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Meu Drive\Guaraci\Trabalhos\Spondias\"/>
    </mc:Choice>
  </mc:AlternateContent>
  <xr:revisionPtr revIDLastSave="0" documentId="13_ncr:1_{692A8483-CF80-4BA6-BD6C-D35D19BCC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já" sheetId="1" r:id="rId1"/>
    <sheet name="Siriguela" sheetId="2" r:id="rId2"/>
    <sheet name="Umb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jUWzDHvgjfXZa0GSb1ZBt1MKqKlw=="/>
    </ext>
  </extLst>
</workbook>
</file>

<file path=xl/calcChain.xml><?xml version="1.0" encoding="utf-8"?>
<calcChain xmlns="http://schemas.openxmlformats.org/spreadsheetml/2006/main">
  <c r="F82" i="3" l="1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E82" i="3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G78" i="2"/>
  <c r="E78" i="2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F78" i="1"/>
  <c r="G78" i="1"/>
  <c r="E78" i="1"/>
  <c r="O61" i="1" l="1"/>
  <c r="AI63" i="1"/>
  <c r="U69" i="1"/>
  <c r="BA69" i="1"/>
  <c r="AE70" i="1"/>
  <c r="I71" i="1"/>
  <c r="AO71" i="1"/>
  <c r="S41" i="1"/>
  <c r="AY41" i="1"/>
  <c r="AC42" i="1"/>
  <c r="BI17" i="1"/>
  <c r="AZ51" i="1" s="1"/>
  <c r="BI7" i="1"/>
  <c r="H41" i="1" s="1"/>
  <c r="BI8" i="1"/>
  <c r="F42" i="1" s="1"/>
  <c r="BI9" i="1"/>
  <c r="BI10" i="1"/>
  <c r="BI11" i="1"/>
  <c r="AN45" i="1" s="1"/>
  <c r="BI12" i="1"/>
  <c r="AX46" i="1" s="1"/>
  <c r="BI13" i="1"/>
  <c r="BI14" i="1"/>
  <c r="AR48" i="1" s="1"/>
  <c r="BI15" i="1"/>
  <c r="AF49" i="1" s="1"/>
  <c r="BI16" i="1"/>
  <c r="U50" i="1" s="1"/>
  <c r="BI18" i="1"/>
  <c r="BI19" i="1"/>
  <c r="AP53" i="1" s="1"/>
  <c r="BI20" i="1"/>
  <c r="I54" i="1" s="1"/>
  <c r="BI21" i="1"/>
  <c r="AQ55" i="1" s="1"/>
  <c r="BI22" i="1"/>
  <c r="BI23" i="1"/>
  <c r="O57" i="1" s="1"/>
  <c r="BI24" i="1"/>
  <c r="M58" i="1" s="1"/>
  <c r="BI25" i="1"/>
  <c r="K59" i="1" s="1"/>
  <c r="BI26" i="1"/>
  <c r="BI27" i="1"/>
  <c r="G61" i="1" s="1"/>
  <c r="BI28" i="1"/>
  <c r="U62" i="1" s="1"/>
  <c r="BI29" i="1"/>
  <c r="AY63" i="1" s="1"/>
  <c r="BI30" i="1"/>
  <c r="BI31" i="1"/>
  <c r="O65" i="1" s="1"/>
  <c r="BI32" i="1"/>
  <c r="M66" i="1" s="1"/>
  <c r="BI33" i="1"/>
  <c r="K67" i="1" s="1"/>
  <c r="BI34" i="1"/>
  <c r="BI35" i="1"/>
  <c r="F69" i="1" s="1"/>
  <c r="BI36" i="1"/>
  <c r="H70" i="1" s="1"/>
  <c r="BI37" i="1"/>
  <c r="F71" i="1" s="1"/>
  <c r="BI6" i="1"/>
  <c r="AO67" i="1" l="1"/>
  <c r="BC57" i="1"/>
  <c r="BE42" i="1"/>
  <c r="Y42" i="1"/>
  <c r="AU41" i="1"/>
  <c r="O41" i="1"/>
  <c r="AK71" i="1"/>
  <c r="BG70" i="1"/>
  <c r="AA70" i="1"/>
  <c r="AW69" i="1"/>
  <c r="Q69" i="1"/>
  <c r="AK67" i="1"/>
  <c r="AG66" i="1"/>
  <c r="S63" i="1"/>
  <c r="BG59" i="1"/>
  <c r="AM57" i="1"/>
  <c r="BA42" i="1"/>
  <c r="U42" i="1"/>
  <c r="AQ41" i="1"/>
  <c r="K41" i="1"/>
  <c r="AG71" i="1"/>
  <c r="BC70" i="1"/>
  <c r="W70" i="1"/>
  <c r="AS69" i="1"/>
  <c r="M69" i="1"/>
  <c r="AG67" i="1"/>
  <c r="Q66" i="1"/>
  <c r="BE62" i="1"/>
  <c r="AQ59" i="1"/>
  <c r="W57" i="1"/>
  <c r="AW66" i="1"/>
  <c r="AW42" i="1"/>
  <c r="Q42" i="1"/>
  <c r="AM41" i="1"/>
  <c r="G41" i="1"/>
  <c r="AC71" i="1"/>
  <c r="AY70" i="1"/>
  <c r="S70" i="1"/>
  <c r="AO69" i="1"/>
  <c r="I69" i="1"/>
  <c r="AC67" i="1"/>
  <c r="BC65" i="1"/>
  <c r="AO62" i="1"/>
  <c r="AA59" i="1"/>
  <c r="G57" i="1"/>
  <c r="AS42" i="1"/>
  <c r="M42" i="1"/>
  <c r="AI41" i="1"/>
  <c r="BE71" i="1"/>
  <c r="Y71" i="1"/>
  <c r="AU70" i="1"/>
  <c r="O70" i="1"/>
  <c r="AK69" i="1"/>
  <c r="BE67" i="1"/>
  <c r="Y67" i="1"/>
  <c r="AM65" i="1"/>
  <c r="Y62" i="1"/>
  <c r="AO42" i="1"/>
  <c r="I42" i="1"/>
  <c r="AE41" i="1"/>
  <c r="BA71" i="1"/>
  <c r="U71" i="1"/>
  <c r="AQ70" i="1"/>
  <c r="K70" i="1"/>
  <c r="AG69" i="1"/>
  <c r="BA67" i="1"/>
  <c r="U67" i="1"/>
  <c r="W65" i="1"/>
  <c r="I62" i="1"/>
  <c r="AW58" i="1"/>
  <c r="AD54" i="1"/>
  <c r="AK42" i="1"/>
  <c r="BG41" i="1"/>
  <c r="AA41" i="1"/>
  <c r="AW71" i="1"/>
  <c r="Q71" i="1"/>
  <c r="AM70" i="1"/>
  <c r="G70" i="1"/>
  <c r="AC69" i="1"/>
  <c r="AW67" i="1"/>
  <c r="P67" i="1"/>
  <c r="G65" i="1"/>
  <c r="AU61" i="1"/>
  <c r="AG58" i="1"/>
  <c r="AG42" i="1"/>
  <c r="BC41" i="1"/>
  <c r="W41" i="1"/>
  <c r="AS71" i="1"/>
  <c r="M71" i="1"/>
  <c r="AI70" i="1"/>
  <c r="BE69" i="1"/>
  <c r="Y69" i="1"/>
  <c r="AS67" i="1"/>
  <c r="AE61" i="1"/>
  <c r="Q58" i="1"/>
  <c r="H40" i="1"/>
  <c r="L40" i="1"/>
  <c r="P40" i="1"/>
  <c r="T40" i="1"/>
  <c r="X40" i="1"/>
  <c r="AB40" i="1"/>
  <c r="AF40" i="1"/>
  <c r="AJ40" i="1"/>
  <c r="AN40" i="1"/>
  <c r="AR40" i="1"/>
  <c r="AV40" i="1"/>
  <c r="AZ40" i="1"/>
  <c r="BD40" i="1"/>
  <c r="I40" i="1"/>
  <c r="M40" i="1"/>
  <c r="Q40" i="1"/>
  <c r="U40" i="1"/>
  <c r="Y40" i="1"/>
  <c r="AC40" i="1"/>
  <c r="AG40" i="1"/>
  <c r="AK40" i="1"/>
  <c r="AO40" i="1"/>
  <c r="AS40" i="1"/>
  <c r="AW40" i="1"/>
  <c r="BA40" i="1"/>
  <c r="BE40" i="1"/>
  <c r="F40" i="1"/>
  <c r="J40" i="1"/>
  <c r="N40" i="1"/>
  <c r="R40" i="1"/>
  <c r="V40" i="1"/>
  <c r="Z40" i="1"/>
  <c r="AD40" i="1"/>
  <c r="AH40" i="1"/>
  <c r="AL40" i="1"/>
  <c r="AP40" i="1"/>
  <c r="AT40" i="1"/>
  <c r="AX40" i="1"/>
  <c r="BB40" i="1"/>
  <c r="BF40" i="1"/>
  <c r="F64" i="1"/>
  <c r="J64" i="1"/>
  <c r="N64" i="1"/>
  <c r="R64" i="1"/>
  <c r="V64" i="1"/>
  <c r="Z64" i="1"/>
  <c r="AD64" i="1"/>
  <c r="AH64" i="1"/>
  <c r="AL64" i="1"/>
  <c r="AP64" i="1"/>
  <c r="AT64" i="1"/>
  <c r="AX64" i="1"/>
  <c r="BB64" i="1"/>
  <c r="BF64" i="1"/>
  <c r="G64" i="1"/>
  <c r="K64" i="1"/>
  <c r="O64" i="1"/>
  <c r="S64" i="1"/>
  <c r="W64" i="1"/>
  <c r="AA64" i="1"/>
  <c r="AE64" i="1"/>
  <c r="AI64" i="1"/>
  <c r="AM64" i="1"/>
  <c r="AQ64" i="1"/>
  <c r="AU64" i="1"/>
  <c r="AY64" i="1"/>
  <c r="BC64" i="1"/>
  <c r="BG64" i="1"/>
  <c r="H64" i="1"/>
  <c r="L64" i="1"/>
  <c r="P64" i="1"/>
  <c r="T64" i="1"/>
  <c r="X64" i="1"/>
  <c r="AB64" i="1"/>
  <c r="AF64" i="1"/>
  <c r="AJ64" i="1"/>
  <c r="AN64" i="1"/>
  <c r="AR64" i="1"/>
  <c r="AV64" i="1"/>
  <c r="AZ64" i="1"/>
  <c r="BD64" i="1"/>
  <c r="Q64" i="1"/>
  <c r="AG64" i="1"/>
  <c r="AW64" i="1"/>
  <c r="U64" i="1"/>
  <c r="AK64" i="1"/>
  <c r="BA64" i="1"/>
  <c r="AC64" i="1"/>
  <c r="I64" i="1"/>
  <c r="Y64" i="1"/>
  <c r="AO64" i="1"/>
  <c r="BE64" i="1"/>
  <c r="M64" i="1"/>
  <c r="AS64" i="1"/>
  <c r="F60" i="1"/>
  <c r="J60" i="1"/>
  <c r="N60" i="1"/>
  <c r="R60" i="1"/>
  <c r="V60" i="1"/>
  <c r="Z60" i="1"/>
  <c r="AD60" i="1"/>
  <c r="AH60" i="1"/>
  <c r="AL60" i="1"/>
  <c r="AP60" i="1"/>
  <c r="AT60" i="1"/>
  <c r="AX60" i="1"/>
  <c r="BB60" i="1"/>
  <c r="BF60" i="1"/>
  <c r="G60" i="1"/>
  <c r="K60" i="1"/>
  <c r="O60" i="1"/>
  <c r="S60" i="1"/>
  <c r="W60" i="1"/>
  <c r="AA60" i="1"/>
  <c r="AE60" i="1"/>
  <c r="AI60" i="1"/>
  <c r="AM60" i="1"/>
  <c r="AQ60" i="1"/>
  <c r="AU60" i="1"/>
  <c r="AY60" i="1"/>
  <c r="BC60" i="1"/>
  <c r="BG60" i="1"/>
  <c r="H60" i="1"/>
  <c r="L60" i="1"/>
  <c r="P60" i="1"/>
  <c r="T60" i="1"/>
  <c r="X60" i="1"/>
  <c r="AB60" i="1"/>
  <c r="AF60" i="1"/>
  <c r="AJ60" i="1"/>
  <c r="AN60" i="1"/>
  <c r="AR60" i="1"/>
  <c r="AV60" i="1"/>
  <c r="AZ60" i="1"/>
  <c r="BD60" i="1"/>
  <c r="I60" i="1"/>
  <c r="Y60" i="1"/>
  <c r="AO60" i="1"/>
  <c r="BE60" i="1"/>
  <c r="M60" i="1"/>
  <c r="AC60" i="1"/>
  <c r="AS60" i="1"/>
  <c r="BA60" i="1"/>
  <c r="Q60" i="1"/>
  <c r="AG60" i="1"/>
  <c r="AW60" i="1"/>
  <c r="U60" i="1"/>
  <c r="AK60" i="1"/>
  <c r="G52" i="1"/>
  <c r="K52" i="1"/>
  <c r="O52" i="1"/>
  <c r="S52" i="1"/>
  <c r="W52" i="1"/>
  <c r="AA52" i="1"/>
  <c r="AE52" i="1"/>
  <c r="AI52" i="1"/>
  <c r="AM52" i="1"/>
  <c r="AQ52" i="1"/>
  <c r="AU52" i="1"/>
  <c r="AY52" i="1"/>
  <c r="BC52" i="1"/>
  <c r="BG52" i="1"/>
  <c r="J52" i="1"/>
  <c r="P52" i="1"/>
  <c r="F52" i="1"/>
  <c r="L52" i="1"/>
  <c r="Q52" i="1"/>
  <c r="V52" i="1"/>
  <c r="M52" i="1"/>
  <c r="U52" i="1"/>
  <c r="AB52" i="1"/>
  <c r="AG52" i="1"/>
  <c r="AL52" i="1"/>
  <c r="AR52" i="1"/>
  <c r="AW52" i="1"/>
  <c r="BB52" i="1"/>
  <c r="N52" i="1"/>
  <c r="X52" i="1"/>
  <c r="AC52" i="1"/>
  <c r="AH52" i="1"/>
  <c r="AN52" i="1"/>
  <c r="AS52" i="1"/>
  <c r="AX52" i="1"/>
  <c r="BD52" i="1"/>
  <c r="H52" i="1"/>
  <c r="R52" i="1"/>
  <c r="Y52" i="1"/>
  <c r="AD52" i="1"/>
  <c r="AJ52" i="1"/>
  <c r="AO52" i="1"/>
  <c r="AT52" i="1"/>
  <c r="AZ52" i="1"/>
  <c r="BE52" i="1"/>
  <c r="I52" i="1"/>
  <c r="AK52" i="1"/>
  <c r="BF52" i="1"/>
  <c r="T52" i="1"/>
  <c r="AP52" i="1"/>
  <c r="Z52" i="1"/>
  <c r="AV52" i="1"/>
  <c r="BA52" i="1"/>
  <c r="AF52" i="1"/>
  <c r="BC40" i="1"/>
  <c r="AM40" i="1"/>
  <c r="W40" i="1"/>
  <c r="G40" i="1"/>
  <c r="AY40" i="1"/>
  <c r="AI40" i="1"/>
  <c r="S40" i="1"/>
  <c r="AU40" i="1"/>
  <c r="AE40" i="1"/>
  <c r="O40" i="1"/>
  <c r="H68" i="1"/>
  <c r="L68" i="1"/>
  <c r="P68" i="1"/>
  <c r="T68" i="1"/>
  <c r="X68" i="1"/>
  <c r="AB68" i="1"/>
  <c r="AF68" i="1"/>
  <c r="AJ68" i="1"/>
  <c r="AN68" i="1"/>
  <c r="AR68" i="1"/>
  <c r="AV68" i="1"/>
  <c r="AZ68" i="1"/>
  <c r="BD68" i="1"/>
  <c r="W68" i="1"/>
  <c r="BG68" i="1"/>
  <c r="I68" i="1"/>
  <c r="M68" i="1"/>
  <c r="Q68" i="1"/>
  <c r="U68" i="1"/>
  <c r="Y68" i="1"/>
  <c r="AC68" i="1"/>
  <c r="AG68" i="1"/>
  <c r="AK68" i="1"/>
  <c r="AO68" i="1"/>
  <c r="AS68" i="1"/>
  <c r="AW68" i="1"/>
  <c r="BA68" i="1"/>
  <c r="BE68" i="1"/>
  <c r="G68" i="1"/>
  <c r="O68" i="1"/>
  <c r="AA68" i="1"/>
  <c r="AM68" i="1"/>
  <c r="AU68" i="1"/>
  <c r="BC68" i="1"/>
  <c r="F68" i="1"/>
  <c r="J68" i="1"/>
  <c r="N68" i="1"/>
  <c r="R68" i="1"/>
  <c r="V68" i="1"/>
  <c r="Z68" i="1"/>
  <c r="AD68" i="1"/>
  <c r="AH68" i="1"/>
  <c r="AL68" i="1"/>
  <c r="AP68" i="1"/>
  <c r="AT68" i="1"/>
  <c r="AX68" i="1"/>
  <c r="BB68" i="1"/>
  <c r="BF68" i="1"/>
  <c r="K68" i="1"/>
  <c r="S68" i="1"/>
  <c r="AE68" i="1"/>
  <c r="AI68" i="1"/>
  <c r="AQ68" i="1"/>
  <c r="AY68" i="1"/>
  <c r="F56" i="1"/>
  <c r="J56" i="1"/>
  <c r="N56" i="1"/>
  <c r="R56" i="1"/>
  <c r="V56" i="1"/>
  <c r="Z56" i="1"/>
  <c r="AD56" i="1"/>
  <c r="AH56" i="1"/>
  <c r="G56" i="1"/>
  <c r="K56" i="1"/>
  <c r="O56" i="1"/>
  <c r="H56" i="1"/>
  <c r="I56" i="1"/>
  <c r="Q56" i="1"/>
  <c r="W56" i="1"/>
  <c r="AB56" i="1"/>
  <c r="AG56" i="1"/>
  <c r="AL56" i="1"/>
  <c r="AP56" i="1"/>
  <c r="AT56" i="1"/>
  <c r="AX56" i="1"/>
  <c r="BB56" i="1"/>
  <c r="BF56" i="1"/>
  <c r="L56" i="1"/>
  <c r="S56" i="1"/>
  <c r="X56" i="1"/>
  <c r="AC56" i="1"/>
  <c r="AI56" i="1"/>
  <c r="AM56" i="1"/>
  <c r="AQ56" i="1"/>
  <c r="AU56" i="1"/>
  <c r="AY56" i="1"/>
  <c r="BC56" i="1"/>
  <c r="BG56" i="1"/>
  <c r="M56" i="1"/>
  <c r="T56" i="1"/>
  <c r="Y56" i="1"/>
  <c r="AE56" i="1"/>
  <c r="AJ56" i="1"/>
  <c r="AN56" i="1"/>
  <c r="AR56" i="1"/>
  <c r="AV56" i="1"/>
  <c r="AZ56" i="1"/>
  <c r="BD56" i="1"/>
  <c r="AF56" i="1"/>
  <c r="AW56" i="1"/>
  <c r="P56" i="1"/>
  <c r="AK56" i="1"/>
  <c r="BA56" i="1"/>
  <c r="AA56" i="1"/>
  <c r="U56" i="1"/>
  <c r="AO56" i="1"/>
  <c r="BE56" i="1"/>
  <c r="AS56" i="1"/>
  <c r="I47" i="1"/>
  <c r="M47" i="1"/>
  <c r="Q47" i="1"/>
  <c r="U47" i="1"/>
  <c r="Y47" i="1"/>
  <c r="AC47" i="1"/>
  <c r="AG47" i="1"/>
  <c r="AK47" i="1"/>
  <c r="AO47" i="1"/>
  <c r="AS47" i="1"/>
  <c r="AW47" i="1"/>
  <c r="BA47" i="1"/>
  <c r="BE47" i="1"/>
  <c r="F47" i="1"/>
  <c r="J47" i="1"/>
  <c r="N47" i="1"/>
  <c r="R47" i="1"/>
  <c r="V47" i="1"/>
  <c r="Z47" i="1"/>
  <c r="AD47" i="1"/>
  <c r="AH47" i="1"/>
  <c r="AL47" i="1"/>
  <c r="AP47" i="1"/>
  <c r="G47" i="1"/>
  <c r="O47" i="1"/>
  <c r="W47" i="1"/>
  <c r="AE47" i="1"/>
  <c r="AM47" i="1"/>
  <c r="AT47" i="1"/>
  <c r="AY47" i="1"/>
  <c r="BD47" i="1"/>
  <c r="H47" i="1"/>
  <c r="P47" i="1"/>
  <c r="X47" i="1"/>
  <c r="AF47" i="1"/>
  <c r="AN47" i="1"/>
  <c r="AU47" i="1"/>
  <c r="AZ47" i="1"/>
  <c r="BF47" i="1"/>
  <c r="S47" i="1"/>
  <c r="AI47" i="1"/>
  <c r="AV47" i="1"/>
  <c r="BG47" i="1"/>
  <c r="T47" i="1"/>
  <c r="AJ47" i="1"/>
  <c r="AX47" i="1"/>
  <c r="K47" i="1"/>
  <c r="AA47" i="1"/>
  <c r="AQ47" i="1"/>
  <c r="BB47" i="1"/>
  <c r="L47" i="1"/>
  <c r="AB47" i="1"/>
  <c r="AR47" i="1"/>
  <c r="BC47" i="1"/>
  <c r="F43" i="1"/>
  <c r="J43" i="1"/>
  <c r="N43" i="1"/>
  <c r="R43" i="1"/>
  <c r="V43" i="1"/>
  <c r="Z43" i="1"/>
  <c r="AD43" i="1"/>
  <c r="AH43" i="1"/>
  <c r="AL43" i="1"/>
  <c r="AP43" i="1"/>
  <c r="AT43" i="1"/>
  <c r="AX43" i="1"/>
  <c r="BB43" i="1"/>
  <c r="BF43" i="1"/>
  <c r="I43" i="1"/>
  <c r="M43" i="1"/>
  <c r="Q43" i="1"/>
  <c r="U43" i="1"/>
  <c r="Y43" i="1"/>
  <c r="AC43" i="1"/>
  <c r="AG43" i="1"/>
  <c r="AK43" i="1"/>
  <c r="AO43" i="1"/>
  <c r="AS43" i="1"/>
  <c r="AW43" i="1"/>
  <c r="BA43" i="1"/>
  <c r="BE43" i="1"/>
  <c r="G43" i="1"/>
  <c r="O43" i="1"/>
  <c r="W43" i="1"/>
  <c r="AE43" i="1"/>
  <c r="AM43" i="1"/>
  <c r="AU43" i="1"/>
  <c r="BC43" i="1"/>
  <c r="H43" i="1"/>
  <c r="P43" i="1"/>
  <c r="X43" i="1"/>
  <c r="AF43" i="1"/>
  <c r="AN43" i="1"/>
  <c r="AV43" i="1"/>
  <c r="BD43" i="1"/>
  <c r="S43" i="1"/>
  <c r="AI43" i="1"/>
  <c r="AY43" i="1"/>
  <c r="T43" i="1"/>
  <c r="AJ43" i="1"/>
  <c r="AZ43" i="1"/>
  <c r="AA43" i="1"/>
  <c r="BG43" i="1"/>
  <c r="AB43" i="1"/>
  <c r="K43" i="1"/>
  <c r="AQ43" i="1"/>
  <c r="L43" i="1"/>
  <c r="AR43" i="1"/>
  <c r="BG40" i="1"/>
  <c r="AQ40" i="1"/>
  <c r="AA40" i="1"/>
  <c r="K40" i="1"/>
  <c r="H67" i="1"/>
  <c r="I67" i="1"/>
  <c r="F67" i="1"/>
  <c r="J67" i="1"/>
  <c r="N67" i="1"/>
  <c r="R67" i="1"/>
  <c r="H63" i="1"/>
  <c r="L63" i="1"/>
  <c r="P63" i="1"/>
  <c r="T63" i="1"/>
  <c r="X63" i="1"/>
  <c r="AB63" i="1"/>
  <c r="AF63" i="1"/>
  <c r="AJ63" i="1"/>
  <c r="AN63" i="1"/>
  <c r="AR63" i="1"/>
  <c r="AV63" i="1"/>
  <c r="AZ63" i="1"/>
  <c r="BD63" i="1"/>
  <c r="I63" i="1"/>
  <c r="M63" i="1"/>
  <c r="Q63" i="1"/>
  <c r="U63" i="1"/>
  <c r="Y63" i="1"/>
  <c r="AC63" i="1"/>
  <c r="AG63" i="1"/>
  <c r="AK63" i="1"/>
  <c r="AO63" i="1"/>
  <c r="AS63" i="1"/>
  <c r="AW63" i="1"/>
  <c r="BA63" i="1"/>
  <c r="BE63" i="1"/>
  <c r="F63" i="1"/>
  <c r="J63" i="1"/>
  <c r="N63" i="1"/>
  <c r="R63" i="1"/>
  <c r="V63" i="1"/>
  <c r="Z63" i="1"/>
  <c r="AD63" i="1"/>
  <c r="AH63" i="1"/>
  <c r="AL63" i="1"/>
  <c r="AP63" i="1"/>
  <c r="AT63" i="1"/>
  <c r="AX63" i="1"/>
  <c r="BB63" i="1"/>
  <c r="BF63" i="1"/>
  <c r="H59" i="1"/>
  <c r="L59" i="1"/>
  <c r="P59" i="1"/>
  <c r="T59" i="1"/>
  <c r="X59" i="1"/>
  <c r="AB59" i="1"/>
  <c r="AF59" i="1"/>
  <c r="AJ59" i="1"/>
  <c r="AN59" i="1"/>
  <c r="AR59" i="1"/>
  <c r="AV59" i="1"/>
  <c r="AZ59" i="1"/>
  <c r="BD59" i="1"/>
  <c r="I59" i="1"/>
  <c r="M59" i="1"/>
  <c r="Q59" i="1"/>
  <c r="U59" i="1"/>
  <c r="Y59" i="1"/>
  <c r="AC59" i="1"/>
  <c r="AG59" i="1"/>
  <c r="AK59" i="1"/>
  <c r="AO59" i="1"/>
  <c r="AS59" i="1"/>
  <c r="AW59" i="1"/>
  <c r="BA59" i="1"/>
  <c r="BE59" i="1"/>
  <c r="F59" i="1"/>
  <c r="J59" i="1"/>
  <c r="N59" i="1"/>
  <c r="R59" i="1"/>
  <c r="V59" i="1"/>
  <c r="Z59" i="1"/>
  <c r="AD59" i="1"/>
  <c r="AH59" i="1"/>
  <c r="AL59" i="1"/>
  <c r="AP59" i="1"/>
  <c r="AT59" i="1"/>
  <c r="AX59" i="1"/>
  <c r="BB59" i="1"/>
  <c r="BF59" i="1"/>
  <c r="H55" i="1"/>
  <c r="L55" i="1"/>
  <c r="P55" i="1"/>
  <c r="T55" i="1"/>
  <c r="X55" i="1"/>
  <c r="AB55" i="1"/>
  <c r="AF55" i="1"/>
  <c r="AJ55" i="1"/>
  <c r="AN55" i="1"/>
  <c r="AR55" i="1"/>
  <c r="AV55" i="1"/>
  <c r="AZ55" i="1"/>
  <c r="BD55" i="1"/>
  <c r="I55" i="1"/>
  <c r="M55" i="1"/>
  <c r="Q55" i="1"/>
  <c r="U55" i="1"/>
  <c r="Y55" i="1"/>
  <c r="AC55" i="1"/>
  <c r="AG55" i="1"/>
  <c r="AK55" i="1"/>
  <c r="AO55" i="1"/>
  <c r="AS55" i="1"/>
  <c r="AW55" i="1"/>
  <c r="BA55" i="1"/>
  <c r="BE55" i="1"/>
  <c r="F55" i="1"/>
  <c r="J55" i="1"/>
  <c r="N55" i="1"/>
  <c r="R55" i="1"/>
  <c r="V55" i="1"/>
  <c r="Z55" i="1"/>
  <c r="AD55" i="1"/>
  <c r="AH55" i="1"/>
  <c r="AL55" i="1"/>
  <c r="AP55" i="1"/>
  <c r="AT55" i="1"/>
  <c r="AX55" i="1"/>
  <c r="BB55" i="1"/>
  <c r="BF55" i="1"/>
  <c r="O55" i="1"/>
  <c r="AE55" i="1"/>
  <c r="AU55" i="1"/>
  <c r="S55" i="1"/>
  <c r="AI55" i="1"/>
  <c r="AY55" i="1"/>
  <c r="G55" i="1"/>
  <c r="W55" i="1"/>
  <c r="AM55" i="1"/>
  <c r="BC55" i="1"/>
  <c r="G50" i="1"/>
  <c r="K50" i="1"/>
  <c r="O50" i="1"/>
  <c r="S50" i="1"/>
  <c r="W50" i="1"/>
  <c r="AA50" i="1"/>
  <c r="AE50" i="1"/>
  <c r="AI50" i="1"/>
  <c r="AM50" i="1"/>
  <c r="AQ50" i="1"/>
  <c r="AU50" i="1"/>
  <c r="AY50" i="1"/>
  <c r="BC50" i="1"/>
  <c r="BG50" i="1"/>
  <c r="F50" i="1"/>
  <c r="L50" i="1"/>
  <c r="Q50" i="1"/>
  <c r="V50" i="1"/>
  <c r="AB50" i="1"/>
  <c r="AG50" i="1"/>
  <c r="AL50" i="1"/>
  <c r="AR50" i="1"/>
  <c r="AW50" i="1"/>
  <c r="BB50" i="1"/>
  <c r="H50" i="1"/>
  <c r="M50" i="1"/>
  <c r="R50" i="1"/>
  <c r="X50" i="1"/>
  <c r="AC50" i="1"/>
  <c r="AH50" i="1"/>
  <c r="AN50" i="1"/>
  <c r="AS50" i="1"/>
  <c r="AX50" i="1"/>
  <c r="BD50" i="1"/>
  <c r="N50" i="1"/>
  <c r="Y50" i="1"/>
  <c r="AJ50" i="1"/>
  <c r="AT50" i="1"/>
  <c r="BE50" i="1"/>
  <c r="P50" i="1"/>
  <c r="Z50" i="1"/>
  <c r="AK50" i="1"/>
  <c r="AV50" i="1"/>
  <c r="BF50" i="1"/>
  <c r="I50" i="1"/>
  <c r="T50" i="1"/>
  <c r="AD50" i="1"/>
  <c r="AO50" i="1"/>
  <c r="AZ50" i="1"/>
  <c r="AF50" i="1"/>
  <c r="AP50" i="1"/>
  <c r="J50" i="1"/>
  <c r="BA50" i="1"/>
  <c r="G46" i="1"/>
  <c r="K46" i="1"/>
  <c r="O46" i="1"/>
  <c r="S46" i="1"/>
  <c r="W46" i="1"/>
  <c r="AA46" i="1"/>
  <c r="AE46" i="1"/>
  <c r="AI46" i="1"/>
  <c r="AM46" i="1"/>
  <c r="AQ46" i="1"/>
  <c r="AU46" i="1"/>
  <c r="AY46" i="1"/>
  <c r="BC46" i="1"/>
  <c r="BG46" i="1"/>
  <c r="H46" i="1"/>
  <c r="L46" i="1"/>
  <c r="P46" i="1"/>
  <c r="T46" i="1"/>
  <c r="X46" i="1"/>
  <c r="AB46" i="1"/>
  <c r="AF46" i="1"/>
  <c r="AJ46" i="1"/>
  <c r="AN46" i="1"/>
  <c r="AR46" i="1"/>
  <c r="AV46" i="1"/>
  <c r="AZ46" i="1"/>
  <c r="BD46" i="1"/>
  <c r="M46" i="1"/>
  <c r="U46" i="1"/>
  <c r="AC46" i="1"/>
  <c r="AK46" i="1"/>
  <c r="AS46" i="1"/>
  <c r="BA46" i="1"/>
  <c r="F46" i="1"/>
  <c r="N46" i="1"/>
  <c r="V46" i="1"/>
  <c r="AD46" i="1"/>
  <c r="AL46" i="1"/>
  <c r="AT46" i="1"/>
  <c r="BB46" i="1"/>
  <c r="I46" i="1"/>
  <c r="Y46" i="1"/>
  <c r="AO46" i="1"/>
  <c r="BE46" i="1"/>
  <c r="J46" i="1"/>
  <c r="Z46" i="1"/>
  <c r="AP46" i="1"/>
  <c r="BF46" i="1"/>
  <c r="Q46" i="1"/>
  <c r="AG46" i="1"/>
  <c r="AW46" i="1"/>
  <c r="R46" i="1"/>
  <c r="AH46" i="1"/>
  <c r="BD42" i="1"/>
  <c r="AZ42" i="1"/>
  <c r="AV42" i="1"/>
  <c r="AR42" i="1"/>
  <c r="AN42" i="1"/>
  <c r="AJ42" i="1"/>
  <c r="AF42" i="1"/>
  <c r="AB42" i="1"/>
  <c r="X42" i="1"/>
  <c r="T42" i="1"/>
  <c r="P42" i="1"/>
  <c r="L42" i="1"/>
  <c r="H42" i="1"/>
  <c r="BF41" i="1"/>
  <c r="BB41" i="1"/>
  <c r="AX41" i="1"/>
  <c r="AT41" i="1"/>
  <c r="AP41" i="1"/>
  <c r="AL41" i="1"/>
  <c r="AH41" i="1"/>
  <c r="AD41" i="1"/>
  <c r="Z41" i="1"/>
  <c r="V41" i="1"/>
  <c r="R41" i="1"/>
  <c r="N41" i="1"/>
  <c r="J41" i="1"/>
  <c r="F41" i="1"/>
  <c r="BD71" i="1"/>
  <c r="AZ71" i="1"/>
  <c r="AV71" i="1"/>
  <c r="AR71" i="1"/>
  <c r="AN71" i="1"/>
  <c r="AJ71" i="1"/>
  <c r="AF71" i="1"/>
  <c r="AB71" i="1"/>
  <c r="X71" i="1"/>
  <c r="T71" i="1"/>
  <c r="P71" i="1"/>
  <c r="L71" i="1"/>
  <c r="H71" i="1"/>
  <c r="BF70" i="1"/>
  <c r="BB70" i="1"/>
  <c r="AX70" i="1"/>
  <c r="AT70" i="1"/>
  <c r="AP70" i="1"/>
  <c r="AL70" i="1"/>
  <c r="AH70" i="1"/>
  <c r="AD70" i="1"/>
  <c r="Z70" i="1"/>
  <c r="V70" i="1"/>
  <c r="R70" i="1"/>
  <c r="N70" i="1"/>
  <c r="J70" i="1"/>
  <c r="F70" i="1"/>
  <c r="BD69" i="1"/>
  <c r="AZ69" i="1"/>
  <c r="AV69" i="1"/>
  <c r="AR69" i="1"/>
  <c r="AN69" i="1"/>
  <c r="AJ69" i="1"/>
  <c r="AF69" i="1"/>
  <c r="AB69" i="1"/>
  <c r="X69" i="1"/>
  <c r="T69" i="1"/>
  <c r="P69" i="1"/>
  <c r="L69" i="1"/>
  <c r="H69" i="1"/>
  <c r="BD67" i="1"/>
  <c r="AZ67" i="1"/>
  <c r="AV67" i="1"/>
  <c r="AR67" i="1"/>
  <c r="AN67" i="1"/>
  <c r="AJ67" i="1"/>
  <c r="AF67" i="1"/>
  <c r="AB67" i="1"/>
  <c r="X67" i="1"/>
  <c r="T67" i="1"/>
  <c r="O67" i="1"/>
  <c r="G67" i="1"/>
  <c r="AS66" i="1"/>
  <c r="AC66" i="1"/>
  <c r="AY65" i="1"/>
  <c r="AI65" i="1"/>
  <c r="S65" i="1"/>
  <c r="AU63" i="1"/>
  <c r="AE63" i="1"/>
  <c r="O63" i="1"/>
  <c r="BA62" i="1"/>
  <c r="AK62" i="1"/>
  <c r="BG61" i="1"/>
  <c r="AQ61" i="1"/>
  <c r="AA61" i="1"/>
  <c r="K61" i="1"/>
  <c r="BC59" i="1"/>
  <c r="AM59" i="1"/>
  <c r="W59" i="1"/>
  <c r="G59" i="1"/>
  <c r="AS58" i="1"/>
  <c r="AC58" i="1"/>
  <c r="AY57" i="1"/>
  <c r="AI57" i="1"/>
  <c r="S57" i="1"/>
  <c r="AA55" i="1"/>
  <c r="F66" i="1"/>
  <c r="J66" i="1"/>
  <c r="N66" i="1"/>
  <c r="R66" i="1"/>
  <c r="V66" i="1"/>
  <c r="Z66" i="1"/>
  <c r="AD66" i="1"/>
  <c r="AH66" i="1"/>
  <c r="AL66" i="1"/>
  <c r="AP66" i="1"/>
  <c r="AT66" i="1"/>
  <c r="AX66" i="1"/>
  <c r="BB66" i="1"/>
  <c r="BF66" i="1"/>
  <c r="G66" i="1"/>
  <c r="K66" i="1"/>
  <c r="O66" i="1"/>
  <c r="S66" i="1"/>
  <c r="W66" i="1"/>
  <c r="AA66" i="1"/>
  <c r="AE66" i="1"/>
  <c r="AI66" i="1"/>
  <c r="AM66" i="1"/>
  <c r="AQ66" i="1"/>
  <c r="AU66" i="1"/>
  <c r="AY66" i="1"/>
  <c r="BC66" i="1"/>
  <c r="BG66" i="1"/>
  <c r="H66" i="1"/>
  <c r="L66" i="1"/>
  <c r="P66" i="1"/>
  <c r="T66" i="1"/>
  <c r="X66" i="1"/>
  <c r="AB66" i="1"/>
  <c r="AF66" i="1"/>
  <c r="AJ66" i="1"/>
  <c r="AN66" i="1"/>
  <c r="AR66" i="1"/>
  <c r="AV66" i="1"/>
  <c r="AZ66" i="1"/>
  <c r="BD66" i="1"/>
  <c r="F62" i="1"/>
  <c r="J62" i="1"/>
  <c r="N62" i="1"/>
  <c r="R62" i="1"/>
  <c r="V62" i="1"/>
  <c r="Z62" i="1"/>
  <c r="AD62" i="1"/>
  <c r="AH62" i="1"/>
  <c r="AL62" i="1"/>
  <c r="AP62" i="1"/>
  <c r="AT62" i="1"/>
  <c r="AX62" i="1"/>
  <c r="BB62" i="1"/>
  <c r="BF62" i="1"/>
  <c r="G62" i="1"/>
  <c r="K62" i="1"/>
  <c r="O62" i="1"/>
  <c r="S62" i="1"/>
  <c r="W62" i="1"/>
  <c r="AA62" i="1"/>
  <c r="AE62" i="1"/>
  <c r="AI62" i="1"/>
  <c r="AM62" i="1"/>
  <c r="AQ62" i="1"/>
  <c r="AU62" i="1"/>
  <c r="AY62" i="1"/>
  <c r="BC62" i="1"/>
  <c r="BG62" i="1"/>
  <c r="H62" i="1"/>
  <c r="L62" i="1"/>
  <c r="P62" i="1"/>
  <c r="T62" i="1"/>
  <c r="X62" i="1"/>
  <c r="AB62" i="1"/>
  <c r="AF62" i="1"/>
  <c r="AJ62" i="1"/>
  <c r="AN62" i="1"/>
  <c r="AR62" i="1"/>
  <c r="AV62" i="1"/>
  <c r="AZ62" i="1"/>
  <c r="BD62" i="1"/>
  <c r="F58" i="1"/>
  <c r="J58" i="1"/>
  <c r="N58" i="1"/>
  <c r="R58" i="1"/>
  <c r="V58" i="1"/>
  <c r="Z58" i="1"/>
  <c r="AD58" i="1"/>
  <c r="AH58" i="1"/>
  <c r="AL58" i="1"/>
  <c r="AP58" i="1"/>
  <c r="AT58" i="1"/>
  <c r="AX58" i="1"/>
  <c r="BB58" i="1"/>
  <c r="BF58" i="1"/>
  <c r="G58" i="1"/>
  <c r="K58" i="1"/>
  <c r="O58" i="1"/>
  <c r="S58" i="1"/>
  <c r="W58" i="1"/>
  <c r="AA58" i="1"/>
  <c r="AE58" i="1"/>
  <c r="AI58" i="1"/>
  <c r="AM58" i="1"/>
  <c r="AQ58" i="1"/>
  <c r="AU58" i="1"/>
  <c r="AY58" i="1"/>
  <c r="BC58" i="1"/>
  <c r="BG58" i="1"/>
  <c r="H58" i="1"/>
  <c r="L58" i="1"/>
  <c r="P58" i="1"/>
  <c r="T58" i="1"/>
  <c r="X58" i="1"/>
  <c r="AB58" i="1"/>
  <c r="AF58" i="1"/>
  <c r="AJ58" i="1"/>
  <c r="AN58" i="1"/>
  <c r="AR58" i="1"/>
  <c r="AV58" i="1"/>
  <c r="AZ58" i="1"/>
  <c r="BD58" i="1"/>
  <c r="G54" i="1"/>
  <c r="K54" i="1"/>
  <c r="O54" i="1"/>
  <c r="S54" i="1"/>
  <c r="W54" i="1"/>
  <c r="AA54" i="1"/>
  <c r="AE54" i="1"/>
  <c r="AI54" i="1"/>
  <c r="AM54" i="1"/>
  <c r="J54" i="1"/>
  <c r="P54" i="1"/>
  <c r="U54" i="1"/>
  <c r="Z54" i="1"/>
  <c r="AF54" i="1"/>
  <c r="AK54" i="1"/>
  <c r="AP54" i="1"/>
  <c r="AT54" i="1"/>
  <c r="AX54" i="1"/>
  <c r="BB54" i="1"/>
  <c r="BF54" i="1"/>
  <c r="F54" i="1"/>
  <c r="L54" i="1"/>
  <c r="Q54" i="1"/>
  <c r="V54" i="1"/>
  <c r="AB54" i="1"/>
  <c r="AG54" i="1"/>
  <c r="AL54" i="1"/>
  <c r="AQ54" i="1"/>
  <c r="AU54" i="1"/>
  <c r="AY54" i="1"/>
  <c r="BC54" i="1"/>
  <c r="BG54" i="1"/>
  <c r="H54" i="1"/>
  <c r="M54" i="1"/>
  <c r="R54" i="1"/>
  <c r="X54" i="1"/>
  <c r="AC54" i="1"/>
  <c r="AH54" i="1"/>
  <c r="AN54" i="1"/>
  <c r="AR54" i="1"/>
  <c r="AV54" i="1"/>
  <c r="AZ54" i="1"/>
  <c r="BD54" i="1"/>
  <c r="N54" i="1"/>
  <c r="AJ54" i="1"/>
  <c r="BA54" i="1"/>
  <c r="T54" i="1"/>
  <c r="AO54" i="1"/>
  <c r="BE54" i="1"/>
  <c r="Y54" i="1"/>
  <c r="AS54" i="1"/>
  <c r="I49" i="1"/>
  <c r="M49" i="1"/>
  <c r="Q49" i="1"/>
  <c r="U49" i="1"/>
  <c r="Y49" i="1"/>
  <c r="AC49" i="1"/>
  <c r="AG49" i="1"/>
  <c r="AK49" i="1"/>
  <c r="AO49" i="1"/>
  <c r="AS49" i="1"/>
  <c r="AW49" i="1"/>
  <c r="BA49" i="1"/>
  <c r="BE49" i="1"/>
  <c r="G49" i="1"/>
  <c r="L49" i="1"/>
  <c r="R49" i="1"/>
  <c r="W49" i="1"/>
  <c r="AB49" i="1"/>
  <c r="AH49" i="1"/>
  <c r="AM49" i="1"/>
  <c r="AR49" i="1"/>
  <c r="AX49" i="1"/>
  <c r="BC49" i="1"/>
  <c r="H49" i="1"/>
  <c r="N49" i="1"/>
  <c r="S49" i="1"/>
  <c r="X49" i="1"/>
  <c r="AD49" i="1"/>
  <c r="AI49" i="1"/>
  <c r="AN49" i="1"/>
  <c r="AT49" i="1"/>
  <c r="AY49" i="1"/>
  <c r="BD49" i="1"/>
  <c r="O49" i="1"/>
  <c r="O75" i="1" s="1"/>
  <c r="Z49" i="1"/>
  <c r="AJ49" i="1"/>
  <c r="AU49" i="1"/>
  <c r="BF49" i="1"/>
  <c r="F49" i="1"/>
  <c r="P49" i="1"/>
  <c r="AA49" i="1"/>
  <c r="AL49" i="1"/>
  <c r="AV49" i="1"/>
  <c r="BG49" i="1"/>
  <c r="J49" i="1"/>
  <c r="T49" i="1"/>
  <c r="AE49" i="1"/>
  <c r="AP49" i="1"/>
  <c r="AZ49" i="1"/>
  <c r="AQ49" i="1"/>
  <c r="K49" i="1"/>
  <c r="BB49" i="1"/>
  <c r="V49" i="1"/>
  <c r="F45" i="1"/>
  <c r="J45" i="1"/>
  <c r="N45" i="1"/>
  <c r="R45" i="1"/>
  <c r="I45" i="1"/>
  <c r="K45" i="1"/>
  <c r="P45" i="1"/>
  <c r="U45" i="1"/>
  <c r="Y45" i="1"/>
  <c r="AC45" i="1"/>
  <c r="AG45" i="1"/>
  <c r="AK45" i="1"/>
  <c r="AO45" i="1"/>
  <c r="AS45" i="1"/>
  <c r="AW45" i="1"/>
  <c r="BA45" i="1"/>
  <c r="BE45" i="1"/>
  <c r="L45" i="1"/>
  <c r="Q45" i="1"/>
  <c r="V45" i="1"/>
  <c r="Z45" i="1"/>
  <c r="AD45" i="1"/>
  <c r="AH45" i="1"/>
  <c r="AL45" i="1"/>
  <c r="AP45" i="1"/>
  <c r="AT45" i="1"/>
  <c r="AX45" i="1"/>
  <c r="BB45" i="1"/>
  <c r="BF45" i="1"/>
  <c r="G45" i="1"/>
  <c r="S45" i="1"/>
  <c r="AA45" i="1"/>
  <c r="AI45" i="1"/>
  <c r="AQ45" i="1"/>
  <c r="AY45" i="1"/>
  <c r="BG45" i="1"/>
  <c r="H45" i="1"/>
  <c r="T45" i="1"/>
  <c r="AB45" i="1"/>
  <c r="AJ45" i="1"/>
  <c r="AR45" i="1"/>
  <c r="AZ45" i="1"/>
  <c r="M45" i="1"/>
  <c r="AE45" i="1"/>
  <c r="AU45" i="1"/>
  <c r="O45" i="1"/>
  <c r="AF45" i="1"/>
  <c r="AV45" i="1"/>
  <c r="W45" i="1"/>
  <c r="AM45" i="1"/>
  <c r="BC45" i="1"/>
  <c r="BD45" i="1"/>
  <c r="X45" i="1"/>
  <c r="BG42" i="1"/>
  <c r="BC42" i="1"/>
  <c r="AY42" i="1"/>
  <c r="AU42" i="1"/>
  <c r="AQ42" i="1"/>
  <c r="AM42" i="1"/>
  <c r="AI42" i="1"/>
  <c r="AE42" i="1"/>
  <c r="AA42" i="1"/>
  <c r="W42" i="1"/>
  <c r="S42" i="1"/>
  <c r="O42" i="1"/>
  <c r="K42" i="1"/>
  <c r="G42" i="1"/>
  <c r="BE41" i="1"/>
  <c r="BA41" i="1"/>
  <c r="AW41" i="1"/>
  <c r="AS41" i="1"/>
  <c r="AO41" i="1"/>
  <c r="AK41" i="1"/>
  <c r="AG41" i="1"/>
  <c r="AC41" i="1"/>
  <c r="Y41" i="1"/>
  <c r="U41" i="1"/>
  <c r="Q41" i="1"/>
  <c r="M41" i="1"/>
  <c r="I41" i="1"/>
  <c r="BG71" i="1"/>
  <c r="BC71" i="1"/>
  <c r="AY71" i="1"/>
  <c r="AU71" i="1"/>
  <c r="AQ71" i="1"/>
  <c r="AM71" i="1"/>
  <c r="AI71" i="1"/>
  <c r="AE71" i="1"/>
  <c r="AA71" i="1"/>
  <c r="W71" i="1"/>
  <c r="S71" i="1"/>
  <c r="O71" i="1"/>
  <c r="K71" i="1"/>
  <c r="G71" i="1"/>
  <c r="BE70" i="1"/>
  <c r="BA70" i="1"/>
  <c r="AW70" i="1"/>
  <c r="AS70" i="1"/>
  <c r="AO70" i="1"/>
  <c r="AK70" i="1"/>
  <c r="AG70" i="1"/>
  <c r="AC70" i="1"/>
  <c r="Y70" i="1"/>
  <c r="U70" i="1"/>
  <c r="Q70" i="1"/>
  <c r="M70" i="1"/>
  <c r="I70" i="1"/>
  <c r="BG69" i="1"/>
  <c r="BC69" i="1"/>
  <c r="AY69" i="1"/>
  <c r="AU69" i="1"/>
  <c r="AQ69" i="1"/>
  <c r="AM69" i="1"/>
  <c r="AI69" i="1"/>
  <c r="AE69" i="1"/>
  <c r="AA69" i="1"/>
  <c r="W69" i="1"/>
  <c r="S69" i="1"/>
  <c r="O69" i="1"/>
  <c r="K69" i="1"/>
  <c r="G69" i="1"/>
  <c r="BG67" i="1"/>
  <c r="BC67" i="1"/>
  <c r="AY67" i="1"/>
  <c r="AU67" i="1"/>
  <c r="AQ67" i="1"/>
  <c r="AM67" i="1"/>
  <c r="AI67" i="1"/>
  <c r="AE67" i="1"/>
  <c r="AA67" i="1"/>
  <c r="W67" i="1"/>
  <c r="S67" i="1"/>
  <c r="M67" i="1"/>
  <c r="BE66" i="1"/>
  <c r="AO66" i="1"/>
  <c r="Y66" i="1"/>
  <c r="I66" i="1"/>
  <c r="AU65" i="1"/>
  <c r="AE65" i="1"/>
  <c r="BG63" i="1"/>
  <c r="AQ63" i="1"/>
  <c r="AA63" i="1"/>
  <c r="K63" i="1"/>
  <c r="AW62" i="1"/>
  <c r="AG62" i="1"/>
  <c r="Q62" i="1"/>
  <c r="BC61" i="1"/>
  <c r="AM61" i="1"/>
  <c r="W61" i="1"/>
  <c r="AY59" i="1"/>
  <c r="AI59" i="1"/>
  <c r="S59" i="1"/>
  <c r="BE58" i="1"/>
  <c r="AO58" i="1"/>
  <c r="Y58" i="1"/>
  <c r="I58" i="1"/>
  <c r="AU57" i="1"/>
  <c r="AE57" i="1"/>
  <c r="K55" i="1"/>
  <c r="H65" i="1"/>
  <c r="L65" i="1"/>
  <c r="P65" i="1"/>
  <c r="T65" i="1"/>
  <c r="X65" i="1"/>
  <c r="AB65" i="1"/>
  <c r="AF65" i="1"/>
  <c r="AJ65" i="1"/>
  <c r="AN65" i="1"/>
  <c r="AR65" i="1"/>
  <c r="AV65" i="1"/>
  <c r="AZ65" i="1"/>
  <c r="BD65" i="1"/>
  <c r="I65" i="1"/>
  <c r="M65" i="1"/>
  <c r="Q65" i="1"/>
  <c r="U65" i="1"/>
  <c r="Y65" i="1"/>
  <c r="AC65" i="1"/>
  <c r="AG65" i="1"/>
  <c r="AK65" i="1"/>
  <c r="AO65" i="1"/>
  <c r="AS65" i="1"/>
  <c r="AW65" i="1"/>
  <c r="BA65" i="1"/>
  <c r="BE65" i="1"/>
  <c r="F65" i="1"/>
  <c r="J65" i="1"/>
  <c r="N65" i="1"/>
  <c r="R65" i="1"/>
  <c r="V65" i="1"/>
  <c r="Z65" i="1"/>
  <c r="AD65" i="1"/>
  <c r="AH65" i="1"/>
  <c r="AL65" i="1"/>
  <c r="AP65" i="1"/>
  <c r="AT65" i="1"/>
  <c r="AX65" i="1"/>
  <c r="BB65" i="1"/>
  <c r="BF65" i="1"/>
  <c r="H61" i="1"/>
  <c r="L61" i="1"/>
  <c r="P61" i="1"/>
  <c r="T61" i="1"/>
  <c r="X61" i="1"/>
  <c r="AB61" i="1"/>
  <c r="AF61" i="1"/>
  <c r="AJ61" i="1"/>
  <c r="AN61" i="1"/>
  <c r="AR61" i="1"/>
  <c r="AV61" i="1"/>
  <c r="AZ61" i="1"/>
  <c r="BD61" i="1"/>
  <c r="I61" i="1"/>
  <c r="M61" i="1"/>
  <c r="Q61" i="1"/>
  <c r="U61" i="1"/>
  <c r="Y61" i="1"/>
  <c r="AC61" i="1"/>
  <c r="AG61" i="1"/>
  <c r="AK61" i="1"/>
  <c r="AO61" i="1"/>
  <c r="AS61" i="1"/>
  <c r="AW61" i="1"/>
  <c r="BA61" i="1"/>
  <c r="BE61" i="1"/>
  <c r="F61" i="1"/>
  <c r="J61" i="1"/>
  <c r="N61" i="1"/>
  <c r="R61" i="1"/>
  <c r="V61" i="1"/>
  <c r="Z61" i="1"/>
  <c r="AD61" i="1"/>
  <c r="AH61" i="1"/>
  <c r="AL61" i="1"/>
  <c r="AP61" i="1"/>
  <c r="AT61" i="1"/>
  <c r="AX61" i="1"/>
  <c r="BB61" i="1"/>
  <c r="BF61" i="1"/>
  <c r="H57" i="1"/>
  <c r="L57" i="1"/>
  <c r="P57" i="1"/>
  <c r="T57" i="1"/>
  <c r="X57" i="1"/>
  <c r="AB57" i="1"/>
  <c r="AF57" i="1"/>
  <c r="AJ57" i="1"/>
  <c r="AN57" i="1"/>
  <c r="AR57" i="1"/>
  <c r="AV57" i="1"/>
  <c r="AZ57" i="1"/>
  <c r="BD57" i="1"/>
  <c r="I57" i="1"/>
  <c r="M57" i="1"/>
  <c r="Q57" i="1"/>
  <c r="U57" i="1"/>
  <c r="Y57" i="1"/>
  <c r="AC57" i="1"/>
  <c r="AG57" i="1"/>
  <c r="AK57" i="1"/>
  <c r="AO57" i="1"/>
  <c r="AS57" i="1"/>
  <c r="AW57" i="1"/>
  <c r="BA57" i="1"/>
  <c r="BE57" i="1"/>
  <c r="F57" i="1"/>
  <c r="J57" i="1"/>
  <c r="N57" i="1"/>
  <c r="R57" i="1"/>
  <c r="V57" i="1"/>
  <c r="Z57" i="1"/>
  <c r="AD57" i="1"/>
  <c r="AH57" i="1"/>
  <c r="AL57" i="1"/>
  <c r="AP57" i="1"/>
  <c r="AT57" i="1"/>
  <c r="AX57" i="1"/>
  <c r="BB57" i="1"/>
  <c r="BF57" i="1"/>
  <c r="I53" i="1"/>
  <c r="M53" i="1"/>
  <c r="Q53" i="1"/>
  <c r="U53" i="1"/>
  <c r="Y53" i="1"/>
  <c r="AC53" i="1"/>
  <c r="AG53" i="1"/>
  <c r="AK53" i="1"/>
  <c r="AO53" i="1"/>
  <c r="AS53" i="1"/>
  <c r="AW53" i="1"/>
  <c r="BA53" i="1"/>
  <c r="BE53" i="1"/>
  <c r="F53" i="1"/>
  <c r="K53" i="1"/>
  <c r="P53" i="1"/>
  <c r="V53" i="1"/>
  <c r="AA53" i="1"/>
  <c r="AF53" i="1"/>
  <c r="AL53" i="1"/>
  <c r="AQ53" i="1"/>
  <c r="AV53" i="1"/>
  <c r="BB53" i="1"/>
  <c r="BG53" i="1"/>
  <c r="G53" i="1"/>
  <c r="L53" i="1"/>
  <c r="R53" i="1"/>
  <c r="W53" i="1"/>
  <c r="AB53" i="1"/>
  <c r="AH53" i="1"/>
  <c r="AM53" i="1"/>
  <c r="AR53" i="1"/>
  <c r="AX53" i="1"/>
  <c r="BC53" i="1"/>
  <c r="H53" i="1"/>
  <c r="N53" i="1"/>
  <c r="S53" i="1"/>
  <c r="X53" i="1"/>
  <c r="AD53" i="1"/>
  <c r="AI53" i="1"/>
  <c r="AN53" i="1"/>
  <c r="AT53" i="1"/>
  <c r="AY53" i="1"/>
  <c r="BD53" i="1"/>
  <c r="Z53" i="1"/>
  <c r="AU53" i="1"/>
  <c r="J53" i="1"/>
  <c r="AE53" i="1"/>
  <c r="AZ53" i="1"/>
  <c r="O53" i="1"/>
  <c r="AJ53" i="1"/>
  <c r="BF53" i="1"/>
  <c r="G48" i="1"/>
  <c r="K48" i="1"/>
  <c r="O48" i="1"/>
  <c r="S48" i="1"/>
  <c r="W48" i="1"/>
  <c r="AA48" i="1"/>
  <c r="AE48" i="1"/>
  <c r="AI48" i="1"/>
  <c r="AM48" i="1"/>
  <c r="AQ48" i="1"/>
  <c r="AU48" i="1"/>
  <c r="AY48" i="1"/>
  <c r="BC48" i="1"/>
  <c r="BG48" i="1"/>
  <c r="H48" i="1"/>
  <c r="M48" i="1"/>
  <c r="R48" i="1"/>
  <c r="X48" i="1"/>
  <c r="AC48" i="1"/>
  <c r="AH48" i="1"/>
  <c r="AN48" i="1"/>
  <c r="AS48" i="1"/>
  <c r="AX48" i="1"/>
  <c r="BD48" i="1"/>
  <c r="I48" i="1"/>
  <c r="N48" i="1"/>
  <c r="T48" i="1"/>
  <c r="Y48" i="1"/>
  <c r="AD48" i="1"/>
  <c r="AJ48" i="1"/>
  <c r="AO48" i="1"/>
  <c r="AT48" i="1"/>
  <c r="AZ48" i="1"/>
  <c r="BE48" i="1"/>
  <c r="P48" i="1"/>
  <c r="Z48" i="1"/>
  <c r="AK48" i="1"/>
  <c r="AV48" i="1"/>
  <c r="BF48" i="1"/>
  <c r="F48" i="1"/>
  <c r="Q48" i="1"/>
  <c r="AB48" i="1"/>
  <c r="AL48" i="1"/>
  <c r="AW48" i="1"/>
  <c r="J48" i="1"/>
  <c r="U48" i="1"/>
  <c r="AF48" i="1"/>
  <c r="AP48" i="1"/>
  <c r="BA48" i="1"/>
  <c r="L48" i="1"/>
  <c r="BB48" i="1"/>
  <c r="V48" i="1"/>
  <c r="AG48" i="1"/>
  <c r="H44" i="1"/>
  <c r="L44" i="1"/>
  <c r="P44" i="1"/>
  <c r="T44" i="1"/>
  <c r="X44" i="1"/>
  <c r="AB44" i="1"/>
  <c r="AF44" i="1"/>
  <c r="AJ44" i="1"/>
  <c r="AN44" i="1"/>
  <c r="AR44" i="1"/>
  <c r="AV44" i="1"/>
  <c r="AZ44" i="1"/>
  <c r="BD44" i="1"/>
  <c r="G44" i="1"/>
  <c r="K44" i="1"/>
  <c r="O44" i="1"/>
  <c r="S44" i="1"/>
  <c r="W44" i="1"/>
  <c r="AA44" i="1"/>
  <c r="AE44" i="1"/>
  <c r="AI44" i="1"/>
  <c r="AM44" i="1"/>
  <c r="AQ44" i="1"/>
  <c r="AU44" i="1"/>
  <c r="AY44" i="1"/>
  <c r="BC44" i="1"/>
  <c r="BG44" i="1"/>
  <c r="I44" i="1"/>
  <c r="Q44" i="1"/>
  <c r="Y44" i="1"/>
  <c r="AG44" i="1"/>
  <c r="AO44" i="1"/>
  <c r="AW44" i="1"/>
  <c r="BE44" i="1"/>
  <c r="J44" i="1"/>
  <c r="R44" i="1"/>
  <c r="Z44" i="1"/>
  <c r="AH44" i="1"/>
  <c r="AP44" i="1"/>
  <c r="AX44" i="1"/>
  <c r="BF44" i="1"/>
  <c r="M44" i="1"/>
  <c r="AC44" i="1"/>
  <c r="AS44" i="1"/>
  <c r="N44" i="1"/>
  <c r="AD44" i="1"/>
  <c r="AT44" i="1"/>
  <c r="AK44" i="1"/>
  <c r="F44" i="1"/>
  <c r="AL44" i="1"/>
  <c r="U44" i="1"/>
  <c r="BA44" i="1"/>
  <c r="V44" i="1"/>
  <c r="BB44" i="1"/>
  <c r="I51" i="1"/>
  <c r="M51" i="1"/>
  <c r="Q51" i="1"/>
  <c r="U51" i="1"/>
  <c r="Y51" i="1"/>
  <c r="AC51" i="1"/>
  <c r="AG51" i="1"/>
  <c r="AK51" i="1"/>
  <c r="AO51" i="1"/>
  <c r="AS51" i="1"/>
  <c r="AW51" i="1"/>
  <c r="BA51" i="1"/>
  <c r="BE51" i="1"/>
  <c r="F51" i="1"/>
  <c r="K51" i="1"/>
  <c r="P51" i="1"/>
  <c r="V51" i="1"/>
  <c r="AA51" i="1"/>
  <c r="AF51" i="1"/>
  <c r="AL51" i="1"/>
  <c r="AQ51" i="1"/>
  <c r="AV51" i="1"/>
  <c r="BB51" i="1"/>
  <c r="BG51" i="1"/>
  <c r="G51" i="1"/>
  <c r="L51" i="1"/>
  <c r="R51" i="1"/>
  <c r="W51" i="1"/>
  <c r="AB51" i="1"/>
  <c r="AH51" i="1"/>
  <c r="AM51" i="1"/>
  <c r="AR51" i="1"/>
  <c r="AX51" i="1"/>
  <c r="BC51" i="1"/>
  <c r="N51" i="1"/>
  <c r="X51" i="1"/>
  <c r="AI51" i="1"/>
  <c r="AT51" i="1"/>
  <c r="BD51" i="1"/>
  <c r="O51" i="1"/>
  <c r="Z51" i="1"/>
  <c r="AJ51" i="1"/>
  <c r="AU51" i="1"/>
  <c r="BF51" i="1"/>
  <c r="H51" i="1"/>
  <c r="S51" i="1"/>
  <c r="AD51" i="1"/>
  <c r="AN51" i="1"/>
  <c r="AY51" i="1"/>
  <c r="T51" i="1"/>
  <c r="AE51" i="1"/>
  <c r="AP51" i="1"/>
  <c r="BF42" i="1"/>
  <c r="BB42" i="1"/>
  <c r="AX42" i="1"/>
  <c r="AT42" i="1"/>
  <c r="AP42" i="1"/>
  <c r="AL42" i="1"/>
  <c r="AH42" i="1"/>
  <c r="AD42" i="1"/>
  <c r="Z42" i="1"/>
  <c r="V42" i="1"/>
  <c r="R42" i="1"/>
  <c r="N42" i="1"/>
  <c r="J42" i="1"/>
  <c r="BD41" i="1"/>
  <c r="AZ41" i="1"/>
  <c r="AV41" i="1"/>
  <c r="AR41" i="1"/>
  <c r="AN41" i="1"/>
  <c r="AJ41" i="1"/>
  <c r="AF41" i="1"/>
  <c r="AB41" i="1"/>
  <c r="X41" i="1"/>
  <c r="T41" i="1"/>
  <c r="P41" i="1"/>
  <c r="L41" i="1"/>
  <c r="BF71" i="1"/>
  <c r="BB71" i="1"/>
  <c r="AX71" i="1"/>
  <c r="AT71" i="1"/>
  <c r="AP71" i="1"/>
  <c r="AL71" i="1"/>
  <c r="AH71" i="1"/>
  <c r="AD71" i="1"/>
  <c r="Z71" i="1"/>
  <c r="V71" i="1"/>
  <c r="R71" i="1"/>
  <c r="N71" i="1"/>
  <c r="J71" i="1"/>
  <c r="BD70" i="1"/>
  <c r="AZ70" i="1"/>
  <c r="AV70" i="1"/>
  <c r="AR70" i="1"/>
  <c r="AN70" i="1"/>
  <c r="AJ70" i="1"/>
  <c r="AF70" i="1"/>
  <c r="AB70" i="1"/>
  <c r="X70" i="1"/>
  <c r="T70" i="1"/>
  <c r="P70" i="1"/>
  <c r="L70" i="1"/>
  <c r="BF69" i="1"/>
  <c r="BB69" i="1"/>
  <c r="AX69" i="1"/>
  <c r="AT69" i="1"/>
  <c r="AP69" i="1"/>
  <c r="AL69" i="1"/>
  <c r="AH69" i="1"/>
  <c r="AD69" i="1"/>
  <c r="Z69" i="1"/>
  <c r="V69" i="1"/>
  <c r="R69" i="1"/>
  <c r="N69" i="1"/>
  <c r="J69" i="1"/>
  <c r="BF67" i="1"/>
  <c r="BB67" i="1"/>
  <c r="AX67" i="1"/>
  <c r="AT67" i="1"/>
  <c r="AP67" i="1"/>
  <c r="AL67" i="1"/>
  <c r="AH67" i="1"/>
  <c r="AD67" i="1"/>
  <c r="Z67" i="1"/>
  <c r="V67" i="1"/>
  <c r="Q67" i="1"/>
  <c r="L67" i="1"/>
  <c r="BA66" i="1"/>
  <c r="AK66" i="1"/>
  <c r="U66" i="1"/>
  <c r="BG65" i="1"/>
  <c r="AQ65" i="1"/>
  <c r="AA65" i="1"/>
  <c r="K65" i="1"/>
  <c r="BC63" i="1"/>
  <c r="AM63" i="1"/>
  <c r="W63" i="1"/>
  <c r="G63" i="1"/>
  <c r="AS62" i="1"/>
  <c r="AC62" i="1"/>
  <c r="M62" i="1"/>
  <c r="AY61" i="1"/>
  <c r="AI61" i="1"/>
  <c r="S61" i="1"/>
  <c r="AU59" i="1"/>
  <c r="AE59" i="1"/>
  <c r="O59" i="1"/>
  <c r="BA58" i="1"/>
  <c r="BA76" i="1" s="1"/>
  <c r="AK58" i="1"/>
  <c r="U58" i="1"/>
  <c r="BG57" i="1"/>
  <c r="AQ57" i="1"/>
  <c r="AA57" i="1"/>
  <c r="K57" i="1"/>
  <c r="BG55" i="1"/>
  <c r="AW54" i="1"/>
  <c r="T53" i="1"/>
  <c r="J51" i="1"/>
  <c r="AB7" i="2"/>
  <c r="AB8" i="2"/>
  <c r="AB9" i="2"/>
  <c r="AB10" i="2"/>
  <c r="O44" i="2" s="1"/>
  <c r="AB11" i="2"/>
  <c r="N45" i="2" s="1"/>
  <c r="AB12" i="2"/>
  <c r="M46" i="2" s="1"/>
  <c r="AB13" i="2"/>
  <c r="AB14" i="2"/>
  <c r="K48" i="2" s="1"/>
  <c r="AB15" i="2"/>
  <c r="J49" i="2" s="1"/>
  <c r="AB16" i="2"/>
  <c r="I50" i="2" s="1"/>
  <c r="AB17" i="2"/>
  <c r="AB18" i="2"/>
  <c r="AB19" i="2"/>
  <c r="F53" i="2" s="1"/>
  <c r="AB20" i="2"/>
  <c r="AC20" i="2" s="1"/>
  <c r="AD20" i="2" s="1"/>
  <c r="AF20" i="2" s="1"/>
  <c r="AB21" i="2"/>
  <c r="AB22" i="2"/>
  <c r="AB23" i="2"/>
  <c r="AC23" i="2" s="1"/>
  <c r="AD23" i="2" s="1"/>
  <c r="AF23" i="2" s="1"/>
  <c r="AB24" i="2"/>
  <c r="AC24" i="2" s="1"/>
  <c r="AD24" i="2" s="1"/>
  <c r="AF24" i="2" s="1"/>
  <c r="AB25" i="2"/>
  <c r="AC25" i="2" s="1"/>
  <c r="AD25" i="2" s="1"/>
  <c r="AF25" i="2" s="1"/>
  <c r="AB26" i="2"/>
  <c r="I60" i="2" s="1"/>
  <c r="AB27" i="2"/>
  <c r="AC27" i="2" s="1"/>
  <c r="AD27" i="2" s="1"/>
  <c r="AF27" i="2" s="1"/>
  <c r="AB28" i="2"/>
  <c r="AC28" i="2" s="1"/>
  <c r="AD28" i="2" s="1"/>
  <c r="AF28" i="2" s="1"/>
  <c r="AB29" i="2"/>
  <c r="AC29" i="2" s="1"/>
  <c r="AD29" i="2" s="1"/>
  <c r="AF29" i="2" s="1"/>
  <c r="AB30" i="2"/>
  <c r="I64" i="2" s="1"/>
  <c r="AB31" i="2"/>
  <c r="AC31" i="2" s="1"/>
  <c r="AD31" i="2" s="1"/>
  <c r="AF31" i="2" s="1"/>
  <c r="AB32" i="2"/>
  <c r="AC32" i="2" s="1"/>
  <c r="AD32" i="2" s="1"/>
  <c r="AF32" i="2" s="1"/>
  <c r="AB33" i="2"/>
  <c r="AC33" i="2" s="1"/>
  <c r="AD33" i="2" s="1"/>
  <c r="AF33" i="2" s="1"/>
  <c r="AB34" i="2"/>
  <c r="AC34" i="2" s="1"/>
  <c r="AD34" i="2" s="1"/>
  <c r="AF34" i="2" s="1"/>
  <c r="AB35" i="2"/>
  <c r="AC35" i="2" s="1"/>
  <c r="AD35" i="2" s="1"/>
  <c r="AF35" i="2" s="1"/>
  <c r="AB36" i="2"/>
  <c r="AC36" i="2" s="1"/>
  <c r="AD36" i="2" s="1"/>
  <c r="AF36" i="2" s="1"/>
  <c r="AB37" i="2"/>
  <c r="AC37" i="2" s="1"/>
  <c r="AD37" i="2" s="1"/>
  <c r="AF37" i="2" s="1"/>
  <c r="E47" i="2"/>
  <c r="E51" i="2"/>
  <c r="E53" i="2"/>
  <c r="E54" i="2"/>
  <c r="E94" i="2" s="1"/>
  <c r="E58" i="2"/>
  <c r="E98" i="2" s="1"/>
  <c r="E59" i="2"/>
  <c r="E99" i="2" s="1"/>
  <c r="E62" i="2"/>
  <c r="E102" i="2" s="1"/>
  <c r="E49" i="2"/>
  <c r="E50" i="2"/>
  <c r="E57" i="2"/>
  <c r="E97" i="2" s="1"/>
  <c r="E61" i="2"/>
  <c r="E101" i="2" s="1"/>
  <c r="E65" i="2"/>
  <c r="E105" i="2" s="1"/>
  <c r="E66" i="2"/>
  <c r="E106" i="2" s="1"/>
  <c r="E69" i="2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Q27" i="3" s="1"/>
  <c r="AR27" i="3" s="1"/>
  <c r="AT27" i="3" s="1"/>
  <c r="AP28" i="3"/>
  <c r="AQ28" i="3" s="1"/>
  <c r="AR28" i="3" s="1"/>
  <c r="AT28" i="3" s="1"/>
  <c r="AP29" i="3"/>
  <c r="AQ29" i="3" s="1"/>
  <c r="AR29" i="3" s="1"/>
  <c r="AT29" i="3" s="1"/>
  <c r="AP30" i="3"/>
  <c r="AP31" i="3"/>
  <c r="AQ31" i="3" s="1"/>
  <c r="AR31" i="3" s="1"/>
  <c r="AT31" i="3" s="1"/>
  <c r="AP32" i="3"/>
  <c r="AQ32" i="3" s="1"/>
  <c r="AR32" i="3" s="1"/>
  <c r="AT32" i="3" s="1"/>
  <c r="AP33" i="3"/>
  <c r="AQ33" i="3" s="1"/>
  <c r="AR33" i="3" s="1"/>
  <c r="AT33" i="3" s="1"/>
  <c r="AP34" i="3"/>
  <c r="AP35" i="3"/>
  <c r="AP36" i="3"/>
  <c r="AP37" i="3"/>
  <c r="AP38" i="3"/>
  <c r="AP39" i="3"/>
  <c r="AP6" i="3"/>
  <c r="L110" i="3" l="1"/>
  <c r="T110" i="3"/>
  <c r="AB110" i="3"/>
  <c r="AJ110" i="3"/>
  <c r="G110" i="3"/>
  <c r="O110" i="3"/>
  <c r="W110" i="3"/>
  <c r="AE110" i="3"/>
  <c r="AM110" i="3"/>
  <c r="H110" i="3"/>
  <c r="P110" i="3"/>
  <c r="X110" i="3"/>
  <c r="AF110" i="3"/>
  <c r="AN110" i="3"/>
  <c r="K110" i="3"/>
  <c r="Y110" i="3"/>
  <c r="AK110" i="3"/>
  <c r="M110" i="3"/>
  <c r="Z110" i="3"/>
  <c r="AL110" i="3"/>
  <c r="N110" i="3"/>
  <c r="AA110" i="3"/>
  <c r="Q110" i="3"/>
  <c r="AC110" i="3"/>
  <c r="R110" i="3"/>
  <c r="AD110" i="3"/>
  <c r="E110" i="3"/>
  <c r="F110" i="3"/>
  <c r="S110" i="3"/>
  <c r="AG110" i="3"/>
  <c r="I110" i="3"/>
  <c r="U110" i="3"/>
  <c r="AH110" i="3"/>
  <c r="J110" i="3"/>
  <c r="V110" i="3"/>
  <c r="AI110" i="3"/>
  <c r="AC22" i="2"/>
  <c r="AD22" i="2" s="1"/>
  <c r="AF22" i="2" s="1"/>
  <c r="E56" i="2"/>
  <c r="E96" i="2" s="1"/>
  <c r="G52" i="2"/>
  <c r="E52" i="2"/>
  <c r="X75" i="1"/>
  <c r="H106" i="3"/>
  <c r="P106" i="3"/>
  <c r="X106" i="3"/>
  <c r="AF106" i="3"/>
  <c r="AN106" i="3"/>
  <c r="I106" i="3"/>
  <c r="Q106" i="3"/>
  <c r="K106" i="3"/>
  <c r="S106" i="3"/>
  <c r="AA106" i="3"/>
  <c r="AI106" i="3"/>
  <c r="L106" i="3"/>
  <c r="T106" i="3"/>
  <c r="AB106" i="3"/>
  <c r="AJ106" i="3"/>
  <c r="F106" i="3"/>
  <c r="N106" i="3"/>
  <c r="V106" i="3"/>
  <c r="AD106" i="3"/>
  <c r="AL106" i="3"/>
  <c r="O106" i="3"/>
  <c r="AG106" i="3"/>
  <c r="E106" i="3"/>
  <c r="R106" i="3"/>
  <c r="AH106" i="3"/>
  <c r="U106" i="3"/>
  <c r="AK106" i="3"/>
  <c r="W106" i="3"/>
  <c r="AM106" i="3"/>
  <c r="Y106" i="3"/>
  <c r="G106" i="3"/>
  <c r="Z106" i="3"/>
  <c r="J106" i="3"/>
  <c r="AC106" i="3"/>
  <c r="M106" i="3"/>
  <c r="AE106" i="3"/>
  <c r="K105" i="3"/>
  <c r="S105" i="3"/>
  <c r="AA105" i="3"/>
  <c r="AI105" i="3"/>
  <c r="L105" i="3"/>
  <c r="T105" i="3"/>
  <c r="AB105" i="3"/>
  <c r="AJ105" i="3"/>
  <c r="F105" i="3"/>
  <c r="N105" i="3"/>
  <c r="V105" i="3"/>
  <c r="AD105" i="3"/>
  <c r="AL105" i="3"/>
  <c r="G105" i="3"/>
  <c r="O105" i="3"/>
  <c r="W105" i="3"/>
  <c r="AE105" i="3"/>
  <c r="AM105" i="3"/>
  <c r="I105" i="3"/>
  <c r="Q105" i="3"/>
  <c r="Y105" i="3"/>
  <c r="AG105" i="3"/>
  <c r="H105" i="3"/>
  <c r="AC105" i="3"/>
  <c r="J105" i="3"/>
  <c r="AF105" i="3"/>
  <c r="E105" i="3"/>
  <c r="M105" i="3"/>
  <c r="AH105" i="3"/>
  <c r="P105" i="3"/>
  <c r="AK105" i="3"/>
  <c r="R105" i="3"/>
  <c r="AN105" i="3"/>
  <c r="U105" i="3"/>
  <c r="X105" i="3"/>
  <c r="Z105" i="3"/>
  <c r="AB75" i="1"/>
  <c r="J76" i="1"/>
  <c r="AP76" i="1"/>
  <c r="AE75" i="1"/>
  <c r="AI75" i="1"/>
  <c r="AS76" i="1"/>
  <c r="G109" i="3"/>
  <c r="O109" i="3"/>
  <c r="W109" i="3"/>
  <c r="AE109" i="3"/>
  <c r="AM109" i="3"/>
  <c r="J109" i="3"/>
  <c r="R109" i="3"/>
  <c r="Z109" i="3"/>
  <c r="AH109" i="3"/>
  <c r="K109" i="3"/>
  <c r="S109" i="3"/>
  <c r="AA109" i="3"/>
  <c r="AI109" i="3"/>
  <c r="H109" i="3"/>
  <c r="U109" i="3"/>
  <c r="AG109" i="3"/>
  <c r="I109" i="3"/>
  <c r="V109" i="3"/>
  <c r="AJ109" i="3"/>
  <c r="L109" i="3"/>
  <c r="X109" i="3"/>
  <c r="AK109" i="3"/>
  <c r="M109" i="3"/>
  <c r="Y109" i="3"/>
  <c r="AL109" i="3"/>
  <c r="N109" i="3"/>
  <c r="AB109" i="3"/>
  <c r="AN109" i="3"/>
  <c r="P109" i="3"/>
  <c r="AC109" i="3"/>
  <c r="E109" i="3"/>
  <c r="Q109" i="3"/>
  <c r="AD109" i="3"/>
  <c r="F109" i="3"/>
  <c r="T109" i="3"/>
  <c r="AF109" i="3"/>
  <c r="E71" i="2"/>
  <c r="E111" i="2" s="1"/>
  <c r="AA75" i="1"/>
  <c r="E109" i="2"/>
  <c r="E67" i="2"/>
  <c r="E107" i="2" s="1"/>
  <c r="AO76" i="1"/>
  <c r="BE76" i="1"/>
  <c r="M75" i="1"/>
  <c r="AS75" i="1"/>
  <c r="W76" i="1"/>
  <c r="BC76" i="1"/>
  <c r="S75" i="1"/>
  <c r="W75" i="1"/>
  <c r="M107" i="3"/>
  <c r="U107" i="3"/>
  <c r="AC107" i="3"/>
  <c r="AK107" i="3"/>
  <c r="H107" i="3"/>
  <c r="P107" i="3"/>
  <c r="X107" i="3"/>
  <c r="AF107" i="3"/>
  <c r="AN107" i="3"/>
  <c r="I107" i="3"/>
  <c r="Q107" i="3"/>
  <c r="Y107" i="3"/>
  <c r="AG107" i="3"/>
  <c r="K107" i="3"/>
  <c r="N107" i="3"/>
  <c r="AA107" i="3"/>
  <c r="AM107" i="3"/>
  <c r="O107" i="3"/>
  <c r="AB107" i="3"/>
  <c r="R107" i="3"/>
  <c r="AD107" i="3"/>
  <c r="S107" i="3"/>
  <c r="AE107" i="3"/>
  <c r="F107" i="3"/>
  <c r="T107" i="3"/>
  <c r="AH107" i="3"/>
  <c r="G107" i="3"/>
  <c r="V107" i="3"/>
  <c r="AI107" i="3"/>
  <c r="J107" i="3"/>
  <c r="W107" i="3"/>
  <c r="AJ107" i="3"/>
  <c r="E107" i="3"/>
  <c r="L107" i="3"/>
  <c r="Z107" i="3"/>
  <c r="AL107" i="3"/>
  <c r="E63" i="2"/>
  <c r="E103" i="2" s="1"/>
  <c r="G75" i="1"/>
  <c r="K75" i="1"/>
  <c r="AC76" i="1"/>
  <c r="AN75" i="1"/>
  <c r="AU75" i="1"/>
  <c r="U76" i="1"/>
  <c r="M76" i="1"/>
  <c r="L75" i="1"/>
  <c r="AR75" i="1"/>
  <c r="BG75" i="1"/>
  <c r="Z76" i="1"/>
  <c r="AC75" i="1"/>
  <c r="G76" i="1"/>
  <c r="AM76" i="1"/>
  <c r="BC75" i="1"/>
  <c r="AY75" i="1"/>
  <c r="H75" i="1"/>
  <c r="BF76" i="1"/>
  <c r="AV75" i="1"/>
  <c r="I111" i="3"/>
  <c r="Q111" i="3"/>
  <c r="Y111" i="3"/>
  <c r="AG111" i="3"/>
  <c r="L111" i="3"/>
  <c r="T111" i="3"/>
  <c r="AB111" i="3"/>
  <c r="AJ111" i="3"/>
  <c r="M111" i="3"/>
  <c r="U111" i="3"/>
  <c r="O111" i="3"/>
  <c r="AA111" i="3"/>
  <c r="AL111" i="3"/>
  <c r="P111" i="3"/>
  <c r="AC111" i="3"/>
  <c r="AM111" i="3"/>
  <c r="F111" i="3"/>
  <c r="R111" i="3"/>
  <c r="AD111" i="3"/>
  <c r="AN111" i="3"/>
  <c r="G111" i="3"/>
  <c r="S111" i="3"/>
  <c r="AE111" i="3"/>
  <c r="E111" i="3"/>
  <c r="H111" i="3"/>
  <c r="V111" i="3"/>
  <c r="AF111" i="3"/>
  <c r="J111" i="3"/>
  <c r="W111" i="3"/>
  <c r="AH111" i="3"/>
  <c r="K111" i="3"/>
  <c r="X111" i="3"/>
  <c r="AI111" i="3"/>
  <c r="AK111" i="3"/>
  <c r="N111" i="3"/>
  <c r="Z111" i="3"/>
  <c r="AM75" i="1"/>
  <c r="AQ75" i="1"/>
  <c r="Y76" i="1"/>
  <c r="AG76" i="1"/>
  <c r="F76" i="1"/>
  <c r="Q76" i="1"/>
  <c r="I76" i="1"/>
  <c r="AK76" i="1"/>
  <c r="BC74" i="1"/>
  <c r="AW76" i="1"/>
  <c r="AH75" i="1"/>
  <c r="AB76" i="1"/>
  <c r="BG74" i="1"/>
  <c r="AZ77" i="1"/>
  <c r="AN77" i="1"/>
  <c r="AE77" i="1"/>
  <c r="AO77" i="1"/>
  <c r="AT77" i="1"/>
  <c r="N77" i="1"/>
  <c r="BF74" i="1"/>
  <c r="Z74" i="1"/>
  <c r="AW74" i="1"/>
  <c r="AJ74" i="1"/>
  <c r="P75" i="1"/>
  <c r="AF75" i="1"/>
  <c r="N76" i="1"/>
  <c r="AD76" i="1"/>
  <c r="AT76" i="1"/>
  <c r="Q75" i="1"/>
  <c r="AG75" i="1"/>
  <c r="AW75" i="1"/>
  <c r="K76" i="1"/>
  <c r="AA76" i="1"/>
  <c r="AQ76" i="1"/>
  <c r="BG76" i="1"/>
  <c r="F75" i="1"/>
  <c r="V75" i="1"/>
  <c r="AL75" i="1"/>
  <c r="BB75" i="1"/>
  <c r="P76" i="1"/>
  <c r="AF76" i="1"/>
  <c r="AV76" i="1"/>
  <c r="K74" i="1"/>
  <c r="AR77" i="1"/>
  <c r="AB77" i="1"/>
  <c r="AJ77" i="1"/>
  <c r="S77" i="1"/>
  <c r="AF77" i="1"/>
  <c r="BC77" i="1"/>
  <c r="W77" i="1"/>
  <c r="BA77" i="1"/>
  <c r="AK77" i="1"/>
  <c r="U77" i="1"/>
  <c r="BF77" i="1"/>
  <c r="AP77" i="1"/>
  <c r="Z77" i="1"/>
  <c r="J77" i="1"/>
  <c r="O74" i="1"/>
  <c r="S74" i="1"/>
  <c r="G74" i="1"/>
  <c r="BB74" i="1"/>
  <c r="AL74" i="1"/>
  <c r="V74" i="1"/>
  <c r="F74" i="1"/>
  <c r="AS74" i="1"/>
  <c r="AC74" i="1"/>
  <c r="M74" i="1"/>
  <c r="AV74" i="1"/>
  <c r="AF74" i="1"/>
  <c r="P74" i="1"/>
  <c r="AX75" i="1"/>
  <c r="AR76" i="1"/>
  <c r="K77" i="1"/>
  <c r="AI77" i="1"/>
  <c r="H77" i="1"/>
  <c r="BE77" i="1"/>
  <c r="Y77" i="1"/>
  <c r="I77" i="1"/>
  <c r="AD77" i="1"/>
  <c r="AP74" i="1"/>
  <c r="J74" i="1"/>
  <c r="AG74" i="1"/>
  <c r="Q74" i="1"/>
  <c r="AZ74" i="1"/>
  <c r="T74" i="1"/>
  <c r="T75" i="1"/>
  <c r="AJ75" i="1"/>
  <c r="AZ75" i="1"/>
  <c r="R76" i="1"/>
  <c r="AH76" i="1"/>
  <c r="AX76" i="1"/>
  <c r="U75" i="1"/>
  <c r="AK75" i="1"/>
  <c r="BA75" i="1"/>
  <c r="O76" i="1"/>
  <c r="AE76" i="1"/>
  <c r="AU76" i="1"/>
  <c r="J75" i="1"/>
  <c r="Z75" i="1"/>
  <c r="AP75" i="1"/>
  <c r="BF75" i="1"/>
  <c r="T76" i="1"/>
  <c r="AJ76" i="1"/>
  <c r="AZ76" i="1"/>
  <c r="AA74" i="1"/>
  <c r="L77" i="1"/>
  <c r="BG77" i="1"/>
  <c r="T77" i="1"/>
  <c r="BD77" i="1"/>
  <c r="X77" i="1"/>
  <c r="AU77" i="1"/>
  <c r="O77" i="1"/>
  <c r="AW77" i="1"/>
  <c r="AG77" i="1"/>
  <c r="Q77" i="1"/>
  <c r="BB77" i="1"/>
  <c r="AL77" i="1"/>
  <c r="V77" i="1"/>
  <c r="F77" i="1"/>
  <c r="AE74" i="1"/>
  <c r="AI74" i="1"/>
  <c r="W74" i="1"/>
  <c r="AX74" i="1"/>
  <c r="AH74" i="1"/>
  <c r="R74" i="1"/>
  <c r="BE74" i="1"/>
  <c r="AO74" i="1"/>
  <c r="Y74" i="1"/>
  <c r="I74" i="1"/>
  <c r="AR74" i="1"/>
  <c r="AB74" i="1"/>
  <c r="L74" i="1"/>
  <c r="R75" i="1"/>
  <c r="L76" i="1"/>
  <c r="BD75" i="1"/>
  <c r="V76" i="1"/>
  <c r="AL76" i="1"/>
  <c r="BB76" i="1"/>
  <c r="I75" i="1"/>
  <c r="Y75" i="1"/>
  <c r="AO75" i="1"/>
  <c r="BE75" i="1"/>
  <c r="S76" i="1"/>
  <c r="AI76" i="1"/>
  <c r="AY76" i="1"/>
  <c r="N75" i="1"/>
  <c r="AD75" i="1"/>
  <c r="AT75" i="1"/>
  <c r="H76" i="1"/>
  <c r="X76" i="1"/>
  <c r="AN76" i="1"/>
  <c r="BD76" i="1"/>
  <c r="AQ74" i="1"/>
  <c r="AQ77" i="1"/>
  <c r="AA77" i="1"/>
  <c r="AY77" i="1"/>
  <c r="AV77" i="1"/>
  <c r="P77" i="1"/>
  <c r="AM77" i="1"/>
  <c r="G77" i="1"/>
  <c r="AS77" i="1"/>
  <c r="AC77" i="1"/>
  <c r="M77" i="1"/>
  <c r="AX77" i="1"/>
  <c r="AH77" i="1"/>
  <c r="R77" i="1"/>
  <c r="AU74" i="1"/>
  <c r="AY74" i="1"/>
  <c r="AM74" i="1"/>
  <c r="AT74" i="1"/>
  <c r="AD74" i="1"/>
  <c r="N74" i="1"/>
  <c r="BA74" i="1"/>
  <c r="AK74" i="1"/>
  <c r="U74" i="1"/>
  <c r="BD74" i="1"/>
  <c r="AN74" i="1"/>
  <c r="X74" i="1"/>
  <c r="H74" i="1"/>
  <c r="AQ37" i="3"/>
  <c r="AR37" i="3" s="1"/>
  <c r="AT37" i="3" s="1"/>
  <c r="H73" i="3"/>
  <c r="H115" i="3" s="1"/>
  <c r="L73" i="3"/>
  <c r="L115" i="3" s="1"/>
  <c r="P73" i="3"/>
  <c r="P115" i="3" s="1"/>
  <c r="T73" i="3"/>
  <c r="T115" i="3" s="1"/>
  <c r="W73" i="3"/>
  <c r="W115" i="3" s="1"/>
  <c r="Z73" i="3"/>
  <c r="Z115" i="3" s="1"/>
  <c r="AD73" i="3"/>
  <c r="AD115" i="3" s="1"/>
  <c r="AH73" i="3"/>
  <c r="AH115" i="3" s="1"/>
  <c r="AL73" i="3"/>
  <c r="AL115" i="3" s="1"/>
  <c r="E73" i="3"/>
  <c r="E115" i="3" s="1"/>
  <c r="I73" i="3"/>
  <c r="I115" i="3" s="1"/>
  <c r="M73" i="3"/>
  <c r="M115" i="3" s="1"/>
  <c r="Q73" i="3"/>
  <c r="Q115" i="3" s="1"/>
  <c r="U73" i="3"/>
  <c r="U115" i="3" s="1"/>
  <c r="X73" i="3"/>
  <c r="X115" i="3" s="1"/>
  <c r="AA73" i="3"/>
  <c r="AA115" i="3" s="1"/>
  <c r="AE73" i="3"/>
  <c r="AE115" i="3" s="1"/>
  <c r="AI73" i="3"/>
  <c r="AI115" i="3" s="1"/>
  <c r="AM73" i="3"/>
  <c r="AM115" i="3" s="1"/>
  <c r="F73" i="3"/>
  <c r="F115" i="3" s="1"/>
  <c r="J73" i="3"/>
  <c r="J115" i="3" s="1"/>
  <c r="N73" i="3"/>
  <c r="N115" i="3" s="1"/>
  <c r="R73" i="3"/>
  <c r="R115" i="3" s="1"/>
  <c r="AB73" i="3"/>
  <c r="AB115" i="3" s="1"/>
  <c r="AF73" i="3"/>
  <c r="AF115" i="3" s="1"/>
  <c r="AJ73" i="3"/>
  <c r="AJ115" i="3" s="1"/>
  <c r="AN73" i="3"/>
  <c r="AN115" i="3" s="1"/>
  <c r="G73" i="3"/>
  <c r="G115" i="3" s="1"/>
  <c r="K73" i="3"/>
  <c r="K115" i="3" s="1"/>
  <c r="O73" i="3"/>
  <c r="O115" i="3" s="1"/>
  <c r="S73" i="3"/>
  <c r="S115" i="3" s="1"/>
  <c r="V73" i="3"/>
  <c r="V115" i="3" s="1"/>
  <c r="Y73" i="3"/>
  <c r="Y115" i="3" s="1"/>
  <c r="AC73" i="3"/>
  <c r="AC115" i="3" s="1"/>
  <c r="AG73" i="3"/>
  <c r="AG115" i="3" s="1"/>
  <c r="AK73" i="3"/>
  <c r="AK115" i="3" s="1"/>
  <c r="AQ35" i="3"/>
  <c r="AR35" i="3" s="1"/>
  <c r="AT35" i="3" s="1"/>
  <c r="H71" i="3"/>
  <c r="H113" i="3" s="1"/>
  <c r="L71" i="3"/>
  <c r="P71" i="3"/>
  <c r="T71" i="3"/>
  <c r="W71" i="3"/>
  <c r="W113" i="3" s="1"/>
  <c r="Z71" i="3"/>
  <c r="AD71" i="3"/>
  <c r="AD113" i="3" s="1"/>
  <c r="AH71" i="3"/>
  <c r="AH113" i="3" s="1"/>
  <c r="AL71" i="3"/>
  <c r="AL113" i="3" s="1"/>
  <c r="E71" i="3"/>
  <c r="I71" i="3"/>
  <c r="M71" i="3"/>
  <c r="Q71" i="3"/>
  <c r="Q113" i="3" s="1"/>
  <c r="U71" i="3"/>
  <c r="X71" i="3"/>
  <c r="X113" i="3" s="1"/>
  <c r="AA71" i="3"/>
  <c r="AA113" i="3" s="1"/>
  <c r="AE71" i="3"/>
  <c r="AE113" i="3" s="1"/>
  <c r="AI71" i="3"/>
  <c r="AM71" i="3"/>
  <c r="F71" i="3"/>
  <c r="J71" i="3"/>
  <c r="J113" i="3" s="1"/>
  <c r="N71" i="3"/>
  <c r="R71" i="3"/>
  <c r="R113" i="3" s="1"/>
  <c r="AB71" i="3"/>
  <c r="AB113" i="3" s="1"/>
  <c r="AF71" i="3"/>
  <c r="AF113" i="3" s="1"/>
  <c r="AJ71" i="3"/>
  <c r="AN71" i="3"/>
  <c r="G71" i="3"/>
  <c r="K71" i="3"/>
  <c r="K113" i="3" s="1"/>
  <c r="O71" i="3"/>
  <c r="S71" i="3"/>
  <c r="S113" i="3" s="1"/>
  <c r="V71" i="3"/>
  <c r="V113" i="3" s="1"/>
  <c r="Y71" i="3"/>
  <c r="Y113" i="3" s="1"/>
  <c r="AC71" i="3"/>
  <c r="AG71" i="3"/>
  <c r="AK71" i="3"/>
  <c r="AQ19" i="3"/>
  <c r="AR19" i="3" s="1"/>
  <c r="AT19" i="3" s="1"/>
  <c r="E55" i="3"/>
  <c r="I55" i="3"/>
  <c r="M55" i="3"/>
  <c r="Q55" i="3"/>
  <c r="U55" i="3"/>
  <c r="X55" i="3"/>
  <c r="AA55" i="3"/>
  <c r="AE55" i="3"/>
  <c r="AE97" i="3" s="1"/>
  <c r="AI55" i="3"/>
  <c r="AM55" i="3"/>
  <c r="F55" i="3"/>
  <c r="J55" i="3"/>
  <c r="N55" i="3"/>
  <c r="R55" i="3"/>
  <c r="AB55" i="3"/>
  <c r="AF55" i="3"/>
  <c r="AF97" i="3" s="1"/>
  <c r="AJ55" i="3"/>
  <c r="AN55" i="3"/>
  <c r="G55" i="3"/>
  <c r="K55" i="3"/>
  <c r="O55" i="3"/>
  <c r="S55" i="3"/>
  <c r="V55" i="3"/>
  <c r="Y55" i="3"/>
  <c r="Y97" i="3" s="1"/>
  <c r="AC55" i="3"/>
  <c r="AG55" i="3"/>
  <c r="AK55" i="3"/>
  <c r="H55" i="3"/>
  <c r="L55" i="3"/>
  <c r="P55" i="3"/>
  <c r="T55" i="3"/>
  <c r="W55" i="3"/>
  <c r="W97" i="3" s="1"/>
  <c r="Z55" i="3"/>
  <c r="AD55" i="3"/>
  <c r="AH55" i="3"/>
  <c r="AL55" i="3"/>
  <c r="AQ38" i="3"/>
  <c r="AR38" i="3" s="1"/>
  <c r="AT38" i="3" s="1"/>
  <c r="F74" i="3"/>
  <c r="J74" i="3"/>
  <c r="N74" i="3"/>
  <c r="N116" i="3" s="1"/>
  <c r="R74" i="3"/>
  <c r="G74" i="3"/>
  <c r="G116" i="3" s="1"/>
  <c r="K74" i="3"/>
  <c r="K116" i="3" s="1"/>
  <c r="O74" i="3"/>
  <c r="O116" i="3" s="1"/>
  <c r="S74" i="3"/>
  <c r="S116" i="3" s="1"/>
  <c r="H74" i="3"/>
  <c r="L74" i="3"/>
  <c r="L116" i="3" s="1"/>
  <c r="P74" i="3"/>
  <c r="P116" i="3" s="1"/>
  <c r="E74" i="3"/>
  <c r="I74" i="3"/>
  <c r="I116" i="3" s="1"/>
  <c r="U74" i="3"/>
  <c r="U116" i="3" s="1"/>
  <c r="AB74" i="3"/>
  <c r="AB116" i="3" s="1"/>
  <c r="AF74" i="3"/>
  <c r="AF116" i="3" s="1"/>
  <c r="AJ74" i="3"/>
  <c r="AN74" i="3"/>
  <c r="AN116" i="3" s="1"/>
  <c r="M74" i="3"/>
  <c r="M116" i="3" s="1"/>
  <c r="V74" i="3"/>
  <c r="Y74" i="3"/>
  <c r="Y116" i="3" s="1"/>
  <c r="AC74" i="3"/>
  <c r="AC116" i="3" s="1"/>
  <c r="AG74" i="3"/>
  <c r="AG116" i="3" s="1"/>
  <c r="AK74" i="3"/>
  <c r="AK116" i="3" s="1"/>
  <c r="Q74" i="3"/>
  <c r="W74" i="3"/>
  <c r="W116" i="3" s="1"/>
  <c r="Z74" i="3"/>
  <c r="Z116" i="3" s="1"/>
  <c r="AD74" i="3"/>
  <c r="AH74" i="3"/>
  <c r="AH116" i="3" s="1"/>
  <c r="AL74" i="3"/>
  <c r="AL116" i="3" s="1"/>
  <c r="T74" i="3"/>
  <c r="T116" i="3" s="1"/>
  <c r="X74" i="3"/>
  <c r="X116" i="3" s="1"/>
  <c r="AA74" i="3"/>
  <c r="AE74" i="3"/>
  <c r="AE116" i="3" s="1"/>
  <c r="AI74" i="3"/>
  <c r="AI116" i="3" s="1"/>
  <c r="AM74" i="3"/>
  <c r="AQ34" i="3"/>
  <c r="AR34" i="3" s="1"/>
  <c r="AT34" i="3" s="1"/>
  <c r="F70" i="3"/>
  <c r="J70" i="3"/>
  <c r="N70" i="3"/>
  <c r="R70" i="3"/>
  <c r="AB70" i="3"/>
  <c r="AF70" i="3"/>
  <c r="AF112" i="3" s="1"/>
  <c r="AJ70" i="3"/>
  <c r="AN70" i="3"/>
  <c r="AN112" i="3" s="1"/>
  <c r="G70" i="3"/>
  <c r="K70" i="3"/>
  <c r="O70" i="3"/>
  <c r="S70" i="3"/>
  <c r="V70" i="3"/>
  <c r="Y70" i="3"/>
  <c r="Y112" i="3" s="1"/>
  <c r="AC70" i="3"/>
  <c r="AG70" i="3"/>
  <c r="AG112" i="3" s="1"/>
  <c r="AK70" i="3"/>
  <c r="AK112" i="3" s="1"/>
  <c r="H70" i="3"/>
  <c r="L70" i="3"/>
  <c r="P70" i="3"/>
  <c r="T70" i="3"/>
  <c r="W70" i="3"/>
  <c r="W112" i="3" s="1"/>
  <c r="Z70" i="3"/>
  <c r="AD70" i="3"/>
  <c r="AD112" i="3" s="1"/>
  <c r="AH70" i="3"/>
  <c r="AH112" i="3" s="1"/>
  <c r="AL70" i="3"/>
  <c r="AL112" i="3" s="1"/>
  <c r="E70" i="3"/>
  <c r="I70" i="3"/>
  <c r="M70" i="3"/>
  <c r="Q70" i="3"/>
  <c r="Q112" i="3" s="1"/>
  <c r="U70" i="3"/>
  <c r="X70" i="3"/>
  <c r="X112" i="3" s="1"/>
  <c r="AA70" i="3"/>
  <c r="AA112" i="3" s="1"/>
  <c r="AE70" i="3"/>
  <c r="AE112" i="3" s="1"/>
  <c r="AI70" i="3"/>
  <c r="AM70" i="3"/>
  <c r="AQ30" i="3"/>
  <c r="AR30" i="3" s="1"/>
  <c r="AT30" i="3" s="1"/>
  <c r="E108" i="3" s="1"/>
  <c r="H66" i="3"/>
  <c r="H108" i="3" s="1"/>
  <c r="L66" i="3"/>
  <c r="P66" i="3"/>
  <c r="P108" i="3" s="1"/>
  <c r="T66" i="3"/>
  <c r="T108" i="3" s="1"/>
  <c r="W66" i="3"/>
  <c r="W108" i="3" s="1"/>
  <c r="Z66" i="3"/>
  <c r="Z108" i="3" s="1"/>
  <c r="AD66" i="3"/>
  <c r="AH66" i="3"/>
  <c r="AH108" i="3" s="1"/>
  <c r="AL66" i="3"/>
  <c r="AL108" i="3" s="1"/>
  <c r="I66" i="3"/>
  <c r="M66" i="3"/>
  <c r="M108" i="3" s="1"/>
  <c r="Q66" i="3"/>
  <c r="Q108" i="3" s="1"/>
  <c r="U66" i="3"/>
  <c r="U108" i="3" s="1"/>
  <c r="X66" i="3"/>
  <c r="X108" i="3" s="1"/>
  <c r="AA66" i="3"/>
  <c r="AE66" i="3"/>
  <c r="AE108" i="3" s="1"/>
  <c r="AI66" i="3"/>
  <c r="AI108" i="3" s="1"/>
  <c r="AM66" i="3"/>
  <c r="F66" i="3"/>
  <c r="F108" i="3" s="1"/>
  <c r="J66" i="3"/>
  <c r="J108" i="3" s="1"/>
  <c r="N66" i="3"/>
  <c r="N108" i="3" s="1"/>
  <c r="R66" i="3"/>
  <c r="R108" i="3" s="1"/>
  <c r="AB66" i="3"/>
  <c r="AF66" i="3"/>
  <c r="AF108" i="3" s="1"/>
  <c r="AJ66" i="3"/>
  <c r="AJ108" i="3" s="1"/>
  <c r="AN66" i="3"/>
  <c r="G66" i="3"/>
  <c r="G108" i="3" s="1"/>
  <c r="K66" i="3"/>
  <c r="K108" i="3" s="1"/>
  <c r="O66" i="3"/>
  <c r="O108" i="3" s="1"/>
  <c r="S66" i="3"/>
  <c r="S108" i="3" s="1"/>
  <c r="V66" i="3"/>
  <c r="Y66" i="3"/>
  <c r="Y108" i="3" s="1"/>
  <c r="AC66" i="3"/>
  <c r="AC108" i="3" s="1"/>
  <c r="AG66" i="3"/>
  <c r="AK66" i="3"/>
  <c r="AK108" i="3" s="1"/>
  <c r="AQ26" i="3"/>
  <c r="AR26" i="3" s="1"/>
  <c r="AT26" i="3" s="1"/>
  <c r="E62" i="3"/>
  <c r="I62" i="3"/>
  <c r="M62" i="3"/>
  <c r="Q62" i="3"/>
  <c r="U62" i="3"/>
  <c r="U104" i="3" s="1"/>
  <c r="X62" i="3"/>
  <c r="AA62" i="3"/>
  <c r="AA104" i="3" s="1"/>
  <c r="AE62" i="3"/>
  <c r="AE104" i="3" s="1"/>
  <c r="AI62" i="3"/>
  <c r="AM62" i="3"/>
  <c r="F62" i="3"/>
  <c r="J62" i="3"/>
  <c r="N62" i="3"/>
  <c r="N104" i="3" s="1"/>
  <c r="R62" i="3"/>
  <c r="AB62" i="3"/>
  <c r="AB104" i="3" s="1"/>
  <c r="AF62" i="3"/>
  <c r="AF104" i="3" s="1"/>
  <c r="AJ62" i="3"/>
  <c r="AN62" i="3"/>
  <c r="G62" i="3"/>
  <c r="K62" i="3"/>
  <c r="O62" i="3"/>
  <c r="O104" i="3" s="1"/>
  <c r="S62" i="3"/>
  <c r="V62" i="3"/>
  <c r="V104" i="3" s="1"/>
  <c r="Y62" i="3"/>
  <c r="Y104" i="3" s="1"/>
  <c r="AC62" i="3"/>
  <c r="AG62" i="3"/>
  <c r="AK62" i="3"/>
  <c r="H62" i="3"/>
  <c r="L62" i="3"/>
  <c r="L104" i="3" s="1"/>
  <c r="P62" i="3"/>
  <c r="T62" i="3"/>
  <c r="T104" i="3" s="1"/>
  <c r="W62" i="3"/>
  <c r="W104" i="3" s="1"/>
  <c r="Z62" i="3"/>
  <c r="Z104" i="3" s="1"/>
  <c r="AD62" i="3"/>
  <c r="AH62" i="3"/>
  <c r="AL62" i="3"/>
  <c r="AQ22" i="3"/>
  <c r="AR22" i="3" s="1"/>
  <c r="AT22" i="3" s="1"/>
  <c r="G58" i="3"/>
  <c r="K58" i="3"/>
  <c r="O58" i="3"/>
  <c r="S58" i="3"/>
  <c r="V58" i="3"/>
  <c r="Y58" i="3"/>
  <c r="AC58" i="3"/>
  <c r="AG58" i="3"/>
  <c r="AG100" i="3" s="1"/>
  <c r="AK58" i="3"/>
  <c r="H58" i="3"/>
  <c r="L58" i="3"/>
  <c r="P58" i="3"/>
  <c r="T58" i="3"/>
  <c r="W58" i="3"/>
  <c r="Z58" i="3"/>
  <c r="AD58" i="3"/>
  <c r="AD100" i="3" s="1"/>
  <c r="AH58" i="3"/>
  <c r="AL58" i="3"/>
  <c r="E58" i="3"/>
  <c r="I58" i="3"/>
  <c r="M58" i="3"/>
  <c r="Q58" i="3"/>
  <c r="U58" i="3"/>
  <c r="X58" i="3"/>
  <c r="X100" i="3" s="1"/>
  <c r="AA58" i="3"/>
  <c r="AE58" i="3"/>
  <c r="AI58" i="3"/>
  <c r="AM58" i="3"/>
  <c r="F58" i="3"/>
  <c r="J58" i="3"/>
  <c r="N58" i="3"/>
  <c r="R58" i="3"/>
  <c r="R100" i="3" s="1"/>
  <c r="AB58" i="3"/>
  <c r="AF58" i="3"/>
  <c r="AJ58" i="3"/>
  <c r="AN58" i="3"/>
  <c r="AQ18" i="3"/>
  <c r="AR18" i="3" s="1"/>
  <c r="AT18" i="3" s="1"/>
  <c r="G54" i="3"/>
  <c r="K54" i="3"/>
  <c r="O54" i="3"/>
  <c r="O96" i="3" s="1"/>
  <c r="S54" i="3"/>
  <c r="V54" i="3"/>
  <c r="V96" i="3" s="1"/>
  <c r="Y54" i="3"/>
  <c r="Y96" i="3" s="1"/>
  <c r="AC54" i="3"/>
  <c r="AC96" i="3" s="1"/>
  <c r="AG54" i="3"/>
  <c r="AG96" i="3" s="1"/>
  <c r="AK54" i="3"/>
  <c r="H54" i="3"/>
  <c r="H96" i="3" s="1"/>
  <c r="L54" i="3"/>
  <c r="L96" i="3" s="1"/>
  <c r="P54" i="3"/>
  <c r="T54" i="3"/>
  <c r="T96" i="3" s="1"/>
  <c r="W54" i="3"/>
  <c r="W96" i="3" s="1"/>
  <c r="Z54" i="3"/>
  <c r="Z96" i="3" s="1"/>
  <c r="AD54" i="3"/>
  <c r="AD96" i="3" s="1"/>
  <c r="AH54" i="3"/>
  <c r="AL54" i="3"/>
  <c r="AL96" i="3" s="1"/>
  <c r="E54" i="3"/>
  <c r="E96" i="3" s="1"/>
  <c r="I54" i="3"/>
  <c r="M54" i="3"/>
  <c r="M96" i="3" s="1"/>
  <c r="Q54" i="3"/>
  <c r="Q96" i="3" s="1"/>
  <c r="U54" i="3"/>
  <c r="U96" i="3" s="1"/>
  <c r="X54" i="3"/>
  <c r="X96" i="3" s="1"/>
  <c r="AA54" i="3"/>
  <c r="AE54" i="3"/>
  <c r="AE96" i="3" s="1"/>
  <c r="AI54" i="3"/>
  <c r="AI96" i="3" s="1"/>
  <c r="AM54" i="3"/>
  <c r="F54" i="3"/>
  <c r="F96" i="3" s="1"/>
  <c r="J54" i="3"/>
  <c r="J96" i="3" s="1"/>
  <c r="N54" i="3"/>
  <c r="N96" i="3" s="1"/>
  <c r="R54" i="3"/>
  <c r="R96" i="3" s="1"/>
  <c r="AB54" i="3"/>
  <c r="AF54" i="3"/>
  <c r="AF96" i="3" s="1"/>
  <c r="AJ54" i="3"/>
  <c r="AJ96" i="3" s="1"/>
  <c r="AN54" i="3"/>
  <c r="AQ14" i="3"/>
  <c r="AR14" i="3" s="1"/>
  <c r="AT14" i="3" s="1"/>
  <c r="G50" i="3"/>
  <c r="K50" i="3"/>
  <c r="O50" i="3"/>
  <c r="S50" i="3"/>
  <c r="V50" i="3"/>
  <c r="Y50" i="3"/>
  <c r="Y92" i="3" s="1"/>
  <c r="AC50" i="3"/>
  <c r="AG50" i="3"/>
  <c r="AG92" i="3" s="1"/>
  <c r="AK50" i="3"/>
  <c r="AK92" i="3" s="1"/>
  <c r="H50" i="3"/>
  <c r="L50" i="3"/>
  <c r="P50" i="3"/>
  <c r="T50" i="3"/>
  <c r="W50" i="3"/>
  <c r="W92" i="3" s="1"/>
  <c r="Z50" i="3"/>
  <c r="AD50" i="3"/>
  <c r="AD92" i="3" s="1"/>
  <c r="AH50" i="3"/>
  <c r="AH92" i="3" s="1"/>
  <c r="AL50" i="3"/>
  <c r="I50" i="3"/>
  <c r="M50" i="3"/>
  <c r="Q50" i="3"/>
  <c r="U50" i="3"/>
  <c r="U92" i="3" s="1"/>
  <c r="X50" i="3"/>
  <c r="AA50" i="3"/>
  <c r="AA92" i="3" s="1"/>
  <c r="AE50" i="3"/>
  <c r="AE92" i="3" s="1"/>
  <c r="AI50" i="3"/>
  <c r="AM50" i="3"/>
  <c r="F50" i="3"/>
  <c r="J50" i="3"/>
  <c r="N50" i="3"/>
  <c r="N92" i="3" s="1"/>
  <c r="R50" i="3"/>
  <c r="AB50" i="3"/>
  <c r="AB92" i="3" s="1"/>
  <c r="AF50" i="3"/>
  <c r="AF92" i="3" s="1"/>
  <c r="AJ50" i="3"/>
  <c r="AN50" i="3"/>
  <c r="E50" i="3"/>
  <c r="AQ10" i="3"/>
  <c r="AR10" i="3" s="1"/>
  <c r="AT10" i="3" s="1"/>
  <c r="G46" i="3"/>
  <c r="G88" i="3" s="1"/>
  <c r="K46" i="3"/>
  <c r="O46" i="3"/>
  <c r="O88" i="3" s="1"/>
  <c r="S46" i="3"/>
  <c r="S88" i="3" s="1"/>
  <c r="V46" i="3"/>
  <c r="V88" i="3" s="1"/>
  <c r="Y46" i="3"/>
  <c r="AC46" i="3"/>
  <c r="AG46" i="3"/>
  <c r="AG88" i="3" s="1"/>
  <c r="AK46" i="3"/>
  <c r="AK88" i="3" s="1"/>
  <c r="H46" i="3"/>
  <c r="L46" i="3"/>
  <c r="L88" i="3" s="1"/>
  <c r="P46" i="3"/>
  <c r="P88" i="3" s="1"/>
  <c r="T46" i="3"/>
  <c r="T88" i="3" s="1"/>
  <c r="W46" i="3"/>
  <c r="Z46" i="3"/>
  <c r="AD46" i="3"/>
  <c r="AD88" i="3" s="1"/>
  <c r="AH46" i="3"/>
  <c r="AH88" i="3" s="1"/>
  <c r="AL46" i="3"/>
  <c r="I46" i="3"/>
  <c r="I88" i="3" s="1"/>
  <c r="M46" i="3"/>
  <c r="M88" i="3" s="1"/>
  <c r="Q46" i="3"/>
  <c r="Q88" i="3" s="1"/>
  <c r="U46" i="3"/>
  <c r="U88" i="3" s="1"/>
  <c r="X46" i="3"/>
  <c r="AA46" i="3"/>
  <c r="AA88" i="3" s="1"/>
  <c r="AE46" i="3"/>
  <c r="AE88" i="3" s="1"/>
  <c r="AI46" i="3"/>
  <c r="AM46" i="3"/>
  <c r="AM88" i="3" s="1"/>
  <c r="E46" i="3"/>
  <c r="E88" i="3" s="1"/>
  <c r="F46" i="3"/>
  <c r="F88" i="3" s="1"/>
  <c r="J46" i="3"/>
  <c r="J88" i="3" s="1"/>
  <c r="N46" i="3"/>
  <c r="R46" i="3"/>
  <c r="R88" i="3" s="1"/>
  <c r="AB46" i="3"/>
  <c r="AB88" i="3" s="1"/>
  <c r="AF46" i="3"/>
  <c r="AJ46" i="3"/>
  <c r="AJ88" i="3" s="1"/>
  <c r="AN46" i="3"/>
  <c r="AN88" i="3" s="1"/>
  <c r="E68" i="2"/>
  <c r="E108" i="2" s="1"/>
  <c r="L95" i="2"/>
  <c r="Y95" i="2"/>
  <c r="K95" i="2"/>
  <c r="AC21" i="2"/>
  <c r="AD21" i="2" s="1"/>
  <c r="AF21" i="2" s="1"/>
  <c r="AC17" i="2"/>
  <c r="AD17" i="2" s="1"/>
  <c r="AF17" i="2" s="1"/>
  <c r="E91" i="2" s="1"/>
  <c r="G51" i="2"/>
  <c r="K51" i="2"/>
  <c r="K91" i="2" s="1"/>
  <c r="O51" i="2"/>
  <c r="S51" i="2"/>
  <c r="W51" i="2"/>
  <c r="I51" i="2"/>
  <c r="I91" i="2" s="1"/>
  <c r="M51" i="2"/>
  <c r="M91" i="2" s="1"/>
  <c r="Q51" i="2"/>
  <c r="Q91" i="2" s="1"/>
  <c r="U51" i="2"/>
  <c r="Y51" i="2"/>
  <c r="Y91" i="2" s="1"/>
  <c r="F51" i="2"/>
  <c r="J51" i="2"/>
  <c r="N51" i="2"/>
  <c r="R51" i="2"/>
  <c r="R91" i="2" s="1"/>
  <c r="V51" i="2"/>
  <c r="V91" i="2" s="1"/>
  <c r="Z51" i="2"/>
  <c r="Z91" i="2" s="1"/>
  <c r="AC13" i="2"/>
  <c r="AD13" i="2" s="1"/>
  <c r="AF13" i="2" s="1"/>
  <c r="E87" i="2" s="1"/>
  <c r="G47" i="2"/>
  <c r="G87" i="2" s="1"/>
  <c r="K47" i="2"/>
  <c r="O47" i="2"/>
  <c r="O87" i="2" s="1"/>
  <c r="S47" i="2"/>
  <c r="W47" i="2"/>
  <c r="W87" i="2" s="1"/>
  <c r="I47" i="2"/>
  <c r="I87" i="2" s="1"/>
  <c r="M47" i="2"/>
  <c r="M87" i="2" s="1"/>
  <c r="Q47" i="2"/>
  <c r="Q87" i="2" s="1"/>
  <c r="U47" i="2"/>
  <c r="U87" i="2" s="1"/>
  <c r="Y47" i="2"/>
  <c r="F47" i="2"/>
  <c r="F87" i="2" s="1"/>
  <c r="J47" i="2"/>
  <c r="J87" i="2" s="1"/>
  <c r="N47" i="2"/>
  <c r="N87" i="2" s="1"/>
  <c r="R47" i="2"/>
  <c r="R87" i="2" s="1"/>
  <c r="V47" i="2"/>
  <c r="V87" i="2" s="1"/>
  <c r="Z47" i="2"/>
  <c r="Z87" i="2" s="1"/>
  <c r="AC9" i="2"/>
  <c r="AD9" i="2" s="1"/>
  <c r="AF9" i="2" s="1"/>
  <c r="G43" i="2"/>
  <c r="K43" i="2"/>
  <c r="O43" i="2"/>
  <c r="S43" i="2"/>
  <c r="W43" i="2"/>
  <c r="I43" i="2"/>
  <c r="M43" i="2"/>
  <c r="Q43" i="2"/>
  <c r="Q83" i="2" s="1"/>
  <c r="U43" i="2"/>
  <c r="Y43" i="2"/>
  <c r="F43" i="2"/>
  <c r="J43" i="2"/>
  <c r="N43" i="2"/>
  <c r="R43" i="2"/>
  <c r="V43" i="2"/>
  <c r="Z43" i="2"/>
  <c r="Z83" i="2" s="1"/>
  <c r="X71" i="2"/>
  <c r="X111" i="2" s="1"/>
  <c r="T71" i="2"/>
  <c r="T111" i="2" s="1"/>
  <c r="P71" i="2"/>
  <c r="P111" i="2" s="1"/>
  <c r="L71" i="2"/>
  <c r="L111" i="2" s="1"/>
  <c r="H71" i="2"/>
  <c r="H111" i="2" s="1"/>
  <c r="Y70" i="2"/>
  <c r="Y110" i="2" s="1"/>
  <c r="U70" i="2"/>
  <c r="U110" i="2" s="1"/>
  <c r="Q70" i="2"/>
  <c r="Q110" i="2" s="1"/>
  <c r="M70" i="2"/>
  <c r="M110" i="2" s="1"/>
  <c r="I70" i="2"/>
  <c r="I110" i="2" s="1"/>
  <c r="Z69" i="2"/>
  <c r="Z109" i="2" s="1"/>
  <c r="V69" i="2"/>
  <c r="V109" i="2" s="1"/>
  <c r="R69" i="2"/>
  <c r="R109" i="2" s="1"/>
  <c r="N69" i="2"/>
  <c r="N109" i="2" s="1"/>
  <c r="J69" i="2"/>
  <c r="J109" i="2" s="1"/>
  <c r="F69" i="2"/>
  <c r="F109" i="2" s="1"/>
  <c r="W68" i="2"/>
  <c r="W108" i="2" s="1"/>
  <c r="S68" i="2"/>
  <c r="S108" i="2" s="1"/>
  <c r="O68" i="2"/>
  <c r="O108" i="2" s="1"/>
  <c r="K68" i="2"/>
  <c r="K108" i="2" s="1"/>
  <c r="G68" i="2"/>
  <c r="G108" i="2" s="1"/>
  <c r="X67" i="2"/>
  <c r="X107" i="2" s="1"/>
  <c r="T67" i="2"/>
  <c r="T107" i="2" s="1"/>
  <c r="P67" i="2"/>
  <c r="P107" i="2" s="1"/>
  <c r="L67" i="2"/>
  <c r="L107" i="2" s="1"/>
  <c r="H67" i="2"/>
  <c r="H107" i="2" s="1"/>
  <c r="Y66" i="2"/>
  <c r="Y106" i="2" s="1"/>
  <c r="U66" i="2"/>
  <c r="U106" i="2" s="1"/>
  <c r="Q66" i="2"/>
  <c r="Q106" i="2" s="1"/>
  <c r="M66" i="2"/>
  <c r="M106" i="2" s="1"/>
  <c r="I66" i="2"/>
  <c r="I106" i="2" s="1"/>
  <c r="Z65" i="2"/>
  <c r="Z105" i="2" s="1"/>
  <c r="V65" i="2"/>
  <c r="V105" i="2" s="1"/>
  <c r="R65" i="2"/>
  <c r="R105" i="2" s="1"/>
  <c r="N65" i="2"/>
  <c r="N105" i="2" s="1"/>
  <c r="J65" i="2"/>
  <c r="J105" i="2" s="1"/>
  <c r="F65" i="2"/>
  <c r="F105" i="2" s="1"/>
  <c r="W64" i="2"/>
  <c r="S64" i="2"/>
  <c r="O64" i="2"/>
  <c r="K64" i="2"/>
  <c r="G64" i="2"/>
  <c r="X63" i="2"/>
  <c r="X103" i="2" s="1"/>
  <c r="T63" i="2"/>
  <c r="T103" i="2" s="1"/>
  <c r="P63" i="2"/>
  <c r="P103" i="2" s="1"/>
  <c r="L63" i="2"/>
  <c r="L103" i="2" s="1"/>
  <c r="H63" i="2"/>
  <c r="H103" i="2" s="1"/>
  <c r="Y62" i="2"/>
  <c r="Y102" i="2" s="1"/>
  <c r="U62" i="2"/>
  <c r="U102" i="2" s="1"/>
  <c r="Q62" i="2"/>
  <c r="Q102" i="2" s="1"/>
  <c r="M62" i="2"/>
  <c r="M102" i="2" s="1"/>
  <c r="I62" i="2"/>
  <c r="I102" i="2" s="1"/>
  <c r="Z61" i="2"/>
  <c r="Z101" i="2" s="1"/>
  <c r="V61" i="2"/>
  <c r="V101" i="2" s="1"/>
  <c r="R61" i="2"/>
  <c r="R101" i="2" s="1"/>
  <c r="N61" i="2"/>
  <c r="N101" i="2" s="1"/>
  <c r="J61" i="2"/>
  <c r="J101" i="2" s="1"/>
  <c r="F61" i="2"/>
  <c r="F101" i="2" s="1"/>
  <c r="W60" i="2"/>
  <c r="S60" i="2"/>
  <c r="O60" i="2"/>
  <c r="K60" i="2"/>
  <c r="G60" i="2"/>
  <c r="X59" i="2"/>
  <c r="X99" i="2" s="1"/>
  <c r="T59" i="2"/>
  <c r="T99" i="2" s="1"/>
  <c r="P59" i="2"/>
  <c r="P99" i="2" s="1"/>
  <c r="L59" i="2"/>
  <c r="L99" i="2" s="1"/>
  <c r="H59" i="2"/>
  <c r="H99" i="2" s="1"/>
  <c r="Y58" i="2"/>
  <c r="Y98" i="2" s="1"/>
  <c r="U58" i="2"/>
  <c r="U98" i="2" s="1"/>
  <c r="Q58" i="2"/>
  <c r="Q98" i="2" s="1"/>
  <c r="M58" i="2"/>
  <c r="M98" i="2" s="1"/>
  <c r="I58" i="2"/>
  <c r="I98" i="2" s="1"/>
  <c r="Z57" i="2"/>
  <c r="Z97" i="2" s="1"/>
  <c r="V57" i="2"/>
  <c r="V97" i="2" s="1"/>
  <c r="R57" i="2"/>
  <c r="R97" i="2" s="1"/>
  <c r="N57" i="2"/>
  <c r="N97" i="2" s="1"/>
  <c r="J57" i="2"/>
  <c r="J97" i="2" s="1"/>
  <c r="F57" i="2"/>
  <c r="F97" i="2" s="1"/>
  <c r="W56" i="2"/>
  <c r="W96" i="2" s="1"/>
  <c r="S56" i="2"/>
  <c r="S96" i="2" s="1"/>
  <c r="O56" i="2"/>
  <c r="O96" i="2" s="1"/>
  <c r="K56" i="2"/>
  <c r="K96" i="2" s="1"/>
  <c r="G56" i="2"/>
  <c r="G96" i="2" s="1"/>
  <c r="X54" i="2"/>
  <c r="X94" i="2" s="1"/>
  <c r="T54" i="2"/>
  <c r="T94" i="2" s="1"/>
  <c r="P54" i="2"/>
  <c r="P94" i="2" s="1"/>
  <c r="L54" i="2"/>
  <c r="L94" i="2" s="1"/>
  <c r="H54" i="2"/>
  <c r="H94" i="2" s="1"/>
  <c r="Y53" i="2"/>
  <c r="U53" i="2"/>
  <c r="Q53" i="2"/>
  <c r="J53" i="2"/>
  <c r="O52" i="2"/>
  <c r="T51" i="2"/>
  <c r="T91" i="2" s="1"/>
  <c r="Y50" i="2"/>
  <c r="Y90" i="2" s="1"/>
  <c r="N49" i="2"/>
  <c r="S48" i="2"/>
  <c r="X47" i="2"/>
  <c r="X87" i="2" s="1"/>
  <c r="H47" i="2"/>
  <c r="H87" i="2" s="1"/>
  <c r="R45" i="2"/>
  <c r="W44" i="2"/>
  <c r="G44" i="2"/>
  <c r="L43" i="2"/>
  <c r="L83" i="2" s="1"/>
  <c r="AQ25" i="3"/>
  <c r="AR25" i="3" s="1"/>
  <c r="AT25" i="3" s="1"/>
  <c r="G61" i="3"/>
  <c r="G103" i="3" s="1"/>
  <c r="K61" i="3"/>
  <c r="K103" i="3" s="1"/>
  <c r="O61" i="3"/>
  <c r="O103" i="3" s="1"/>
  <c r="S61" i="3"/>
  <c r="S103" i="3" s="1"/>
  <c r="V61" i="3"/>
  <c r="V103" i="3" s="1"/>
  <c r="Y61" i="3"/>
  <c r="Y103" i="3" s="1"/>
  <c r="AC61" i="3"/>
  <c r="AC103" i="3" s="1"/>
  <c r="AG61" i="3"/>
  <c r="AG103" i="3" s="1"/>
  <c r="AK61" i="3"/>
  <c r="AK103" i="3" s="1"/>
  <c r="H61" i="3"/>
  <c r="H103" i="3" s="1"/>
  <c r="L61" i="3"/>
  <c r="L103" i="3" s="1"/>
  <c r="P61" i="3"/>
  <c r="P103" i="3" s="1"/>
  <c r="T61" i="3"/>
  <c r="T103" i="3" s="1"/>
  <c r="W61" i="3"/>
  <c r="W103" i="3" s="1"/>
  <c r="Z61" i="3"/>
  <c r="Z103" i="3" s="1"/>
  <c r="AD61" i="3"/>
  <c r="AD103" i="3" s="1"/>
  <c r="AH61" i="3"/>
  <c r="AH103" i="3" s="1"/>
  <c r="AL61" i="3"/>
  <c r="AL103" i="3" s="1"/>
  <c r="E61" i="3"/>
  <c r="E103" i="3" s="1"/>
  <c r="I61" i="3"/>
  <c r="I103" i="3" s="1"/>
  <c r="M61" i="3"/>
  <c r="M103" i="3" s="1"/>
  <c r="Q61" i="3"/>
  <c r="Q103" i="3" s="1"/>
  <c r="U61" i="3"/>
  <c r="U103" i="3" s="1"/>
  <c r="X61" i="3"/>
  <c r="X103" i="3" s="1"/>
  <c r="AA61" i="3"/>
  <c r="AA103" i="3" s="1"/>
  <c r="AE61" i="3"/>
  <c r="AE103" i="3" s="1"/>
  <c r="AI61" i="3"/>
  <c r="AI103" i="3" s="1"/>
  <c r="AM61" i="3"/>
  <c r="AM103" i="3" s="1"/>
  <c r="F61" i="3"/>
  <c r="F103" i="3" s="1"/>
  <c r="J61" i="3"/>
  <c r="J103" i="3" s="1"/>
  <c r="N61" i="3"/>
  <c r="N103" i="3" s="1"/>
  <c r="R61" i="3"/>
  <c r="R103" i="3" s="1"/>
  <c r="AB61" i="3"/>
  <c r="AB103" i="3" s="1"/>
  <c r="AF61" i="3"/>
  <c r="AF103" i="3" s="1"/>
  <c r="AJ61" i="3"/>
  <c r="AJ103" i="3" s="1"/>
  <c r="AN61" i="3"/>
  <c r="AN103" i="3" s="1"/>
  <c r="AQ21" i="3"/>
  <c r="AR21" i="3" s="1"/>
  <c r="AT21" i="3" s="1"/>
  <c r="E57" i="3"/>
  <c r="I57" i="3"/>
  <c r="I99" i="3" s="1"/>
  <c r="M57" i="3"/>
  <c r="Q57" i="3"/>
  <c r="U57" i="3"/>
  <c r="X57" i="3"/>
  <c r="X99" i="3" s="1"/>
  <c r="AA57" i="3"/>
  <c r="AA99" i="3" s="1"/>
  <c r="AE57" i="3"/>
  <c r="AE99" i="3" s="1"/>
  <c r="AI57" i="3"/>
  <c r="AM57" i="3"/>
  <c r="AM99" i="3" s="1"/>
  <c r="F57" i="3"/>
  <c r="J57" i="3"/>
  <c r="N57" i="3"/>
  <c r="R57" i="3"/>
  <c r="R99" i="3" s="1"/>
  <c r="AB57" i="3"/>
  <c r="AB99" i="3" s="1"/>
  <c r="AF57" i="3"/>
  <c r="AF99" i="3" s="1"/>
  <c r="AJ57" i="3"/>
  <c r="AN57" i="3"/>
  <c r="AN99" i="3" s="1"/>
  <c r="G57" i="3"/>
  <c r="K57" i="3"/>
  <c r="O57" i="3"/>
  <c r="S57" i="3"/>
  <c r="S99" i="3" s="1"/>
  <c r="V57" i="3"/>
  <c r="V99" i="3" s="1"/>
  <c r="Y57" i="3"/>
  <c r="Y99" i="3" s="1"/>
  <c r="AC57" i="3"/>
  <c r="AG57" i="3"/>
  <c r="AG99" i="3" s="1"/>
  <c r="AK57" i="3"/>
  <c r="H57" i="3"/>
  <c r="L57" i="3"/>
  <c r="P57" i="3"/>
  <c r="P99" i="3" s="1"/>
  <c r="T57" i="3"/>
  <c r="T99" i="3" s="1"/>
  <c r="W57" i="3"/>
  <c r="W99" i="3" s="1"/>
  <c r="Z57" i="3"/>
  <c r="AD57" i="3"/>
  <c r="AD99" i="3" s="1"/>
  <c r="AH57" i="3"/>
  <c r="AL57" i="3"/>
  <c r="AQ17" i="3"/>
  <c r="AR17" i="3" s="1"/>
  <c r="AT17" i="3" s="1"/>
  <c r="E53" i="3"/>
  <c r="E95" i="3" s="1"/>
  <c r="I53" i="3"/>
  <c r="I95" i="3" s="1"/>
  <c r="M53" i="3"/>
  <c r="M95" i="3" s="1"/>
  <c r="Q53" i="3"/>
  <c r="U53" i="3"/>
  <c r="U95" i="3" s="1"/>
  <c r="X53" i="3"/>
  <c r="AA53" i="3"/>
  <c r="AA95" i="3" s="1"/>
  <c r="AE53" i="3"/>
  <c r="AE95" i="3" s="1"/>
  <c r="AI53" i="3"/>
  <c r="AI95" i="3" s="1"/>
  <c r="AM53" i="3"/>
  <c r="AM95" i="3" s="1"/>
  <c r="F53" i="3"/>
  <c r="F95" i="3" s="1"/>
  <c r="J53" i="3"/>
  <c r="J95" i="3" s="1"/>
  <c r="N53" i="3"/>
  <c r="N95" i="3" s="1"/>
  <c r="R53" i="3"/>
  <c r="R95" i="3" s="1"/>
  <c r="AB53" i="3"/>
  <c r="AB95" i="3" s="1"/>
  <c r="AF53" i="3"/>
  <c r="AF95" i="3" s="1"/>
  <c r="AJ53" i="3"/>
  <c r="AJ95" i="3" s="1"/>
  <c r="AN53" i="3"/>
  <c r="AN95" i="3" s="1"/>
  <c r="G53" i="3"/>
  <c r="G95" i="3" s="1"/>
  <c r="K53" i="3"/>
  <c r="K95" i="3" s="1"/>
  <c r="O53" i="3"/>
  <c r="O95" i="3" s="1"/>
  <c r="S53" i="3"/>
  <c r="S95" i="3" s="1"/>
  <c r="V53" i="3"/>
  <c r="V95" i="3" s="1"/>
  <c r="Y53" i="3"/>
  <c r="Y95" i="3" s="1"/>
  <c r="AC53" i="3"/>
  <c r="AC95" i="3" s="1"/>
  <c r="AG53" i="3"/>
  <c r="AG95" i="3" s="1"/>
  <c r="AK53" i="3"/>
  <c r="AK95" i="3" s="1"/>
  <c r="H53" i="3"/>
  <c r="H95" i="3" s="1"/>
  <c r="L53" i="3"/>
  <c r="L95" i="3" s="1"/>
  <c r="P53" i="3"/>
  <c r="P95" i="3" s="1"/>
  <c r="T53" i="3"/>
  <c r="T95" i="3" s="1"/>
  <c r="W53" i="3"/>
  <c r="W95" i="3" s="1"/>
  <c r="Z53" i="3"/>
  <c r="Z95" i="3" s="1"/>
  <c r="AD53" i="3"/>
  <c r="AD95" i="3" s="1"/>
  <c r="AH53" i="3"/>
  <c r="AH95" i="3" s="1"/>
  <c r="AL53" i="3"/>
  <c r="AL95" i="3" s="1"/>
  <c r="AQ13" i="3"/>
  <c r="AR13" i="3" s="1"/>
  <c r="AT13" i="3" s="1"/>
  <c r="I49" i="3"/>
  <c r="I91" i="3" s="1"/>
  <c r="M49" i="3"/>
  <c r="Q49" i="3"/>
  <c r="U49" i="3"/>
  <c r="X49" i="3"/>
  <c r="AA49" i="3"/>
  <c r="AE49" i="3"/>
  <c r="AI49" i="3"/>
  <c r="AI91" i="3" s="1"/>
  <c r="AM49" i="3"/>
  <c r="AM91" i="3" s="1"/>
  <c r="F49" i="3"/>
  <c r="J49" i="3"/>
  <c r="N49" i="3"/>
  <c r="R49" i="3"/>
  <c r="AB49" i="3"/>
  <c r="AF49" i="3"/>
  <c r="AJ49" i="3"/>
  <c r="AJ91" i="3" s="1"/>
  <c r="AN49" i="3"/>
  <c r="AN91" i="3" s="1"/>
  <c r="G49" i="3"/>
  <c r="K49" i="3"/>
  <c r="O49" i="3"/>
  <c r="S49" i="3"/>
  <c r="V49" i="3"/>
  <c r="Y49" i="3"/>
  <c r="AC49" i="3"/>
  <c r="AC91" i="3" s="1"/>
  <c r="AG49" i="3"/>
  <c r="AG91" i="3" s="1"/>
  <c r="AK49" i="3"/>
  <c r="E49" i="3"/>
  <c r="H49" i="3"/>
  <c r="L49" i="3"/>
  <c r="P49" i="3"/>
  <c r="T49" i="3"/>
  <c r="W49" i="3"/>
  <c r="W91" i="3" s="1"/>
  <c r="Z49" i="3"/>
  <c r="Z91" i="3" s="1"/>
  <c r="AD49" i="3"/>
  <c r="AH49" i="3"/>
  <c r="AL49" i="3"/>
  <c r="AQ9" i="3"/>
  <c r="AR9" i="3" s="1"/>
  <c r="AT9" i="3" s="1"/>
  <c r="F45" i="3"/>
  <c r="J45" i="3"/>
  <c r="N45" i="3"/>
  <c r="N87" i="3" s="1"/>
  <c r="R45" i="3"/>
  <c r="R87" i="3" s="1"/>
  <c r="AB45" i="3"/>
  <c r="AF45" i="3"/>
  <c r="AJ45" i="3"/>
  <c r="AJ87" i="3" s="1"/>
  <c r="AN45" i="3"/>
  <c r="AN87" i="3" s="1"/>
  <c r="G45" i="3"/>
  <c r="K45" i="3"/>
  <c r="O45" i="3"/>
  <c r="O87" i="3" s="1"/>
  <c r="S45" i="3"/>
  <c r="S87" i="3" s="1"/>
  <c r="V45" i="3"/>
  <c r="Y45" i="3"/>
  <c r="AC45" i="3"/>
  <c r="AC87" i="3" s="1"/>
  <c r="AG45" i="3"/>
  <c r="AG87" i="3" s="1"/>
  <c r="AK45" i="3"/>
  <c r="H45" i="3"/>
  <c r="L45" i="3"/>
  <c r="L87" i="3" s="1"/>
  <c r="P45" i="3"/>
  <c r="P87" i="3" s="1"/>
  <c r="T45" i="3"/>
  <c r="W45" i="3"/>
  <c r="Z45" i="3"/>
  <c r="Z87" i="3" s="1"/>
  <c r="AD45" i="3"/>
  <c r="AD87" i="3" s="1"/>
  <c r="AH45" i="3"/>
  <c r="AL45" i="3"/>
  <c r="I45" i="3"/>
  <c r="I87" i="3" s="1"/>
  <c r="M45" i="3"/>
  <c r="M87" i="3" s="1"/>
  <c r="Q45" i="3"/>
  <c r="U45" i="3"/>
  <c r="X45" i="3"/>
  <c r="X87" i="3" s="1"/>
  <c r="AA45" i="3"/>
  <c r="AA87" i="3" s="1"/>
  <c r="AE45" i="3"/>
  <c r="AI45" i="3"/>
  <c r="AM45" i="3"/>
  <c r="AM87" i="3" s="1"/>
  <c r="E45" i="3"/>
  <c r="E87" i="3" s="1"/>
  <c r="AC16" i="2"/>
  <c r="AD16" i="2" s="1"/>
  <c r="AF16" i="2" s="1"/>
  <c r="H50" i="2"/>
  <c r="H90" i="2" s="1"/>
  <c r="L50" i="2"/>
  <c r="L90" i="2" s="1"/>
  <c r="P50" i="2"/>
  <c r="P90" i="2" s="1"/>
  <c r="T50" i="2"/>
  <c r="T90" i="2" s="1"/>
  <c r="X50" i="2"/>
  <c r="X90" i="2" s="1"/>
  <c r="F50" i="2"/>
  <c r="F90" i="2" s="1"/>
  <c r="J50" i="2"/>
  <c r="J90" i="2" s="1"/>
  <c r="N50" i="2"/>
  <c r="N90" i="2" s="1"/>
  <c r="R50" i="2"/>
  <c r="R90" i="2" s="1"/>
  <c r="V50" i="2"/>
  <c r="V90" i="2" s="1"/>
  <c r="Z50" i="2"/>
  <c r="Z90" i="2" s="1"/>
  <c r="G50" i="2"/>
  <c r="G90" i="2" s="1"/>
  <c r="K50" i="2"/>
  <c r="K90" i="2" s="1"/>
  <c r="O50" i="2"/>
  <c r="O90" i="2" s="1"/>
  <c r="S50" i="2"/>
  <c r="S90" i="2" s="1"/>
  <c r="W50" i="2"/>
  <c r="W90" i="2" s="1"/>
  <c r="AC12" i="2"/>
  <c r="AD12" i="2" s="1"/>
  <c r="AF12" i="2" s="1"/>
  <c r="M86" i="2" s="1"/>
  <c r="H46" i="2"/>
  <c r="H86" i="2" s="1"/>
  <c r="L46" i="2"/>
  <c r="L86" i="2" s="1"/>
  <c r="P46" i="2"/>
  <c r="T46" i="2"/>
  <c r="X46" i="2"/>
  <c r="X86" i="2" s="1"/>
  <c r="F46" i="2"/>
  <c r="F86" i="2" s="1"/>
  <c r="J46" i="2"/>
  <c r="N46" i="2"/>
  <c r="N86" i="2" s="1"/>
  <c r="R46" i="2"/>
  <c r="R86" i="2" s="1"/>
  <c r="V46" i="2"/>
  <c r="V86" i="2" s="1"/>
  <c r="Z46" i="2"/>
  <c r="G46" i="2"/>
  <c r="K46" i="2"/>
  <c r="K86" i="2" s="1"/>
  <c r="O46" i="2"/>
  <c r="O86" i="2" s="1"/>
  <c r="S46" i="2"/>
  <c r="W46" i="2"/>
  <c r="W86" i="2" s="1"/>
  <c r="AC8" i="2"/>
  <c r="AD8" i="2" s="1"/>
  <c r="AF8" i="2" s="1"/>
  <c r="F82" i="2"/>
  <c r="F116" i="2" s="1"/>
  <c r="J42" i="2"/>
  <c r="N42" i="2"/>
  <c r="R42" i="2"/>
  <c r="V42" i="2"/>
  <c r="Z42" i="2"/>
  <c r="G42" i="2"/>
  <c r="K42" i="2"/>
  <c r="O42" i="2"/>
  <c r="S42" i="2"/>
  <c r="W42" i="2"/>
  <c r="H42" i="2"/>
  <c r="L42" i="2"/>
  <c r="P42" i="2"/>
  <c r="T42" i="2"/>
  <c r="X42" i="2"/>
  <c r="I42" i="2"/>
  <c r="M42" i="2"/>
  <c r="Q42" i="2"/>
  <c r="U42" i="2"/>
  <c r="Y42" i="2"/>
  <c r="Y82" i="2" s="1"/>
  <c r="Y116" i="2" s="1"/>
  <c r="W71" i="2"/>
  <c r="W111" i="2" s="1"/>
  <c r="S71" i="2"/>
  <c r="S111" i="2" s="1"/>
  <c r="O71" i="2"/>
  <c r="O111" i="2" s="1"/>
  <c r="K71" i="2"/>
  <c r="K111" i="2" s="1"/>
  <c r="G71" i="2"/>
  <c r="G111" i="2" s="1"/>
  <c r="X70" i="2"/>
  <c r="X110" i="2" s="1"/>
  <c r="T70" i="2"/>
  <c r="T110" i="2" s="1"/>
  <c r="P70" i="2"/>
  <c r="P110" i="2" s="1"/>
  <c r="L70" i="2"/>
  <c r="L110" i="2" s="1"/>
  <c r="H70" i="2"/>
  <c r="H110" i="2" s="1"/>
  <c r="Y69" i="2"/>
  <c r="Y109" i="2" s="1"/>
  <c r="U69" i="2"/>
  <c r="U109" i="2" s="1"/>
  <c r="Q69" i="2"/>
  <c r="Q109" i="2" s="1"/>
  <c r="M69" i="2"/>
  <c r="M109" i="2" s="1"/>
  <c r="I69" i="2"/>
  <c r="I109" i="2" s="1"/>
  <c r="Z68" i="2"/>
  <c r="Z108" i="2" s="1"/>
  <c r="V68" i="2"/>
  <c r="V108" i="2" s="1"/>
  <c r="R68" i="2"/>
  <c r="R108" i="2" s="1"/>
  <c r="N68" i="2"/>
  <c r="N108" i="2" s="1"/>
  <c r="J68" i="2"/>
  <c r="J108" i="2" s="1"/>
  <c r="F68" i="2"/>
  <c r="F108" i="2" s="1"/>
  <c r="W67" i="2"/>
  <c r="W107" i="2" s="1"/>
  <c r="S67" i="2"/>
  <c r="S107" i="2" s="1"/>
  <c r="O67" i="2"/>
  <c r="O107" i="2" s="1"/>
  <c r="K67" i="2"/>
  <c r="K107" i="2" s="1"/>
  <c r="G67" i="2"/>
  <c r="G107" i="2" s="1"/>
  <c r="X66" i="2"/>
  <c r="X106" i="2" s="1"/>
  <c r="T66" i="2"/>
  <c r="T106" i="2" s="1"/>
  <c r="P66" i="2"/>
  <c r="P106" i="2" s="1"/>
  <c r="L66" i="2"/>
  <c r="L106" i="2" s="1"/>
  <c r="H66" i="2"/>
  <c r="H106" i="2" s="1"/>
  <c r="Y65" i="2"/>
  <c r="Y105" i="2" s="1"/>
  <c r="U65" i="2"/>
  <c r="U105" i="2" s="1"/>
  <c r="Q65" i="2"/>
  <c r="Q105" i="2" s="1"/>
  <c r="M65" i="2"/>
  <c r="M105" i="2" s="1"/>
  <c r="I65" i="2"/>
  <c r="I105" i="2" s="1"/>
  <c r="Z64" i="2"/>
  <c r="V64" i="2"/>
  <c r="R64" i="2"/>
  <c r="N64" i="2"/>
  <c r="N104" i="2" s="1"/>
  <c r="J64" i="2"/>
  <c r="F64" i="2"/>
  <c r="W63" i="2"/>
  <c r="W103" i="2" s="1"/>
  <c r="S63" i="2"/>
  <c r="S103" i="2" s="1"/>
  <c r="O63" i="2"/>
  <c r="O103" i="2" s="1"/>
  <c r="K63" i="2"/>
  <c r="K103" i="2" s="1"/>
  <c r="G63" i="2"/>
  <c r="G103" i="2" s="1"/>
  <c r="X62" i="2"/>
  <c r="X102" i="2" s="1"/>
  <c r="T62" i="2"/>
  <c r="T102" i="2" s="1"/>
  <c r="P62" i="2"/>
  <c r="P102" i="2" s="1"/>
  <c r="L62" i="2"/>
  <c r="L102" i="2" s="1"/>
  <c r="H62" i="2"/>
  <c r="H102" i="2" s="1"/>
  <c r="Y61" i="2"/>
  <c r="Y101" i="2" s="1"/>
  <c r="U61" i="2"/>
  <c r="U101" i="2" s="1"/>
  <c r="Q61" i="2"/>
  <c r="Q101" i="2" s="1"/>
  <c r="M61" i="2"/>
  <c r="M101" i="2" s="1"/>
  <c r="I61" i="2"/>
  <c r="I101" i="2" s="1"/>
  <c r="Z60" i="2"/>
  <c r="V60" i="2"/>
  <c r="R60" i="2"/>
  <c r="N60" i="2"/>
  <c r="J60" i="2"/>
  <c r="F60" i="2"/>
  <c r="W59" i="2"/>
  <c r="W99" i="2" s="1"/>
  <c r="S59" i="2"/>
  <c r="S99" i="2" s="1"/>
  <c r="O59" i="2"/>
  <c r="O99" i="2" s="1"/>
  <c r="K59" i="2"/>
  <c r="K99" i="2" s="1"/>
  <c r="G59" i="2"/>
  <c r="G99" i="2" s="1"/>
  <c r="X58" i="2"/>
  <c r="X98" i="2" s="1"/>
  <c r="T58" i="2"/>
  <c r="T98" i="2" s="1"/>
  <c r="P58" i="2"/>
  <c r="P98" i="2" s="1"/>
  <c r="L58" i="2"/>
  <c r="L98" i="2" s="1"/>
  <c r="H58" i="2"/>
  <c r="H98" i="2" s="1"/>
  <c r="Y57" i="2"/>
  <c r="Y97" i="2" s="1"/>
  <c r="U57" i="2"/>
  <c r="U97" i="2" s="1"/>
  <c r="Q57" i="2"/>
  <c r="Q97" i="2" s="1"/>
  <c r="M57" i="2"/>
  <c r="M97" i="2" s="1"/>
  <c r="I57" i="2"/>
  <c r="I97" i="2" s="1"/>
  <c r="Z56" i="2"/>
  <c r="Z96" i="2" s="1"/>
  <c r="V56" i="2"/>
  <c r="V96" i="2" s="1"/>
  <c r="R56" i="2"/>
  <c r="R96" i="2" s="1"/>
  <c r="N56" i="2"/>
  <c r="N96" i="2" s="1"/>
  <c r="J56" i="2"/>
  <c r="J96" i="2" s="1"/>
  <c r="F56" i="2"/>
  <c r="F96" i="2" s="1"/>
  <c r="W54" i="2"/>
  <c r="W94" i="2" s="1"/>
  <c r="S54" i="2"/>
  <c r="S94" i="2" s="1"/>
  <c r="O54" i="2"/>
  <c r="O94" i="2" s="1"/>
  <c r="K54" i="2"/>
  <c r="K94" i="2" s="1"/>
  <c r="G54" i="2"/>
  <c r="G94" i="2" s="1"/>
  <c r="X53" i="2"/>
  <c r="T53" i="2"/>
  <c r="P53" i="2"/>
  <c r="P93" i="2" s="1"/>
  <c r="K52" i="2"/>
  <c r="P51" i="2"/>
  <c r="P91" i="2" s="1"/>
  <c r="U50" i="2"/>
  <c r="U90" i="2" s="1"/>
  <c r="Z49" i="2"/>
  <c r="Z89" i="2" s="1"/>
  <c r="O48" i="2"/>
  <c r="T47" i="2"/>
  <c r="T87" i="2" s="1"/>
  <c r="Y46" i="2"/>
  <c r="Y86" i="2" s="1"/>
  <c r="I46" i="2"/>
  <c r="I86" i="2" s="1"/>
  <c r="S44" i="2"/>
  <c r="X43" i="2"/>
  <c r="X83" i="2" s="1"/>
  <c r="H43" i="2"/>
  <c r="H83" i="2" s="1"/>
  <c r="AQ6" i="3"/>
  <c r="AR6" i="3" s="1"/>
  <c r="AT6" i="3" s="1"/>
  <c r="H42" i="3"/>
  <c r="L42" i="3"/>
  <c r="P42" i="3"/>
  <c r="T42" i="3"/>
  <c r="W42" i="3"/>
  <c r="Z42" i="3"/>
  <c r="AD42" i="3"/>
  <c r="AH42" i="3"/>
  <c r="AL42" i="3"/>
  <c r="I42" i="3"/>
  <c r="M42" i="3"/>
  <c r="Q42" i="3"/>
  <c r="U42" i="3"/>
  <c r="X42" i="3"/>
  <c r="AA42" i="3"/>
  <c r="AE42" i="3"/>
  <c r="AI42" i="3"/>
  <c r="AM42" i="3"/>
  <c r="F42" i="3"/>
  <c r="J42" i="3"/>
  <c r="N42" i="3"/>
  <c r="R42" i="3"/>
  <c r="AB42" i="3"/>
  <c r="AF42" i="3"/>
  <c r="AJ42" i="3"/>
  <c r="AN42" i="3"/>
  <c r="G42" i="3"/>
  <c r="K42" i="3"/>
  <c r="O42" i="3"/>
  <c r="S42" i="3"/>
  <c r="V42" i="3"/>
  <c r="Y42" i="3"/>
  <c r="AC42" i="3"/>
  <c r="AG42" i="3"/>
  <c r="AK42" i="3"/>
  <c r="E42" i="3"/>
  <c r="AQ36" i="3"/>
  <c r="AR36" i="3" s="1"/>
  <c r="AT36" i="3" s="1"/>
  <c r="F72" i="3"/>
  <c r="J72" i="3"/>
  <c r="J114" i="3" s="1"/>
  <c r="N72" i="3"/>
  <c r="N114" i="3" s="1"/>
  <c r="R72" i="3"/>
  <c r="AB72" i="3"/>
  <c r="AB114" i="3" s="1"/>
  <c r="AF72" i="3"/>
  <c r="AF114" i="3" s="1"/>
  <c r="AJ72" i="3"/>
  <c r="AJ114" i="3" s="1"/>
  <c r="AN72" i="3"/>
  <c r="AN114" i="3" s="1"/>
  <c r="G72" i="3"/>
  <c r="K72" i="3"/>
  <c r="K114" i="3" s="1"/>
  <c r="O72" i="3"/>
  <c r="O114" i="3" s="1"/>
  <c r="S72" i="3"/>
  <c r="V72" i="3"/>
  <c r="V114" i="3" s="1"/>
  <c r="Y72" i="3"/>
  <c r="Y114" i="3" s="1"/>
  <c r="AC72" i="3"/>
  <c r="AC114" i="3" s="1"/>
  <c r="AG72" i="3"/>
  <c r="AG114" i="3" s="1"/>
  <c r="AK72" i="3"/>
  <c r="H72" i="3"/>
  <c r="H114" i="3" s="1"/>
  <c r="L72" i="3"/>
  <c r="L114" i="3" s="1"/>
  <c r="P72" i="3"/>
  <c r="T72" i="3"/>
  <c r="T114" i="3" s="1"/>
  <c r="W72" i="3"/>
  <c r="W114" i="3" s="1"/>
  <c r="Z72" i="3"/>
  <c r="Z114" i="3" s="1"/>
  <c r="AD72" i="3"/>
  <c r="AD114" i="3" s="1"/>
  <c r="AH72" i="3"/>
  <c r="AL72" i="3"/>
  <c r="AL114" i="3" s="1"/>
  <c r="E72" i="3"/>
  <c r="E114" i="3" s="1"/>
  <c r="I72" i="3"/>
  <c r="M72" i="3"/>
  <c r="M114" i="3" s="1"/>
  <c r="Q72" i="3"/>
  <c r="Q114" i="3" s="1"/>
  <c r="U72" i="3"/>
  <c r="U114" i="3" s="1"/>
  <c r="X72" i="3"/>
  <c r="X114" i="3" s="1"/>
  <c r="AA72" i="3"/>
  <c r="AE72" i="3"/>
  <c r="AE114" i="3" s="1"/>
  <c r="AI72" i="3"/>
  <c r="AI114" i="3" s="1"/>
  <c r="AM72" i="3"/>
  <c r="AQ24" i="3"/>
  <c r="AR24" i="3" s="1"/>
  <c r="AT24" i="3" s="1"/>
  <c r="E60" i="3"/>
  <c r="E102" i="3" s="1"/>
  <c r="I60" i="3"/>
  <c r="I102" i="3" s="1"/>
  <c r="M60" i="3"/>
  <c r="Q60" i="3"/>
  <c r="U60" i="3"/>
  <c r="U102" i="3" s="1"/>
  <c r="X60" i="3"/>
  <c r="X102" i="3" s="1"/>
  <c r="AA60" i="3"/>
  <c r="AE60" i="3"/>
  <c r="AE102" i="3" s="1"/>
  <c r="AI60" i="3"/>
  <c r="AI102" i="3" s="1"/>
  <c r="AM60" i="3"/>
  <c r="AM102" i="3" s="1"/>
  <c r="F60" i="3"/>
  <c r="J60" i="3"/>
  <c r="N60" i="3"/>
  <c r="N102" i="3" s="1"/>
  <c r="R60" i="3"/>
  <c r="R102" i="3" s="1"/>
  <c r="AB60" i="3"/>
  <c r="AF60" i="3"/>
  <c r="AF102" i="3" s="1"/>
  <c r="AJ60" i="3"/>
  <c r="AJ102" i="3" s="1"/>
  <c r="AN60" i="3"/>
  <c r="AN102" i="3" s="1"/>
  <c r="G60" i="3"/>
  <c r="K60" i="3"/>
  <c r="O60" i="3"/>
  <c r="O102" i="3" s="1"/>
  <c r="S60" i="3"/>
  <c r="S102" i="3" s="1"/>
  <c r="V60" i="3"/>
  <c r="Y60" i="3"/>
  <c r="Y102" i="3" s="1"/>
  <c r="AC60" i="3"/>
  <c r="AC102" i="3" s="1"/>
  <c r="AG60" i="3"/>
  <c r="AG102" i="3" s="1"/>
  <c r="AK60" i="3"/>
  <c r="H60" i="3"/>
  <c r="L60" i="3"/>
  <c r="L102" i="3" s="1"/>
  <c r="P60" i="3"/>
  <c r="P102" i="3" s="1"/>
  <c r="T60" i="3"/>
  <c r="W60" i="3"/>
  <c r="W102" i="3" s="1"/>
  <c r="Z60" i="3"/>
  <c r="Z102" i="3" s="1"/>
  <c r="AD60" i="3"/>
  <c r="AD102" i="3" s="1"/>
  <c r="AH60" i="3"/>
  <c r="AL60" i="3"/>
  <c r="AQ20" i="3"/>
  <c r="AR20" i="3" s="1"/>
  <c r="AT20" i="3" s="1"/>
  <c r="G56" i="3"/>
  <c r="G98" i="3" s="1"/>
  <c r="K56" i="3"/>
  <c r="O56" i="3"/>
  <c r="S56" i="3"/>
  <c r="S98" i="3" s="1"/>
  <c r="V56" i="3"/>
  <c r="V98" i="3" s="1"/>
  <c r="Y56" i="3"/>
  <c r="AC56" i="3"/>
  <c r="AG56" i="3"/>
  <c r="AG98" i="3" s="1"/>
  <c r="AK56" i="3"/>
  <c r="AK98" i="3" s="1"/>
  <c r="H56" i="3"/>
  <c r="L56" i="3"/>
  <c r="P56" i="3"/>
  <c r="P98" i="3" s="1"/>
  <c r="T56" i="3"/>
  <c r="T98" i="3" s="1"/>
  <c r="W56" i="3"/>
  <c r="Z56" i="3"/>
  <c r="AD56" i="3"/>
  <c r="AD98" i="3" s="1"/>
  <c r="AH56" i="3"/>
  <c r="AH98" i="3" s="1"/>
  <c r="AL56" i="3"/>
  <c r="E56" i="3"/>
  <c r="I56" i="3"/>
  <c r="I98" i="3" s="1"/>
  <c r="M56" i="3"/>
  <c r="M98" i="3" s="1"/>
  <c r="Q56" i="3"/>
  <c r="U56" i="3"/>
  <c r="X56" i="3"/>
  <c r="X98" i="3" s="1"/>
  <c r="AA56" i="3"/>
  <c r="AA98" i="3" s="1"/>
  <c r="AE56" i="3"/>
  <c r="AI56" i="3"/>
  <c r="AM56" i="3"/>
  <c r="AM98" i="3" s="1"/>
  <c r="F56" i="3"/>
  <c r="F98" i="3" s="1"/>
  <c r="J56" i="3"/>
  <c r="N56" i="3"/>
  <c r="R56" i="3"/>
  <c r="R98" i="3" s="1"/>
  <c r="AB56" i="3"/>
  <c r="AB98" i="3" s="1"/>
  <c r="AF56" i="3"/>
  <c r="AJ56" i="3"/>
  <c r="AN56" i="3"/>
  <c r="AN98" i="3" s="1"/>
  <c r="AQ16" i="3"/>
  <c r="AR16" i="3" s="1"/>
  <c r="AT16" i="3" s="1"/>
  <c r="G52" i="3"/>
  <c r="K52" i="3"/>
  <c r="O52" i="3"/>
  <c r="S52" i="3"/>
  <c r="S94" i="3" s="1"/>
  <c r="V52" i="3"/>
  <c r="Y52" i="3"/>
  <c r="AC52" i="3"/>
  <c r="AG52" i="3"/>
  <c r="AG94" i="3" s="1"/>
  <c r="AK52" i="3"/>
  <c r="H52" i="3"/>
  <c r="L52" i="3"/>
  <c r="P52" i="3"/>
  <c r="P94" i="3" s="1"/>
  <c r="T52" i="3"/>
  <c r="W52" i="3"/>
  <c r="Z52" i="3"/>
  <c r="AD52" i="3"/>
  <c r="AD94" i="3" s="1"/>
  <c r="AH52" i="3"/>
  <c r="AL52" i="3"/>
  <c r="E52" i="3"/>
  <c r="I52" i="3"/>
  <c r="I94" i="3" s="1"/>
  <c r="M52" i="3"/>
  <c r="Q52" i="3"/>
  <c r="U52" i="3"/>
  <c r="X52" i="3"/>
  <c r="X94" i="3" s="1"/>
  <c r="AA52" i="3"/>
  <c r="AE52" i="3"/>
  <c r="AI52" i="3"/>
  <c r="AM52" i="3"/>
  <c r="AM94" i="3" s="1"/>
  <c r="F52" i="3"/>
  <c r="J52" i="3"/>
  <c r="N52" i="3"/>
  <c r="R52" i="3"/>
  <c r="R94" i="3" s="1"/>
  <c r="AB52" i="3"/>
  <c r="AF52" i="3"/>
  <c r="AJ52" i="3"/>
  <c r="AN52" i="3"/>
  <c r="AN94" i="3" s="1"/>
  <c r="AQ12" i="3"/>
  <c r="AR12" i="3" s="1"/>
  <c r="AT12" i="3" s="1"/>
  <c r="F48" i="3"/>
  <c r="F90" i="3" s="1"/>
  <c r="J48" i="3"/>
  <c r="J90" i="3" s="1"/>
  <c r="N48" i="3"/>
  <c r="N90" i="3" s="1"/>
  <c r="R48" i="3"/>
  <c r="R90" i="3" s="1"/>
  <c r="AB48" i="3"/>
  <c r="AB90" i="3" s="1"/>
  <c r="AF48" i="3"/>
  <c r="AF90" i="3" s="1"/>
  <c r="AJ48" i="3"/>
  <c r="AJ90" i="3" s="1"/>
  <c r="AN48" i="3"/>
  <c r="AN90" i="3" s="1"/>
  <c r="G48" i="3"/>
  <c r="G90" i="3" s="1"/>
  <c r="K48" i="3"/>
  <c r="K90" i="3" s="1"/>
  <c r="O48" i="3"/>
  <c r="O90" i="3" s="1"/>
  <c r="S48" i="3"/>
  <c r="S90" i="3" s="1"/>
  <c r="V48" i="3"/>
  <c r="V90" i="3" s="1"/>
  <c r="Y48" i="3"/>
  <c r="Y90" i="3" s="1"/>
  <c r="AC48" i="3"/>
  <c r="AC90" i="3" s="1"/>
  <c r="AG48" i="3"/>
  <c r="AG90" i="3" s="1"/>
  <c r="AK48" i="3"/>
  <c r="AK90" i="3" s="1"/>
  <c r="H48" i="3"/>
  <c r="H90" i="3" s="1"/>
  <c r="L48" i="3"/>
  <c r="L90" i="3" s="1"/>
  <c r="P48" i="3"/>
  <c r="P90" i="3" s="1"/>
  <c r="T48" i="3"/>
  <c r="T90" i="3" s="1"/>
  <c r="W48" i="3"/>
  <c r="W90" i="3" s="1"/>
  <c r="Z48" i="3"/>
  <c r="Z90" i="3" s="1"/>
  <c r="AD48" i="3"/>
  <c r="AD90" i="3" s="1"/>
  <c r="AH48" i="3"/>
  <c r="AH90" i="3" s="1"/>
  <c r="AL48" i="3"/>
  <c r="AL90" i="3" s="1"/>
  <c r="I48" i="3"/>
  <c r="I90" i="3" s="1"/>
  <c r="M48" i="3"/>
  <c r="M90" i="3" s="1"/>
  <c r="Q48" i="3"/>
  <c r="Q90" i="3" s="1"/>
  <c r="U48" i="3"/>
  <c r="U90" i="3" s="1"/>
  <c r="X48" i="3"/>
  <c r="X90" i="3" s="1"/>
  <c r="AA48" i="3"/>
  <c r="AA90" i="3" s="1"/>
  <c r="AE48" i="3"/>
  <c r="AE90" i="3" s="1"/>
  <c r="AI48" i="3"/>
  <c r="AI90" i="3" s="1"/>
  <c r="AM48" i="3"/>
  <c r="AM90" i="3" s="1"/>
  <c r="E48" i="3"/>
  <c r="E90" i="3" s="1"/>
  <c r="AQ8" i="3"/>
  <c r="AR8" i="3" s="1"/>
  <c r="AT8" i="3" s="1"/>
  <c r="I44" i="3"/>
  <c r="I86" i="3" s="1"/>
  <c r="M44" i="3"/>
  <c r="M86" i="3" s="1"/>
  <c r="Q44" i="3"/>
  <c r="U44" i="3"/>
  <c r="U86" i="3" s="1"/>
  <c r="X44" i="3"/>
  <c r="X86" i="3" s="1"/>
  <c r="AA44" i="3"/>
  <c r="AA86" i="3" s="1"/>
  <c r="F44" i="3"/>
  <c r="F86" i="3" s="1"/>
  <c r="J44" i="3"/>
  <c r="J86" i="3" s="1"/>
  <c r="N44" i="3"/>
  <c r="R44" i="3"/>
  <c r="R86" i="3" s="1"/>
  <c r="G44" i="3"/>
  <c r="K44" i="3"/>
  <c r="K86" i="3" s="1"/>
  <c r="O44" i="3"/>
  <c r="O86" i="3" s="1"/>
  <c r="S44" i="3"/>
  <c r="S86" i="3" s="1"/>
  <c r="V44" i="3"/>
  <c r="V86" i="3" s="1"/>
  <c r="Y44" i="3"/>
  <c r="Y86" i="3" s="1"/>
  <c r="AC44" i="3"/>
  <c r="AC86" i="3" s="1"/>
  <c r="AG44" i="3"/>
  <c r="AG86" i="3" s="1"/>
  <c r="AG122" i="3" s="1"/>
  <c r="AK44" i="3"/>
  <c r="H44" i="3"/>
  <c r="H86" i="3" s="1"/>
  <c r="L44" i="3"/>
  <c r="L86" i="3" s="1"/>
  <c r="P44" i="3"/>
  <c r="P86" i="3" s="1"/>
  <c r="T44" i="3"/>
  <c r="T86" i="3" s="1"/>
  <c r="W44" i="3"/>
  <c r="W86" i="3" s="1"/>
  <c r="Z44" i="3"/>
  <c r="Z86" i="3" s="1"/>
  <c r="AD44" i="3"/>
  <c r="AD86" i="3" s="1"/>
  <c r="AH44" i="3"/>
  <c r="AL44" i="3"/>
  <c r="AL86" i="3" s="1"/>
  <c r="AB44" i="3"/>
  <c r="AB86" i="3" s="1"/>
  <c r="AJ44" i="3"/>
  <c r="AJ86" i="3" s="1"/>
  <c r="AE44" i="3"/>
  <c r="AE86" i="3" s="1"/>
  <c r="AM44" i="3"/>
  <c r="AM86" i="3" s="1"/>
  <c r="E44" i="3"/>
  <c r="E86" i="3" s="1"/>
  <c r="AF44" i="3"/>
  <c r="AF86" i="3" s="1"/>
  <c r="AN44" i="3"/>
  <c r="AI44" i="3"/>
  <c r="AI86" i="3" s="1"/>
  <c r="AC19" i="2"/>
  <c r="AD19" i="2" s="1"/>
  <c r="AF19" i="2" s="1"/>
  <c r="I53" i="2"/>
  <c r="I93" i="2" s="1"/>
  <c r="M53" i="2"/>
  <c r="G53" i="2"/>
  <c r="K53" i="2"/>
  <c r="H53" i="2"/>
  <c r="H93" i="2" s="1"/>
  <c r="L53" i="2"/>
  <c r="AC15" i="2"/>
  <c r="AD15" i="2" s="1"/>
  <c r="AF15" i="2" s="1"/>
  <c r="I49" i="2"/>
  <c r="I89" i="2" s="1"/>
  <c r="M49" i="2"/>
  <c r="M89" i="2" s="1"/>
  <c r="Q49" i="2"/>
  <c r="U49" i="2"/>
  <c r="Y49" i="2"/>
  <c r="Y89" i="2" s="1"/>
  <c r="G49" i="2"/>
  <c r="G89" i="2" s="1"/>
  <c r="K49" i="2"/>
  <c r="O49" i="2"/>
  <c r="O89" i="2" s="1"/>
  <c r="S49" i="2"/>
  <c r="S89" i="2" s="1"/>
  <c r="W49" i="2"/>
  <c r="W89" i="2" s="1"/>
  <c r="H49" i="2"/>
  <c r="L49" i="2"/>
  <c r="P49" i="2"/>
  <c r="P89" i="2" s="1"/>
  <c r="T49" i="2"/>
  <c r="T89" i="2" s="1"/>
  <c r="X49" i="2"/>
  <c r="AC11" i="2"/>
  <c r="AD11" i="2" s="1"/>
  <c r="AF11" i="2" s="1"/>
  <c r="N85" i="2" s="1"/>
  <c r="I45" i="2"/>
  <c r="I85" i="2" s="1"/>
  <c r="M45" i="2"/>
  <c r="M85" i="2" s="1"/>
  <c r="Q45" i="2"/>
  <c r="U45" i="2"/>
  <c r="Y45" i="2"/>
  <c r="Y85" i="2" s="1"/>
  <c r="G45" i="2"/>
  <c r="G85" i="2" s="1"/>
  <c r="K45" i="2"/>
  <c r="O45" i="2"/>
  <c r="O85" i="2" s="1"/>
  <c r="S45" i="2"/>
  <c r="S85" i="2" s="1"/>
  <c r="W45" i="2"/>
  <c r="W85" i="2" s="1"/>
  <c r="H45" i="2"/>
  <c r="L45" i="2"/>
  <c r="P45" i="2"/>
  <c r="P85" i="2" s="1"/>
  <c r="T45" i="2"/>
  <c r="T85" i="2" s="1"/>
  <c r="X45" i="2"/>
  <c r="Z71" i="2"/>
  <c r="Z111" i="2" s="1"/>
  <c r="V71" i="2"/>
  <c r="V111" i="2" s="1"/>
  <c r="R71" i="2"/>
  <c r="R111" i="2" s="1"/>
  <c r="N71" i="2"/>
  <c r="N111" i="2" s="1"/>
  <c r="J71" i="2"/>
  <c r="J111" i="2" s="1"/>
  <c r="F71" i="2"/>
  <c r="F111" i="2" s="1"/>
  <c r="W70" i="2"/>
  <c r="W110" i="2" s="1"/>
  <c r="S70" i="2"/>
  <c r="S110" i="2" s="1"/>
  <c r="O70" i="2"/>
  <c r="O110" i="2" s="1"/>
  <c r="K70" i="2"/>
  <c r="K110" i="2" s="1"/>
  <c r="G70" i="2"/>
  <c r="G110" i="2" s="1"/>
  <c r="X69" i="2"/>
  <c r="X109" i="2" s="1"/>
  <c r="T69" i="2"/>
  <c r="T109" i="2" s="1"/>
  <c r="P69" i="2"/>
  <c r="P109" i="2" s="1"/>
  <c r="L69" i="2"/>
  <c r="L109" i="2" s="1"/>
  <c r="H69" i="2"/>
  <c r="H109" i="2" s="1"/>
  <c r="Y68" i="2"/>
  <c r="Y108" i="2" s="1"/>
  <c r="U68" i="2"/>
  <c r="U108" i="2" s="1"/>
  <c r="Q68" i="2"/>
  <c r="Q108" i="2" s="1"/>
  <c r="M68" i="2"/>
  <c r="M108" i="2" s="1"/>
  <c r="I68" i="2"/>
  <c r="I108" i="2" s="1"/>
  <c r="Z67" i="2"/>
  <c r="Z107" i="2" s="1"/>
  <c r="V67" i="2"/>
  <c r="V107" i="2" s="1"/>
  <c r="R67" i="2"/>
  <c r="R107" i="2" s="1"/>
  <c r="N67" i="2"/>
  <c r="N107" i="2" s="1"/>
  <c r="J67" i="2"/>
  <c r="J107" i="2" s="1"/>
  <c r="F67" i="2"/>
  <c r="F107" i="2" s="1"/>
  <c r="W66" i="2"/>
  <c r="W106" i="2" s="1"/>
  <c r="S66" i="2"/>
  <c r="S106" i="2" s="1"/>
  <c r="O66" i="2"/>
  <c r="O106" i="2" s="1"/>
  <c r="K66" i="2"/>
  <c r="K106" i="2" s="1"/>
  <c r="G66" i="2"/>
  <c r="G106" i="2" s="1"/>
  <c r="X65" i="2"/>
  <c r="X105" i="2" s="1"/>
  <c r="T65" i="2"/>
  <c r="T105" i="2" s="1"/>
  <c r="P65" i="2"/>
  <c r="P105" i="2" s="1"/>
  <c r="L65" i="2"/>
  <c r="L105" i="2" s="1"/>
  <c r="H65" i="2"/>
  <c r="H105" i="2" s="1"/>
  <c r="Y64" i="2"/>
  <c r="U64" i="2"/>
  <c r="U104" i="2" s="1"/>
  <c r="Q64" i="2"/>
  <c r="M64" i="2"/>
  <c r="Z63" i="2"/>
  <c r="Z103" i="2" s="1"/>
  <c r="V63" i="2"/>
  <c r="V103" i="2" s="1"/>
  <c r="R63" i="2"/>
  <c r="R103" i="2" s="1"/>
  <c r="N63" i="2"/>
  <c r="N103" i="2" s="1"/>
  <c r="J63" i="2"/>
  <c r="J103" i="2" s="1"/>
  <c r="F63" i="2"/>
  <c r="F103" i="2" s="1"/>
  <c r="W62" i="2"/>
  <c r="W102" i="2" s="1"/>
  <c r="S62" i="2"/>
  <c r="S102" i="2" s="1"/>
  <c r="O62" i="2"/>
  <c r="O102" i="2" s="1"/>
  <c r="K62" i="2"/>
  <c r="K102" i="2" s="1"/>
  <c r="G62" i="2"/>
  <c r="G102" i="2" s="1"/>
  <c r="X61" i="2"/>
  <c r="X101" i="2" s="1"/>
  <c r="T61" i="2"/>
  <c r="T101" i="2" s="1"/>
  <c r="P61" i="2"/>
  <c r="P101" i="2" s="1"/>
  <c r="L61" i="2"/>
  <c r="L101" i="2" s="1"/>
  <c r="H61" i="2"/>
  <c r="H101" i="2" s="1"/>
  <c r="Y60" i="2"/>
  <c r="U60" i="2"/>
  <c r="Q60" i="2"/>
  <c r="M60" i="2"/>
  <c r="Z59" i="2"/>
  <c r="Z99" i="2" s="1"/>
  <c r="V59" i="2"/>
  <c r="V99" i="2" s="1"/>
  <c r="R59" i="2"/>
  <c r="R99" i="2" s="1"/>
  <c r="N59" i="2"/>
  <c r="N99" i="2" s="1"/>
  <c r="J59" i="2"/>
  <c r="J99" i="2" s="1"/>
  <c r="F59" i="2"/>
  <c r="F99" i="2" s="1"/>
  <c r="W58" i="2"/>
  <c r="W98" i="2" s="1"/>
  <c r="S58" i="2"/>
  <c r="S98" i="2" s="1"/>
  <c r="O58" i="2"/>
  <c r="O98" i="2" s="1"/>
  <c r="K58" i="2"/>
  <c r="K98" i="2" s="1"/>
  <c r="G58" i="2"/>
  <c r="G98" i="2" s="1"/>
  <c r="X57" i="2"/>
  <c r="X97" i="2" s="1"/>
  <c r="T57" i="2"/>
  <c r="T97" i="2" s="1"/>
  <c r="P57" i="2"/>
  <c r="P97" i="2" s="1"/>
  <c r="L57" i="2"/>
  <c r="L97" i="2" s="1"/>
  <c r="H57" i="2"/>
  <c r="H97" i="2" s="1"/>
  <c r="Y56" i="2"/>
  <c r="Y96" i="2" s="1"/>
  <c r="U56" i="2"/>
  <c r="U96" i="2" s="1"/>
  <c r="Q56" i="2"/>
  <c r="Q96" i="2" s="1"/>
  <c r="M56" i="2"/>
  <c r="M96" i="2" s="1"/>
  <c r="I56" i="2"/>
  <c r="I96" i="2" s="1"/>
  <c r="Z54" i="2"/>
  <c r="Z94" i="2" s="1"/>
  <c r="V54" i="2"/>
  <c r="V94" i="2" s="1"/>
  <c r="R54" i="2"/>
  <c r="R94" i="2" s="1"/>
  <c r="N54" i="2"/>
  <c r="N94" i="2" s="1"/>
  <c r="J54" i="2"/>
  <c r="J94" i="2" s="1"/>
  <c r="F54" i="2"/>
  <c r="F94" i="2" s="1"/>
  <c r="W53" i="2"/>
  <c r="S53" i="2"/>
  <c r="S93" i="2" s="1"/>
  <c r="O53" i="2"/>
  <c r="O93" i="2" s="1"/>
  <c r="W52" i="2"/>
  <c r="L51" i="2"/>
  <c r="L91" i="2" s="1"/>
  <c r="Q50" i="2"/>
  <c r="Q90" i="2" s="1"/>
  <c r="V49" i="2"/>
  <c r="V89" i="2" s="1"/>
  <c r="F49" i="2"/>
  <c r="P47" i="2"/>
  <c r="P87" i="2" s="1"/>
  <c r="U46" i="2"/>
  <c r="U86" i="2" s="1"/>
  <c r="Z45" i="2"/>
  <c r="Z85" i="2" s="1"/>
  <c r="J45" i="2"/>
  <c r="T43" i="2"/>
  <c r="AQ39" i="3"/>
  <c r="AR39" i="3" s="1"/>
  <c r="AT39" i="3" s="1"/>
  <c r="H75" i="3"/>
  <c r="H117" i="3" s="1"/>
  <c r="L75" i="3"/>
  <c r="P75" i="3"/>
  <c r="T75" i="3"/>
  <c r="T117" i="3" s="1"/>
  <c r="W75" i="3"/>
  <c r="W117" i="3" s="1"/>
  <c r="Z75" i="3"/>
  <c r="AD75" i="3"/>
  <c r="AH75" i="3"/>
  <c r="AH117" i="3" s="1"/>
  <c r="AL75" i="3"/>
  <c r="AL117" i="3" s="1"/>
  <c r="E75" i="3"/>
  <c r="I75" i="3"/>
  <c r="M75" i="3"/>
  <c r="M117" i="3" s="1"/>
  <c r="Q75" i="3"/>
  <c r="Q117" i="3" s="1"/>
  <c r="U75" i="3"/>
  <c r="X75" i="3"/>
  <c r="AA75" i="3"/>
  <c r="AA117" i="3" s="1"/>
  <c r="AE75" i="3"/>
  <c r="AE117" i="3" s="1"/>
  <c r="AI75" i="3"/>
  <c r="AM75" i="3"/>
  <c r="F75" i="3"/>
  <c r="F117" i="3" s="1"/>
  <c r="J75" i="3"/>
  <c r="J117" i="3" s="1"/>
  <c r="N75" i="3"/>
  <c r="R75" i="3"/>
  <c r="AB75" i="3"/>
  <c r="AB117" i="3" s="1"/>
  <c r="AF75" i="3"/>
  <c r="AF117" i="3" s="1"/>
  <c r="AJ75" i="3"/>
  <c r="AN75" i="3"/>
  <c r="G75" i="3"/>
  <c r="G117" i="3" s="1"/>
  <c r="K75" i="3"/>
  <c r="K117" i="3" s="1"/>
  <c r="O75" i="3"/>
  <c r="S75" i="3"/>
  <c r="V75" i="3"/>
  <c r="V117" i="3" s="1"/>
  <c r="Y75" i="3"/>
  <c r="Y117" i="3" s="1"/>
  <c r="AC75" i="3"/>
  <c r="AG75" i="3"/>
  <c r="AK75" i="3"/>
  <c r="AK117" i="3" s="1"/>
  <c r="AQ23" i="3"/>
  <c r="AR23" i="3" s="1"/>
  <c r="AT23" i="3" s="1"/>
  <c r="E59" i="3"/>
  <c r="I59" i="3"/>
  <c r="M59" i="3"/>
  <c r="Q59" i="3"/>
  <c r="U59" i="3"/>
  <c r="X59" i="3"/>
  <c r="AA59" i="3"/>
  <c r="AE59" i="3"/>
  <c r="AI59" i="3"/>
  <c r="F59" i="3"/>
  <c r="J59" i="3"/>
  <c r="N59" i="3"/>
  <c r="R59" i="3"/>
  <c r="AB59" i="3"/>
  <c r="AF59" i="3"/>
  <c r="AJ59" i="3"/>
  <c r="G59" i="3"/>
  <c r="K59" i="3"/>
  <c r="H59" i="3"/>
  <c r="L59" i="3"/>
  <c r="O59" i="3"/>
  <c r="V59" i="3"/>
  <c r="AC59" i="3"/>
  <c r="AK59" i="3"/>
  <c r="AK101" i="3" s="1"/>
  <c r="P59" i="3"/>
  <c r="W59" i="3"/>
  <c r="AD59" i="3"/>
  <c r="AL59" i="3"/>
  <c r="S59" i="3"/>
  <c r="Y59" i="3"/>
  <c r="AG59" i="3"/>
  <c r="AM59" i="3"/>
  <c r="AM101" i="3" s="1"/>
  <c r="T59" i="3"/>
  <c r="Z59" i="3"/>
  <c r="AH59" i="3"/>
  <c r="AN59" i="3"/>
  <c r="AN101" i="3" s="1"/>
  <c r="AQ15" i="3"/>
  <c r="AR15" i="3" s="1"/>
  <c r="AT15" i="3" s="1"/>
  <c r="E51" i="3"/>
  <c r="E93" i="3" s="1"/>
  <c r="I51" i="3"/>
  <c r="I93" i="3" s="1"/>
  <c r="M51" i="3"/>
  <c r="M93" i="3" s="1"/>
  <c r="Q51" i="3"/>
  <c r="Q93" i="3" s="1"/>
  <c r="U51" i="3"/>
  <c r="U93" i="3" s="1"/>
  <c r="X51" i="3"/>
  <c r="X93" i="3" s="1"/>
  <c r="AA51" i="3"/>
  <c r="AA93" i="3" s="1"/>
  <c r="AE51" i="3"/>
  <c r="AE93" i="3" s="1"/>
  <c r="AI51" i="3"/>
  <c r="AI93" i="3" s="1"/>
  <c r="AM51" i="3"/>
  <c r="AM93" i="3" s="1"/>
  <c r="F51" i="3"/>
  <c r="F93" i="3" s="1"/>
  <c r="J51" i="3"/>
  <c r="J93" i="3" s="1"/>
  <c r="N51" i="3"/>
  <c r="N93" i="3" s="1"/>
  <c r="R51" i="3"/>
  <c r="R93" i="3" s="1"/>
  <c r="AB51" i="3"/>
  <c r="AB93" i="3" s="1"/>
  <c r="AF51" i="3"/>
  <c r="AF93" i="3" s="1"/>
  <c r="AJ51" i="3"/>
  <c r="AJ93" i="3" s="1"/>
  <c r="AN51" i="3"/>
  <c r="AN93" i="3" s="1"/>
  <c r="G51" i="3"/>
  <c r="G93" i="3" s="1"/>
  <c r="K51" i="3"/>
  <c r="K93" i="3" s="1"/>
  <c r="O51" i="3"/>
  <c r="O93" i="3" s="1"/>
  <c r="S51" i="3"/>
  <c r="S93" i="3" s="1"/>
  <c r="V51" i="3"/>
  <c r="V93" i="3" s="1"/>
  <c r="Y51" i="3"/>
  <c r="Y93" i="3" s="1"/>
  <c r="AC51" i="3"/>
  <c r="AC93" i="3" s="1"/>
  <c r="AG51" i="3"/>
  <c r="AG93" i="3" s="1"/>
  <c r="AK51" i="3"/>
  <c r="AK93" i="3" s="1"/>
  <c r="H51" i="3"/>
  <c r="H93" i="3" s="1"/>
  <c r="L51" i="3"/>
  <c r="L93" i="3" s="1"/>
  <c r="P51" i="3"/>
  <c r="P93" i="3" s="1"/>
  <c r="T51" i="3"/>
  <c r="T93" i="3" s="1"/>
  <c r="W51" i="3"/>
  <c r="W93" i="3" s="1"/>
  <c r="Z51" i="3"/>
  <c r="Z93" i="3" s="1"/>
  <c r="AD51" i="3"/>
  <c r="AD93" i="3" s="1"/>
  <c r="AH51" i="3"/>
  <c r="AH93" i="3" s="1"/>
  <c r="AL51" i="3"/>
  <c r="AL93" i="3" s="1"/>
  <c r="AQ11" i="3"/>
  <c r="AR11" i="3" s="1"/>
  <c r="AT11" i="3" s="1"/>
  <c r="H47" i="3"/>
  <c r="H89" i="3" s="1"/>
  <c r="L47" i="3"/>
  <c r="L89" i="3" s="1"/>
  <c r="P47" i="3"/>
  <c r="T47" i="3"/>
  <c r="T89" i="3" s="1"/>
  <c r="W47" i="3"/>
  <c r="W89" i="3" s="1"/>
  <c r="Z47" i="3"/>
  <c r="Z89" i="3" s="1"/>
  <c r="AD47" i="3"/>
  <c r="AD89" i="3" s="1"/>
  <c r="AH47" i="3"/>
  <c r="AH89" i="3" s="1"/>
  <c r="AL47" i="3"/>
  <c r="AL89" i="3" s="1"/>
  <c r="I47" i="3"/>
  <c r="I89" i="3" s="1"/>
  <c r="M47" i="3"/>
  <c r="Q47" i="3"/>
  <c r="Q89" i="3" s="1"/>
  <c r="U47" i="3"/>
  <c r="U89" i="3" s="1"/>
  <c r="X47" i="3"/>
  <c r="X89" i="3" s="1"/>
  <c r="AA47" i="3"/>
  <c r="AA89" i="3" s="1"/>
  <c r="AE47" i="3"/>
  <c r="AE89" i="3" s="1"/>
  <c r="AI47" i="3"/>
  <c r="AI89" i="3" s="1"/>
  <c r="AM47" i="3"/>
  <c r="AM89" i="3" s="1"/>
  <c r="F47" i="3"/>
  <c r="J47" i="3"/>
  <c r="J89" i="3" s="1"/>
  <c r="N47" i="3"/>
  <c r="N89" i="3" s="1"/>
  <c r="R47" i="3"/>
  <c r="R89" i="3" s="1"/>
  <c r="AB47" i="3"/>
  <c r="AB89" i="3" s="1"/>
  <c r="AF47" i="3"/>
  <c r="AF89" i="3" s="1"/>
  <c r="AJ47" i="3"/>
  <c r="AJ89" i="3" s="1"/>
  <c r="AN47" i="3"/>
  <c r="AN89" i="3" s="1"/>
  <c r="G47" i="3"/>
  <c r="K47" i="3"/>
  <c r="K89" i="3" s="1"/>
  <c r="O47" i="3"/>
  <c r="O89" i="3" s="1"/>
  <c r="S47" i="3"/>
  <c r="S89" i="3" s="1"/>
  <c r="V47" i="3"/>
  <c r="V89" i="3" s="1"/>
  <c r="Y47" i="3"/>
  <c r="Y89" i="3" s="1"/>
  <c r="AC47" i="3"/>
  <c r="AC89" i="3" s="1"/>
  <c r="AG47" i="3"/>
  <c r="AG89" i="3" s="1"/>
  <c r="AK47" i="3"/>
  <c r="E47" i="3"/>
  <c r="E89" i="3" s="1"/>
  <c r="AQ7" i="3"/>
  <c r="AR7" i="3" s="1"/>
  <c r="AT7" i="3" s="1"/>
  <c r="G43" i="3"/>
  <c r="G85" i="3" s="1"/>
  <c r="K43" i="3"/>
  <c r="O43" i="3"/>
  <c r="H43" i="3"/>
  <c r="L43" i="3"/>
  <c r="L85" i="3" s="1"/>
  <c r="P43" i="3"/>
  <c r="J43" i="3"/>
  <c r="R43" i="3"/>
  <c r="AB43" i="3"/>
  <c r="AB85" i="3" s="1"/>
  <c r="AF43" i="3"/>
  <c r="AJ43" i="3"/>
  <c r="AN43" i="3"/>
  <c r="M43" i="3"/>
  <c r="M85" i="3" s="1"/>
  <c r="S43" i="3"/>
  <c r="V43" i="3"/>
  <c r="Y43" i="3"/>
  <c r="Y85" i="3" s="1"/>
  <c r="AC43" i="3"/>
  <c r="AC85" i="3" s="1"/>
  <c r="AG43" i="3"/>
  <c r="AK43" i="3"/>
  <c r="E43" i="3"/>
  <c r="F43" i="3"/>
  <c r="F85" i="3" s="1"/>
  <c r="N43" i="3"/>
  <c r="T43" i="3"/>
  <c r="W43" i="3"/>
  <c r="W85" i="3" s="1"/>
  <c r="Z43" i="3"/>
  <c r="Z85" i="3" s="1"/>
  <c r="AD43" i="3"/>
  <c r="AH43" i="3"/>
  <c r="AL43" i="3"/>
  <c r="I43" i="3"/>
  <c r="I85" i="3" s="1"/>
  <c r="Q43" i="3"/>
  <c r="U43" i="3"/>
  <c r="X43" i="3"/>
  <c r="X85" i="3" s="1"/>
  <c r="AA43" i="3"/>
  <c r="AA85" i="3" s="1"/>
  <c r="AE43" i="3"/>
  <c r="AI43" i="3"/>
  <c r="AM43" i="3"/>
  <c r="E70" i="2"/>
  <c r="E110" i="2" s="1"/>
  <c r="E64" i="2"/>
  <c r="AC30" i="2"/>
  <c r="AD30" i="2" s="1"/>
  <c r="AF30" i="2" s="1"/>
  <c r="I104" i="2" s="1"/>
  <c r="E60" i="2"/>
  <c r="AC26" i="2"/>
  <c r="AD26" i="2" s="1"/>
  <c r="AF26" i="2" s="1"/>
  <c r="I100" i="2" s="1"/>
  <c r="AC18" i="2"/>
  <c r="AD18" i="2" s="1"/>
  <c r="AF18" i="2" s="1"/>
  <c r="F52" i="2"/>
  <c r="J52" i="2"/>
  <c r="J92" i="2" s="1"/>
  <c r="N52" i="2"/>
  <c r="N92" i="2" s="1"/>
  <c r="R52" i="2"/>
  <c r="V52" i="2"/>
  <c r="V92" i="2" s="1"/>
  <c r="Z52" i="2"/>
  <c r="Z92" i="2" s="1"/>
  <c r="H52" i="2"/>
  <c r="H92" i="2" s="1"/>
  <c r="L52" i="2"/>
  <c r="L92" i="2" s="1"/>
  <c r="P52" i="2"/>
  <c r="T52" i="2"/>
  <c r="T92" i="2" s="1"/>
  <c r="X52" i="2"/>
  <c r="X92" i="2" s="1"/>
  <c r="I52" i="2"/>
  <c r="M52" i="2"/>
  <c r="M92" i="2" s="1"/>
  <c r="Q52" i="2"/>
  <c r="Q92" i="2" s="1"/>
  <c r="U52" i="2"/>
  <c r="U92" i="2" s="1"/>
  <c r="Y52" i="2"/>
  <c r="Y92" i="2" s="1"/>
  <c r="E48" i="2"/>
  <c r="AC14" i="2"/>
  <c r="AD14" i="2" s="1"/>
  <c r="AF14" i="2" s="1"/>
  <c r="K88" i="2" s="1"/>
  <c r="F48" i="2"/>
  <c r="F88" i="2" s="1"/>
  <c r="J48" i="2"/>
  <c r="N48" i="2"/>
  <c r="R48" i="2"/>
  <c r="R88" i="2" s="1"/>
  <c r="V48" i="2"/>
  <c r="V88" i="2" s="1"/>
  <c r="Z48" i="2"/>
  <c r="H48" i="2"/>
  <c r="L48" i="2"/>
  <c r="L88" i="2" s="1"/>
  <c r="P48" i="2"/>
  <c r="P88" i="2" s="1"/>
  <c r="T48" i="2"/>
  <c r="X48" i="2"/>
  <c r="I48" i="2"/>
  <c r="I88" i="2" s="1"/>
  <c r="M48" i="2"/>
  <c r="M88" i="2" s="1"/>
  <c r="Q48" i="2"/>
  <c r="U48" i="2"/>
  <c r="Y48" i="2"/>
  <c r="Y88" i="2" s="1"/>
  <c r="AC10" i="2"/>
  <c r="AD10" i="2" s="1"/>
  <c r="AF10" i="2" s="1"/>
  <c r="O84" i="2" s="1"/>
  <c r="F44" i="2"/>
  <c r="J44" i="2"/>
  <c r="N44" i="2"/>
  <c r="R44" i="2"/>
  <c r="R84" i="2" s="1"/>
  <c r="V44" i="2"/>
  <c r="Z44" i="2"/>
  <c r="H44" i="2"/>
  <c r="L44" i="2"/>
  <c r="L84" i="2" s="1"/>
  <c r="P44" i="2"/>
  <c r="T44" i="2"/>
  <c r="X44" i="2"/>
  <c r="I44" i="2"/>
  <c r="I84" i="2" s="1"/>
  <c r="M44" i="2"/>
  <c r="Q44" i="2"/>
  <c r="U44" i="2"/>
  <c r="Y44" i="2"/>
  <c r="Y71" i="2"/>
  <c r="Y111" i="2" s="1"/>
  <c r="U71" i="2"/>
  <c r="U111" i="2" s="1"/>
  <c r="Q71" i="2"/>
  <c r="Q111" i="2" s="1"/>
  <c r="M71" i="2"/>
  <c r="M111" i="2" s="1"/>
  <c r="I71" i="2"/>
  <c r="I111" i="2" s="1"/>
  <c r="Z70" i="2"/>
  <c r="Z110" i="2" s="1"/>
  <c r="V70" i="2"/>
  <c r="V110" i="2" s="1"/>
  <c r="R70" i="2"/>
  <c r="R110" i="2" s="1"/>
  <c r="N70" i="2"/>
  <c r="N110" i="2" s="1"/>
  <c r="J70" i="2"/>
  <c r="J110" i="2" s="1"/>
  <c r="F70" i="2"/>
  <c r="F110" i="2" s="1"/>
  <c r="W69" i="2"/>
  <c r="W109" i="2" s="1"/>
  <c r="S69" i="2"/>
  <c r="S109" i="2" s="1"/>
  <c r="O69" i="2"/>
  <c r="O109" i="2" s="1"/>
  <c r="K69" i="2"/>
  <c r="K109" i="2" s="1"/>
  <c r="G69" i="2"/>
  <c r="G109" i="2" s="1"/>
  <c r="X68" i="2"/>
  <c r="X108" i="2" s="1"/>
  <c r="T68" i="2"/>
  <c r="T108" i="2" s="1"/>
  <c r="P68" i="2"/>
  <c r="P108" i="2" s="1"/>
  <c r="L68" i="2"/>
  <c r="L108" i="2" s="1"/>
  <c r="H68" i="2"/>
  <c r="H108" i="2" s="1"/>
  <c r="Y67" i="2"/>
  <c r="Y107" i="2" s="1"/>
  <c r="U67" i="2"/>
  <c r="U107" i="2" s="1"/>
  <c r="Q67" i="2"/>
  <c r="Q107" i="2" s="1"/>
  <c r="M67" i="2"/>
  <c r="M107" i="2" s="1"/>
  <c r="I67" i="2"/>
  <c r="I107" i="2" s="1"/>
  <c r="Z66" i="2"/>
  <c r="Z106" i="2" s="1"/>
  <c r="V66" i="2"/>
  <c r="V106" i="2" s="1"/>
  <c r="R66" i="2"/>
  <c r="R106" i="2" s="1"/>
  <c r="N66" i="2"/>
  <c r="N106" i="2" s="1"/>
  <c r="J66" i="2"/>
  <c r="J106" i="2" s="1"/>
  <c r="F66" i="2"/>
  <c r="F106" i="2" s="1"/>
  <c r="W65" i="2"/>
  <c r="W105" i="2" s="1"/>
  <c r="S65" i="2"/>
  <c r="S105" i="2" s="1"/>
  <c r="O65" i="2"/>
  <c r="O105" i="2" s="1"/>
  <c r="K65" i="2"/>
  <c r="K105" i="2" s="1"/>
  <c r="G65" i="2"/>
  <c r="G105" i="2" s="1"/>
  <c r="X64" i="2"/>
  <c r="T64" i="2"/>
  <c r="T104" i="2" s="1"/>
  <c r="P64" i="2"/>
  <c r="P104" i="2" s="1"/>
  <c r="L64" i="2"/>
  <c r="H64" i="2"/>
  <c r="H104" i="2" s="1"/>
  <c r="Y63" i="2"/>
  <c r="Y103" i="2" s="1"/>
  <c r="U63" i="2"/>
  <c r="U103" i="2" s="1"/>
  <c r="Q63" i="2"/>
  <c r="Q103" i="2" s="1"/>
  <c r="M63" i="2"/>
  <c r="M103" i="2" s="1"/>
  <c r="I63" i="2"/>
  <c r="I103" i="2" s="1"/>
  <c r="Z62" i="2"/>
  <c r="Z102" i="2" s="1"/>
  <c r="V62" i="2"/>
  <c r="V102" i="2" s="1"/>
  <c r="R62" i="2"/>
  <c r="R102" i="2" s="1"/>
  <c r="N62" i="2"/>
  <c r="N102" i="2" s="1"/>
  <c r="J62" i="2"/>
  <c r="J102" i="2" s="1"/>
  <c r="F62" i="2"/>
  <c r="F102" i="2" s="1"/>
  <c r="W61" i="2"/>
  <c r="W101" i="2" s="1"/>
  <c r="S61" i="2"/>
  <c r="S101" i="2" s="1"/>
  <c r="O61" i="2"/>
  <c r="O101" i="2" s="1"/>
  <c r="K61" i="2"/>
  <c r="K101" i="2" s="1"/>
  <c r="G61" i="2"/>
  <c r="G101" i="2" s="1"/>
  <c r="X60" i="2"/>
  <c r="T60" i="2"/>
  <c r="T100" i="2" s="1"/>
  <c r="P60" i="2"/>
  <c r="L60" i="2"/>
  <c r="H60" i="2"/>
  <c r="Y59" i="2"/>
  <c r="Y99" i="2" s="1"/>
  <c r="U59" i="2"/>
  <c r="U99" i="2" s="1"/>
  <c r="Q59" i="2"/>
  <c r="Q99" i="2" s="1"/>
  <c r="M59" i="2"/>
  <c r="M99" i="2" s="1"/>
  <c r="I59" i="2"/>
  <c r="I99" i="2" s="1"/>
  <c r="Z58" i="2"/>
  <c r="Z98" i="2" s="1"/>
  <c r="V58" i="2"/>
  <c r="V98" i="2" s="1"/>
  <c r="R58" i="2"/>
  <c r="R98" i="2" s="1"/>
  <c r="N58" i="2"/>
  <c r="N98" i="2" s="1"/>
  <c r="J58" i="2"/>
  <c r="J98" i="2" s="1"/>
  <c r="F58" i="2"/>
  <c r="F98" i="2" s="1"/>
  <c r="W57" i="2"/>
  <c r="W97" i="2" s="1"/>
  <c r="S57" i="2"/>
  <c r="S97" i="2" s="1"/>
  <c r="O57" i="2"/>
  <c r="O97" i="2" s="1"/>
  <c r="K57" i="2"/>
  <c r="K97" i="2" s="1"/>
  <c r="G57" i="2"/>
  <c r="G97" i="2" s="1"/>
  <c r="X56" i="2"/>
  <c r="X96" i="2" s="1"/>
  <c r="T56" i="2"/>
  <c r="T96" i="2" s="1"/>
  <c r="P56" i="2"/>
  <c r="P96" i="2" s="1"/>
  <c r="L56" i="2"/>
  <c r="L96" i="2" s="1"/>
  <c r="H56" i="2"/>
  <c r="H96" i="2" s="1"/>
  <c r="Y54" i="2"/>
  <c r="Y94" i="2" s="1"/>
  <c r="U54" i="2"/>
  <c r="U94" i="2" s="1"/>
  <c r="Q54" i="2"/>
  <c r="Q94" i="2" s="1"/>
  <c r="M54" i="2"/>
  <c r="M94" i="2" s="1"/>
  <c r="I54" i="2"/>
  <c r="I94" i="2" s="1"/>
  <c r="Z53" i="2"/>
  <c r="Z93" i="2" s="1"/>
  <c r="V53" i="2"/>
  <c r="V93" i="2" s="1"/>
  <c r="R53" i="2"/>
  <c r="R93" i="2" s="1"/>
  <c r="N53" i="2"/>
  <c r="N93" i="2" s="1"/>
  <c r="S52" i="2"/>
  <c r="S92" i="2" s="1"/>
  <c r="X51" i="2"/>
  <c r="X91" i="2" s="1"/>
  <c r="H51" i="2"/>
  <c r="H91" i="2" s="1"/>
  <c r="M50" i="2"/>
  <c r="M90" i="2" s="1"/>
  <c r="R49" i="2"/>
  <c r="R89" i="2" s="1"/>
  <c r="W48" i="2"/>
  <c r="W88" i="2" s="1"/>
  <c r="G48" i="2"/>
  <c r="G88" i="2" s="1"/>
  <c r="L47" i="2"/>
  <c r="L87" i="2" s="1"/>
  <c r="Q46" i="2"/>
  <c r="Q86" i="2" s="1"/>
  <c r="V45" i="2"/>
  <c r="V85" i="2" s="1"/>
  <c r="F45" i="2"/>
  <c r="F85" i="2" s="1"/>
  <c r="K44" i="2"/>
  <c r="P43" i="2"/>
  <c r="F41" i="2"/>
  <c r="AC7" i="2"/>
  <c r="AD7" i="2" s="1"/>
  <c r="AF7" i="2" s="1"/>
  <c r="Y41" i="2"/>
  <c r="U41" i="2"/>
  <c r="Q41" i="2"/>
  <c r="I41" i="2"/>
  <c r="X41" i="2"/>
  <c r="T41" i="2"/>
  <c r="P41" i="2"/>
  <c r="L41" i="2"/>
  <c r="H41" i="2"/>
  <c r="E41" i="2"/>
  <c r="W41" i="2"/>
  <c r="S41" i="2"/>
  <c r="O41" i="2"/>
  <c r="K41" i="2"/>
  <c r="G41" i="2"/>
  <c r="M41" i="2"/>
  <c r="M81" i="2" s="1"/>
  <c r="Z41" i="2"/>
  <c r="V41" i="2"/>
  <c r="R41" i="2"/>
  <c r="N41" i="2"/>
  <c r="J41" i="2"/>
  <c r="E43" i="2"/>
  <c r="E42" i="2"/>
  <c r="E45" i="2"/>
  <c r="E85" i="2" s="1"/>
  <c r="E46" i="2"/>
  <c r="E86" i="2" s="1"/>
  <c r="AB6" i="2"/>
  <c r="Q101" i="3" l="1"/>
  <c r="S81" i="2"/>
  <c r="S115" i="2" s="1"/>
  <c r="Y84" i="2"/>
  <c r="L121" i="3"/>
  <c r="AL101" i="3"/>
  <c r="AE84" i="3"/>
  <c r="W75" i="2"/>
  <c r="W81" i="2"/>
  <c r="AL85" i="3"/>
  <c r="AL121" i="3" s="1"/>
  <c r="AN85" i="3"/>
  <c r="AH101" i="3"/>
  <c r="AD101" i="3"/>
  <c r="H101" i="3"/>
  <c r="J101" i="3"/>
  <c r="M101" i="3"/>
  <c r="Y104" i="2"/>
  <c r="K93" i="2"/>
  <c r="N80" i="3"/>
  <c r="N86" i="3"/>
  <c r="AJ94" i="3"/>
  <c r="AI94" i="3"/>
  <c r="AI122" i="3" s="1"/>
  <c r="E94" i="3"/>
  <c r="E122" i="3" s="1"/>
  <c r="L94" i="3"/>
  <c r="O94" i="3"/>
  <c r="V84" i="3"/>
  <c r="AB84" i="3"/>
  <c r="AA84" i="3"/>
  <c r="AD84" i="3"/>
  <c r="H117" i="2"/>
  <c r="F100" i="2"/>
  <c r="R104" i="2"/>
  <c r="L117" i="2"/>
  <c r="O104" i="2"/>
  <c r="Z117" i="2"/>
  <c r="Q117" i="2"/>
  <c r="N75" i="2"/>
  <c r="N81" i="2"/>
  <c r="N101" i="3"/>
  <c r="R122" i="3"/>
  <c r="AF84" i="3"/>
  <c r="H100" i="2"/>
  <c r="H84" i="2"/>
  <c r="AM85" i="3"/>
  <c r="E85" i="3"/>
  <c r="H85" i="3"/>
  <c r="H121" i="3" s="1"/>
  <c r="V81" i="2"/>
  <c r="V115" i="2" s="1"/>
  <c r="E81" i="2"/>
  <c r="U75" i="2"/>
  <c r="U81" i="2"/>
  <c r="L100" i="2"/>
  <c r="X104" i="2"/>
  <c r="Q84" i="2"/>
  <c r="Z84" i="2"/>
  <c r="U88" i="2"/>
  <c r="H88" i="2"/>
  <c r="E88" i="2"/>
  <c r="P92" i="2"/>
  <c r="F92" i="2"/>
  <c r="AI85" i="3"/>
  <c r="AH85" i="3"/>
  <c r="AK85" i="3"/>
  <c r="AJ85" i="3"/>
  <c r="O85" i="3"/>
  <c r="Z101" i="3"/>
  <c r="W101" i="3"/>
  <c r="K101" i="3"/>
  <c r="F101" i="3"/>
  <c r="I101" i="3"/>
  <c r="S117" i="3"/>
  <c r="R117" i="3"/>
  <c r="X117" i="3"/>
  <c r="AD117" i="3"/>
  <c r="T77" i="2"/>
  <c r="T83" i="2"/>
  <c r="T117" i="2" s="1"/>
  <c r="M100" i="2"/>
  <c r="L85" i="2"/>
  <c r="U85" i="2"/>
  <c r="L89" i="2"/>
  <c r="U89" i="2"/>
  <c r="G93" i="2"/>
  <c r="AF94" i="3"/>
  <c r="AF122" i="3" s="1"/>
  <c r="AE94" i="3"/>
  <c r="AL94" i="3"/>
  <c r="H94" i="3"/>
  <c r="K94" i="3"/>
  <c r="N98" i="3"/>
  <c r="U98" i="3"/>
  <c r="Z98" i="3"/>
  <c r="AC98" i="3"/>
  <c r="AL102" i="3"/>
  <c r="H102" i="3"/>
  <c r="K102" i="3"/>
  <c r="J102" i="3"/>
  <c r="Q102" i="3"/>
  <c r="AA114" i="3"/>
  <c r="AH114" i="3"/>
  <c r="AK114" i="3"/>
  <c r="G114" i="3"/>
  <c r="F114" i="3"/>
  <c r="S84" i="3"/>
  <c r="R84" i="3"/>
  <c r="X84" i="3"/>
  <c r="Z84" i="3"/>
  <c r="X117" i="2"/>
  <c r="J100" i="2"/>
  <c r="V104" i="2"/>
  <c r="N82" i="2"/>
  <c r="N116" i="2" s="1"/>
  <c r="G86" i="2"/>
  <c r="T86" i="2"/>
  <c r="AI87" i="3"/>
  <c r="AL87" i="3"/>
  <c r="H87" i="3"/>
  <c r="K87" i="3"/>
  <c r="J87" i="3"/>
  <c r="T91" i="3"/>
  <c r="Y91" i="3"/>
  <c r="AF91" i="3"/>
  <c r="AE91" i="3"/>
  <c r="I75" i="2"/>
  <c r="I81" i="2"/>
  <c r="I115" i="2" s="1"/>
  <c r="M121" i="3"/>
  <c r="L101" i="3"/>
  <c r="Y84" i="3"/>
  <c r="AH84" i="3"/>
  <c r="R75" i="2"/>
  <c r="R81" i="2"/>
  <c r="Q75" i="2"/>
  <c r="Q81" i="2"/>
  <c r="Q115" i="2" s="1"/>
  <c r="U84" i="2"/>
  <c r="Z81" i="2"/>
  <c r="Z115" i="2" s="1"/>
  <c r="H81" i="2"/>
  <c r="Y81" i="2"/>
  <c r="P100" i="2"/>
  <c r="M84" i="2"/>
  <c r="V84" i="2"/>
  <c r="Q88" i="2"/>
  <c r="Z88" i="2"/>
  <c r="AE85" i="3"/>
  <c r="AD85" i="3"/>
  <c r="AG85" i="3"/>
  <c r="AF85" i="3"/>
  <c r="K85" i="3"/>
  <c r="T101" i="3"/>
  <c r="P101" i="3"/>
  <c r="G101" i="3"/>
  <c r="AI101" i="3"/>
  <c r="E101" i="3"/>
  <c r="O117" i="3"/>
  <c r="N117" i="3"/>
  <c r="U117" i="3"/>
  <c r="Z117" i="3"/>
  <c r="J85" i="2"/>
  <c r="W92" i="2"/>
  <c r="Q100" i="2"/>
  <c r="H85" i="2"/>
  <c r="Q85" i="2"/>
  <c r="H89" i="2"/>
  <c r="Q89" i="2"/>
  <c r="M93" i="2"/>
  <c r="M115" i="2" s="1"/>
  <c r="AE122" i="3"/>
  <c r="AB94" i="3"/>
  <c r="AA94" i="3"/>
  <c r="AH94" i="3"/>
  <c r="AK94" i="3"/>
  <c r="G94" i="3"/>
  <c r="J98" i="3"/>
  <c r="Q98" i="3"/>
  <c r="W98" i="3"/>
  <c r="Y98" i="3"/>
  <c r="AH102" i="3"/>
  <c r="AK102" i="3"/>
  <c r="G102" i="3"/>
  <c r="F102" i="3"/>
  <c r="M102" i="3"/>
  <c r="O84" i="3"/>
  <c r="N84" i="3"/>
  <c r="U84" i="3"/>
  <c r="W84" i="3"/>
  <c r="S84" i="2"/>
  <c r="K92" i="2"/>
  <c r="N100" i="2"/>
  <c r="Z104" i="2"/>
  <c r="J82" i="2"/>
  <c r="Z86" i="2"/>
  <c r="P86" i="2"/>
  <c r="AE87" i="3"/>
  <c r="AE123" i="3" s="1"/>
  <c r="AH87" i="3"/>
  <c r="AK87" i="3"/>
  <c r="G87" i="3"/>
  <c r="F87" i="3"/>
  <c r="P91" i="3"/>
  <c r="P123" i="3" s="1"/>
  <c r="V91" i="3"/>
  <c r="AB91" i="3"/>
  <c r="AA91" i="3"/>
  <c r="W84" i="2"/>
  <c r="O92" i="2"/>
  <c r="AA123" i="3"/>
  <c r="L91" i="3"/>
  <c r="L123" i="3" s="1"/>
  <c r="S91" i="3"/>
  <c r="S123" i="3" s="1"/>
  <c r="R91" i="3"/>
  <c r="R123" i="3" s="1"/>
  <c r="X91" i="3"/>
  <c r="R85" i="2"/>
  <c r="J93" i="2"/>
  <c r="AE101" i="3"/>
  <c r="U100" i="2"/>
  <c r="J84" i="3"/>
  <c r="P75" i="2"/>
  <c r="P81" i="2"/>
  <c r="P115" i="2" s="1"/>
  <c r="X100" i="2"/>
  <c r="E100" i="2"/>
  <c r="AC101" i="3"/>
  <c r="AF101" i="3"/>
  <c r="AA101" i="3"/>
  <c r="Y100" i="2"/>
  <c r="E93" i="2"/>
  <c r="F93" i="2"/>
  <c r="X122" i="3"/>
  <c r="N94" i="3"/>
  <c r="U94" i="3"/>
  <c r="Z94" i="3"/>
  <c r="Z122" i="3" s="1"/>
  <c r="AC94" i="3"/>
  <c r="AC122" i="3" s="1"/>
  <c r="AK84" i="3"/>
  <c r="G84" i="3"/>
  <c r="F84" i="3"/>
  <c r="M84" i="3"/>
  <c r="P84" i="3"/>
  <c r="P120" i="3" s="1"/>
  <c r="T93" i="2"/>
  <c r="V100" i="2"/>
  <c r="AL91" i="3"/>
  <c r="H91" i="3"/>
  <c r="O91" i="3"/>
  <c r="O123" i="3" s="1"/>
  <c r="N91" i="3"/>
  <c r="N123" i="3" s="1"/>
  <c r="U91" i="3"/>
  <c r="Q93" i="2"/>
  <c r="Q84" i="3"/>
  <c r="Q120" i="3" s="1"/>
  <c r="R100" i="2"/>
  <c r="N84" i="2"/>
  <c r="Y121" i="3"/>
  <c r="K81" i="2"/>
  <c r="X88" i="2"/>
  <c r="V85" i="3"/>
  <c r="X101" i="3"/>
  <c r="AM117" i="3"/>
  <c r="E89" i="2"/>
  <c r="J89" i="2"/>
  <c r="J94" i="3"/>
  <c r="J122" i="3" s="1"/>
  <c r="Q94" i="3"/>
  <c r="W94" i="3"/>
  <c r="W122" i="3" s="1"/>
  <c r="Y94" i="3"/>
  <c r="Y122" i="3" s="1"/>
  <c r="AJ98" i="3"/>
  <c r="AJ122" i="3" s="1"/>
  <c r="AI98" i="3"/>
  <c r="E98" i="3"/>
  <c r="L98" i="3"/>
  <c r="L122" i="3" s="1"/>
  <c r="O98" i="3"/>
  <c r="O122" i="3" s="1"/>
  <c r="AG84" i="3"/>
  <c r="AN84" i="3"/>
  <c r="AM84" i="3"/>
  <c r="I84" i="3"/>
  <c r="L84" i="3"/>
  <c r="X93" i="2"/>
  <c r="Z100" i="2"/>
  <c r="F104" i="2"/>
  <c r="U87" i="3"/>
  <c r="W87" i="3"/>
  <c r="W123" i="3" s="1"/>
  <c r="Y87" i="3"/>
  <c r="Y123" i="3" s="1"/>
  <c r="AF87" i="3"/>
  <c r="AF123" i="3" s="1"/>
  <c r="AH91" i="3"/>
  <c r="E91" i="3"/>
  <c r="E123" i="3" s="1"/>
  <c r="K91" i="3"/>
  <c r="J91" i="3"/>
  <c r="Q91" i="3"/>
  <c r="L81" i="2"/>
  <c r="AJ101" i="3"/>
  <c r="E84" i="3"/>
  <c r="K84" i="3"/>
  <c r="T84" i="3"/>
  <c r="G75" i="2"/>
  <c r="G81" i="2"/>
  <c r="G115" i="2" s="1"/>
  <c r="F75" i="2"/>
  <c r="F81" i="2"/>
  <c r="X84" i="2"/>
  <c r="W121" i="3"/>
  <c r="R85" i="3"/>
  <c r="AG101" i="3"/>
  <c r="E77" i="2"/>
  <c r="E83" i="2"/>
  <c r="E117" i="2" s="1"/>
  <c r="T75" i="2"/>
  <c r="T81" i="2"/>
  <c r="T115" i="2" s="1"/>
  <c r="P77" i="2"/>
  <c r="P83" i="2"/>
  <c r="P117" i="2" s="1"/>
  <c r="T84" i="2"/>
  <c r="J84" i="2"/>
  <c r="N88" i="2"/>
  <c r="U85" i="3"/>
  <c r="T85" i="3"/>
  <c r="T121" i="3" s="1"/>
  <c r="J85" i="3"/>
  <c r="Y101" i="3"/>
  <c r="V101" i="3"/>
  <c r="AB101" i="3"/>
  <c r="AG117" i="3"/>
  <c r="AN117" i="3"/>
  <c r="I117" i="3"/>
  <c r="P117" i="3"/>
  <c r="W93" i="2"/>
  <c r="M104" i="2"/>
  <c r="J81" i="2"/>
  <c r="O81" i="2"/>
  <c r="O115" i="2" s="1"/>
  <c r="X81" i="2"/>
  <c r="K84" i="2"/>
  <c r="L104" i="2"/>
  <c r="P84" i="2"/>
  <c r="F84" i="2"/>
  <c r="T88" i="2"/>
  <c r="J88" i="2"/>
  <c r="I92" i="2"/>
  <c r="R92" i="2"/>
  <c r="E104" i="2"/>
  <c r="Q85" i="3"/>
  <c r="Q121" i="3" s="1"/>
  <c r="N85" i="3"/>
  <c r="N121" i="3" s="1"/>
  <c r="S85" i="3"/>
  <c r="P85" i="3"/>
  <c r="AK89" i="3"/>
  <c r="G89" i="3"/>
  <c r="G121" i="3" s="1"/>
  <c r="F89" i="3"/>
  <c r="F121" i="3" s="1"/>
  <c r="M89" i="3"/>
  <c r="P89" i="3"/>
  <c r="S101" i="3"/>
  <c r="O101" i="3"/>
  <c r="R101" i="3"/>
  <c r="U101" i="3"/>
  <c r="AC117" i="3"/>
  <c r="AJ117" i="3"/>
  <c r="AI117" i="3"/>
  <c r="E117" i="3"/>
  <c r="L117" i="3"/>
  <c r="F89" i="2"/>
  <c r="Q104" i="2"/>
  <c r="X85" i="2"/>
  <c r="K85" i="2"/>
  <c r="X89" i="2"/>
  <c r="K89" i="2"/>
  <c r="L93" i="2"/>
  <c r="AN86" i="3"/>
  <c r="AN122" i="3" s="1"/>
  <c r="AH86" i="3"/>
  <c r="AH122" i="3" s="1"/>
  <c r="AK86" i="3"/>
  <c r="AK122" i="3" s="1"/>
  <c r="G86" i="3"/>
  <c r="Q86" i="3"/>
  <c r="F94" i="3"/>
  <c r="F122" i="3" s="1"/>
  <c r="M94" i="3"/>
  <c r="M122" i="3" s="1"/>
  <c r="T94" i="3"/>
  <c r="T122" i="3" s="1"/>
  <c r="V94" i="3"/>
  <c r="V122" i="3" s="1"/>
  <c r="AF98" i="3"/>
  <c r="AE98" i="3"/>
  <c r="AL98" i="3"/>
  <c r="AL122" i="3" s="1"/>
  <c r="H98" i="3"/>
  <c r="H122" i="3" s="1"/>
  <c r="K98" i="3"/>
  <c r="K122" i="3" s="1"/>
  <c r="T102" i="3"/>
  <c r="V102" i="3"/>
  <c r="AB102" i="3"/>
  <c r="AB122" i="3" s="1"/>
  <c r="AA102" i="3"/>
  <c r="AA122" i="3" s="1"/>
  <c r="AM114" i="3"/>
  <c r="I114" i="3"/>
  <c r="P114" i="3"/>
  <c r="S114" i="3"/>
  <c r="R114" i="3"/>
  <c r="AC84" i="3"/>
  <c r="AJ84" i="3"/>
  <c r="AI84" i="3"/>
  <c r="AL84" i="3"/>
  <c r="H84" i="3"/>
  <c r="O88" i="2"/>
  <c r="J104" i="2"/>
  <c r="S86" i="2"/>
  <c r="J86" i="2"/>
  <c r="E90" i="2"/>
  <c r="I90" i="2"/>
  <c r="Q87" i="3"/>
  <c r="T87" i="3"/>
  <c r="T123" i="3" s="1"/>
  <c r="V87" i="3"/>
  <c r="V123" i="3" s="1"/>
  <c r="AB87" i="3"/>
  <c r="AB123" i="3" s="1"/>
  <c r="AD91" i="3"/>
  <c r="AD123" i="3" s="1"/>
  <c r="AK91" i="3"/>
  <c r="G91" i="3"/>
  <c r="F91" i="3"/>
  <c r="M91" i="3"/>
  <c r="M123" i="3" s="1"/>
  <c r="AL99" i="3"/>
  <c r="H99" i="3"/>
  <c r="K99" i="3"/>
  <c r="J99" i="3"/>
  <c r="Q99" i="3"/>
  <c r="S88" i="2"/>
  <c r="Y93" i="2"/>
  <c r="G104" i="2"/>
  <c r="Y83" i="2"/>
  <c r="Y117" i="2" s="1"/>
  <c r="K83" i="2"/>
  <c r="J91" i="2"/>
  <c r="S91" i="2"/>
  <c r="S95" i="2"/>
  <c r="J95" i="2"/>
  <c r="T95" i="2"/>
  <c r="X95" i="3"/>
  <c r="X123" i="3" s="1"/>
  <c r="AH99" i="3"/>
  <c r="AK99" i="3"/>
  <c r="G99" i="3"/>
  <c r="F99" i="3"/>
  <c r="M99" i="3"/>
  <c r="N89" i="2"/>
  <c r="K104" i="2"/>
  <c r="U83" i="2"/>
  <c r="G83" i="2"/>
  <c r="Y87" i="2"/>
  <c r="K87" i="2"/>
  <c r="F91" i="2"/>
  <c r="O91" i="2"/>
  <c r="O95" i="2"/>
  <c r="F95" i="2"/>
  <c r="P95" i="2"/>
  <c r="J92" i="3"/>
  <c r="Q92" i="3"/>
  <c r="T92" i="3"/>
  <c r="V92" i="3"/>
  <c r="K96" i="3"/>
  <c r="N100" i="3"/>
  <c r="U100" i="3"/>
  <c r="Z100" i="3"/>
  <c r="AC100" i="3"/>
  <c r="AL104" i="3"/>
  <c r="H104" i="3"/>
  <c r="K104" i="3"/>
  <c r="J104" i="3"/>
  <c r="Q104" i="3"/>
  <c r="M112" i="3"/>
  <c r="T112" i="3"/>
  <c r="V112" i="3"/>
  <c r="AB112" i="3"/>
  <c r="J116" i="3"/>
  <c r="T97" i="3"/>
  <c r="V97" i="3"/>
  <c r="AB97" i="3"/>
  <c r="AB121" i="3" s="1"/>
  <c r="AA97" i="3"/>
  <c r="AA121" i="3" s="1"/>
  <c r="AK113" i="3"/>
  <c r="G113" i="3"/>
  <c r="F113" i="3"/>
  <c r="M113" i="3"/>
  <c r="T113" i="3"/>
  <c r="N88" i="3"/>
  <c r="X88" i="3"/>
  <c r="Z88" i="3"/>
  <c r="AC88" i="3"/>
  <c r="E92" i="3"/>
  <c r="F92" i="3"/>
  <c r="M92" i="3"/>
  <c r="P92" i="3"/>
  <c r="S92" i="3"/>
  <c r="AB96" i="3"/>
  <c r="AA96" i="3"/>
  <c r="AH96" i="3"/>
  <c r="AK96" i="3"/>
  <c r="G96" i="3"/>
  <c r="J100" i="3"/>
  <c r="Q100" i="3"/>
  <c r="W100" i="3"/>
  <c r="Y100" i="3"/>
  <c r="AH104" i="3"/>
  <c r="AK104" i="3"/>
  <c r="G104" i="3"/>
  <c r="F104" i="3"/>
  <c r="M104" i="3"/>
  <c r="V108" i="3"/>
  <c r="AB108" i="3"/>
  <c r="AA108" i="3"/>
  <c r="AD108" i="3"/>
  <c r="AM112" i="3"/>
  <c r="AM122" i="3" s="1"/>
  <c r="I112" i="3"/>
  <c r="I122" i="3" s="1"/>
  <c r="P112" i="3"/>
  <c r="P122" i="3" s="1"/>
  <c r="S112" i="3"/>
  <c r="S122" i="3" s="1"/>
  <c r="R112" i="3"/>
  <c r="AA116" i="3"/>
  <c r="Q116" i="3"/>
  <c r="AJ116" i="3"/>
  <c r="H116" i="3"/>
  <c r="F116" i="3"/>
  <c r="P97" i="3"/>
  <c r="S97" i="3"/>
  <c r="R97" i="3"/>
  <c r="X97" i="3"/>
  <c r="X121" i="3" s="1"/>
  <c r="AG113" i="3"/>
  <c r="AG123" i="3" s="1"/>
  <c r="AN113" i="3"/>
  <c r="AN123" i="3" s="1"/>
  <c r="AM113" i="3"/>
  <c r="AM123" i="3" s="1"/>
  <c r="I113" i="3"/>
  <c r="I123" i="3" s="1"/>
  <c r="P113" i="3"/>
  <c r="Q95" i="3"/>
  <c r="Z99" i="3"/>
  <c r="Z123" i="3" s="1"/>
  <c r="AC99" i="3"/>
  <c r="AC123" i="3" s="1"/>
  <c r="AJ99" i="3"/>
  <c r="AJ123" i="3" s="1"/>
  <c r="AI99" i="3"/>
  <c r="E99" i="3"/>
  <c r="G84" i="2"/>
  <c r="G100" i="2"/>
  <c r="S104" i="2"/>
  <c r="V83" i="2"/>
  <c r="V117" i="2" s="1"/>
  <c r="M83" i="2"/>
  <c r="M117" i="2" s="1"/>
  <c r="U91" i="2"/>
  <c r="G91" i="2"/>
  <c r="G95" i="2"/>
  <c r="U95" i="2"/>
  <c r="H95" i="2"/>
  <c r="W88" i="3"/>
  <c r="Y88" i="3"/>
  <c r="AN92" i="3"/>
  <c r="AM92" i="3"/>
  <c r="I92" i="3"/>
  <c r="L92" i="3"/>
  <c r="O92" i="3"/>
  <c r="F100" i="3"/>
  <c r="M100" i="3"/>
  <c r="T100" i="3"/>
  <c r="V100" i="3"/>
  <c r="AD104" i="3"/>
  <c r="AG104" i="3"/>
  <c r="AN104" i="3"/>
  <c r="AM104" i="3"/>
  <c r="I104" i="3"/>
  <c r="AI112" i="3"/>
  <c r="E112" i="3"/>
  <c r="L112" i="3"/>
  <c r="O112" i="3"/>
  <c r="N112" i="3"/>
  <c r="L97" i="3"/>
  <c r="O97" i="3"/>
  <c r="N97" i="3"/>
  <c r="U97" i="3"/>
  <c r="AC113" i="3"/>
  <c r="AJ113" i="3"/>
  <c r="AI113" i="3"/>
  <c r="E113" i="3"/>
  <c r="L113" i="3"/>
  <c r="K100" i="2"/>
  <c r="W104" i="2"/>
  <c r="R83" i="2"/>
  <c r="R117" i="2" s="1"/>
  <c r="I83" i="2"/>
  <c r="I117" i="2" s="1"/>
  <c r="Z95" i="2"/>
  <c r="Q95" i="2"/>
  <c r="AJ92" i="3"/>
  <c r="AI92" i="3"/>
  <c r="AL92" i="3"/>
  <c r="H92" i="3"/>
  <c r="K92" i="3"/>
  <c r="AN100" i="3"/>
  <c r="AM100" i="3"/>
  <c r="I100" i="3"/>
  <c r="P100" i="3"/>
  <c r="S100" i="3"/>
  <c r="AC104" i="3"/>
  <c r="AJ104" i="3"/>
  <c r="AI104" i="3"/>
  <c r="E104" i="3"/>
  <c r="H112" i="3"/>
  <c r="K112" i="3"/>
  <c r="J112" i="3"/>
  <c r="AL97" i="3"/>
  <c r="H97" i="3"/>
  <c r="K97" i="3"/>
  <c r="J97" i="3"/>
  <c r="Q97" i="3"/>
  <c r="O100" i="2"/>
  <c r="N83" i="2"/>
  <c r="N117" i="2" s="1"/>
  <c r="W83" i="2"/>
  <c r="W117" i="2" s="1"/>
  <c r="V95" i="2"/>
  <c r="M95" i="2"/>
  <c r="G92" i="3"/>
  <c r="AJ100" i="3"/>
  <c r="AI100" i="3"/>
  <c r="E100" i="3"/>
  <c r="L100" i="3"/>
  <c r="O100" i="3"/>
  <c r="G112" i="3"/>
  <c r="F112" i="3"/>
  <c r="AH97" i="3"/>
  <c r="AK97" i="3"/>
  <c r="G97" i="3"/>
  <c r="F97" i="3"/>
  <c r="M97" i="3"/>
  <c r="G92" i="2"/>
  <c r="S100" i="2"/>
  <c r="J83" i="2"/>
  <c r="S83" i="2"/>
  <c r="E95" i="2"/>
  <c r="R95" i="2"/>
  <c r="I95" i="2"/>
  <c r="AF100" i="3"/>
  <c r="AE100" i="3"/>
  <c r="AL100" i="3"/>
  <c r="H100" i="3"/>
  <c r="K100" i="3"/>
  <c r="AD97" i="3"/>
  <c r="AG97" i="3"/>
  <c r="AN97" i="3"/>
  <c r="AM97" i="3"/>
  <c r="I97" i="3"/>
  <c r="I121" i="3" s="1"/>
  <c r="L99" i="3"/>
  <c r="O99" i="3"/>
  <c r="N99" i="3"/>
  <c r="U99" i="3"/>
  <c r="U93" i="2"/>
  <c r="W100" i="2"/>
  <c r="F83" i="2"/>
  <c r="F117" i="2" s="1"/>
  <c r="O83" i="2"/>
  <c r="O117" i="2" s="1"/>
  <c r="S87" i="2"/>
  <c r="N91" i="2"/>
  <c r="W91" i="2"/>
  <c r="W95" i="2"/>
  <c r="N95" i="2"/>
  <c r="X95" i="2"/>
  <c r="AF88" i="3"/>
  <c r="AI88" i="3"/>
  <c r="AL88" i="3"/>
  <c r="H88" i="3"/>
  <c r="K88" i="3"/>
  <c r="R92" i="3"/>
  <c r="X92" i="3"/>
  <c r="Z92" i="3"/>
  <c r="AC92" i="3"/>
  <c r="AN96" i="3"/>
  <c r="AM96" i="3"/>
  <c r="I96" i="3"/>
  <c r="P96" i="3"/>
  <c r="S96" i="3"/>
  <c r="AB100" i="3"/>
  <c r="AA100" i="3"/>
  <c r="AH100" i="3"/>
  <c r="AK100" i="3"/>
  <c r="G100" i="3"/>
  <c r="P104" i="3"/>
  <c r="S104" i="3"/>
  <c r="R104" i="3"/>
  <c r="X104" i="3"/>
  <c r="AG108" i="3"/>
  <c r="AN108" i="3"/>
  <c r="AM108" i="3"/>
  <c r="I108" i="3"/>
  <c r="L108" i="3"/>
  <c r="U112" i="3"/>
  <c r="U122" i="3" s="1"/>
  <c r="Z112" i="3"/>
  <c r="AC112" i="3"/>
  <c r="AJ112" i="3"/>
  <c r="AM116" i="3"/>
  <c r="AD116" i="3"/>
  <c r="AD122" i="3" s="1"/>
  <c r="V116" i="3"/>
  <c r="E116" i="3"/>
  <c r="R116" i="3"/>
  <c r="Z97" i="3"/>
  <c r="Z121" i="3" s="1"/>
  <c r="AC97" i="3"/>
  <c r="AC121" i="3" s="1"/>
  <c r="AJ97" i="3"/>
  <c r="AI97" i="3"/>
  <c r="E97" i="3"/>
  <c r="O113" i="3"/>
  <c r="N113" i="3"/>
  <c r="U113" i="3"/>
  <c r="Z113" i="3"/>
  <c r="E92" i="2"/>
  <c r="Z82" i="2"/>
  <c r="Z116" i="2" s="1"/>
  <c r="V82" i="2"/>
  <c r="V116" i="2" s="1"/>
  <c r="R82" i="2"/>
  <c r="R116" i="2" s="1"/>
  <c r="E76" i="2"/>
  <c r="E82" i="2"/>
  <c r="E116" i="2" s="1"/>
  <c r="X82" i="2"/>
  <c r="X116" i="2" s="1"/>
  <c r="U82" i="2"/>
  <c r="U116" i="2" s="1"/>
  <c r="M82" i="2"/>
  <c r="M116" i="2" s="1"/>
  <c r="I82" i="2"/>
  <c r="I116" i="2" s="1"/>
  <c r="T82" i="2"/>
  <c r="T116" i="2" s="1"/>
  <c r="P82" i="2"/>
  <c r="P116" i="2" s="1"/>
  <c r="L82" i="2"/>
  <c r="L116" i="2" s="1"/>
  <c r="H82" i="2"/>
  <c r="H116" i="2" s="1"/>
  <c r="W82" i="2"/>
  <c r="W116" i="2" s="1"/>
  <c r="S82" i="2"/>
  <c r="S116" i="2" s="1"/>
  <c r="O82" i="2"/>
  <c r="O116" i="2" s="1"/>
  <c r="K82" i="2"/>
  <c r="K116" i="2" s="1"/>
  <c r="Q82" i="2"/>
  <c r="Q116" i="2" s="1"/>
  <c r="G82" i="2"/>
  <c r="G116" i="2" s="1"/>
  <c r="AH79" i="3"/>
  <c r="AJ79" i="3"/>
  <c r="AM78" i="3"/>
  <c r="X78" i="3"/>
  <c r="I78" i="3"/>
  <c r="L78" i="3"/>
  <c r="O78" i="3"/>
  <c r="Z78" i="3"/>
  <c r="AM80" i="3"/>
  <c r="X80" i="3"/>
  <c r="E78" i="3"/>
  <c r="Z79" i="3"/>
  <c r="AC79" i="3"/>
  <c r="K79" i="3"/>
  <c r="AH80" i="3"/>
  <c r="T80" i="3"/>
  <c r="V80" i="3"/>
  <c r="F81" i="3"/>
  <c r="AC78" i="3"/>
  <c r="AJ78" i="3"/>
  <c r="I80" i="3"/>
  <c r="I79" i="3"/>
  <c r="F79" i="3"/>
  <c r="P79" i="3"/>
  <c r="AN80" i="3"/>
  <c r="AE80" i="3"/>
  <c r="AK80" i="3"/>
  <c r="G80" i="3"/>
  <c r="AM79" i="3"/>
  <c r="X79" i="3"/>
  <c r="AL79" i="3"/>
  <c r="W79" i="3"/>
  <c r="E79" i="3"/>
  <c r="Y79" i="3"/>
  <c r="AN79" i="3"/>
  <c r="L79" i="3"/>
  <c r="AJ80" i="3"/>
  <c r="AD80" i="3"/>
  <c r="P80" i="3"/>
  <c r="AG80" i="3"/>
  <c r="S80" i="3"/>
  <c r="F78" i="3"/>
  <c r="AA78" i="3"/>
  <c r="M78" i="3"/>
  <c r="AD78" i="3"/>
  <c r="P78" i="3"/>
  <c r="AC81" i="3"/>
  <c r="O81" i="3"/>
  <c r="AJ81" i="3"/>
  <c r="K75" i="2"/>
  <c r="AI79" i="3"/>
  <c r="AK79" i="3"/>
  <c r="AF80" i="3"/>
  <c r="U80" i="3"/>
  <c r="Y78" i="3"/>
  <c r="AF78" i="3"/>
  <c r="R78" i="3"/>
  <c r="Q76" i="2"/>
  <c r="W76" i="2"/>
  <c r="N76" i="2"/>
  <c r="U81" i="3"/>
  <c r="W81" i="3"/>
  <c r="Y81" i="3"/>
  <c r="AF81" i="3"/>
  <c r="BD5" i="3"/>
  <c r="BE5" i="3"/>
  <c r="BF5" i="3" s="1"/>
  <c r="U77" i="2"/>
  <c r="W77" i="2"/>
  <c r="G77" i="2"/>
  <c r="AC6" i="2"/>
  <c r="AD6" i="2" s="1"/>
  <c r="AF6" i="2" s="1"/>
  <c r="H40" i="2"/>
  <c r="L40" i="2"/>
  <c r="P40" i="2"/>
  <c r="T40" i="2"/>
  <c r="X40" i="2"/>
  <c r="F40" i="2"/>
  <c r="J40" i="2"/>
  <c r="N40" i="2"/>
  <c r="R40" i="2"/>
  <c r="V40" i="2"/>
  <c r="Z40" i="2"/>
  <c r="G40" i="2"/>
  <c r="K40" i="2"/>
  <c r="O40" i="2"/>
  <c r="S40" i="2"/>
  <c r="W40" i="2"/>
  <c r="U40" i="2"/>
  <c r="I40" i="2"/>
  <c r="Y40" i="2"/>
  <c r="M40" i="2"/>
  <c r="Q40" i="2"/>
  <c r="V75" i="2"/>
  <c r="E75" i="2"/>
  <c r="U79" i="3"/>
  <c r="T79" i="3"/>
  <c r="V79" i="3"/>
  <c r="G79" i="3"/>
  <c r="J80" i="3"/>
  <c r="BB5" i="3"/>
  <c r="BC5" i="3" s="1"/>
  <c r="BA5" i="3"/>
  <c r="K78" i="3"/>
  <c r="X77" i="2"/>
  <c r="T76" i="2"/>
  <c r="G76" i="2"/>
  <c r="AI81" i="3"/>
  <c r="AL81" i="3"/>
  <c r="H81" i="3"/>
  <c r="K81" i="3"/>
  <c r="R81" i="3"/>
  <c r="N77" i="2"/>
  <c r="J75" i="2"/>
  <c r="Z75" i="2"/>
  <c r="O75" i="2"/>
  <c r="H75" i="2"/>
  <c r="X75" i="2"/>
  <c r="Y75" i="2"/>
  <c r="AE79" i="3"/>
  <c r="Q79" i="3"/>
  <c r="AD79" i="3"/>
  <c r="N79" i="3"/>
  <c r="AG79" i="3"/>
  <c r="S79" i="3"/>
  <c r="AF79" i="3"/>
  <c r="R79" i="3"/>
  <c r="H79" i="3"/>
  <c r="AY5" i="3"/>
  <c r="AZ5" i="3" s="1"/>
  <c r="AX5" i="3"/>
  <c r="E80" i="3"/>
  <c r="AB80" i="3"/>
  <c r="Z80" i="3"/>
  <c r="L80" i="3"/>
  <c r="AC80" i="3"/>
  <c r="O80" i="3"/>
  <c r="F80" i="3"/>
  <c r="Q80" i="3"/>
  <c r="AK78" i="3"/>
  <c r="V78" i="3"/>
  <c r="G78" i="3"/>
  <c r="AB78" i="3"/>
  <c r="N78" i="3"/>
  <c r="AI78" i="3"/>
  <c r="U78" i="3"/>
  <c r="AL78" i="3"/>
  <c r="W78" i="3"/>
  <c r="H78" i="3"/>
  <c r="M76" i="2"/>
  <c r="P76" i="2"/>
  <c r="S76" i="2"/>
  <c r="Z76" i="2"/>
  <c r="J76" i="2"/>
  <c r="AE81" i="3"/>
  <c r="Q81" i="3"/>
  <c r="AH81" i="3"/>
  <c r="T81" i="3"/>
  <c r="AK81" i="3"/>
  <c r="V81" i="3"/>
  <c r="G81" i="3"/>
  <c r="AB81" i="3"/>
  <c r="N81" i="3"/>
  <c r="L77" i="2"/>
  <c r="Z77" i="2"/>
  <c r="J77" i="2"/>
  <c r="Q77" i="2"/>
  <c r="S77" i="2"/>
  <c r="AP5" i="2"/>
  <c r="AQ5" i="2"/>
  <c r="AR5" i="2" s="1"/>
  <c r="M75" i="2"/>
  <c r="S75" i="2"/>
  <c r="L75" i="2"/>
  <c r="AK5" i="2"/>
  <c r="AL5" i="2" s="1"/>
  <c r="AJ5" i="2"/>
  <c r="AA79" i="3"/>
  <c r="M79" i="3"/>
  <c r="AB79" i="3"/>
  <c r="J79" i="3"/>
  <c r="O79" i="3"/>
  <c r="AI80" i="3"/>
  <c r="AL80" i="3"/>
  <c r="W80" i="3"/>
  <c r="H80" i="3"/>
  <c r="Y80" i="3"/>
  <c r="K80" i="3"/>
  <c r="R80" i="3"/>
  <c r="AA80" i="3"/>
  <c r="M80" i="3"/>
  <c r="AG78" i="3"/>
  <c r="S78" i="3"/>
  <c r="AN78" i="3"/>
  <c r="J78" i="3"/>
  <c r="AE78" i="3"/>
  <c r="Q78" i="3"/>
  <c r="AH78" i="3"/>
  <c r="T78" i="3"/>
  <c r="AV5" i="3"/>
  <c r="AW5" i="3" s="1"/>
  <c r="AU5" i="3"/>
  <c r="Y76" i="2"/>
  <c r="I76" i="2"/>
  <c r="L76" i="2"/>
  <c r="O76" i="2"/>
  <c r="V76" i="2"/>
  <c r="F76" i="2"/>
  <c r="F78" i="2" s="1"/>
  <c r="E81" i="3"/>
  <c r="AA81" i="3"/>
  <c r="M81" i="3"/>
  <c r="AD81" i="3"/>
  <c r="P81" i="3"/>
  <c r="AG81" i="3"/>
  <c r="S81" i="3"/>
  <c r="AN81" i="3"/>
  <c r="J81" i="3"/>
  <c r="V77" i="2"/>
  <c r="F77" i="2"/>
  <c r="M77" i="2"/>
  <c r="O77" i="2"/>
  <c r="H77" i="2"/>
  <c r="U76" i="2"/>
  <c r="X76" i="2"/>
  <c r="H76" i="2"/>
  <c r="K76" i="2"/>
  <c r="R76" i="2"/>
  <c r="AN5" i="2"/>
  <c r="AO5" i="2" s="1"/>
  <c r="AM5" i="2"/>
  <c r="AM81" i="3"/>
  <c r="X81" i="3"/>
  <c r="I81" i="3"/>
  <c r="Z81" i="3"/>
  <c r="L81" i="3"/>
  <c r="R77" i="2"/>
  <c r="Y77" i="2"/>
  <c r="I77" i="2"/>
  <c r="K77" i="2"/>
  <c r="E40" i="2"/>
  <c r="E44" i="2"/>
  <c r="E84" i="2" s="1"/>
  <c r="O74" i="2" l="1"/>
  <c r="O80" i="2"/>
  <c r="O114" i="2" s="1"/>
  <c r="F74" i="2"/>
  <c r="F80" i="2"/>
  <c r="F114" i="2" s="1"/>
  <c r="X115" i="2"/>
  <c r="T120" i="3"/>
  <c r="J120" i="3"/>
  <c r="G123" i="3"/>
  <c r="K123" i="3"/>
  <c r="AK121" i="3"/>
  <c r="Q74" i="2"/>
  <c r="Q80" i="2"/>
  <c r="Q114" i="2" s="1"/>
  <c r="K74" i="2"/>
  <c r="K80" i="2"/>
  <c r="K114" i="2" s="1"/>
  <c r="X74" i="2"/>
  <c r="X80" i="2"/>
  <c r="X114" i="2" s="1"/>
  <c r="S117" i="2"/>
  <c r="K117" i="2"/>
  <c r="Q122" i="3"/>
  <c r="R121" i="3"/>
  <c r="K120" i="3"/>
  <c r="M120" i="3"/>
  <c r="AK123" i="3"/>
  <c r="H123" i="3"/>
  <c r="AH121" i="3"/>
  <c r="E121" i="3"/>
  <c r="AD120" i="3"/>
  <c r="W115" i="2"/>
  <c r="J117" i="2"/>
  <c r="G117" i="2"/>
  <c r="H120" i="3"/>
  <c r="G122" i="3"/>
  <c r="J115" i="2"/>
  <c r="E120" i="3"/>
  <c r="V121" i="3"/>
  <c r="F120" i="3"/>
  <c r="AH123" i="3"/>
  <c r="K121" i="3"/>
  <c r="R115" i="2"/>
  <c r="AL123" i="3"/>
  <c r="Z120" i="3"/>
  <c r="AI121" i="3"/>
  <c r="AM121" i="3"/>
  <c r="AA120" i="3"/>
  <c r="M74" i="2"/>
  <c r="M80" i="2"/>
  <c r="M114" i="2" s="1"/>
  <c r="G74" i="2"/>
  <c r="G80" i="2"/>
  <c r="G114" i="2" s="1"/>
  <c r="T74" i="2"/>
  <c r="T80" i="2"/>
  <c r="T114" i="2" s="1"/>
  <c r="Y74" i="2"/>
  <c r="Y80" i="2"/>
  <c r="Y114" i="2" s="1"/>
  <c r="Z74" i="2"/>
  <c r="Z80" i="2"/>
  <c r="Z114" i="2" s="1"/>
  <c r="P74" i="2"/>
  <c r="P80" i="2"/>
  <c r="P114" i="2" s="1"/>
  <c r="U117" i="2"/>
  <c r="Q123" i="3"/>
  <c r="AL120" i="3"/>
  <c r="P121" i="3"/>
  <c r="L120" i="3"/>
  <c r="G120" i="3"/>
  <c r="W120" i="3"/>
  <c r="AF121" i="3"/>
  <c r="AI123" i="3"/>
  <c r="X120" i="3"/>
  <c r="N115" i="2"/>
  <c r="AB120" i="3"/>
  <c r="N122" i="3"/>
  <c r="E74" i="2"/>
  <c r="E80" i="2"/>
  <c r="E114" i="2" s="1"/>
  <c r="I74" i="2"/>
  <c r="I80" i="2"/>
  <c r="I114" i="2" s="1"/>
  <c r="V74" i="2"/>
  <c r="V80" i="2"/>
  <c r="V114" i="2" s="1"/>
  <c r="L74" i="2"/>
  <c r="L80" i="2"/>
  <c r="L114" i="2" s="1"/>
  <c r="AI120" i="3"/>
  <c r="S121" i="3"/>
  <c r="J121" i="3"/>
  <c r="F115" i="2"/>
  <c r="I120" i="3"/>
  <c r="K115" i="2"/>
  <c r="AK120" i="3"/>
  <c r="U120" i="3"/>
  <c r="AG121" i="3"/>
  <c r="Y115" i="2"/>
  <c r="R120" i="3"/>
  <c r="U115" i="2"/>
  <c r="V120" i="3"/>
  <c r="AE120" i="3"/>
  <c r="U74" i="2"/>
  <c r="U80" i="2"/>
  <c r="U114" i="2" s="1"/>
  <c r="R74" i="2"/>
  <c r="R80" i="2"/>
  <c r="R114" i="2" s="1"/>
  <c r="H74" i="2"/>
  <c r="H80" i="2"/>
  <c r="H114" i="2" s="1"/>
  <c r="AJ120" i="3"/>
  <c r="AM120" i="3"/>
  <c r="N120" i="3"/>
  <c r="AD121" i="3"/>
  <c r="H115" i="2"/>
  <c r="AH120" i="3"/>
  <c r="S120" i="3"/>
  <c r="W74" i="2"/>
  <c r="W80" i="2"/>
  <c r="W114" i="2" s="1"/>
  <c r="N74" i="2"/>
  <c r="N80" i="2"/>
  <c r="N114" i="2" s="1"/>
  <c r="AC120" i="3"/>
  <c r="U121" i="3"/>
  <c r="L115" i="2"/>
  <c r="AN120" i="3"/>
  <c r="J116" i="2"/>
  <c r="O120" i="3"/>
  <c r="AE121" i="3"/>
  <c r="Y120" i="3"/>
  <c r="O121" i="3"/>
  <c r="E115" i="2"/>
  <c r="S74" i="2"/>
  <c r="S80" i="2"/>
  <c r="S114" i="2" s="1"/>
  <c r="J74" i="2"/>
  <c r="J80" i="2"/>
  <c r="J114" i="2" s="1"/>
  <c r="U123" i="3"/>
  <c r="AG120" i="3"/>
  <c r="F123" i="3"/>
  <c r="J123" i="3"/>
  <c r="AJ121" i="3"/>
  <c r="AF120" i="3"/>
  <c r="AN121" i="3"/>
  <c r="AH5" i="2"/>
  <c r="AI5" i="2" s="1"/>
  <c r="AG5" i="2"/>
  <c r="BA7" i="2"/>
  <c r="BA8" i="2"/>
  <c r="BA11" i="2"/>
  <c r="BA12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30" i="2"/>
  <c r="BA31" i="2"/>
  <c r="BA32" i="2"/>
  <c r="BA33" i="2"/>
  <c r="BA34" i="2"/>
  <c r="BA35" i="2"/>
  <c r="BA36" i="2"/>
  <c r="BA37" i="2"/>
  <c r="BA6" i="2"/>
  <c r="BA29" i="2"/>
  <c r="BA13" i="2"/>
  <c r="BA10" i="2"/>
  <c r="BA9" i="2"/>
  <c r="CN5" i="2"/>
  <c r="CO5" i="2" s="1"/>
  <c r="CM5" i="2"/>
  <c r="CK5" i="2"/>
  <c r="CL5" i="2" s="1"/>
  <c r="CJ5" i="2"/>
  <c r="BJ37" i="1"/>
  <c r="BK37" i="1" s="1"/>
  <c r="BM37" i="1" s="1"/>
  <c r="BJ36" i="1"/>
  <c r="BK36" i="1" s="1"/>
  <c r="BM36" i="1" s="1"/>
  <c r="BJ35" i="1"/>
  <c r="BK35" i="1" s="1"/>
  <c r="BM35" i="1" s="1"/>
  <c r="BJ34" i="1"/>
  <c r="BK34" i="1" s="1"/>
  <c r="BM34" i="1" s="1"/>
  <c r="BJ33" i="1"/>
  <c r="BK33" i="1" s="1"/>
  <c r="BM33" i="1" s="1"/>
  <c r="BJ32" i="1"/>
  <c r="BK32" i="1" s="1"/>
  <c r="BM32" i="1" s="1"/>
  <c r="BJ31" i="1"/>
  <c r="BK31" i="1" s="1"/>
  <c r="BM31" i="1" s="1"/>
  <c r="BJ30" i="1"/>
  <c r="BK30" i="1" s="1"/>
  <c r="BM30" i="1" s="1"/>
  <c r="BJ29" i="1"/>
  <c r="BK29" i="1" s="1"/>
  <c r="BM29" i="1" s="1"/>
  <c r="BJ28" i="1"/>
  <c r="BK28" i="1" s="1"/>
  <c r="BM28" i="1" s="1"/>
  <c r="BJ27" i="1"/>
  <c r="BK27" i="1" s="1"/>
  <c r="BM27" i="1" s="1"/>
  <c r="BJ26" i="1"/>
  <c r="BK26" i="1" s="1"/>
  <c r="BM26" i="1" s="1"/>
  <c r="BJ25" i="1"/>
  <c r="BK25" i="1" s="1"/>
  <c r="BM25" i="1" s="1"/>
  <c r="BJ21" i="1"/>
  <c r="BK21" i="1" s="1"/>
  <c r="BM21" i="1" s="1"/>
  <c r="BJ17" i="1"/>
  <c r="BK17" i="1" s="1"/>
  <c r="BM17" i="1" s="1"/>
  <c r="BJ13" i="1"/>
  <c r="BK13" i="1" s="1"/>
  <c r="BM13" i="1" s="1"/>
  <c r="BJ9" i="1"/>
  <c r="BK9" i="1" s="1"/>
  <c r="BM9" i="1" s="1"/>
  <c r="CV5" i="1"/>
  <c r="CW5" i="1" s="1"/>
  <c r="CU5" i="1"/>
  <c r="CS5" i="1"/>
  <c r="CT5" i="1" s="1"/>
  <c r="CR5" i="1"/>
  <c r="G87" i="1" l="1"/>
  <c r="AP87" i="1"/>
  <c r="AX87" i="1"/>
  <c r="AR87" i="1"/>
  <c r="T87" i="1"/>
  <c r="AS87" i="1"/>
  <c r="AI87" i="1"/>
  <c r="AK87" i="1"/>
  <c r="F87" i="1"/>
  <c r="AH87" i="1"/>
  <c r="BA87" i="1"/>
  <c r="AE87" i="1"/>
  <c r="AV87" i="1"/>
  <c r="AO87" i="1"/>
  <c r="AA87" i="1"/>
  <c r="K87" i="1"/>
  <c r="AC87" i="1"/>
  <c r="S87" i="1"/>
  <c r="BF87" i="1"/>
  <c r="Z87" i="1"/>
  <c r="AQ87" i="1"/>
  <c r="AW87" i="1"/>
  <c r="BB87" i="1"/>
  <c r="P87" i="1"/>
  <c r="BD87" i="1"/>
  <c r="BC87" i="1"/>
  <c r="AB87" i="1"/>
  <c r="Q87" i="1"/>
  <c r="X87" i="1"/>
  <c r="O87" i="1"/>
  <c r="J87" i="1"/>
  <c r="AZ87" i="1"/>
  <c r="AJ87" i="1"/>
  <c r="AN87" i="1"/>
  <c r="W87" i="1"/>
  <c r="R87" i="1"/>
  <c r="H87" i="1"/>
  <c r="AG87" i="1"/>
  <c r="AY87" i="1"/>
  <c r="AU87" i="1"/>
  <c r="AM87" i="1"/>
  <c r="V87" i="1"/>
  <c r="I87" i="1"/>
  <c r="N87" i="1"/>
  <c r="AL87" i="1"/>
  <c r="AT87" i="1"/>
  <c r="AD87" i="1"/>
  <c r="L87" i="1"/>
  <c r="M87" i="1"/>
  <c r="BE87" i="1"/>
  <c r="U87" i="1"/>
  <c r="BG87" i="1"/>
  <c r="Y87" i="1"/>
  <c r="AF87" i="1"/>
  <c r="AC104" i="1"/>
  <c r="BA104" i="1"/>
  <c r="Z104" i="1"/>
  <c r="BB104" i="1"/>
  <c r="R104" i="1"/>
  <c r="BC104" i="1"/>
  <c r="AB104" i="1"/>
  <c r="F104" i="1"/>
  <c r="T104" i="1"/>
  <c r="K104" i="1"/>
  <c r="G104" i="1"/>
  <c r="AR104" i="1"/>
  <c r="U104" i="1"/>
  <c r="AJ104" i="1"/>
  <c r="J104" i="1"/>
  <c r="X104" i="1"/>
  <c r="AH104" i="1"/>
  <c r="AD104" i="1"/>
  <c r="L104" i="1"/>
  <c r="AI104" i="1"/>
  <c r="AE104" i="1"/>
  <c r="AX104" i="1"/>
  <c r="AO104" i="1"/>
  <c r="V104" i="1"/>
  <c r="AG104" i="1"/>
  <c r="AF104" i="1"/>
  <c r="I104" i="1"/>
  <c r="AV104" i="1"/>
  <c r="W104" i="1"/>
  <c r="Y104" i="1"/>
  <c r="BD104" i="1"/>
  <c r="P104" i="1"/>
  <c r="AS104" i="1"/>
  <c r="BE104" i="1"/>
  <c r="AT104" i="1"/>
  <c r="Q104" i="1"/>
  <c r="AU104" i="1"/>
  <c r="AZ104" i="1"/>
  <c r="AM104" i="1"/>
  <c r="AK104" i="1"/>
  <c r="M104" i="1"/>
  <c r="AW104" i="1"/>
  <c r="N104" i="1"/>
  <c r="AY104" i="1"/>
  <c r="O104" i="1"/>
  <c r="AQ104" i="1"/>
  <c r="BF104" i="1"/>
  <c r="AN104" i="1"/>
  <c r="BG104" i="1"/>
  <c r="S104" i="1"/>
  <c r="AL104" i="1"/>
  <c r="H104" i="1"/>
  <c r="AA104" i="1"/>
  <c r="AP104" i="1"/>
  <c r="AI103" i="1"/>
  <c r="AY103" i="1"/>
  <c r="AK103" i="1"/>
  <c r="AU103" i="1"/>
  <c r="AN103" i="1"/>
  <c r="Z103" i="1"/>
  <c r="G103" i="1"/>
  <c r="BC103" i="1"/>
  <c r="BD103" i="1"/>
  <c r="AP103" i="1"/>
  <c r="AL103" i="1"/>
  <c r="X103" i="1"/>
  <c r="J103" i="1"/>
  <c r="F103" i="1"/>
  <c r="K103" i="1"/>
  <c r="AG103" i="1"/>
  <c r="AC103" i="1"/>
  <c r="AQ103" i="1"/>
  <c r="AZ103" i="1"/>
  <c r="BG103" i="1"/>
  <c r="AV103" i="1"/>
  <c r="AS103" i="1"/>
  <c r="R103" i="1"/>
  <c r="Y103" i="1"/>
  <c r="AM103" i="1"/>
  <c r="T103" i="1"/>
  <c r="O103" i="1"/>
  <c r="P103" i="1"/>
  <c r="AD103" i="1"/>
  <c r="M103" i="1"/>
  <c r="AO103" i="1"/>
  <c r="W103" i="1"/>
  <c r="AT103" i="1"/>
  <c r="BA103" i="1"/>
  <c r="AF103" i="1"/>
  <c r="AR103" i="1"/>
  <c r="AA103" i="1"/>
  <c r="U103" i="1"/>
  <c r="L103" i="1"/>
  <c r="H103" i="1"/>
  <c r="BF103" i="1"/>
  <c r="AX103" i="1"/>
  <c r="AW103" i="1"/>
  <c r="I103" i="1"/>
  <c r="AE103" i="1"/>
  <c r="Q103" i="1"/>
  <c r="BB103" i="1"/>
  <c r="AB103" i="1"/>
  <c r="AJ103" i="1"/>
  <c r="V103" i="1"/>
  <c r="N103" i="1"/>
  <c r="S103" i="1"/>
  <c r="AH103" i="1"/>
  <c r="BE103" i="1"/>
  <c r="O105" i="1"/>
  <c r="S105" i="1"/>
  <c r="AF105" i="1"/>
  <c r="AX105" i="1"/>
  <c r="BD105" i="1"/>
  <c r="AZ105" i="1"/>
  <c r="AE105" i="1"/>
  <c r="AA105" i="1"/>
  <c r="AR105" i="1"/>
  <c r="BF105" i="1"/>
  <c r="AI105" i="1"/>
  <c r="R105" i="1"/>
  <c r="X105" i="1"/>
  <c r="T105" i="1"/>
  <c r="AL105" i="1"/>
  <c r="AD105" i="1"/>
  <c r="Z105" i="1"/>
  <c r="AO105" i="1"/>
  <c r="F105" i="1"/>
  <c r="BA105" i="1"/>
  <c r="AW105" i="1"/>
  <c r="AY105" i="1"/>
  <c r="I105" i="1"/>
  <c r="AC105" i="1"/>
  <c r="U105" i="1"/>
  <c r="Q105" i="1"/>
  <c r="BB105" i="1"/>
  <c r="AB105" i="1"/>
  <c r="AV105" i="1"/>
  <c r="AU105" i="1"/>
  <c r="K105" i="1"/>
  <c r="AN105" i="1"/>
  <c r="AJ105" i="1"/>
  <c r="V105" i="1"/>
  <c r="AT105" i="1"/>
  <c r="AP105" i="1"/>
  <c r="P105" i="1"/>
  <c r="AH105" i="1"/>
  <c r="G105" i="1"/>
  <c r="H105" i="1"/>
  <c r="AS105" i="1"/>
  <c r="N105" i="1"/>
  <c r="J105" i="1"/>
  <c r="BG105" i="1"/>
  <c r="BE105" i="1"/>
  <c r="L105" i="1"/>
  <c r="BC105" i="1"/>
  <c r="W105" i="1"/>
  <c r="M105" i="1"/>
  <c r="AG105" i="1"/>
  <c r="AK105" i="1"/>
  <c r="AQ105" i="1"/>
  <c r="Y105" i="1"/>
  <c r="AM105" i="1"/>
  <c r="AO111" i="1"/>
  <c r="I111" i="1"/>
  <c r="F111" i="1"/>
  <c r="BB111" i="1"/>
  <c r="AJ111" i="1"/>
  <c r="Q111" i="1"/>
  <c r="BG111" i="1"/>
  <c r="K111" i="1"/>
  <c r="H111" i="1"/>
  <c r="O111" i="1"/>
  <c r="AP111" i="1"/>
  <c r="R111" i="1"/>
  <c r="AW111" i="1"/>
  <c r="Z111" i="1"/>
  <c r="AQ111" i="1"/>
  <c r="AN111" i="1"/>
  <c r="AU111" i="1"/>
  <c r="L111" i="1"/>
  <c r="N111" i="1"/>
  <c r="BD111" i="1"/>
  <c r="AX111" i="1"/>
  <c r="AI111" i="1"/>
  <c r="BF111" i="1"/>
  <c r="AD111" i="1"/>
  <c r="AR111" i="1"/>
  <c r="AL111" i="1"/>
  <c r="Y111" i="1"/>
  <c r="P111" i="1"/>
  <c r="AT111" i="1"/>
  <c r="AA111" i="1"/>
  <c r="BA111" i="1"/>
  <c r="G111" i="1"/>
  <c r="S111" i="1"/>
  <c r="AF111" i="1"/>
  <c r="AE111" i="1"/>
  <c r="AM111" i="1"/>
  <c r="AY111" i="1"/>
  <c r="T111" i="1"/>
  <c r="AC111" i="1"/>
  <c r="AZ111" i="1"/>
  <c r="BE111" i="1"/>
  <c r="AV111" i="1"/>
  <c r="V111" i="1"/>
  <c r="AG111" i="1"/>
  <c r="AS111" i="1"/>
  <c r="AK111" i="1"/>
  <c r="X111" i="1"/>
  <c r="AH111" i="1"/>
  <c r="M111" i="1"/>
  <c r="W111" i="1"/>
  <c r="AB111" i="1"/>
  <c r="BC111" i="1"/>
  <c r="U111" i="1"/>
  <c r="J111" i="1"/>
  <c r="AZ91" i="1"/>
  <c r="V91" i="1"/>
  <c r="AN91" i="1"/>
  <c r="K91" i="1"/>
  <c r="W91" i="1"/>
  <c r="AE91" i="1"/>
  <c r="BC91" i="1"/>
  <c r="AO91" i="1"/>
  <c r="O91" i="1"/>
  <c r="AG91" i="1"/>
  <c r="S91" i="1"/>
  <c r="H91" i="1"/>
  <c r="BF91" i="1"/>
  <c r="J91" i="1"/>
  <c r="M91" i="1"/>
  <c r="I91" i="1"/>
  <c r="AR91" i="1"/>
  <c r="AT91" i="1"/>
  <c r="AI91" i="1"/>
  <c r="AL91" i="1"/>
  <c r="BG91" i="1"/>
  <c r="AH91" i="1"/>
  <c r="AB91" i="1"/>
  <c r="T91" i="1"/>
  <c r="AY91" i="1"/>
  <c r="P91" i="1"/>
  <c r="AD91" i="1"/>
  <c r="AV91" i="1"/>
  <c r="AQ91" i="1"/>
  <c r="AF91" i="1"/>
  <c r="AJ91" i="1"/>
  <c r="L91" i="1"/>
  <c r="Z91" i="1"/>
  <c r="AK91" i="1"/>
  <c r="BD91" i="1"/>
  <c r="F91" i="1"/>
  <c r="BE91" i="1"/>
  <c r="AW91" i="1"/>
  <c r="AA91" i="1"/>
  <c r="AS91" i="1"/>
  <c r="AX91" i="1"/>
  <c r="AM91" i="1"/>
  <c r="AC91" i="1"/>
  <c r="Y91" i="1"/>
  <c r="AP91" i="1"/>
  <c r="Q91" i="1"/>
  <c r="G91" i="1"/>
  <c r="BB91" i="1"/>
  <c r="X91" i="1"/>
  <c r="AU91" i="1"/>
  <c r="BA91" i="1"/>
  <c r="N91" i="1"/>
  <c r="U91" i="1"/>
  <c r="R91" i="1"/>
  <c r="AQ95" i="1"/>
  <c r="X95" i="1"/>
  <c r="J95" i="1"/>
  <c r="F95" i="1"/>
  <c r="Q95" i="1"/>
  <c r="AY95" i="1"/>
  <c r="AH95" i="1"/>
  <c r="K95" i="1"/>
  <c r="AG95" i="1"/>
  <c r="AC95" i="1"/>
  <c r="G95" i="1"/>
  <c r="AZ95" i="1"/>
  <c r="AV95" i="1"/>
  <c r="BB95" i="1"/>
  <c r="AI95" i="1"/>
  <c r="T95" i="1"/>
  <c r="AA95" i="1"/>
  <c r="P95" i="1"/>
  <c r="AT95" i="1"/>
  <c r="BA95" i="1"/>
  <c r="W95" i="1"/>
  <c r="AF95" i="1"/>
  <c r="I95" i="1"/>
  <c r="L95" i="1"/>
  <c r="N95" i="1"/>
  <c r="U95" i="1"/>
  <c r="BF95" i="1"/>
  <c r="AB95" i="1"/>
  <c r="AK95" i="1"/>
  <c r="S95" i="1"/>
  <c r="AU95" i="1"/>
  <c r="AN95" i="1"/>
  <c r="Z95" i="1"/>
  <c r="AL95" i="1"/>
  <c r="AS95" i="1"/>
  <c r="Y95" i="1"/>
  <c r="M95" i="1"/>
  <c r="AR95" i="1"/>
  <c r="AP95" i="1"/>
  <c r="AM95" i="1"/>
  <c r="O95" i="1"/>
  <c r="AD95" i="1"/>
  <c r="AX95" i="1"/>
  <c r="BD95" i="1"/>
  <c r="H95" i="1"/>
  <c r="R95" i="1"/>
  <c r="BC95" i="1"/>
  <c r="BG95" i="1"/>
  <c r="AW95" i="1"/>
  <c r="AO95" i="1"/>
  <c r="AE95" i="1"/>
  <c r="AJ95" i="1"/>
  <c r="V95" i="1"/>
  <c r="BE95" i="1"/>
  <c r="M106" i="1"/>
  <c r="Y106" i="1"/>
  <c r="AA106" i="1"/>
  <c r="J106" i="1"/>
  <c r="BE106" i="1"/>
  <c r="AQ106" i="1"/>
  <c r="AM106" i="1"/>
  <c r="L106" i="1"/>
  <c r="K106" i="1"/>
  <c r="G106" i="1"/>
  <c r="AF106" i="1"/>
  <c r="BD106" i="1"/>
  <c r="AC106" i="1"/>
  <c r="AH106" i="1"/>
  <c r="AD106" i="1"/>
  <c r="I106" i="1"/>
  <c r="BC106" i="1"/>
  <c r="AJ106" i="1"/>
  <c r="X106" i="1"/>
  <c r="W106" i="1"/>
  <c r="AB106" i="1"/>
  <c r="R106" i="1"/>
  <c r="AU106" i="1"/>
  <c r="BB106" i="1"/>
  <c r="AT106" i="1"/>
  <c r="AO106" i="1"/>
  <c r="AY106" i="1"/>
  <c r="O106" i="1"/>
  <c r="AS106" i="1"/>
  <c r="V106" i="1"/>
  <c r="BG106" i="1"/>
  <c r="N106" i="1"/>
  <c r="BA106" i="1"/>
  <c r="S106" i="1"/>
  <c r="AL106" i="1"/>
  <c r="AZ106" i="1"/>
  <c r="Q106" i="1"/>
  <c r="AV106" i="1"/>
  <c r="AP106" i="1"/>
  <c r="AG106" i="1"/>
  <c r="BF106" i="1"/>
  <c r="F106" i="1"/>
  <c r="AN106" i="1"/>
  <c r="Z106" i="1"/>
  <c r="AX106" i="1"/>
  <c r="H106" i="1"/>
  <c r="AK106" i="1"/>
  <c r="AE106" i="1"/>
  <c r="P106" i="1"/>
  <c r="U106" i="1"/>
  <c r="T106" i="1"/>
  <c r="AW106" i="1"/>
  <c r="AR106" i="1"/>
  <c r="AI106" i="1"/>
  <c r="K107" i="1"/>
  <c r="AE107" i="1"/>
  <c r="AL107" i="1"/>
  <c r="V107" i="1"/>
  <c r="BF107" i="1"/>
  <c r="P107" i="1"/>
  <c r="J107" i="1"/>
  <c r="AW107" i="1"/>
  <c r="AK107" i="1"/>
  <c r="AV107" i="1"/>
  <c r="BD107" i="1"/>
  <c r="AI107" i="1"/>
  <c r="AQ107" i="1"/>
  <c r="BC107" i="1"/>
  <c r="AB107" i="1"/>
  <c r="X107" i="1"/>
  <c r="L107" i="1"/>
  <c r="AT107" i="1"/>
  <c r="AJ107" i="1"/>
  <c r="F107" i="1"/>
  <c r="AF107" i="1"/>
  <c r="R107" i="1"/>
  <c r="M107" i="1"/>
  <c r="S107" i="1"/>
  <c r="Z107" i="1"/>
  <c r="Y107" i="1"/>
  <c r="AA107" i="1"/>
  <c r="AG107" i="1"/>
  <c r="Q107" i="1"/>
  <c r="AH107" i="1"/>
  <c r="AM107" i="1"/>
  <c r="AU107" i="1"/>
  <c r="AN107" i="1"/>
  <c r="I107" i="1"/>
  <c r="AY107" i="1"/>
  <c r="G107" i="1"/>
  <c r="H107" i="1"/>
  <c r="BG107" i="1"/>
  <c r="AS107" i="1"/>
  <c r="AX107" i="1"/>
  <c r="BA107" i="1"/>
  <c r="BE107" i="1"/>
  <c r="BB107" i="1"/>
  <c r="U107" i="1"/>
  <c r="AC107" i="1"/>
  <c r="AO107" i="1"/>
  <c r="O107" i="1"/>
  <c r="AR107" i="1"/>
  <c r="T107" i="1"/>
  <c r="AP107" i="1"/>
  <c r="AZ107" i="1"/>
  <c r="N107" i="1"/>
  <c r="W107" i="1"/>
  <c r="AD107" i="1"/>
  <c r="K99" i="1"/>
  <c r="G99" i="1"/>
  <c r="T99" i="1"/>
  <c r="P99" i="1"/>
  <c r="AD99" i="1"/>
  <c r="M99" i="1"/>
  <c r="AO99" i="1"/>
  <c r="AR99" i="1"/>
  <c r="AT99" i="1"/>
  <c r="AI99" i="1"/>
  <c r="N99" i="1"/>
  <c r="AK99" i="1"/>
  <c r="W99" i="1"/>
  <c r="BG99" i="1"/>
  <c r="BD99" i="1"/>
  <c r="AP99" i="1"/>
  <c r="AM99" i="1"/>
  <c r="AL99" i="1"/>
  <c r="O99" i="1"/>
  <c r="H99" i="1"/>
  <c r="AW99" i="1"/>
  <c r="AE99" i="1"/>
  <c r="AU99" i="1"/>
  <c r="X99" i="1"/>
  <c r="J99" i="1"/>
  <c r="F99" i="1"/>
  <c r="Q99" i="1"/>
  <c r="BB99" i="1"/>
  <c r="AA99" i="1"/>
  <c r="S99" i="1"/>
  <c r="AY99" i="1"/>
  <c r="AG99" i="1"/>
  <c r="AC99" i="1"/>
  <c r="AJ99" i="1"/>
  <c r="V99" i="1"/>
  <c r="AX99" i="1"/>
  <c r="AN99" i="1"/>
  <c r="BF99" i="1"/>
  <c r="I99" i="1"/>
  <c r="AV99" i="1"/>
  <c r="Z99" i="1"/>
  <c r="AB99" i="1"/>
  <c r="AS99" i="1"/>
  <c r="AQ99" i="1"/>
  <c r="BC99" i="1"/>
  <c r="AH99" i="1"/>
  <c r="AZ99" i="1"/>
  <c r="AF99" i="1"/>
  <c r="BE99" i="1"/>
  <c r="Y99" i="1"/>
  <c r="L99" i="1"/>
  <c r="BA99" i="1"/>
  <c r="U99" i="1"/>
  <c r="R99" i="1"/>
  <c r="K100" i="1"/>
  <c r="AM100" i="1"/>
  <c r="BF100" i="1"/>
  <c r="AN100" i="1"/>
  <c r="AO100" i="1"/>
  <c r="AT100" i="1"/>
  <c r="I100" i="1"/>
  <c r="AB100" i="1"/>
  <c r="AY100" i="1"/>
  <c r="AU100" i="1"/>
  <c r="AS100" i="1"/>
  <c r="M100" i="1"/>
  <c r="V100" i="1"/>
  <c r="AX100" i="1"/>
  <c r="Y100" i="1"/>
  <c r="S100" i="1"/>
  <c r="O100" i="1"/>
  <c r="AZ100" i="1"/>
  <c r="AP100" i="1"/>
  <c r="AL100" i="1"/>
  <c r="T100" i="1"/>
  <c r="BD100" i="1"/>
  <c r="AC100" i="1"/>
  <c r="AR100" i="1"/>
  <c r="BG100" i="1"/>
  <c r="W100" i="1"/>
  <c r="X100" i="1"/>
  <c r="AV100" i="1"/>
  <c r="L100" i="1"/>
  <c r="AA100" i="1"/>
  <c r="N100" i="1"/>
  <c r="F100" i="1"/>
  <c r="AQ100" i="1"/>
  <c r="P100" i="1"/>
  <c r="AI100" i="1"/>
  <c r="R100" i="1"/>
  <c r="Q100" i="1"/>
  <c r="AH100" i="1"/>
  <c r="G100" i="1"/>
  <c r="Z100" i="1"/>
  <c r="U100" i="1"/>
  <c r="J100" i="1"/>
  <c r="AD100" i="1"/>
  <c r="BE100" i="1"/>
  <c r="H100" i="1"/>
  <c r="AG100" i="1"/>
  <c r="AE100" i="1"/>
  <c r="AW100" i="1"/>
  <c r="AF100" i="1"/>
  <c r="BA100" i="1"/>
  <c r="AK100" i="1"/>
  <c r="BB100" i="1"/>
  <c r="AJ100" i="1"/>
  <c r="BC100" i="1"/>
  <c r="O101" i="1"/>
  <c r="G101" i="1"/>
  <c r="AN101" i="1"/>
  <c r="AJ101" i="1"/>
  <c r="AQ101" i="1"/>
  <c r="V101" i="1"/>
  <c r="AI101" i="1"/>
  <c r="AT101" i="1"/>
  <c r="AP101" i="1"/>
  <c r="AV101" i="1"/>
  <c r="AL101" i="1"/>
  <c r="AH101" i="1"/>
  <c r="H101" i="1"/>
  <c r="AS101" i="1"/>
  <c r="N101" i="1"/>
  <c r="J101" i="1"/>
  <c r="M101" i="1"/>
  <c r="BG101" i="1"/>
  <c r="AU101" i="1"/>
  <c r="AK101" i="1"/>
  <c r="AG101" i="1"/>
  <c r="AF101" i="1"/>
  <c r="AX101" i="1"/>
  <c r="BD101" i="1"/>
  <c r="W101" i="1"/>
  <c r="AZ101" i="1"/>
  <c r="AM101" i="1"/>
  <c r="AY101" i="1"/>
  <c r="BF101" i="1"/>
  <c r="S101" i="1"/>
  <c r="R101" i="1"/>
  <c r="X101" i="1"/>
  <c r="T101" i="1"/>
  <c r="L101" i="1"/>
  <c r="Z101" i="1"/>
  <c r="AA101" i="1"/>
  <c r="AO101" i="1"/>
  <c r="BA101" i="1"/>
  <c r="AW101" i="1"/>
  <c r="I101" i="1"/>
  <c r="AD101" i="1"/>
  <c r="AB101" i="1"/>
  <c r="U101" i="1"/>
  <c r="AE101" i="1"/>
  <c r="BB101" i="1"/>
  <c r="BE101" i="1"/>
  <c r="K101" i="1"/>
  <c r="Q101" i="1"/>
  <c r="AC101" i="1"/>
  <c r="Y101" i="1"/>
  <c r="F101" i="1"/>
  <c r="P101" i="1"/>
  <c r="AR101" i="1"/>
  <c r="BC101" i="1"/>
  <c r="AR83" i="1"/>
  <c r="AG83" i="1"/>
  <c r="AY83" i="1"/>
  <c r="AY117" i="1" s="1"/>
  <c r="BC83" i="1"/>
  <c r="BC117" i="1" s="1"/>
  <c r="AU83" i="1"/>
  <c r="V83" i="1"/>
  <c r="K83" i="1"/>
  <c r="AJ83" i="1"/>
  <c r="AJ117" i="1" s="1"/>
  <c r="P83" i="1"/>
  <c r="G83" i="1"/>
  <c r="U83" i="1"/>
  <c r="U117" i="1" s="1"/>
  <c r="AC83" i="1"/>
  <c r="AC117" i="1" s="1"/>
  <c r="AP83" i="1"/>
  <c r="L83" i="1"/>
  <c r="AX83" i="1"/>
  <c r="J83" i="1"/>
  <c r="J117" i="1" s="1"/>
  <c r="F83" i="1"/>
  <c r="AS83" i="1"/>
  <c r="AS117" i="1" s="1"/>
  <c r="AE83" i="1"/>
  <c r="AE117" i="1" s="1"/>
  <c r="AK83" i="1"/>
  <c r="Y83" i="1"/>
  <c r="T83" i="1"/>
  <c r="T117" i="1" s="1"/>
  <c r="R83" i="1"/>
  <c r="R117" i="1" s="1"/>
  <c r="M83" i="1"/>
  <c r="M117" i="1" s="1"/>
  <c r="X83" i="1"/>
  <c r="AB83" i="1"/>
  <c r="BG83" i="1"/>
  <c r="AH83" i="1"/>
  <c r="Q83" i="1"/>
  <c r="Q117" i="1" s="1"/>
  <c r="AV83" i="1"/>
  <c r="AV117" i="1" s="1"/>
  <c r="AO83" i="1"/>
  <c r="AO117" i="1" s="1"/>
  <c r="BF83" i="1"/>
  <c r="BF117" i="1" s="1"/>
  <c r="AL83" i="1"/>
  <c r="AM83" i="1"/>
  <c r="I83" i="1"/>
  <c r="Z83" i="1"/>
  <c r="Z117" i="1" s="1"/>
  <c r="S83" i="1"/>
  <c r="AD83" i="1"/>
  <c r="BA83" i="1"/>
  <c r="AI83" i="1"/>
  <c r="AI117" i="1" s="1"/>
  <c r="AQ83" i="1"/>
  <c r="BB83" i="1"/>
  <c r="BB117" i="1" s="1"/>
  <c r="H83" i="1"/>
  <c r="H117" i="1" s="1"/>
  <c r="BE83" i="1"/>
  <c r="BE117" i="1" s="1"/>
  <c r="BD83" i="1"/>
  <c r="AZ83" i="1"/>
  <c r="AF83" i="1"/>
  <c r="AF117" i="1" s="1"/>
  <c r="AT83" i="1"/>
  <c r="AT117" i="1" s="1"/>
  <c r="O83" i="1"/>
  <c r="O117" i="1" s="1"/>
  <c r="AW83" i="1"/>
  <c r="AA83" i="1"/>
  <c r="AA117" i="1" s="1"/>
  <c r="AN83" i="1"/>
  <c r="W83" i="1"/>
  <c r="N83" i="1"/>
  <c r="N117" i="1" s="1"/>
  <c r="T108" i="1"/>
  <c r="P108" i="1"/>
  <c r="AW108" i="1"/>
  <c r="AU108" i="1"/>
  <c r="AO108" i="1"/>
  <c r="V108" i="1"/>
  <c r="AY108" i="1"/>
  <c r="AC108" i="1"/>
  <c r="AI108" i="1"/>
  <c r="AP108" i="1"/>
  <c r="J108" i="1"/>
  <c r="F108" i="1"/>
  <c r="H108" i="1"/>
  <c r="AF108" i="1"/>
  <c r="AG108" i="1"/>
  <c r="AQ108" i="1"/>
  <c r="BE108" i="1"/>
  <c r="BA108" i="1"/>
  <c r="S108" i="1"/>
  <c r="Y108" i="1"/>
  <c r="U108" i="1"/>
  <c r="AH108" i="1"/>
  <c r="AZ108" i="1"/>
  <c r="AE108" i="1"/>
  <c r="M108" i="1"/>
  <c r="AJ108" i="1"/>
  <c r="BB108" i="1"/>
  <c r="AL108" i="1"/>
  <c r="AN108" i="1"/>
  <c r="AA108" i="1"/>
  <c r="AV108" i="1"/>
  <c r="BC108" i="1"/>
  <c r="AK108" i="1"/>
  <c r="AT108" i="1"/>
  <c r="Q108" i="1"/>
  <c r="BG108" i="1"/>
  <c r="AX108" i="1"/>
  <c r="N108" i="1"/>
  <c r="AR108" i="1"/>
  <c r="BF108" i="1"/>
  <c r="R108" i="1"/>
  <c r="G108" i="1"/>
  <c r="L108" i="1"/>
  <c r="K108" i="1"/>
  <c r="Z108" i="1"/>
  <c r="O108" i="1"/>
  <c r="BD108" i="1"/>
  <c r="AD108" i="1"/>
  <c r="AM108" i="1"/>
  <c r="W108" i="1"/>
  <c r="X108" i="1"/>
  <c r="AS108" i="1"/>
  <c r="I108" i="1"/>
  <c r="AB108" i="1"/>
  <c r="BA109" i="1"/>
  <c r="U109" i="1"/>
  <c r="F109" i="1"/>
  <c r="AD109" i="1"/>
  <c r="N109" i="1"/>
  <c r="V109" i="1"/>
  <c r="AU109" i="1"/>
  <c r="BC109" i="1"/>
  <c r="AZ109" i="1"/>
  <c r="BG109" i="1"/>
  <c r="X109" i="1"/>
  <c r="J109" i="1"/>
  <c r="M109" i="1"/>
  <c r="AG109" i="1"/>
  <c r="I109" i="1"/>
  <c r="R109" i="1"/>
  <c r="BB109" i="1"/>
  <c r="BD109" i="1"/>
  <c r="AT109" i="1"/>
  <c r="AX109" i="1"/>
  <c r="K109" i="1"/>
  <c r="S109" i="1"/>
  <c r="AH109" i="1"/>
  <c r="AE109" i="1"/>
  <c r="AQ109" i="1"/>
  <c r="H109" i="1"/>
  <c r="AY109" i="1"/>
  <c r="AN109" i="1"/>
  <c r="AM109" i="1"/>
  <c r="G109" i="1"/>
  <c r="Z109" i="1"/>
  <c r="P109" i="1"/>
  <c r="AK109" i="1"/>
  <c r="L109" i="1"/>
  <c r="BF109" i="1"/>
  <c r="AV109" i="1"/>
  <c r="AR109" i="1"/>
  <c r="AJ109" i="1"/>
  <c r="AL109" i="1"/>
  <c r="AP109" i="1"/>
  <c r="AO109" i="1"/>
  <c r="Q109" i="1"/>
  <c r="AI109" i="1"/>
  <c r="AS109" i="1"/>
  <c r="BE109" i="1"/>
  <c r="AB109" i="1"/>
  <c r="O109" i="1"/>
  <c r="T109" i="1"/>
  <c r="AA109" i="1"/>
  <c r="Y109" i="1"/>
  <c r="AC109" i="1"/>
  <c r="W109" i="1"/>
  <c r="AF109" i="1"/>
  <c r="AW109" i="1"/>
  <c r="U102" i="1"/>
  <c r="AP102" i="1"/>
  <c r="AU102" i="1"/>
  <c r="K102" i="1"/>
  <c r="R102" i="1"/>
  <c r="J102" i="1"/>
  <c r="O102" i="1"/>
  <c r="AF102" i="1"/>
  <c r="AH102" i="1"/>
  <c r="AK102" i="1"/>
  <c r="AV102" i="1"/>
  <c r="M102" i="1"/>
  <c r="AR102" i="1"/>
  <c r="AN102" i="1"/>
  <c r="AG102" i="1"/>
  <c r="AL102" i="1"/>
  <c r="W102" i="1"/>
  <c r="P102" i="1"/>
  <c r="L102" i="1"/>
  <c r="H102" i="1"/>
  <c r="I102" i="1"/>
  <c r="F102" i="1"/>
  <c r="AM102" i="1"/>
  <c r="AI102" i="1"/>
  <c r="AE102" i="1"/>
  <c r="BC102" i="1"/>
  <c r="G102" i="1"/>
  <c r="BA102" i="1"/>
  <c r="BF102" i="1"/>
  <c r="BB102" i="1"/>
  <c r="AJ102" i="1"/>
  <c r="N102" i="1"/>
  <c r="AB102" i="1"/>
  <c r="AZ102" i="1"/>
  <c r="AD102" i="1"/>
  <c r="Z102" i="1"/>
  <c r="AS102" i="1"/>
  <c r="BG102" i="1"/>
  <c r="AY102" i="1"/>
  <c r="BD102" i="1"/>
  <c r="T102" i="1"/>
  <c r="AC102" i="1"/>
  <c r="AA102" i="1"/>
  <c r="AQ102" i="1"/>
  <c r="AX102" i="1"/>
  <c r="BE102" i="1"/>
  <c r="Q102" i="1"/>
  <c r="AO102" i="1"/>
  <c r="AT102" i="1"/>
  <c r="S102" i="1"/>
  <c r="V102" i="1"/>
  <c r="AW102" i="1"/>
  <c r="X102" i="1"/>
  <c r="Y102" i="1"/>
  <c r="AE110" i="1"/>
  <c r="H110" i="1"/>
  <c r="M110" i="1"/>
  <c r="BC110" i="1"/>
  <c r="AB110" i="1"/>
  <c r="Q110" i="1"/>
  <c r="Y110" i="1"/>
  <c r="L110" i="1"/>
  <c r="AG110" i="1"/>
  <c r="AD110" i="1"/>
  <c r="AK110" i="1"/>
  <c r="AT110" i="1"/>
  <c r="AJ110" i="1"/>
  <c r="AR110" i="1"/>
  <c r="AH110" i="1"/>
  <c r="AF110" i="1"/>
  <c r="N110" i="1"/>
  <c r="BE110" i="1"/>
  <c r="AV110" i="1"/>
  <c r="I110" i="1"/>
  <c r="U110" i="1"/>
  <c r="AC110" i="1"/>
  <c r="AO110" i="1"/>
  <c r="J110" i="1"/>
  <c r="AY110" i="1"/>
  <c r="BB110" i="1"/>
  <c r="O110" i="1"/>
  <c r="W110" i="1"/>
  <c r="AA110" i="1"/>
  <c r="BA110" i="1"/>
  <c r="R110" i="1"/>
  <c r="AW110" i="1"/>
  <c r="AP110" i="1"/>
  <c r="AX110" i="1"/>
  <c r="S110" i="1"/>
  <c r="AN110" i="1"/>
  <c r="Z110" i="1"/>
  <c r="T110" i="1"/>
  <c r="V110" i="1"/>
  <c r="AZ110" i="1"/>
  <c r="X110" i="1"/>
  <c r="AI110" i="1"/>
  <c r="BF110" i="1"/>
  <c r="BD110" i="1"/>
  <c r="G110" i="1"/>
  <c r="K110" i="1"/>
  <c r="BG110" i="1"/>
  <c r="AS110" i="1"/>
  <c r="P110" i="1"/>
  <c r="AM110" i="1"/>
  <c r="AQ110" i="1"/>
  <c r="F110" i="1"/>
  <c r="AU110" i="1"/>
  <c r="AL110" i="1"/>
  <c r="BJ12" i="1"/>
  <c r="BK12" i="1" s="1"/>
  <c r="BM12" i="1" s="1"/>
  <c r="E46" i="1"/>
  <c r="E86" i="1" s="1"/>
  <c r="BJ20" i="1"/>
  <c r="BK20" i="1" s="1"/>
  <c r="BM20" i="1" s="1"/>
  <c r="BW5" i="1"/>
  <c r="BX5" i="1"/>
  <c r="BY5" i="1" s="1"/>
  <c r="BJ6" i="1"/>
  <c r="BK6" i="1" s="1"/>
  <c r="BM6" i="1" s="1"/>
  <c r="BJ22" i="1"/>
  <c r="BK22" i="1" s="1"/>
  <c r="BM22" i="1" s="1"/>
  <c r="BJ8" i="1"/>
  <c r="BK8" i="1" s="1"/>
  <c r="BM8" i="1" s="1"/>
  <c r="BJ16" i="1"/>
  <c r="BK16" i="1" s="1"/>
  <c r="BM16" i="1" s="1"/>
  <c r="BJ24" i="1"/>
  <c r="BK24" i="1" s="1"/>
  <c r="BM24" i="1" s="1"/>
  <c r="BJ10" i="1"/>
  <c r="BK10" i="1" s="1"/>
  <c r="BM10" i="1" s="1"/>
  <c r="BJ14" i="1"/>
  <c r="BK14" i="1" s="1"/>
  <c r="BM14" i="1" s="1"/>
  <c r="BJ18" i="1"/>
  <c r="BK18" i="1" s="1"/>
  <c r="BM18" i="1" s="1"/>
  <c r="BJ7" i="1"/>
  <c r="BK7" i="1" s="1"/>
  <c r="BM7" i="1" s="1"/>
  <c r="BJ11" i="1"/>
  <c r="BK11" i="1" s="1"/>
  <c r="BM11" i="1" s="1"/>
  <c r="BJ15" i="1"/>
  <c r="BK15" i="1" s="1"/>
  <c r="BM15" i="1" s="1"/>
  <c r="BJ19" i="1"/>
  <c r="BK19" i="1" s="1"/>
  <c r="BM19" i="1" s="1"/>
  <c r="BJ23" i="1"/>
  <c r="BK23" i="1" s="1"/>
  <c r="BM23" i="1" s="1"/>
  <c r="E59" i="1"/>
  <c r="E99" i="1" s="1"/>
  <c r="E63" i="1"/>
  <c r="E103" i="1" s="1"/>
  <c r="E67" i="1"/>
  <c r="E107" i="1" s="1"/>
  <c r="E71" i="1"/>
  <c r="E111" i="1" s="1"/>
  <c r="E41" i="1"/>
  <c r="E44" i="1"/>
  <c r="E84" i="1" s="1"/>
  <c r="E56" i="1"/>
  <c r="E96" i="1" s="1"/>
  <c r="E60" i="1"/>
  <c r="E100" i="1" s="1"/>
  <c r="E64" i="1"/>
  <c r="E104" i="1" s="1"/>
  <c r="E68" i="1"/>
  <c r="E108" i="1" s="1"/>
  <c r="E40" i="1"/>
  <c r="E80" i="1" s="1"/>
  <c r="E48" i="1"/>
  <c r="E88" i="1" s="1"/>
  <c r="E45" i="1"/>
  <c r="E85" i="1" s="1"/>
  <c r="E49" i="1"/>
  <c r="E89" i="1" s="1"/>
  <c r="E53" i="1"/>
  <c r="E93" i="1" s="1"/>
  <c r="E57" i="1"/>
  <c r="E61" i="1"/>
  <c r="E101" i="1" s="1"/>
  <c r="E65" i="1"/>
  <c r="E105" i="1" s="1"/>
  <c r="E69" i="1"/>
  <c r="E109" i="1" s="1"/>
  <c r="E43" i="1"/>
  <c r="E83" i="1" s="1"/>
  <c r="E117" i="1" s="1"/>
  <c r="E51" i="1"/>
  <c r="E91" i="1" s="1"/>
  <c r="E55" i="1"/>
  <c r="E95" i="1" s="1"/>
  <c r="E52" i="1"/>
  <c r="E50" i="1"/>
  <c r="E90" i="1" s="1"/>
  <c r="E54" i="1"/>
  <c r="E94" i="1" s="1"/>
  <c r="E58" i="1"/>
  <c r="E62" i="1"/>
  <c r="E102" i="1" s="1"/>
  <c r="E66" i="1"/>
  <c r="E106" i="1" s="1"/>
  <c r="E70" i="1"/>
  <c r="E110" i="1" s="1"/>
  <c r="E42" i="1"/>
  <c r="E47" i="1"/>
  <c r="E87" i="1" s="1"/>
  <c r="M98" i="1" l="1"/>
  <c r="X98" i="1"/>
  <c r="AP98" i="1"/>
  <c r="AV98" i="1"/>
  <c r="Z98" i="1"/>
  <c r="V98" i="1"/>
  <c r="R98" i="1"/>
  <c r="BC98" i="1"/>
  <c r="BE98" i="1"/>
  <c r="AU98" i="1"/>
  <c r="AZ98" i="1"/>
  <c r="AS98" i="1"/>
  <c r="P98" i="1"/>
  <c r="O98" i="1"/>
  <c r="T98" i="1"/>
  <c r="AM98" i="1"/>
  <c r="I98" i="1"/>
  <c r="U98" i="1"/>
  <c r="S98" i="1"/>
  <c r="AL98" i="1"/>
  <c r="AQ98" i="1"/>
  <c r="G98" i="1"/>
  <c r="F98" i="1"/>
  <c r="K98" i="1"/>
  <c r="AD98" i="1"/>
  <c r="AR98" i="1"/>
  <c r="AN98" i="1"/>
  <c r="BA98" i="1"/>
  <c r="AJ98" i="1"/>
  <c r="AY98" i="1"/>
  <c r="AH98" i="1"/>
  <c r="L98" i="1"/>
  <c r="H98" i="1"/>
  <c r="BG98" i="1"/>
  <c r="J98" i="1"/>
  <c r="AI98" i="1"/>
  <c r="AE98" i="1"/>
  <c r="Y98" i="1"/>
  <c r="AA98" i="1"/>
  <c r="AX98" i="1"/>
  <c r="AO98" i="1"/>
  <c r="AK98" i="1"/>
  <c r="Q98" i="1"/>
  <c r="BD98" i="1"/>
  <c r="AB98" i="1"/>
  <c r="BB98" i="1"/>
  <c r="BF98" i="1"/>
  <c r="AF98" i="1"/>
  <c r="AG98" i="1"/>
  <c r="AC98" i="1"/>
  <c r="W98" i="1"/>
  <c r="AW98" i="1"/>
  <c r="AT98" i="1"/>
  <c r="N98" i="1"/>
  <c r="E92" i="1"/>
  <c r="U90" i="1"/>
  <c r="BC90" i="1"/>
  <c r="AB90" i="1"/>
  <c r="AK90" i="1"/>
  <c r="Z90" i="1"/>
  <c r="AE90" i="1"/>
  <c r="AH90" i="1"/>
  <c r="AO90" i="1"/>
  <c r="W90" i="1"/>
  <c r="AU90" i="1"/>
  <c r="BD90" i="1"/>
  <c r="AX90" i="1"/>
  <c r="O90" i="1"/>
  <c r="M90" i="1"/>
  <c r="H90" i="1"/>
  <c r="BA90" i="1"/>
  <c r="V90" i="1"/>
  <c r="Q90" i="1"/>
  <c r="I90" i="1"/>
  <c r="AP90" i="1"/>
  <c r="AQ90" i="1"/>
  <c r="AM90" i="1"/>
  <c r="BE90" i="1"/>
  <c r="X90" i="1"/>
  <c r="L90" i="1"/>
  <c r="AJ90" i="1"/>
  <c r="AV90" i="1"/>
  <c r="K90" i="1"/>
  <c r="G90" i="1"/>
  <c r="AN90" i="1"/>
  <c r="AG90" i="1"/>
  <c r="AC90" i="1"/>
  <c r="N90" i="1"/>
  <c r="AW90" i="1"/>
  <c r="T90" i="1"/>
  <c r="AY90" i="1"/>
  <c r="AD90" i="1"/>
  <c r="J90" i="1"/>
  <c r="AL90" i="1"/>
  <c r="AF90" i="1"/>
  <c r="F90" i="1"/>
  <c r="BF90" i="1"/>
  <c r="P90" i="1"/>
  <c r="AT90" i="1"/>
  <c r="Y90" i="1"/>
  <c r="AS90" i="1"/>
  <c r="AR90" i="1"/>
  <c r="S90" i="1"/>
  <c r="BB90" i="1"/>
  <c r="R90" i="1"/>
  <c r="BG90" i="1"/>
  <c r="AI90" i="1"/>
  <c r="AA90" i="1"/>
  <c r="AZ90" i="1"/>
  <c r="AX86" i="1"/>
  <c r="AR86" i="1"/>
  <c r="AC86" i="1"/>
  <c r="J86" i="1"/>
  <c r="R86" i="1"/>
  <c r="T86" i="1"/>
  <c r="I86" i="1"/>
  <c r="AE86" i="1"/>
  <c r="L86" i="1"/>
  <c r="AJ86" i="1"/>
  <c r="AD86" i="1"/>
  <c r="BE86" i="1"/>
  <c r="AI86" i="1"/>
  <c r="BG86" i="1"/>
  <c r="V86" i="1"/>
  <c r="AA86" i="1"/>
  <c r="U86" i="1"/>
  <c r="M86" i="1"/>
  <c r="BF86" i="1"/>
  <c r="AF86" i="1"/>
  <c r="AB86" i="1"/>
  <c r="Y86" i="1"/>
  <c r="AM86" i="1"/>
  <c r="BD86" i="1"/>
  <c r="BB86" i="1"/>
  <c r="Z86" i="1"/>
  <c r="BC86" i="1"/>
  <c r="AY86" i="1"/>
  <c r="G86" i="1"/>
  <c r="AK86" i="1"/>
  <c r="AL86" i="1"/>
  <c r="W86" i="1"/>
  <c r="S86" i="1"/>
  <c r="F86" i="1"/>
  <c r="Q86" i="1"/>
  <c r="AN86" i="1"/>
  <c r="AS86" i="1"/>
  <c r="AV86" i="1"/>
  <c r="O86" i="1"/>
  <c r="P86" i="1"/>
  <c r="AG86" i="1"/>
  <c r="AW86" i="1"/>
  <c r="AP86" i="1"/>
  <c r="AO86" i="1"/>
  <c r="AZ86" i="1"/>
  <c r="AT86" i="1"/>
  <c r="N86" i="1"/>
  <c r="AQ86" i="1"/>
  <c r="X86" i="1"/>
  <c r="AH86" i="1"/>
  <c r="K86" i="1"/>
  <c r="BA86" i="1"/>
  <c r="H86" i="1"/>
  <c r="AU86" i="1"/>
  <c r="BA117" i="1"/>
  <c r="AX117" i="1"/>
  <c r="K117" i="1"/>
  <c r="AF89" i="1"/>
  <c r="Y89" i="1"/>
  <c r="AM89" i="1"/>
  <c r="AW89" i="1"/>
  <c r="AL89" i="1"/>
  <c r="AA89" i="1"/>
  <c r="AY89" i="1"/>
  <c r="AE89" i="1"/>
  <c r="V89" i="1"/>
  <c r="AN89" i="1"/>
  <c r="BA89" i="1"/>
  <c r="Q89" i="1"/>
  <c r="O89" i="1"/>
  <c r="BD89" i="1"/>
  <c r="J89" i="1"/>
  <c r="AC89" i="1"/>
  <c r="U89" i="1"/>
  <c r="S89" i="1"/>
  <c r="N89" i="1"/>
  <c r="H89" i="1"/>
  <c r="AU89" i="1"/>
  <c r="BF89" i="1"/>
  <c r="K89" i="1"/>
  <c r="AB89" i="1"/>
  <c r="W89" i="1"/>
  <c r="R89" i="1"/>
  <c r="BB89" i="1"/>
  <c r="G89" i="1"/>
  <c r="AV89" i="1"/>
  <c r="AS89" i="1"/>
  <c r="AO89" i="1"/>
  <c r="AK89" i="1"/>
  <c r="L89" i="1"/>
  <c r="AI89" i="1"/>
  <c r="BG89" i="1"/>
  <c r="Z89" i="1"/>
  <c r="M89" i="1"/>
  <c r="I89" i="1"/>
  <c r="AG89" i="1"/>
  <c r="T89" i="1"/>
  <c r="AR89" i="1"/>
  <c r="AJ89" i="1"/>
  <c r="X89" i="1"/>
  <c r="AP89" i="1"/>
  <c r="AX89" i="1"/>
  <c r="AZ89" i="1"/>
  <c r="BE89" i="1"/>
  <c r="AQ89" i="1"/>
  <c r="F89" i="1"/>
  <c r="AD89" i="1"/>
  <c r="AT89" i="1"/>
  <c r="AH89" i="1"/>
  <c r="P89" i="1"/>
  <c r="BC89" i="1"/>
  <c r="AD117" i="1"/>
  <c r="L117" i="1"/>
  <c r="V117" i="1"/>
  <c r="O97" i="1"/>
  <c r="Z97" i="1"/>
  <c r="AO97" i="1"/>
  <c r="AM97" i="1"/>
  <c r="AW97" i="1"/>
  <c r="AY97" i="1"/>
  <c r="I97" i="1"/>
  <c r="AD97" i="1"/>
  <c r="Q97" i="1"/>
  <c r="BB97" i="1"/>
  <c r="AB97" i="1"/>
  <c r="AU97" i="1"/>
  <c r="BA97" i="1"/>
  <c r="AJ97" i="1"/>
  <c r="AQ97" i="1"/>
  <c r="V97" i="1"/>
  <c r="AT97" i="1"/>
  <c r="AP97" i="1"/>
  <c r="AN97" i="1"/>
  <c r="U97" i="1"/>
  <c r="AS97" i="1"/>
  <c r="N97" i="1"/>
  <c r="J97" i="1"/>
  <c r="AL97" i="1"/>
  <c r="BE97" i="1"/>
  <c r="S97" i="1"/>
  <c r="H97" i="1"/>
  <c r="M97" i="1"/>
  <c r="AE97" i="1"/>
  <c r="AK97" i="1"/>
  <c r="AG97" i="1"/>
  <c r="AC97" i="1"/>
  <c r="Y97" i="1"/>
  <c r="K97" i="1"/>
  <c r="AF97" i="1"/>
  <c r="AX97" i="1"/>
  <c r="BD97" i="1"/>
  <c r="AZ97" i="1"/>
  <c r="P97" i="1"/>
  <c r="F97" i="1"/>
  <c r="AR97" i="1"/>
  <c r="AI97" i="1"/>
  <c r="BC97" i="1"/>
  <c r="BG97" i="1"/>
  <c r="AH97" i="1"/>
  <c r="AA97" i="1"/>
  <c r="L97" i="1"/>
  <c r="BF97" i="1"/>
  <c r="T97" i="1"/>
  <c r="AV97" i="1"/>
  <c r="X97" i="1"/>
  <c r="G97" i="1"/>
  <c r="W97" i="1"/>
  <c r="R97" i="1"/>
  <c r="AP93" i="1"/>
  <c r="G93" i="1"/>
  <c r="K93" i="1"/>
  <c r="AU93" i="1"/>
  <c r="AQ93" i="1"/>
  <c r="AL93" i="1"/>
  <c r="AA93" i="1"/>
  <c r="AO93" i="1"/>
  <c r="AE93" i="1"/>
  <c r="AG93" i="1"/>
  <c r="X93" i="1"/>
  <c r="BE93" i="1"/>
  <c r="BA93" i="1"/>
  <c r="AY93" i="1"/>
  <c r="AI93" i="1"/>
  <c r="AH93" i="1"/>
  <c r="Y93" i="1"/>
  <c r="U93" i="1"/>
  <c r="R93" i="1"/>
  <c r="AN93" i="1"/>
  <c r="AR93" i="1"/>
  <c r="AV93" i="1"/>
  <c r="AW93" i="1"/>
  <c r="AX93" i="1"/>
  <c r="BG93" i="1"/>
  <c r="J93" i="1"/>
  <c r="F93" i="1"/>
  <c r="BF93" i="1"/>
  <c r="AF93" i="1"/>
  <c r="O93" i="1"/>
  <c r="V93" i="1"/>
  <c r="P93" i="1"/>
  <c r="AD93" i="1"/>
  <c r="AC93" i="1"/>
  <c r="Z93" i="1"/>
  <c r="BD93" i="1"/>
  <c r="Q93" i="1"/>
  <c r="AT93" i="1"/>
  <c r="I93" i="1"/>
  <c r="AK93" i="1"/>
  <c r="AM93" i="1"/>
  <c r="S93" i="1"/>
  <c r="N93" i="1"/>
  <c r="BC93" i="1"/>
  <c r="AZ93" i="1"/>
  <c r="AS93" i="1"/>
  <c r="M93" i="1"/>
  <c r="BB93" i="1"/>
  <c r="AJ93" i="1"/>
  <c r="W93" i="1"/>
  <c r="T93" i="1"/>
  <c r="H93" i="1"/>
  <c r="AB93" i="1"/>
  <c r="L93" i="1"/>
  <c r="E76" i="1"/>
  <c r="E82" i="1"/>
  <c r="F82" i="1"/>
  <c r="AC82" i="1"/>
  <c r="BB82" i="1"/>
  <c r="AD82" i="1"/>
  <c r="T82" i="1"/>
  <c r="AJ82" i="1"/>
  <c r="J82" i="1"/>
  <c r="S82" i="1"/>
  <c r="AA82" i="1"/>
  <c r="AY82" i="1"/>
  <c r="P82" i="1"/>
  <c r="W82" i="1"/>
  <c r="R82" i="1"/>
  <c r="BG82" i="1"/>
  <c r="Z82" i="1"/>
  <c r="G82" i="1"/>
  <c r="AU82" i="1"/>
  <c r="AP82" i="1"/>
  <c r="AV82" i="1"/>
  <c r="AX82" i="1"/>
  <c r="X82" i="1"/>
  <c r="AL82" i="1"/>
  <c r="BC82" i="1"/>
  <c r="BD82" i="1"/>
  <c r="AM82" i="1"/>
  <c r="BF82" i="1"/>
  <c r="AR82" i="1"/>
  <c r="K82" i="1"/>
  <c r="O82" i="1"/>
  <c r="N82" i="1"/>
  <c r="AE82" i="1"/>
  <c r="AB82" i="1"/>
  <c r="AI82" i="1"/>
  <c r="M82" i="1"/>
  <c r="AQ82" i="1"/>
  <c r="U82" i="1"/>
  <c r="V82" i="1"/>
  <c r="H82" i="1"/>
  <c r="AO82" i="1"/>
  <c r="AW82" i="1"/>
  <c r="AN82" i="1"/>
  <c r="AG82" i="1"/>
  <c r="AH82" i="1"/>
  <c r="AZ82" i="1"/>
  <c r="BE82" i="1"/>
  <c r="L82" i="1"/>
  <c r="AS82" i="1"/>
  <c r="I82" i="1"/>
  <c r="Y82" i="1"/>
  <c r="Q82" i="1"/>
  <c r="AF82" i="1"/>
  <c r="AT82" i="1"/>
  <c r="BA82" i="1"/>
  <c r="AK82" i="1"/>
  <c r="AZ117" i="1"/>
  <c r="E81" i="1"/>
  <c r="AN85" i="1"/>
  <c r="U85" i="1"/>
  <c r="F85" i="1"/>
  <c r="S85" i="1"/>
  <c r="W85" i="1"/>
  <c r="AS85" i="1"/>
  <c r="AE85" i="1"/>
  <c r="AM85" i="1"/>
  <c r="AH85" i="1"/>
  <c r="AP85" i="1"/>
  <c r="AU85" i="1"/>
  <c r="AY85" i="1"/>
  <c r="AW85" i="1"/>
  <c r="Y85" i="1"/>
  <c r="K85" i="1"/>
  <c r="H85" i="1"/>
  <c r="BG85" i="1"/>
  <c r="AX85" i="1"/>
  <c r="AV85" i="1"/>
  <c r="P85" i="1"/>
  <c r="O85" i="1"/>
  <c r="BF85" i="1"/>
  <c r="BB85" i="1"/>
  <c r="Q85" i="1"/>
  <c r="AI85" i="1"/>
  <c r="AJ85" i="1"/>
  <c r="T85" i="1"/>
  <c r="Z85" i="1"/>
  <c r="V85" i="1"/>
  <c r="AG85" i="1"/>
  <c r="AT85" i="1"/>
  <c r="BE85" i="1"/>
  <c r="AA85" i="1"/>
  <c r="AF85" i="1"/>
  <c r="AO85" i="1"/>
  <c r="AK85" i="1"/>
  <c r="N85" i="1"/>
  <c r="L85" i="1"/>
  <c r="AL85" i="1"/>
  <c r="AB85" i="1"/>
  <c r="G85" i="1"/>
  <c r="I85" i="1"/>
  <c r="R85" i="1"/>
  <c r="BC85" i="1"/>
  <c r="AC85" i="1"/>
  <c r="BA85" i="1"/>
  <c r="X85" i="1"/>
  <c r="AZ85" i="1"/>
  <c r="AR85" i="1"/>
  <c r="AQ85" i="1"/>
  <c r="J85" i="1"/>
  <c r="AD85" i="1"/>
  <c r="M85" i="1"/>
  <c r="BD85" i="1"/>
  <c r="Q96" i="1"/>
  <c r="I96" i="1"/>
  <c r="T96" i="1"/>
  <c r="AZ96" i="1"/>
  <c r="BG96" i="1"/>
  <c r="BA96" i="1"/>
  <c r="AU96" i="1"/>
  <c r="AS96" i="1"/>
  <c r="AW96" i="1"/>
  <c r="AF96" i="1"/>
  <c r="R96" i="1"/>
  <c r="O96" i="1"/>
  <c r="J96" i="1"/>
  <c r="AG96" i="1"/>
  <c r="AY96" i="1"/>
  <c r="AE96" i="1"/>
  <c r="Y96" i="1"/>
  <c r="AQ96" i="1"/>
  <c r="AM96" i="1"/>
  <c r="AO96" i="1"/>
  <c r="AT96" i="1"/>
  <c r="U96" i="1"/>
  <c r="AV96" i="1"/>
  <c r="L96" i="1"/>
  <c r="W96" i="1"/>
  <c r="H96" i="1"/>
  <c r="M96" i="1"/>
  <c r="X96" i="1"/>
  <c r="AB96" i="1"/>
  <c r="AD96" i="1"/>
  <c r="AC96" i="1"/>
  <c r="AL96" i="1"/>
  <c r="AH96" i="1"/>
  <c r="AP96" i="1"/>
  <c r="K96" i="1"/>
  <c r="AR96" i="1"/>
  <c r="N96" i="1"/>
  <c r="BC96" i="1"/>
  <c r="BE96" i="1"/>
  <c r="S96" i="1"/>
  <c r="P96" i="1"/>
  <c r="BB96" i="1"/>
  <c r="AX96" i="1"/>
  <c r="BD96" i="1"/>
  <c r="G96" i="1"/>
  <c r="AK96" i="1"/>
  <c r="AJ96" i="1"/>
  <c r="Z96" i="1"/>
  <c r="V96" i="1"/>
  <c r="AI96" i="1"/>
  <c r="AA96" i="1"/>
  <c r="F96" i="1"/>
  <c r="AN96" i="1"/>
  <c r="BF96" i="1"/>
  <c r="W117" i="1"/>
  <c r="BD117" i="1"/>
  <c r="S117" i="1"/>
  <c r="Y117" i="1"/>
  <c r="AP117" i="1"/>
  <c r="AU117" i="1"/>
  <c r="S81" i="1"/>
  <c r="S115" i="1" s="1"/>
  <c r="AY81" i="1"/>
  <c r="AY115" i="1" s="1"/>
  <c r="H81" i="1"/>
  <c r="H115" i="1" s="1"/>
  <c r="BD81" i="1"/>
  <c r="BD115" i="1" s="1"/>
  <c r="AO81" i="1"/>
  <c r="AO115" i="1" s="1"/>
  <c r="F81" i="1"/>
  <c r="F115" i="1" s="1"/>
  <c r="AS81" i="1"/>
  <c r="AW81" i="1"/>
  <c r="AW115" i="1" s="1"/>
  <c r="AR81" i="1"/>
  <c r="AR115" i="1" s="1"/>
  <c r="AC81" i="1"/>
  <c r="AD81" i="1"/>
  <c r="AD115" i="1" s="1"/>
  <c r="AE81" i="1"/>
  <c r="AE115" i="1" s="1"/>
  <c r="O81" i="1"/>
  <c r="O115" i="1" s="1"/>
  <c r="AL81" i="1"/>
  <c r="AL115" i="1" s="1"/>
  <c r="AJ81" i="1"/>
  <c r="N81" i="1"/>
  <c r="N115" i="1" s="1"/>
  <c r="AT81" i="1"/>
  <c r="X81" i="1"/>
  <c r="U81" i="1"/>
  <c r="U115" i="1" s="1"/>
  <c r="R81" i="1"/>
  <c r="R115" i="1" s="1"/>
  <c r="Y81" i="1"/>
  <c r="Y115" i="1" s="1"/>
  <c r="W81" i="1"/>
  <c r="W115" i="1" s="1"/>
  <c r="AG81" i="1"/>
  <c r="BC81" i="1"/>
  <c r="BC115" i="1" s="1"/>
  <c r="AI81" i="1"/>
  <c r="AI115" i="1" s="1"/>
  <c r="AF81" i="1"/>
  <c r="BA81" i="1"/>
  <c r="BA115" i="1" s="1"/>
  <c r="AX81" i="1"/>
  <c r="AX115" i="1" s="1"/>
  <c r="BE81" i="1"/>
  <c r="BE115" i="1" s="1"/>
  <c r="V81" i="1"/>
  <c r="V115" i="1" s="1"/>
  <c r="AV81" i="1"/>
  <c r="AV115" i="1" s="1"/>
  <c r="T81" i="1"/>
  <c r="T115" i="1" s="1"/>
  <c r="M81" i="1"/>
  <c r="M115" i="1" s="1"/>
  <c r="AK81" i="1"/>
  <c r="AK115" i="1" s="1"/>
  <c r="AN81" i="1"/>
  <c r="AN115" i="1" s="1"/>
  <c r="L81" i="1"/>
  <c r="L115" i="1" s="1"/>
  <c r="BB81" i="1"/>
  <c r="BB115" i="1" s="1"/>
  <c r="AZ81" i="1"/>
  <c r="AZ115" i="1" s="1"/>
  <c r="AA81" i="1"/>
  <c r="AA115" i="1" s="1"/>
  <c r="J81" i="1"/>
  <c r="J115" i="1" s="1"/>
  <c r="AU81" i="1"/>
  <c r="AU115" i="1" s="1"/>
  <c r="AM81" i="1"/>
  <c r="Z81" i="1"/>
  <c r="Z115" i="1" s="1"/>
  <c r="Q81" i="1"/>
  <c r="Q115" i="1" s="1"/>
  <c r="P81" i="1"/>
  <c r="P115" i="1" s="1"/>
  <c r="AP81" i="1"/>
  <c r="AP115" i="1" s="1"/>
  <c r="BF81" i="1"/>
  <c r="BF115" i="1" s="1"/>
  <c r="K81" i="1"/>
  <c r="K115" i="1" s="1"/>
  <c r="AH81" i="1"/>
  <c r="AH115" i="1" s="1"/>
  <c r="BG81" i="1"/>
  <c r="G81" i="1"/>
  <c r="G115" i="1" s="1"/>
  <c r="AB81" i="1"/>
  <c r="AB115" i="1" s="1"/>
  <c r="AQ81" i="1"/>
  <c r="AQ115" i="1" s="1"/>
  <c r="I81" i="1"/>
  <c r="I115" i="1" s="1"/>
  <c r="AW80" i="1"/>
  <c r="AS80" i="1"/>
  <c r="AQ80" i="1"/>
  <c r="P80" i="1"/>
  <c r="AR80" i="1"/>
  <c r="G80" i="1"/>
  <c r="I80" i="1"/>
  <c r="AK80" i="1"/>
  <c r="AM80" i="1"/>
  <c r="AZ80" i="1"/>
  <c r="AL80" i="1"/>
  <c r="AN80" i="1"/>
  <c r="K80" i="1"/>
  <c r="AA80" i="1"/>
  <c r="AB80" i="1"/>
  <c r="BF80" i="1"/>
  <c r="BB80" i="1"/>
  <c r="Q80" i="1"/>
  <c r="AF80" i="1"/>
  <c r="R80" i="1"/>
  <c r="AV80" i="1"/>
  <c r="AU80" i="1"/>
  <c r="AH80" i="1"/>
  <c r="BA80" i="1"/>
  <c r="AI80" i="1"/>
  <c r="AJ80" i="1"/>
  <c r="AO80" i="1"/>
  <c r="O80" i="1"/>
  <c r="AP80" i="1"/>
  <c r="BE80" i="1"/>
  <c r="U80" i="1"/>
  <c r="W80" i="1"/>
  <c r="W114" i="1" s="1"/>
  <c r="AT80" i="1"/>
  <c r="J80" i="1"/>
  <c r="Y80" i="1"/>
  <c r="H80" i="1"/>
  <c r="AY80" i="1"/>
  <c r="N80" i="1"/>
  <c r="AG80" i="1"/>
  <c r="L80" i="1"/>
  <c r="BD80" i="1"/>
  <c r="T80" i="1"/>
  <c r="AE80" i="1"/>
  <c r="BG80" i="1"/>
  <c r="X80" i="1"/>
  <c r="V80" i="1"/>
  <c r="V114" i="1" s="1"/>
  <c r="BC80" i="1"/>
  <c r="F80" i="1"/>
  <c r="Z80" i="1"/>
  <c r="M80" i="1"/>
  <c r="AX80" i="1"/>
  <c r="AC80" i="1"/>
  <c r="S80" i="1"/>
  <c r="AD80" i="1"/>
  <c r="AN117" i="1"/>
  <c r="AH117" i="1"/>
  <c r="AK117" i="1"/>
  <c r="S92" i="1"/>
  <c r="O92" i="1"/>
  <c r="AR92" i="1"/>
  <c r="AN92" i="1"/>
  <c r="AG92" i="1"/>
  <c r="AK92" i="1"/>
  <c r="AF92" i="1"/>
  <c r="M92" i="1"/>
  <c r="AV92" i="1"/>
  <c r="AZ92" i="1"/>
  <c r="BD92" i="1"/>
  <c r="AX92" i="1"/>
  <c r="G92" i="1"/>
  <c r="J92" i="1"/>
  <c r="U92" i="1"/>
  <c r="BA92" i="1"/>
  <c r="BB92" i="1"/>
  <c r="AW92" i="1"/>
  <c r="AP92" i="1"/>
  <c r="V92" i="1"/>
  <c r="Q92" i="1"/>
  <c r="AO92" i="1"/>
  <c r="AQ92" i="1"/>
  <c r="AC92" i="1"/>
  <c r="BE92" i="1"/>
  <c r="K92" i="1"/>
  <c r="AB92" i="1"/>
  <c r="I92" i="1"/>
  <c r="H92" i="1"/>
  <c r="AY92" i="1"/>
  <c r="BF92" i="1"/>
  <c r="AE92" i="1"/>
  <c r="R92" i="1"/>
  <c r="N92" i="1"/>
  <c r="T92" i="1"/>
  <c r="AD92" i="1"/>
  <c r="X92" i="1"/>
  <c r="BC92" i="1"/>
  <c r="Z92" i="1"/>
  <c r="AJ92" i="1"/>
  <c r="AH92" i="1"/>
  <c r="BG92" i="1"/>
  <c r="W92" i="1"/>
  <c r="AT92" i="1"/>
  <c r="AL92" i="1"/>
  <c r="P92" i="1"/>
  <c r="AA92" i="1"/>
  <c r="AU92" i="1"/>
  <c r="AS92" i="1"/>
  <c r="F92" i="1"/>
  <c r="AI92" i="1"/>
  <c r="L92" i="1"/>
  <c r="AM92" i="1"/>
  <c r="Y92" i="1"/>
  <c r="I117" i="1"/>
  <c r="BG117" i="1"/>
  <c r="E97" i="1"/>
  <c r="E114" i="1"/>
  <c r="AR88" i="1"/>
  <c r="T88" i="1"/>
  <c r="AZ88" i="1"/>
  <c r="AT88" i="1"/>
  <c r="H88" i="1"/>
  <c r="AX88" i="1"/>
  <c r="AJ88" i="1"/>
  <c r="J88" i="1"/>
  <c r="AG88" i="1"/>
  <c r="V88" i="1"/>
  <c r="AC88" i="1"/>
  <c r="L88" i="1"/>
  <c r="I88" i="1"/>
  <c r="BD88" i="1"/>
  <c r="BC88" i="1"/>
  <c r="AD88" i="1"/>
  <c r="AW88" i="1"/>
  <c r="AU88" i="1"/>
  <c r="AB88" i="1"/>
  <c r="R88" i="1"/>
  <c r="M88" i="1"/>
  <c r="W88" i="1"/>
  <c r="Z88" i="1"/>
  <c r="O88" i="1"/>
  <c r="BE88" i="1"/>
  <c r="AM88" i="1"/>
  <c r="AI88" i="1"/>
  <c r="Y88" i="1"/>
  <c r="N88" i="1"/>
  <c r="G88" i="1"/>
  <c r="AK88" i="1"/>
  <c r="AH88" i="1"/>
  <c r="BB88" i="1"/>
  <c r="X88" i="1"/>
  <c r="AN88" i="1"/>
  <c r="AY88" i="1"/>
  <c r="AL88" i="1"/>
  <c r="AQ88" i="1"/>
  <c r="BA88" i="1"/>
  <c r="AP88" i="1"/>
  <c r="AF88" i="1"/>
  <c r="U88" i="1"/>
  <c r="BF88" i="1"/>
  <c r="P88" i="1"/>
  <c r="AE88" i="1"/>
  <c r="S88" i="1"/>
  <c r="F88" i="1"/>
  <c r="Q88" i="1"/>
  <c r="AV88" i="1"/>
  <c r="AS88" i="1"/>
  <c r="AO88" i="1"/>
  <c r="BG88" i="1"/>
  <c r="K88" i="1"/>
  <c r="AA88" i="1"/>
  <c r="AM117" i="1"/>
  <c r="G117" i="1"/>
  <c r="AG117" i="1"/>
  <c r="E98" i="1"/>
  <c r="AW117" i="1"/>
  <c r="AB117" i="1"/>
  <c r="O84" i="1"/>
  <c r="AU84" i="1"/>
  <c r="AF84" i="1"/>
  <c r="AH84" i="1"/>
  <c r="X84" i="1"/>
  <c r="AS84" i="1"/>
  <c r="AC84" i="1"/>
  <c r="BF84" i="1"/>
  <c r="Y84" i="1"/>
  <c r="R84" i="1"/>
  <c r="J84" i="1"/>
  <c r="AM84" i="1"/>
  <c r="V84" i="1"/>
  <c r="I84" i="1"/>
  <c r="BG84" i="1"/>
  <c r="AO84" i="1"/>
  <c r="AT84" i="1"/>
  <c r="G84" i="1"/>
  <c r="N84" i="1"/>
  <c r="AE84" i="1"/>
  <c r="AA84" i="1"/>
  <c r="AL84" i="1"/>
  <c r="AJ84" i="1"/>
  <c r="AP84" i="1"/>
  <c r="AB84" i="1"/>
  <c r="Z84" i="1"/>
  <c r="AZ84" i="1"/>
  <c r="AV84" i="1"/>
  <c r="BE84" i="1"/>
  <c r="BC84" i="1"/>
  <c r="AN84" i="1"/>
  <c r="AG84" i="1"/>
  <c r="Q84" i="1"/>
  <c r="T84" i="1"/>
  <c r="P84" i="1"/>
  <c r="AR84" i="1"/>
  <c r="W84" i="1"/>
  <c r="H84" i="1"/>
  <c r="AQ84" i="1"/>
  <c r="BB84" i="1"/>
  <c r="AI84" i="1"/>
  <c r="L84" i="1"/>
  <c r="AD84" i="1"/>
  <c r="AW84" i="1"/>
  <c r="K84" i="1"/>
  <c r="U84" i="1"/>
  <c r="AY84" i="1"/>
  <c r="BA84" i="1"/>
  <c r="S84" i="1"/>
  <c r="AX84" i="1"/>
  <c r="BD84" i="1"/>
  <c r="AK84" i="1"/>
  <c r="M84" i="1"/>
  <c r="F84" i="1"/>
  <c r="I94" i="1"/>
  <c r="BE94" i="1"/>
  <c r="AE94" i="1"/>
  <c r="AU94" i="1"/>
  <c r="AQ94" i="1"/>
  <c r="AL94" i="1"/>
  <c r="AZ94" i="1"/>
  <c r="AB94" i="1"/>
  <c r="AO94" i="1"/>
  <c r="F94" i="1"/>
  <c r="BF94" i="1"/>
  <c r="BB94" i="1"/>
  <c r="G94" i="1"/>
  <c r="AR94" i="1"/>
  <c r="BA94" i="1"/>
  <c r="Z94" i="1"/>
  <c r="U94" i="1"/>
  <c r="P94" i="1"/>
  <c r="BG94" i="1"/>
  <c r="H94" i="1"/>
  <c r="T94" i="1"/>
  <c r="AH94" i="1"/>
  <c r="W94" i="1"/>
  <c r="S94" i="1"/>
  <c r="O94" i="1"/>
  <c r="V94" i="1"/>
  <c r="AM94" i="1"/>
  <c r="AN94" i="1"/>
  <c r="AY94" i="1"/>
  <c r="AX94" i="1"/>
  <c r="AD94" i="1"/>
  <c r="AP94" i="1"/>
  <c r="BC94" i="1"/>
  <c r="AV94" i="1"/>
  <c r="L94" i="1"/>
  <c r="AS94" i="1"/>
  <c r="AW94" i="1"/>
  <c r="J94" i="1"/>
  <c r="AI94" i="1"/>
  <c r="Q94" i="1"/>
  <c r="AT94" i="1"/>
  <c r="AF94" i="1"/>
  <c r="AJ94" i="1"/>
  <c r="N94" i="1"/>
  <c r="BD94" i="1"/>
  <c r="K94" i="1"/>
  <c r="R94" i="1"/>
  <c r="Y94" i="1"/>
  <c r="M94" i="1"/>
  <c r="X94" i="1"/>
  <c r="AC94" i="1"/>
  <c r="AG94" i="1"/>
  <c r="AK94" i="1"/>
  <c r="AA94" i="1"/>
  <c r="AQ117" i="1"/>
  <c r="AL117" i="1"/>
  <c r="X117" i="1"/>
  <c r="F117" i="1"/>
  <c r="P117" i="1"/>
  <c r="AR117" i="1"/>
  <c r="BR5" i="1"/>
  <c r="BS5" i="1" s="1"/>
  <c r="BQ5" i="1"/>
  <c r="BU5" i="1"/>
  <c r="BV5" i="1" s="1"/>
  <c r="BT5" i="1"/>
  <c r="BO5" i="1"/>
  <c r="BP5" i="1" s="1"/>
  <c r="BN5" i="1"/>
  <c r="E74" i="1"/>
  <c r="E77" i="1"/>
  <c r="E75" i="1"/>
  <c r="AX114" i="1" l="1"/>
  <c r="AE114" i="1"/>
  <c r="Y114" i="1"/>
  <c r="AO114" i="1"/>
  <c r="AF114" i="1"/>
  <c r="AL114" i="1"/>
  <c r="AQ114" i="1"/>
  <c r="AT115" i="1"/>
  <c r="AF116" i="1"/>
  <c r="AH116" i="1"/>
  <c r="AQ116" i="1"/>
  <c r="AR116" i="1"/>
  <c r="AV116" i="1"/>
  <c r="P116" i="1"/>
  <c r="BB116" i="1"/>
  <c r="M114" i="1"/>
  <c r="T114" i="1"/>
  <c r="J114" i="1"/>
  <c r="AJ114" i="1"/>
  <c r="Q114" i="1"/>
  <c r="AZ114" i="1"/>
  <c r="AS114" i="1"/>
  <c r="Q116" i="1"/>
  <c r="AG116" i="1"/>
  <c r="M116" i="1"/>
  <c r="BF116" i="1"/>
  <c r="AP116" i="1"/>
  <c r="AY116" i="1"/>
  <c r="AC116" i="1"/>
  <c r="Z114" i="1"/>
  <c r="BD114" i="1"/>
  <c r="AT114" i="1"/>
  <c r="AI114" i="1"/>
  <c r="BB114" i="1"/>
  <c r="AM114" i="1"/>
  <c r="AW114" i="1"/>
  <c r="AG115" i="1"/>
  <c r="AJ115" i="1"/>
  <c r="AS115" i="1"/>
  <c r="Y116" i="1"/>
  <c r="AN116" i="1"/>
  <c r="AI116" i="1"/>
  <c r="AM116" i="1"/>
  <c r="AU116" i="1"/>
  <c r="AA116" i="1"/>
  <c r="F116" i="1"/>
  <c r="F114" i="1"/>
  <c r="L114" i="1"/>
  <c r="BA114" i="1"/>
  <c r="BF114" i="1"/>
  <c r="AK114" i="1"/>
  <c r="E115" i="1"/>
  <c r="I116" i="1"/>
  <c r="AW116" i="1"/>
  <c r="AB116" i="1"/>
  <c r="BD116" i="1"/>
  <c r="G116" i="1"/>
  <c r="S116" i="1"/>
  <c r="E116" i="1"/>
  <c r="BC114" i="1"/>
  <c r="AG114" i="1"/>
  <c r="U114" i="1"/>
  <c r="AH114" i="1"/>
  <c r="AB114" i="1"/>
  <c r="I114" i="1"/>
  <c r="AS116" i="1"/>
  <c r="AO116" i="1"/>
  <c r="AE116" i="1"/>
  <c r="BC116" i="1"/>
  <c r="Z116" i="1"/>
  <c r="J116" i="1"/>
  <c r="AD114" i="1"/>
  <c r="N114" i="1"/>
  <c r="BE114" i="1"/>
  <c r="AU114" i="1"/>
  <c r="AA114" i="1"/>
  <c r="G114" i="1"/>
  <c r="AK116" i="1"/>
  <c r="L116" i="1"/>
  <c r="H116" i="1"/>
  <c r="N116" i="1"/>
  <c r="AL116" i="1"/>
  <c r="BG116" i="1"/>
  <c r="AJ116" i="1"/>
  <c r="S114" i="1"/>
  <c r="X114" i="1"/>
  <c r="AY114" i="1"/>
  <c r="AP114" i="1"/>
  <c r="K114" i="1"/>
  <c r="AR114" i="1"/>
  <c r="BA116" i="1"/>
  <c r="BE116" i="1"/>
  <c r="V116" i="1"/>
  <c r="O116" i="1"/>
  <c r="X116" i="1"/>
  <c r="R116" i="1"/>
  <c r="T116" i="1"/>
  <c r="AV114" i="1"/>
  <c r="AC114" i="1"/>
  <c r="BG114" i="1"/>
  <c r="H114" i="1"/>
  <c r="O114" i="1"/>
  <c r="R114" i="1"/>
  <c r="AN114" i="1"/>
  <c r="P114" i="1"/>
  <c r="BG115" i="1"/>
  <c r="AM115" i="1"/>
  <c r="AF115" i="1"/>
  <c r="X115" i="1"/>
  <c r="AC115" i="1"/>
  <c r="AT116" i="1"/>
  <c r="AZ116" i="1"/>
  <c r="U116" i="1"/>
  <c r="K116" i="1"/>
  <c r="AX116" i="1"/>
  <c r="W116" i="1"/>
  <c r="AD116" i="1"/>
</calcChain>
</file>

<file path=xl/sharedStrings.xml><?xml version="1.0" encoding="utf-8"?>
<sst xmlns="http://schemas.openxmlformats.org/spreadsheetml/2006/main" count="1270" uniqueCount="305">
  <si>
    <t>R.T.</t>
  </si>
  <si>
    <t>27.353</t>
  </si>
  <si>
    <t xml:space="preserve">Name </t>
  </si>
  <si>
    <t>a-Pinene</t>
  </si>
  <si>
    <t>b-Pinene</t>
  </si>
  <si>
    <t>b-Myrcene</t>
  </si>
  <si>
    <t>Limonene</t>
  </si>
  <si>
    <t>Benzyl alcohol</t>
  </si>
  <si>
    <t>(Z)-b-Ocimene</t>
  </si>
  <si>
    <t>(E)-b-Ocimene</t>
  </si>
  <si>
    <t>(Z)-Linalool  oxide furanoid</t>
  </si>
  <si>
    <t>Verbenene</t>
  </si>
  <si>
    <t>Citral</t>
  </si>
  <si>
    <t>(E)-Linalool oxide furanoid</t>
  </si>
  <si>
    <t>Methyl benzoate</t>
  </si>
  <si>
    <t>Linalool</t>
  </si>
  <si>
    <t>(E)-4,8-dimethyl-1,3,7-nonatriene</t>
  </si>
  <si>
    <t>1,5,8-p-menthatriene</t>
  </si>
  <si>
    <t>Benzyl nitrile_Benzyl cyanide</t>
  </si>
  <si>
    <t>Allo-Ocimene</t>
  </si>
  <si>
    <t>1,2-Dimethoxybenzene</t>
  </si>
  <si>
    <t>Benzyl acetate</t>
  </si>
  <si>
    <t>(Z)-Linalool oxide pyranoid</t>
  </si>
  <si>
    <t>(E)-Linalool oxide pyranoid</t>
  </si>
  <si>
    <t>Methyl salicylate</t>
  </si>
  <si>
    <t>Methyleugenol</t>
  </si>
  <si>
    <t>b-Bisabolene</t>
  </si>
  <si>
    <t>(Z,Z)-alpha-Farnesene</t>
  </si>
  <si>
    <t>(E)-b-Farnesene</t>
  </si>
  <si>
    <t>standard_S_SV</t>
  </si>
  <si>
    <t>S</t>
  </si>
  <si>
    <t>SV</t>
  </si>
  <si>
    <t xml:space="preserve"> S</t>
  </si>
  <si>
    <t>m/z</t>
  </si>
  <si>
    <t>93,69,41</t>
  </si>
  <si>
    <t>79,108,107</t>
  </si>
  <si>
    <t>59,94,43</t>
  </si>
  <si>
    <t>105,77,136</t>
  </si>
  <si>
    <t>71,43,57</t>
  </si>
  <si>
    <t>68,94,43</t>
  </si>
  <si>
    <t>68,59,94</t>
  </si>
  <si>
    <t>69,93</t>
  </si>
  <si>
    <t>Total peak area</t>
  </si>
  <si>
    <t>Total amount ng 6 min</t>
  </si>
  <si>
    <t>total amount of ng per hour</t>
  </si>
  <si>
    <t>n flowers</t>
  </si>
  <si>
    <t>ng per hour per flower</t>
  </si>
  <si>
    <t>Total amount ng 2 hours</t>
  </si>
  <si>
    <t>Mean absolute "Optimun"</t>
  </si>
  <si>
    <t>Standard deviation absolute amount "Optimun"</t>
  </si>
  <si>
    <t>Standard error absolute amount "Optimun"</t>
  </si>
  <si>
    <t>Mean absolute "Increased"</t>
  </si>
  <si>
    <t>Standard deviation absolute amount "Increased"</t>
  </si>
  <si>
    <t>Standard error absolute amount "Increased"</t>
  </si>
  <si>
    <t>Sample</t>
  </si>
  <si>
    <t>Species</t>
  </si>
  <si>
    <t>Individual</t>
  </si>
  <si>
    <t>Time</t>
  </si>
  <si>
    <t xml:space="preserve"> </t>
  </si>
  <si>
    <t>Total Peak area</t>
  </si>
  <si>
    <t>Total amount ng 4 minutes</t>
  </si>
  <si>
    <t>Mean absolute amount night</t>
  </si>
  <si>
    <t>Mean absolute amount day</t>
  </si>
  <si>
    <t>CAJA_P1_4H30</t>
  </si>
  <si>
    <t>Cajá</t>
  </si>
  <si>
    <t>4:30</t>
  </si>
  <si>
    <t>CAJA_P1_9H</t>
  </si>
  <si>
    <t>9:00</t>
  </si>
  <si>
    <t>CAJA_P1_13H</t>
  </si>
  <si>
    <t>13:00</t>
  </si>
  <si>
    <t>CAJA_P1_17H</t>
  </si>
  <si>
    <t>17:00</t>
  </si>
  <si>
    <t>CAJA_P2_4H30</t>
  </si>
  <si>
    <t>CAJA_P2_9H</t>
  </si>
  <si>
    <t>CAJA_P2_13H</t>
  </si>
  <si>
    <t>CAJA_P2_17H</t>
  </si>
  <si>
    <t>CAJA_P3_4H30</t>
  </si>
  <si>
    <t>CAJA_P3_9H</t>
  </si>
  <si>
    <t>CAJA_P3_13H</t>
  </si>
  <si>
    <t>CAJA_P3_17H</t>
  </si>
  <si>
    <t>CAJA_P4_5H</t>
  </si>
  <si>
    <t>5:00</t>
  </si>
  <si>
    <t>CAJA_P4_9H</t>
  </si>
  <si>
    <t>CAJA_P4_13H</t>
  </si>
  <si>
    <t>CAJA_P4_17H</t>
  </si>
  <si>
    <t>CAJA_P5_5H</t>
  </si>
  <si>
    <t>CAJA_P5_9H</t>
  </si>
  <si>
    <t>CAJA_P5_13H</t>
  </si>
  <si>
    <t>CAJA_P5_17H</t>
  </si>
  <si>
    <t>CAJA_P6_5H</t>
  </si>
  <si>
    <t>CAJA_P6_9H</t>
  </si>
  <si>
    <t>CAJA_P6_13H</t>
  </si>
  <si>
    <t>CAJA_P6_17H</t>
  </si>
  <si>
    <t>CAJA_P7_5H</t>
  </si>
  <si>
    <t>CAJA_P7_9H</t>
  </si>
  <si>
    <t>CAJA_P7_13H</t>
  </si>
  <si>
    <t>CAJA_P7_17H</t>
  </si>
  <si>
    <t>CAJA_P8_5H</t>
  </si>
  <si>
    <t>CAJA_P8_9H</t>
  </si>
  <si>
    <t>CAJA_P8_13H</t>
  </si>
  <si>
    <t>CAJA_P8_17H</t>
  </si>
  <si>
    <t>Mean_5h</t>
  </si>
  <si>
    <t>Mean_9h</t>
  </si>
  <si>
    <t>Mean_13h</t>
  </si>
  <si>
    <t>Mean_17h</t>
  </si>
  <si>
    <t>12723_13.115</t>
  </si>
  <si>
    <t>Methoxybenzene</t>
  </si>
  <si>
    <t>Camphene</t>
  </si>
  <si>
    <t>beta Pinene</t>
  </si>
  <si>
    <t>beta-Myrcene</t>
  </si>
  <si>
    <t>Z-b-ocimene</t>
  </si>
  <si>
    <t>t-b-Ocimene</t>
  </si>
  <si>
    <t>1,4 Dimethoxybenzene</t>
  </si>
  <si>
    <t>p-Anisaldehyde</t>
  </si>
  <si>
    <t>(E)-2-Hexenyl butyrate</t>
  </si>
  <si>
    <t>Butyl butyrate</t>
  </si>
  <si>
    <t>alpha-Copaene</t>
  </si>
  <si>
    <t>ß-Caryophyllene</t>
  </si>
  <si>
    <t>(Z,E)-alpha-Farnesene</t>
  </si>
  <si>
    <t>a-Caryophyllene</t>
  </si>
  <si>
    <t>108,78,65</t>
  </si>
  <si>
    <t>93,91,77</t>
  </si>
  <si>
    <t>93,121</t>
  </si>
  <si>
    <t>93,69,79</t>
  </si>
  <si>
    <t>93,79</t>
  </si>
  <si>
    <t>69,41,57</t>
  </si>
  <si>
    <t>120,92,152</t>
  </si>
  <si>
    <t>93,69,133</t>
  </si>
  <si>
    <t>93, 80</t>
  </si>
  <si>
    <t>SIRI_01_05H</t>
  </si>
  <si>
    <t>Siriguela</t>
  </si>
  <si>
    <t>SIRI_01_09H</t>
  </si>
  <si>
    <t>SIRI_01_13H</t>
  </si>
  <si>
    <t>SIRI_01_17H</t>
  </si>
  <si>
    <t>SIRI_02_05H</t>
  </si>
  <si>
    <t>SIRI_02_09H</t>
  </si>
  <si>
    <t>SIRI_02_13H</t>
  </si>
  <si>
    <t>SIRI_02_17H</t>
  </si>
  <si>
    <t>SIRI_03_05H</t>
  </si>
  <si>
    <t>SIRI_03_09H</t>
  </si>
  <si>
    <t>SIRI_03_13H</t>
  </si>
  <si>
    <t>SIRI_03_17H</t>
  </si>
  <si>
    <t>SIRI_04_05H</t>
  </si>
  <si>
    <t>SIRI_04_09H</t>
  </si>
  <si>
    <t>SIRI_04_13H</t>
  </si>
  <si>
    <t>SIRI_04_17H</t>
  </si>
  <si>
    <t>SIRI_05_05H</t>
  </si>
  <si>
    <t>SIRI_05_09H</t>
  </si>
  <si>
    <t>SIRI_05_13H</t>
  </si>
  <si>
    <t>SIRI_05_17H</t>
  </si>
  <si>
    <t>SIRI_06_05H</t>
  </si>
  <si>
    <t>SIRI_06_09H</t>
  </si>
  <si>
    <t>SIRI_06_13H</t>
  </si>
  <si>
    <t>SIRI_06_17H</t>
  </si>
  <si>
    <t>SIRI_07_05H</t>
  </si>
  <si>
    <t>SIRI_07_09H</t>
  </si>
  <si>
    <t>SIRI_07_13H</t>
  </si>
  <si>
    <t>SIRI_07_17H</t>
  </si>
  <si>
    <t>SIRI_08_05H</t>
  </si>
  <si>
    <t>SIRI_08_09H</t>
  </si>
  <si>
    <t>SIRI_08_13H</t>
  </si>
  <si>
    <t>SIRI_08_17H</t>
  </si>
  <si>
    <t>ß-Pinene</t>
  </si>
  <si>
    <t>cis-beta-Ocimene</t>
  </si>
  <si>
    <t>trans-beta-Ocimene</t>
  </si>
  <si>
    <t>gamma-Terpinene</t>
  </si>
  <si>
    <t>(E)-Linalool  oxide furanoid</t>
  </si>
  <si>
    <t>cis-Linalool oxide pyranoid</t>
  </si>
  <si>
    <t>trans-Linalool oxide pyranoid</t>
  </si>
  <si>
    <t>(Z)-3-Hexenyl butyrate</t>
  </si>
  <si>
    <t>(E,E)-alpha-Farnesene</t>
  </si>
  <si>
    <t>alpha-Caryophyllene</t>
  </si>
  <si>
    <t>93,69,91</t>
  </si>
  <si>
    <t>93,91,79</t>
  </si>
  <si>
    <t>68,94,59</t>
  </si>
  <si>
    <t>93,79,69</t>
  </si>
  <si>
    <t>105,119,161</t>
  </si>
  <si>
    <t>UMBU_01_05H</t>
  </si>
  <si>
    <t>Umbu</t>
  </si>
  <si>
    <t>UMBU_01_09H</t>
  </si>
  <si>
    <t>UMBU_01_13H</t>
  </si>
  <si>
    <t>UMBU_01_17H</t>
  </si>
  <si>
    <t>UMBU_02_05H</t>
  </si>
  <si>
    <t>UMBU_02_09H</t>
  </si>
  <si>
    <t>UMBU_02_13H</t>
  </si>
  <si>
    <t>UMBU_02_17H</t>
  </si>
  <si>
    <t>UMBU_03_05H</t>
  </si>
  <si>
    <t>UMBU_03_09H</t>
  </si>
  <si>
    <t>UMBU_03_13H</t>
  </si>
  <si>
    <t>UMBU_03_17H</t>
  </si>
  <si>
    <t>UMBU_04_05H</t>
  </si>
  <si>
    <t>UMBU_04_09H</t>
  </si>
  <si>
    <t>UMBU_04_13H</t>
  </si>
  <si>
    <t>UMBU_04_17H</t>
  </si>
  <si>
    <t>UMBU_05_05H</t>
  </si>
  <si>
    <t>UMBU_05_09H</t>
  </si>
  <si>
    <t>UMBU_05_13H</t>
  </si>
  <si>
    <t>UMBU_05_17H</t>
  </si>
  <si>
    <t>UMBU_06_05H</t>
  </si>
  <si>
    <t>UMBU_06_06H</t>
  </si>
  <si>
    <t>6:00</t>
  </si>
  <si>
    <t>UMBU_06_07H</t>
  </si>
  <si>
    <t>7:00</t>
  </si>
  <si>
    <t>UMBU_06_08H</t>
  </si>
  <si>
    <t>8:00</t>
  </si>
  <si>
    <t>UMBU_06_09H</t>
  </si>
  <si>
    <t>UMBU_06_10H</t>
  </si>
  <si>
    <t>10:00</t>
  </si>
  <si>
    <t>UMBU_06_11H</t>
  </si>
  <si>
    <t>11:00</t>
  </si>
  <si>
    <t>UMBU_06_12H</t>
  </si>
  <si>
    <t>12:00</t>
  </si>
  <si>
    <t>UMBU_06_13H</t>
  </si>
  <si>
    <t>UMBU_06_17H</t>
  </si>
  <si>
    <t>UMBU_07_05H</t>
  </si>
  <si>
    <t>UMBU_07_09H</t>
  </si>
  <si>
    <t>UMBU_07_13H</t>
  </si>
  <si>
    <t>UMBU_07_17H</t>
  </si>
  <si>
    <t>2-Nonanone</t>
  </si>
  <si>
    <t>alpha-Terpineol</t>
  </si>
  <si>
    <t>93,79,133,161</t>
  </si>
  <si>
    <t>120.91.69</t>
  </si>
  <si>
    <t>91.105.79.133</t>
  </si>
  <si>
    <t>93,107,189</t>
  </si>
  <si>
    <t>161,119,134</t>
  </si>
  <si>
    <t>a-Terpinolene?</t>
  </si>
  <si>
    <t>119,132,105</t>
  </si>
  <si>
    <t>91,77,107</t>
  </si>
  <si>
    <t>122,77,107,</t>
  </si>
  <si>
    <t>91,119</t>
  </si>
  <si>
    <t>Dihydrocarvone</t>
  </si>
  <si>
    <t>p-Methylanisole</t>
  </si>
  <si>
    <t>4-Methylanisol</t>
  </si>
  <si>
    <t>a-Terpinene</t>
  </si>
  <si>
    <t>1,3,8-p-Menthatriene</t>
  </si>
  <si>
    <t>68,83,117</t>
  </si>
  <si>
    <t>59,117,93</t>
  </si>
  <si>
    <t>beta-Copaene</t>
  </si>
  <si>
    <t>161,105,119</t>
  </si>
  <si>
    <t>Isocaryophyllene</t>
  </si>
  <si>
    <t>Curcumene</t>
  </si>
  <si>
    <t>Mean ng per hour per flower 5h</t>
  </si>
  <si>
    <t>Standard deviation absolute amount 5h</t>
  </si>
  <si>
    <t xml:space="preserve">Standard error absolute amount 5h </t>
  </si>
  <si>
    <t>Mean ng per hour per flower 9h</t>
  </si>
  <si>
    <t>Standard deviation absolute amount 13h</t>
  </si>
  <si>
    <t xml:space="preserve">Standard error absolute amount 9h </t>
  </si>
  <si>
    <t>Standard deviation absolute amount 9h</t>
  </si>
  <si>
    <t>Mean ng per hour per flower 13h</t>
  </si>
  <si>
    <t xml:space="preserve">Standard error absolute amount 13h </t>
  </si>
  <si>
    <t>Standard deviation absolute amount 17h</t>
  </si>
  <si>
    <t xml:space="preserve">Standard error absolute amount 17h </t>
  </si>
  <si>
    <t>Mean ng per hour per flower 17h</t>
  </si>
  <si>
    <t>Benzaldehyde</t>
  </si>
  <si>
    <t xml:space="preserve"> 2,2,6-Trimethy-6-vinyldihydro-2H-pyran-3(4H)-one</t>
  </si>
  <si>
    <t>68,110</t>
  </si>
  <si>
    <t>Methyl pyrrole-2-carboxylate</t>
  </si>
  <si>
    <t>Methyl octanoate</t>
  </si>
  <si>
    <t>91,105,134</t>
  </si>
  <si>
    <t>67,79,93</t>
  </si>
  <si>
    <t>69,93,</t>
  </si>
  <si>
    <t>79,93,135</t>
  </si>
  <si>
    <t>Benzyl butyrate</t>
  </si>
  <si>
    <t>91,108,178</t>
  </si>
  <si>
    <t>Methyl p-anisate</t>
  </si>
  <si>
    <t>Z-3-Hexenyl hexanoate</t>
  </si>
  <si>
    <t>119,93,204</t>
  </si>
  <si>
    <t>29536</t>
  </si>
  <si>
    <t>74,87</t>
  </si>
  <si>
    <t>30507</t>
  </si>
  <si>
    <t>Elemicine</t>
  </si>
  <si>
    <t>208,193</t>
  </si>
  <si>
    <t>Benzyl benzoate</t>
  </si>
  <si>
    <t>105,91,121,194</t>
  </si>
  <si>
    <t>40249</t>
  </si>
  <si>
    <t>Methyl hexadecanoate</t>
  </si>
  <si>
    <t>37280</t>
  </si>
  <si>
    <t>106,77</t>
  </si>
  <si>
    <t>unk_1347</t>
  </si>
  <si>
    <t>unk_1388</t>
  </si>
  <si>
    <t>unk_1476</t>
  </si>
  <si>
    <t>unk_1622</t>
  </si>
  <si>
    <t>unk_1632</t>
  </si>
  <si>
    <t>unk_1709</t>
  </si>
  <si>
    <t>unk_1782</t>
  </si>
  <si>
    <t>unk_1802</t>
  </si>
  <si>
    <t>unk_1818</t>
  </si>
  <si>
    <t>unk_1858</t>
  </si>
  <si>
    <t>unk_1874</t>
  </si>
  <si>
    <t>unk_1898</t>
  </si>
  <si>
    <t>unk_1984</t>
  </si>
  <si>
    <t>unk_2032</t>
  </si>
  <si>
    <t>unk_2038</t>
  </si>
  <si>
    <t>unk_2125</t>
  </si>
  <si>
    <t>unk_2161</t>
  </si>
  <si>
    <t>unk_1742</t>
  </si>
  <si>
    <t>methyl dodecanoate</t>
  </si>
  <si>
    <t>2-ethylhexyl salicylate</t>
  </si>
  <si>
    <t>109,152,89</t>
  </si>
  <si>
    <t>93,119,69</t>
  </si>
  <si>
    <t>135,149,164</t>
  </si>
  <si>
    <t>59,79,108</t>
  </si>
  <si>
    <t>69,81,94</t>
  </si>
  <si>
    <t>69,81,95</t>
  </si>
  <si>
    <t>Mean_all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</si>
</sst>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_-* #,##0.00\ _€_-;\-* #,##0.00\ _€_-;_-* &quot;-&quot;??\ _€_-;_-@"/>
    <numFmt numFmtId="166" formatCode="0.000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49" fontId="2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/>
    <xf numFmtId="1" fontId="2" fillId="0" borderId="0" xfId="0" applyNumberFormat="1" applyFont="1" applyFill="1"/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 applyAlignment="1"/>
    <xf numFmtId="1" fontId="2" fillId="0" borderId="2" xfId="0" applyNumberFormat="1" applyFont="1" applyFill="1" applyBorder="1"/>
    <xf numFmtId="1" fontId="4" fillId="0" borderId="2" xfId="0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/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/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3" fontId="2" fillId="0" borderId="0" xfId="0" applyNumberFormat="1" applyFont="1" applyFill="1"/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/>
    <xf numFmtId="3" fontId="3" fillId="0" borderId="0" xfId="0" applyNumberFormat="1" applyFont="1" applyFill="1"/>
    <xf numFmtId="49" fontId="3" fillId="0" borderId="0" xfId="0" applyNumberFormat="1" applyFont="1" applyFill="1"/>
    <xf numFmtId="0" fontId="3" fillId="0" borderId="0" xfId="0" applyFont="1" applyFill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/>
    <xf numFmtId="0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0" fontId="5" fillId="0" borderId="0" xfId="0" applyFont="1" applyFill="1" applyAlignment="1"/>
    <xf numFmtId="1" fontId="3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/>
    <xf numFmtId="1" fontId="3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/>
    <xf numFmtId="1" fontId="2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1" fontId="2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/>
    <xf numFmtId="2" fontId="2" fillId="0" borderId="0" xfId="0" applyNumberFormat="1" applyFont="1" applyFill="1" applyAlignment="1"/>
    <xf numFmtId="1" fontId="4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0" fontId="4" fillId="0" borderId="0" xfId="0" applyFont="1" applyFill="1"/>
    <xf numFmtId="49" fontId="4" fillId="0" borderId="0" xfId="0" applyNumberFormat="1" applyFont="1" applyFill="1"/>
    <xf numFmtId="0" fontId="2" fillId="0" borderId="0" xfId="0" applyFont="1" applyFill="1" applyAlignment="1">
      <alignment horizontal="center"/>
    </xf>
    <xf numFmtId="2" fontId="1" fillId="0" borderId="0" xfId="0" applyNumberFormat="1" applyFont="1" applyFill="1"/>
    <xf numFmtId="165" fontId="2" fillId="0" borderId="0" xfId="0" applyNumberFormat="1" applyFont="1" applyFill="1"/>
    <xf numFmtId="0" fontId="5" fillId="0" borderId="0" xfId="0" applyFont="1" applyFill="1"/>
    <xf numFmtId="3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2" fillId="0" borderId="2" xfId="0" applyNumberFormat="1" applyFont="1" applyFill="1" applyBorder="1"/>
    <xf numFmtId="2" fontId="1" fillId="0" borderId="2" xfId="0" applyNumberFormat="1" applyFont="1" applyFill="1" applyBorder="1"/>
    <xf numFmtId="2" fontId="1" fillId="0" borderId="0" xfId="0" applyNumberFormat="1" applyFont="1" applyFill="1" applyAlignment="1"/>
    <xf numFmtId="166" fontId="2" fillId="0" borderId="0" xfId="0" applyNumberFormat="1" applyFont="1" applyFill="1"/>
    <xf numFmtId="166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000"/>
  <sheetViews>
    <sheetView tabSelected="1" workbookViewId="0">
      <pane xSplit="4" ySplit="4" topLeftCell="AY23" activePane="bottomRight" state="frozen"/>
      <selection pane="topRight" activeCell="E1" sqref="E1"/>
      <selection pane="bottomLeft" activeCell="A5" sqref="A5"/>
      <selection pane="bottomRight" activeCell="BH4" sqref="BH4"/>
    </sheetView>
  </sheetViews>
  <sheetFormatPr defaultColWidth="12.59765625" defaultRowHeight="15" customHeight="1" x14ac:dyDescent="0.3"/>
  <cols>
    <col min="1" max="1" width="13.3984375" style="9" customWidth="1"/>
    <col min="2" max="2" width="6.69921875" style="9" customWidth="1"/>
    <col min="3" max="3" width="4.5" style="9" customWidth="1"/>
    <col min="4" max="4" width="7.09765625" style="9" customWidth="1"/>
    <col min="5" max="5" width="9.59765625" style="9" customWidth="1"/>
    <col min="6" max="7" width="8.59765625" style="9" customWidth="1"/>
    <col min="8" max="8" width="8.8984375" style="9" customWidth="1"/>
    <col min="9" max="10" width="9.8984375" style="9" customWidth="1"/>
    <col min="11" max="12" width="12.8984375" style="9" customWidth="1"/>
    <col min="13" max="13" width="9.3984375" style="9" customWidth="1"/>
    <col min="14" max="15" width="12.3984375" style="9" customWidth="1"/>
    <col min="16" max="16" width="13.09765625" style="9" customWidth="1"/>
    <col min="17" max="17" width="17.3984375" style="9" customWidth="1"/>
    <col min="18" max="18" width="7.19921875" style="9" customWidth="1"/>
    <col min="19" max="19" width="18.59765625" style="9" customWidth="1"/>
    <col min="20" max="20" width="14.09765625" style="9" customWidth="1"/>
    <col min="21" max="22" width="9.8984375" style="9" customWidth="1"/>
    <col min="23" max="28" width="16.19921875" style="9" customWidth="1"/>
    <col min="29" max="29" width="13.5" style="9" customWidth="1"/>
    <col min="30" max="31" width="16.19921875" style="9" customWidth="1"/>
    <col min="32" max="32" width="13.59765625" style="9" customWidth="1"/>
    <col min="33" max="33" width="16" style="9" customWidth="1"/>
    <col min="34" max="34" width="16.59765625" style="9" customWidth="1"/>
    <col min="35" max="45" width="14" style="9" customWidth="1"/>
    <col min="46" max="46" width="13.19921875" style="9" customWidth="1"/>
    <col min="47" max="49" width="14.59765625" style="9" customWidth="1"/>
    <col min="50" max="50" width="18.8984375" style="9" customWidth="1"/>
    <col min="51" max="60" width="14" style="9" customWidth="1"/>
    <col min="61" max="61" width="14.59765625" style="9" customWidth="1"/>
    <col min="62" max="64" width="13.09765625" style="9" customWidth="1"/>
    <col min="65" max="65" width="13.69921875" style="9" customWidth="1"/>
    <col min="66" max="66" width="14.5" style="9" customWidth="1"/>
    <col min="67" max="67" width="17.3984375" style="9" customWidth="1"/>
    <col min="68" max="68" width="14.3984375" style="9" customWidth="1"/>
    <col min="69" max="69" width="14.69921875" style="9" customWidth="1"/>
    <col min="70" max="70" width="11.09765625" style="9" customWidth="1"/>
    <col min="71" max="71" width="12.09765625" style="9" customWidth="1"/>
    <col min="72" max="72" width="15.19921875" style="9" customWidth="1"/>
    <col min="73" max="73" width="10.09765625" style="9" customWidth="1"/>
    <col min="74" max="74" width="11.5" style="9" customWidth="1"/>
    <col min="75" max="75" width="14.3984375" style="9" customWidth="1"/>
    <col min="76" max="76" width="11.3984375" style="9" customWidth="1"/>
    <col min="77" max="77" width="12" style="9" customWidth="1"/>
    <col min="78" max="78" width="13.5" style="9" customWidth="1"/>
    <col min="79" max="79" width="29.19921875" style="9" customWidth="1"/>
    <col min="80" max="80" width="18.3984375" style="9" customWidth="1"/>
    <col min="81" max="81" width="13.69921875" style="9" customWidth="1"/>
    <col min="82" max="82" width="15.5" style="9" customWidth="1"/>
    <col min="83" max="83" width="10.5" style="9" customWidth="1"/>
    <col min="84" max="84" width="19.3984375" style="9" customWidth="1"/>
    <col min="85" max="85" width="14" style="9" customWidth="1"/>
    <col min="86" max="86" width="18.3984375" style="9" customWidth="1"/>
    <col min="87" max="88" width="13.59765625" style="9" customWidth="1"/>
    <col min="89" max="89" width="11.59765625" style="9" customWidth="1"/>
    <col min="90" max="90" width="27.5" style="9" customWidth="1"/>
    <col min="91" max="91" width="18.3984375" style="9" customWidth="1"/>
    <col min="92" max="92" width="20" style="9" customWidth="1"/>
    <col min="93" max="93" width="23.69921875" style="9" customWidth="1"/>
    <col min="94" max="94" width="8.69921875" style="9" customWidth="1"/>
    <col min="95" max="95" width="21.8984375" style="9" customWidth="1"/>
    <col min="96" max="96" width="21.69921875" style="9" customWidth="1"/>
    <col min="97" max="97" width="22.5" style="9" customWidth="1"/>
    <col min="98" max="98" width="17.19921875" style="9" customWidth="1"/>
    <col min="99" max="99" width="22.19921875" style="9" customWidth="1"/>
    <col min="100" max="100" width="22.3984375" style="9" customWidth="1"/>
    <col min="101" max="101" width="12.69921875" style="9" customWidth="1"/>
    <col min="102" max="104" width="12.59765625" style="9"/>
    <col min="105" max="106" width="12" style="9" customWidth="1"/>
    <col min="107" max="107" width="36.19921875" style="9" customWidth="1"/>
    <col min="108" max="110" width="17.59765625" style="9" customWidth="1"/>
    <col min="111" max="112" width="14.8984375" style="9" customWidth="1"/>
    <col min="113" max="113" width="13.69921875" style="9" customWidth="1"/>
    <col min="114" max="114" width="18.3984375" style="9" customWidth="1"/>
    <col min="115" max="115" width="21.5" style="9" customWidth="1"/>
    <col min="116" max="116" width="21.69921875" style="9" customWidth="1"/>
    <col min="117" max="117" width="22.59765625" style="9" customWidth="1"/>
    <col min="118" max="118" width="12.19921875" style="9" customWidth="1"/>
    <col min="119" max="119" width="13.69921875" style="9" customWidth="1"/>
    <col min="120" max="120" width="18.5" style="9" customWidth="1"/>
    <col min="121" max="121" width="23.69921875" style="9" customWidth="1"/>
    <col min="122" max="122" width="9.19921875" style="9" customWidth="1"/>
    <col min="123" max="16384" width="12.59765625" style="9"/>
  </cols>
  <sheetData>
    <row r="1" spans="1:122" ht="14.4" x14ac:dyDescent="0.3">
      <c r="A1" s="1" t="s">
        <v>0</v>
      </c>
      <c r="B1" s="1"/>
      <c r="C1" s="1"/>
      <c r="D1" s="3"/>
      <c r="E1" s="21">
        <v>9233</v>
      </c>
      <c r="F1" s="58">
        <v>9759</v>
      </c>
      <c r="G1" s="58">
        <v>10237</v>
      </c>
      <c r="H1" s="21">
        <v>10778</v>
      </c>
      <c r="I1" s="21">
        <v>11380</v>
      </c>
      <c r="J1" s="17">
        <v>11891</v>
      </c>
      <c r="K1" s="21">
        <v>12485</v>
      </c>
      <c r="L1" s="21">
        <v>13709</v>
      </c>
      <c r="M1" s="21">
        <v>12739</v>
      </c>
      <c r="N1" s="21">
        <v>12901</v>
      </c>
      <c r="O1" s="21">
        <v>13055</v>
      </c>
      <c r="P1" s="21">
        <v>13451</v>
      </c>
      <c r="Q1" s="21">
        <v>14294</v>
      </c>
      <c r="R1" s="21">
        <v>14786</v>
      </c>
      <c r="S1" s="21">
        <v>14879</v>
      </c>
      <c r="T1" s="21">
        <v>15133</v>
      </c>
      <c r="U1" s="21">
        <v>15341</v>
      </c>
      <c r="V1" s="21">
        <v>15641</v>
      </c>
      <c r="W1" s="21">
        <v>15939</v>
      </c>
      <c r="X1" s="21">
        <v>16097</v>
      </c>
      <c r="Y1" s="21">
        <v>16340</v>
      </c>
      <c r="Z1" s="21">
        <v>16409</v>
      </c>
      <c r="AA1" s="21">
        <v>16508</v>
      </c>
      <c r="AB1" s="21">
        <v>16734</v>
      </c>
      <c r="AC1" s="21">
        <v>16849</v>
      </c>
      <c r="AD1" s="21">
        <v>17033</v>
      </c>
      <c r="AE1" s="21">
        <v>17479</v>
      </c>
      <c r="AF1" s="21">
        <v>17659</v>
      </c>
      <c r="AG1" s="21">
        <v>17806</v>
      </c>
      <c r="AH1" s="21">
        <v>17990</v>
      </c>
      <c r="AI1" s="21">
        <v>18803</v>
      </c>
      <c r="AJ1" s="21">
        <v>19331</v>
      </c>
      <c r="AK1" s="24">
        <v>22171</v>
      </c>
      <c r="AL1" s="24">
        <v>22324</v>
      </c>
      <c r="AM1" s="24">
        <v>23787</v>
      </c>
      <c r="AN1" s="18">
        <v>23984</v>
      </c>
      <c r="AO1" s="21">
        <v>24765</v>
      </c>
      <c r="AP1" s="21">
        <v>24898</v>
      </c>
      <c r="AQ1" s="21">
        <v>25136</v>
      </c>
      <c r="AR1" s="21">
        <v>25442</v>
      </c>
      <c r="AS1" s="21">
        <v>25719</v>
      </c>
      <c r="AT1" s="21">
        <v>25756</v>
      </c>
      <c r="AU1" s="21">
        <v>25845</v>
      </c>
      <c r="AV1" s="18">
        <v>26291</v>
      </c>
      <c r="AW1" s="21">
        <v>26654</v>
      </c>
      <c r="AX1" s="21">
        <v>26714</v>
      </c>
      <c r="AY1" s="1" t="s">
        <v>1</v>
      </c>
      <c r="AZ1" s="21">
        <v>29193</v>
      </c>
      <c r="BA1" s="1" t="s">
        <v>267</v>
      </c>
      <c r="BB1" s="1" t="s">
        <v>269</v>
      </c>
      <c r="BC1" s="21">
        <v>30619</v>
      </c>
      <c r="BD1" s="21">
        <v>31149</v>
      </c>
      <c r="BE1" s="21">
        <v>36236</v>
      </c>
      <c r="BF1" s="1" t="s">
        <v>276</v>
      </c>
      <c r="BG1" s="1" t="s">
        <v>274</v>
      </c>
      <c r="BH1" s="1"/>
      <c r="BI1" s="1"/>
      <c r="BJ1" s="21"/>
      <c r="BK1" s="21"/>
      <c r="BL1" s="21"/>
      <c r="BM1" s="1"/>
      <c r="BN1" s="1"/>
      <c r="BO1" s="1"/>
      <c r="BP1" s="1"/>
      <c r="BQ1" s="1"/>
      <c r="BR1" s="1"/>
      <c r="BS1" s="1"/>
      <c r="BT1" s="1"/>
      <c r="BU1" s="21"/>
      <c r="BV1" s="21"/>
      <c r="BW1" s="21"/>
      <c r="BX1" s="21"/>
      <c r="BY1" s="21"/>
      <c r="BZ1" s="21"/>
      <c r="CA1" s="2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21"/>
      <c r="CX1" s="1"/>
      <c r="CY1" s="1"/>
      <c r="CZ1" s="1"/>
      <c r="DA1" s="1"/>
      <c r="DB1" s="1"/>
      <c r="DC1" s="21"/>
      <c r="DD1" s="1"/>
      <c r="DE1" s="1"/>
      <c r="DF1" s="1"/>
      <c r="DG1" s="1"/>
      <c r="DH1" s="1"/>
      <c r="DI1" s="1"/>
      <c r="DJ1" s="1"/>
      <c r="DK1" s="2"/>
      <c r="DM1" s="2"/>
      <c r="DN1" s="2"/>
      <c r="DO1" s="2"/>
      <c r="DP1" s="2"/>
      <c r="DQ1" s="2"/>
      <c r="DR1" s="2"/>
    </row>
    <row r="2" spans="1:122" ht="14.4" x14ac:dyDescent="0.3">
      <c r="A2" s="1" t="s">
        <v>2</v>
      </c>
      <c r="B2" s="1"/>
      <c r="C2" s="1"/>
      <c r="D2" s="3"/>
      <c r="E2" s="1" t="s">
        <v>3</v>
      </c>
      <c r="F2" s="19" t="s">
        <v>107</v>
      </c>
      <c r="G2" s="19" t="s">
        <v>253</v>
      </c>
      <c r="H2" s="1" t="s">
        <v>4</v>
      </c>
      <c r="I2" s="1" t="s">
        <v>5</v>
      </c>
      <c r="J2" s="19" t="s">
        <v>11</v>
      </c>
      <c r="K2" s="6" t="s">
        <v>232</v>
      </c>
      <c r="L2" s="2" t="s">
        <v>165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254</v>
      </c>
      <c r="W2" s="1" t="s">
        <v>16</v>
      </c>
      <c r="X2" s="1" t="s">
        <v>256</v>
      </c>
      <c r="Y2" s="1" t="s">
        <v>257</v>
      </c>
      <c r="Z2" s="1" t="s">
        <v>17</v>
      </c>
      <c r="AA2" s="1" t="s">
        <v>278</v>
      </c>
      <c r="AB2" s="1" t="s">
        <v>18</v>
      </c>
      <c r="AC2" s="1" t="s">
        <v>19</v>
      </c>
      <c r="AD2" s="1" t="s">
        <v>20</v>
      </c>
      <c r="AE2" s="1" t="s">
        <v>279</v>
      </c>
      <c r="AF2" s="1" t="s">
        <v>21</v>
      </c>
      <c r="AG2" s="1" t="s">
        <v>22</v>
      </c>
      <c r="AH2" s="2" t="s">
        <v>23</v>
      </c>
      <c r="AI2" s="2" t="s">
        <v>24</v>
      </c>
      <c r="AJ2" s="2" t="s">
        <v>280</v>
      </c>
      <c r="AK2" s="21" t="s">
        <v>281</v>
      </c>
      <c r="AL2" s="21" t="s">
        <v>282</v>
      </c>
      <c r="AM2" s="21" t="s">
        <v>283</v>
      </c>
      <c r="AN2" s="2" t="s">
        <v>262</v>
      </c>
      <c r="AO2" s="2" t="s">
        <v>116</v>
      </c>
      <c r="AP2" s="2" t="s">
        <v>264</v>
      </c>
      <c r="AQ2" s="22" t="s">
        <v>265</v>
      </c>
      <c r="AR2" s="22" t="s">
        <v>285</v>
      </c>
      <c r="AS2" s="22" t="s">
        <v>286</v>
      </c>
      <c r="AT2" s="1" t="s">
        <v>25</v>
      </c>
      <c r="AU2" s="1" t="s">
        <v>26</v>
      </c>
      <c r="AV2" s="25" t="s">
        <v>117</v>
      </c>
      <c r="AW2" s="22" t="s">
        <v>288</v>
      </c>
      <c r="AX2" s="1" t="s">
        <v>27</v>
      </c>
      <c r="AY2" s="1" t="s">
        <v>28</v>
      </c>
      <c r="AZ2" s="22" t="s">
        <v>291</v>
      </c>
      <c r="BA2" s="1" t="s">
        <v>296</v>
      </c>
      <c r="BB2" s="1" t="s">
        <v>270</v>
      </c>
      <c r="BC2" s="2" t="s">
        <v>293</v>
      </c>
      <c r="BD2" s="2" t="s">
        <v>294</v>
      </c>
      <c r="BE2" s="2" t="s">
        <v>272</v>
      </c>
      <c r="BF2" s="1" t="s">
        <v>297</v>
      </c>
      <c r="BG2" s="1" t="s">
        <v>275</v>
      </c>
      <c r="BH2" s="1"/>
      <c r="BI2" s="1"/>
      <c r="BJ2" s="2"/>
      <c r="BK2" s="2"/>
      <c r="BL2" s="2"/>
      <c r="BM2" s="1"/>
      <c r="BN2" s="1"/>
      <c r="BO2" s="1"/>
      <c r="BP2" s="1"/>
      <c r="BQ2" s="1"/>
      <c r="BR2" s="1"/>
      <c r="BS2" s="1"/>
      <c r="BT2" s="1"/>
      <c r="BU2" s="2"/>
      <c r="BV2" s="2"/>
      <c r="BW2" s="2"/>
      <c r="BX2" s="2"/>
      <c r="BY2" s="2"/>
      <c r="BZ2" s="2"/>
      <c r="CA2" s="2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2"/>
      <c r="CX2" s="1"/>
      <c r="CY2" s="1"/>
      <c r="CZ2" s="1"/>
      <c r="DA2" s="1"/>
      <c r="DB2" s="1"/>
      <c r="DC2" s="2"/>
      <c r="DD2" s="1"/>
      <c r="DE2" s="1"/>
      <c r="DF2" s="1"/>
      <c r="DG2" s="1"/>
      <c r="DH2" s="1"/>
      <c r="DI2" s="1"/>
      <c r="DJ2" s="1"/>
      <c r="DK2" s="2"/>
      <c r="DM2" s="2"/>
      <c r="DN2" s="2"/>
      <c r="DO2" s="2"/>
      <c r="DP2" s="2"/>
      <c r="DQ2" s="2"/>
      <c r="DR2" s="2"/>
    </row>
    <row r="3" spans="1:122" ht="14.4" x14ac:dyDescent="0.3">
      <c r="A3" s="1" t="s">
        <v>29</v>
      </c>
      <c r="B3" s="1"/>
      <c r="C3" s="1"/>
      <c r="D3" s="3"/>
      <c r="E3" s="1" t="s">
        <v>30</v>
      </c>
      <c r="F3" s="3" t="s">
        <v>30</v>
      </c>
      <c r="G3" s="3" t="s">
        <v>30</v>
      </c>
      <c r="H3" s="1" t="s">
        <v>31</v>
      </c>
      <c r="I3" s="1" t="s">
        <v>30</v>
      </c>
      <c r="J3" s="20"/>
      <c r="K3" s="6" t="s">
        <v>30</v>
      </c>
      <c r="L3" s="2" t="s">
        <v>30</v>
      </c>
      <c r="M3" s="1" t="s">
        <v>30</v>
      </c>
      <c r="N3" s="1" t="s">
        <v>32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/>
      <c r="U3" s="1" t="s">
        <v>31</v>
      </c>
      <c r="V3" s="1" t="s">
        <v>30</v>
      </c>
      <c r="W3" s="1"/>
      <c r="X3" s="1"/>
      <c r="Y3" s="1" t="s">
        <v>30</v>
      </c>
      <c r="Z3" s="1"/>
      <c r="AA3" s="1"/>
      <c r="AB3" s="1" t="s">
        <v>30</v>
      </c>
      <c r="AC3" s="1" t="s">
        <v>30</v>
      </c>
      <c r="AD3" s="1" t="s">
        <v>30</v>
      </c>
      <c r="AE3" s="1"/>
      <c r="AF3" s="1"/>
      <c r="AG3" s="1" t="s">
        <v>30</v>
      </c>
      <c r="AH3" s="2" t="s">
        <v>30</v>
      </c>
      <c r="AI3" s="2" t="s">
        <v>30</v>
      </c>
      <c r="AJ3" s="2"/>
      <c r="AK3" s="59"/>
      <c r="AL3" s="59"/>
      <c r="AM3" s="59"/>
      <c r="AN3" s="2"/>
      <c r="AO3" s="2"/>
      <c r="AP3" s="2"/>
      <c r="AQ3" s="2"/>
      <c r="AR3" s="2"/>
      <c r="AS3" s="2"/>
      <c r="AT3" s="1" t="s">
        <v>30</v>
      </c>
      <c r="AU3" s="1" t="s">
        <v>31</v>
      </c>
      <c r="AV3" s="1"/>
      <c r="AW3" s="2"/>
      <c r="AX3" s="1" t="s">
        <v>31</v>
      </c>
      <c r="AY3" s="1" t="s">
        <v>31</v>
      </c>
      <c r="AZ3" s="22"/>
      <c r="BA3" s="1"/>
      <c r="BB3" s="1"/>
      <c r="BC3" s="2"/>
      <c r="BD3" s="2"/>
      <c r="BE3" s="2"/>
      <c r="BF3" s="1"/>
      <c r="BG3" s="1"/>
      <c r="BH3" s="1"/>
      <c r="BI3" s="1"/>
      <c r="BJ3" s="2"/>
      <c r="BK3" s="2"/>
      <c r="BL3" s="2"/>
      <c r="BM3" s="1"/>
      <c r="BN3" s="1">
        <v>40000000</v>
      </c>
      <c r="BO3" s="1"/>
      <c r="BP3" s="1"/>
      <c r="BQ3" s="1"/>
      <c r="BR3" s="1"/>
      <c r="BS3" s="1"/>
      <c r="BT3" s="53"/>
      <c r="BU3" s="2"/>
      <c r="BV3" s="2"/>
      <c r="BW3" s="2"/>
      <c r="BX3" s="2"/>
      <c r="BY3" s="2"/>
      <c r="BZ3" s="2"/>
      <c r="CA3" s="2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53"/>
      <c r="CQ3" s="2">
        <v>40000000</v>
      </c>
      <c r="CR3" s="1"/>
      <c r="CS3" s="1"/>
      <c r="CT3" s="1"/>
      <c r="CU3" s="1"/>
      <c r="CV3" s="1"/>
      <c r="CW3" s="2"/>
      <c r="CX3" s="1"/>
      <c r="CY3" s="2"/>
      <c r="CZ3" s="1"/>
      <c r="DA3" s="1"/>
      <c r="DB3" s="1"/>
      <c r="DC3" s="2"/>
      <c r="DD3" s="2"/>
      <c r="DE3" s="1"/>
      <c r="DF3" s="1"/>
      <c r="DG3" s="1"/>
      <c r="DH3" s="2"/>
      <c r="DI3" s="1"/>
      <c r="DJ3" s="1"/>
      <c r="DK3" s="2"/>
      <c r="DM3" s="2"/>
      <c r="DN3" s="2"/>
      <c r="DO3" s="2"/>
      <c r="DP3" s="2"/>
      <c r="DQ3" s="2"/>
      <c r="DR3" s="2"/>
    </row>
    <row r="4" spans="1:122" ht="14.4" x14ac:dyDescent="0.3">
      <c r="A4" s="1" t="s">
        <v>33</v>
      </c>
      <c r="B4" s="1"/>
      <c r="C4" s="1"/>
      <c r="D4" s="3"/>
      <c r="E4" s="2">
        <v>93.77</v>
      </c>
      <c r="F4" s="3" t="s">
        <v>122</v>
      </c>
      <c r="G4" s="3" t="s">
        <v>277</v>
      </c>
      <c r="H4" s="2">
        <v>93</v>
      </c>
      <c r="I4" s="2" t="s">
        <v>34</v>
      </c>
      <c r="J4" s="20" t="s">
        <v>229</v>
      </c>
      <c r="K4" s="6">
        <v>122</v>
      </c>
      <c r="L4" s="2" t="s">
        <v>121</v>
      </c>
      <c r="M4" s="2">
        <v>68.930000000000007</v>
      </c>
      <c r="N4" s="1" t="s">
        <v>35</v>
      </c>
      <c r="O4" s="2">
        <v>93.79</v>
      </c>
      <c r="P4" s="2">
        <v>93.79</v>
      </c>
      <c r="Q4" s="1" t="s">
        <v>36</v>
      </c>
      <c r="R4" s="2">
        <v>69.430000000000007</v>
      </c>
      <c r="S4" s="2">
        <v>59.94</v>
      </c>
      <c r="T4" s="1" t="s">
        <v>37</v>
      </c>
      <c r="U4" s="1" t="s">
        <v>38</v>
      </c>
      <c r="V4" s="1" t="s">
        <v>255</v>
      </c>
      <c r="W4" s="2">
        <v>69.41</v>
      </c>
      <c r="X4" s="2">
        <v>94.125</v>
      </c>
      <c r="Y4" s="2">
        <v>74.87</v>
      </c>
      <c r="Z4" s="2">
        <v>91.119</v>
      </c>
      <c r="AA4" s="2" t="s">
        <v>258</v>
      </c>
      <c r="AB4" s="2">
        <v>117.9</v>
      </c>
      <c r="AC4" s="2">
        <v>121.79</v>
      </c>
      <c r="AD4" s="2">
        <v>138.94999999999999</v>
      </c>
      <c r="AE4" s="2" t="s">
        <v>259</v>
      </c>
      <c r="AF4" s="2">
        <v>108.91</v>
      </c>
      <c r="AG4" s="1" t="s">
        <v>39</v>
      </c>
      <c r="AH4" s="2" t="s">
        <v>40</v>
      </c>
      <c r="AI4" s="2">
        <v>120.92</v>
      </c>
      <c r="AJ4" s="2" t="s">
        <v>298</v>
      </c>
      <c r="AK4" s="59" t="s">
        <v>260</v>
      </c>
      <c r="AL4" s="59" t="s">
        <v>261</v>
      </c>
      <c r="AM4" s="59">
        <v>124.166</v>
      </c>
      <c r="AN4" s="23" t="s">
        <v>263</v>
      </c>
      <c r="AO4" s="23">
        <v>105.119</v>
      </c>
      <c r="AP4" s="23">
        <v>135.166</v>
      </c>
      <c r="AQ4" s="2">
        <v>67.819999999999993</v>
      </c>
      <c r="AR4" s="2" t="s">
        <v>299</v>
      </c>
      <c r="AS4" s="2" t="s">
        <v>300</v>
      </c>
      <c r="AT4" s="2">
        <v>178</v>
      </c>
      <c r="AU4" s="2">
        <v>173.17500000000001</v>
      </c>
      <c r="AV4" s="2" t="s">
        <v>127</v>
      </c>
      <c r="AW4" s="2" t="s">
        <v>301</v>
      </c>
      <c r="AX4" s="2">
        <v>119.93</v>
      </c>
      <c r="AY4" s="1" t="s">
        <v>41</v>
      </c>
      <c r="AZ4" s="2" t="s">
        <v>266</v>
      </c>
      <c r="BA4" s="1" t="s">
        <v>268</v>
      </c>
      <c r="BB4" s="1" t="s">
        <v>271</v>
      </c>
      <c r="BC4" s="2" t="s">
        <v>302</v>
      </c>
      <c r="BD4" s="2" t="s">
        <v>303</v>
      </c>
      <c r="BE4" s="2" t="s">
        <v>273</v>
      </c>
      <c r="BF4" s="2">
        <v>120.13800000000001</v>
      </c>
      <c r="BG4" s="1" t="s">
        <v>268</v>
      </c>
      <c r="BH4" s="1"/>
      <c r="BI4" s="53" t="s">
        <v>42</v>
      </c>
      <c r="BJ4" s="52" t="s">
        <v>43</v>
      </c>
      <c r="BK4" s="52" t="s">
        <v>44</v>
      </c>
      <c r="BL4" s="52" t="s">
        <v>45</v>
      </c>
      <c r="BM4" s="52" t="s">
        <v>46</v>
      </c>
      <c r="BN4" s="46" t="s">
        <v>241</v>
      </c>
      <c r="BO4" s="45" t="s">
        <v>242</v>
      </c>
      <c r="BP4" s="34" t="s">
        <v>243</v>
      </c>
      <c r="BQ4" s="46" t="s">
        <v>244</v>
      </c>
      <c r="BR4" s="45" t="s">
        <v>247</v>
      </c>
      <c r="BS4" s="34" t="s">
        <v>246</v>
      </c>
      <c r="BT4" s="46" t="s">
        <v>248</v>
      </c>
      <c r="BU4" s="45" t="s">
        <v>245</v>
      </c>
      <c r="BV4" s="34" t="s">
        <v>249</v>
      </c>
      <c r="BW4" s="46" t="s">
        <v>252</v>
      </c>
      <c r="BX4" s="45" t="s">
        <v>250</v>
      </c>
      <c r="BY4" s="34" t="s">
        <v>251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53"/>
      <c r="CM4" s="53" t="s">
        <v>42</v>
      </c>
      <c r="CN4" s="52" t="s">
        <v>47</v>
      </c>
      <c r="CO4" s="52" t="s">
        <v>44</v>
      </c>
      <c r="CP4" s="52" t="s">
        <v>45</v>
      </c>
      <c r="CQ4" s="52" t="s">
        <v>46</v>
      </c>
      <c r="CR4" s="53" t="s">
        <v>48</v>
      </c>
      <c r="CS4" s="6" t="s">
        <v>49</v>
      </c>
      <c r="CT4" s="44" t="s">
        <v>50</v>
      </c>
      <c r="CU4" s="53" t="s">
        <v>51</v>
      </c>
      <c r="CV4" s="6" t="s">
        <v>52</v>
      </c>
      <c r="CW4" s="44" t="s">
        <v>53</v>
      </c>
      <c r="CX4" s="1"/>
      <c r="CY4" s="1"/>
      <c r="CZ4" s="53"/>
      <c r="DA4" s="53"/>
      <c r="DB4" s="53"/>
      <c r="DC4" s="2"/>
      <c r="DD4" s="1"/>
      <c r="DE4" s="1"/>
      <c r="DF4" s="1"/>
      <c r="DG4" s="1"/>
      <c r="DH4" s="1"/>
      <c r="DI4" s="1"/>
      <c r="DJ4" s="1"/>
      <c r="DK4" s="2"/>
      <c r="DL4" s="2"/>
      <c r="DM4" s="2"/>
      <c r="DN4" s="2"/>
      <c r="DO4" s="2"/>
      <c r="DP4" s="2"/>
      <c r="DQ4" s="2"/>
      <c r="DR4" s="2"/>
    </row>
    <row r="5" spans="1:122" ht="14.4" x14ac:dyDescent="0.3">
      <c r="A5" s="1" t="s">
        <v>54</v>
      </c>
      <c r="B5" s="1" t="s">
        <v>55</v>
      </c>
      <c r="C5" s="19" t="s">
        <v>56</v>
      </c>
      <c r="D5" s="54" t="s">
        <v>57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44"/>
      <c r="AY5" s="44"/>
      <c r="AZ5" s="44"/>
      <c r="BA5" s="44"/>
      <c r="BB5" s="44"/>
      <c r="BC5" s="6"/>
      <c r="BD5" s="6"/>
      <c r="BE5" s="6"/>
      <c r="BF5" s="44"/>
      <c r="BG5" s="44"/>
      <c r="BH5" s="44"/>
      <c r="BI5" s="44"/>
      <c r="BJ5" s="6"/>
      <c r="BK5" s="6"/>
      <c r="BL5" s="6"/>
      <c r="BM5" s="44"/>
      <c r="BN5" s="55">
        <f>AVERAGE(BM6,BM10,BM14,BM18,BM22,BM26,BM30,BM34)</f>
        <v>142.48958859180698</v>
      </c>
      <c r="BO5" s="7">
        <f>_xlfn.STDEV.S(BM6,BM10,BM14,BM18,BM22,BM26,BM30,BM34)</f>
        <v>158.07203124294222</v>
      </c>
      <c r="BP5" s="6">
        <f>BO5/SQRT(8)</f>
        <v>55.886902603908119</v>
      </c>
      <c r="BQ5" s="55">
        <f>AVERAGE(BM7,BM11,BM15,BM19,BM23,BM27,BM31,BM35)</f>
        <v>146.77491142780599</v>
      </c>
      <c r="BR5" s="7">
        <f>_xlfn.STDEV.S(BM7,BM11,BM15,BM19,BM23,BM27,BM31,BM35)</f>
        <v>88.827888481016188</v>
      </c>
      <c r="BS5" s="7">
        <f>BR5/SQRT(8)</f>
        <v>31.405401151704478</v>
      </c>
      <c r="BT5" s="55">
        <f>AVERAGE(BM8,BM12,BM16,BM20,BM24,BM28,BM32,BM36)</f>
        <v>72.033185720695613</v>
      </c>
      <c r="BU5" s="7">
        <f>_xlfn.STDEV.S(BM8,BM12,BM16,BM20,BM24,BM28,BM32,BM36)</f>
        <v>90.26413015753603</v>
      </c>
      <c r="BV5" s="7">
        <f>BU5/SQRT(8)</f>
        <v>31.913189266149434</v>
      </c>
      <c r="BW5" s="55">
        <f>AVERAGE(BM9,BM13,BM17,BM21,BM25,BM29,BM33,BM37)</f>
        <v>41.597334156266278</v>
      </c>
      <c r="BX5" s="7">
        <f>_xlfn.STDEV.S(BM9,BM13,BM17,BM21,BM25,BM29,BM33,BM37)</f>
        <v>34.526112079132098</v>
      </c>
      <c r="BY5" s="7">
        <f>BX5/SQRT(8)</f>
        <v>12.206823989580537</v>
      </c>
      <c r="BZ5" s="7"/>
      <c r="CA5" s="7"/>
      <c r="CB5" s="7"/>
      <c r="CC5" s="7"/>
      <c r="CD5" s="7"/>
      <c r="CE5" s="44"/>
      <c r="CF5" s="44"/>
      <c r="CG5" s="44"/>
      <c r="CH5" s="44"/>
      <c r="CI5" s="44"/>
      <c r="CJ5" s="44"/>
      <c r="CK5" s="44"/>
      <c r="CL5" s="2"/>
      <c r="CM5" s="2"/>
      <c r="CN5" s="2"/>
      <c r="CO5" s="2"/>
      <c r="CP5" s="53"/>
      <c r="CQ5" s="53"/>
      <c r="CR5" s="7" t="e">
        <f>AVERAGE(CQ6:CQ16)</f>
        <v>#DIV/0!</v>
      </c>
      <c r="CS5" s="7" t="e">
        <f>STDEV(CQ6:CQ16)</f>
        <v>#DIV/0!</v>
      </c>
      <c r="CT5" s="7" t="e">
        <f>CS5/SQRT(11)</f>
        <v>#DIV/0!</v>
      </c>
      <c r="CU5" s="7" t="e">
        <f>AVERAGE(CQ17:CQ21)</f>
        <v>#DIV/0!</v>
      </c>
      <c r="CV5" s="7" t="e">
        <f>STDEV(CQ17:CQ21)</f>
        <v>#DIV/0!</v>
      </c>
      <c r="CW5" s="7" t="e">
        <f>CV5/SQRT(7)</f>
        <v>#DIV/0!</v>
      </c>
      <c r="CX5" s="1"/>
      <c r="CY5" s="1"/>
      <c r="CZ5" s="1"/>
      <c r="DA5" s="1"/>
      <c r="DB5" s="1"/>
      <c r="DC5" s="2"/>
      <c r="DD5" s="1"/>
      <c r="DE5" s="1" t="s">
        <v>58</v>
      </c>
      <c r="DF5" s="1"/>
      <c r="DG5" s="1"/>
      <c r="DH5" s="1"/>
      <c r="DI5" s="1"/>
      <c r="DJ5" s="1"/>
      <c r="DK5" s="2" t="s">
        <v>59</v>
      </c>
      <c r="DL5" s="2" t="s">
        <v>60</v>
      </c>
      <c r="DM5" s="2" t="s">
        <v>44</v>
      </c>
      <c r="DN5" s="2" t="s">
        <v>45</v>
      </c>
      <c r="DO5" s="2"/>
      <c r="DP5" s="2" t="s">
        <v>46</v>
      </c>
      <c r="DQ5" s="6" t="s">
        <v>61</v>
      </c>
      <c r="DR5" s="6" t="s">
        <v>62</v>
      </c>
    </row>
    <row r="6" spans="1:122" ht="14.4" x14ac:dyDescent="0.3">
      <c r="A6" s="1" t="s">
        <v>63</v>
      </c>
      <c r="B6" s="1" t="s">
        <v>64</v>
      </c>
      <c r="C6" s="2">
        <v>1</v>
      </c>
      <c r="D6" s="3" t="s">
        <v>65</v>
      </c>
      <c r="E6" s="6">
        <v>26674088</v>
      </c>
      <c r="F6" s="6">
        <v>543350</v>
      </c>
      <c r="G6" s="6">
        <v>345834</v>
      </c>
      <c r="H6" s="6"/>
      <c r="I6" s="6"/>
      <c r="J6" s="6">
        <v>8757792</v>
      </c>
      <c r="K6" s="6"/>
      <c r="L6" s="6"/>
      <c r="M6" s="6"/>
      <c r="N6" s="6">
        <v>1454220</v>
      </c>
      <c r="O6" s="6">
        <v>1845535</v>
      </c>
      <c r="P6" s="6">
        <v>28187271</v>
      </c>
      <c r="Q6" s="6">
        <v>569218</v>
      </c>
      <c r="R6" s="6"/>
      <c r="S6" s="6"/>
      <c r="T6" s="6">
        <v>2763997</v>
      </c>
      <c r="U6" s="6">
        <v>3053660</v>
      </c>
      <c r="V6" s="6"/>
      <c r="W6" s="6">
        <v>824038</v>
      </c>
      <c r="X6" s="6"/>
      <c r="Y6" s="6"/>
      <c r="Z6" s="6">
        <v>3106135</v>
      </c>
      <c r="AA6" s="6">
        <v>136007</v>
      </c>
      <c r="AB6" s="6"/>
      <c r="AC6" s="6"/>
      <c r="AD6" s="6">
        <v>945121</v>
      </c>
      <c r="AE6" s="6"/>
      <c r="AF6" s="6"/>
      <c r="AG6" s="6">
        <v>1130618</v>
      </c>
      <c r="AH6" s="6">
        <v>352490</v>
      </c>
      <c r="AI6" s="6">
        <v>402356</v>
      </c>
      <c r="AJ6" s="6"/>
      <c r="AK6" s="6"/>
      <c r="AL6" s="6"/>
      <c r="AM6" s="6"/>
      <c r="AN6" s="6"/>
      <c r="AO6" s="6">
        <v>177448</v>
      </c>
      <c r="AP6" s="6"/>
      <c r="AQ6" s="6"/>
      <c r="AR6" s="6"/>
      <c r="AS6" s="6"/>
      <c r="AT6" s="6"/>
      <c r="AU6" s="6"/>
      <c r="AV6" s="6">
        <v>3308275</v>
      </c>
      <c r="AW6" s="6"/>
      <c r="AX6" s="6"/>
      <c r="AY6" s="6"/>
      <c r="AZ6" s="6"/>
      <c r="BA6" s="6"/>
      <c r="BB6" s="6"/>
      <c r="BC6" s="6"/>
      <c r="BD6" s="6"/>
      <c r="BE6" s="6">
        <v>160</v>
      </c>
      <c r="BF6" s="6"/>
      <c r="BG6" s="6"/>
      <c r="BH6" s="6"/>
      <c r="BI6" s="6">
        <f t="shared" ref="BI6:BI37" si="0">SUM(E6:BG6)</f>
        <v>84577613</v>
      </c>
      <c r="BJ6" s="7">
        <f>BI6*100/$BN$3</f>
        <v>211.44403249999999</v>
      </c>
      <c r="BK6" s="6">
        <f>BJ6*10</f>
        <v>2114.440325</v>
      </c>
      <c r="BL6" s="6">
        <v>95</v>
      </c>
      <c r="BM6" s="7">
        <f>BK6/BL6</f>
        <v>22.25726657894737</v>
      </c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2"/>
      <c r="CM6" s="1"/>
      <c r="CN6" s="7"/>
      <c r="CO6" s="7"/>
      <c r="CP6" s="2"/>
      <c r="CQ6" s="7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8"/>
      <c r="DM6" s="8"/>
      <c r="DN6" s="54"/>
      <c r="DO6" s="56"/>
      <c r="DP6" s="8"/>
      <c r="DQ6" s="8"/>
      <c r="DR6" s="8"/>
    </row>
    <row r="7" spans="1:122" ht="14.4" x14ac:dyDescent="0.3">
      <c r="A7" s="1" t="s">
        <v>66</v>
      </c>
      <c r="B7" s="1" t="s">
        <v>64</v>
      </c>
      <c r="C7" s="2">
        <v>1</v>
      </c>
      <c r="D7" s="3" t="s">
        <v>67</v>
      </c>
      <c r="E7" s="6"/>
      <c r="F7" s="6">
        <v>2778</v>
      </c>
      <c r="G7" s="6">
        <v>685958</v>
      </c>
      <c r="H7" s="6"/>
      <c r="I7" s="6"/>
      <c r="J7" s="6">
        <v>462342</v>
      </c>
      <c r="K7" s="6"/>
      <c r="L7" s="6"/>
      <c r="M7" s="6"/>
      <c r="N7" s="6">
        <v>3630620</v>
      </c>
      <c r="O7" s="6">
        <v>3153679</v>
      </c>
      <c r="P7" s="6">
        <v>33320021</v>
      </c>
      <c r="Q7" s="6">
        <v>1099534</v>
      </c>
      <c r="R7" s="6">
        <v>344754</v>
      </c>
      <c r="S7" s="6">
        <v>832001</v>
      </c>
      <c r="T7" s="6">
        <v>8686692</v>
      </c>
      <c r="U7" s="6">
        <v>8495387</v>
      </c>
      <c r="V7" s="6"/>
      <c r="W7" s="6">
        <v>3259677</v>
      </c>
      <c r="X7" s="6"/>
      <c r="Y7" s="6"/>
      <c r="Z7" s="6">
        <v>2995272</v>
      </c>
      <c r="AA7" s="6">
        <v>2995272</v>
      </c>
      <c r="AB7" s="6">
        <v>556424</v>
      </c>
      <c r="AC7" s="6">
        <v>808318</v>
      </c>
      <c r="AD7" s="6">
        <v>3560326</v>
      </c>
      <c r="AE7" s="6"/>
      <c r="AF7" s="6"/>
      <c r="AG7" s="6">
        <v>2064663</v>
      </c>
      <c r="AH7" s="6">
        <v>639534</v>
      </c>
      <c r="AI7" s="6"/>
      <c r="AJ7" s="6"/>
      <c r="AK7" s="6"/>
      <c r="AL7" s="6"/>
      <c r="AM7" s="6"/>
      <c r="AN7" s="6"/>
      <c r="AO7" s="6">
        <v>3659164</v>
      </c>
      <c r="AP7" s="6">
        <v>71160</v>
      </c>
      <c r="AQ7" s="6"/>
      <c r="AR7" s="6"/>
      <c r="AS7" s="6"/>
      <c r="AT7" s="6">
        <v>802200</v>
      </c>
      <c r="AU7" s="6">
        <v>2099078</v>
      </c>
      <c r="AV7" s="6">
        <v>17020515</v>
      </c>
      <c r="AW7" s="6"/>
      <c r="AX7" s="6">
        <v>970424</v>
      </c>
      <c r="AY7" s="6"/>
      <c r="AZ7" s="6"/>
      <c r="BA7" s="6"/>
      <c r="BB7" s="6"/>
      <c r="BC7" s="6"/>
      <c r="BD7" s="6"/>
      <c r="BE7" s="6">
        <v>65739</v>
      </c>
      <c r="BF7" s="6"/>
      <c r="BG7" s="6"/>
      <c r="BH7" s="6"/>
      <c r="BI7" s="6">
        <f t="shared" si="0"/>
        <v>102281532</v>
      </c>
      <c r="BJ7" s="7">
        <f t="shared" ref="BJ7:BJ37" si="1">BI7*100/$BN$3</f>
        <v>255.70383000000001</v>
      </c>
      <c r="BK7" s="6">
        <f t="shared" ref="BK7:BK37" si="2">BJ7*10</f>
        <v>2557.0383000000002</v>
      </c>
      <c r="BL7" s="6">
        <v>95</v>
      </c>
      <c r="BM7" s="7">
        <f t="shared" ref="BM7:BM37" si="3">BK7/BL7</f>
        <v>26.916192631578948</v>
      </c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2"/>
      <c r="CM7" s="1"/>
      <c r="CN7" s="7"/>
      <c r="CO7" s="7"/>
      <c r="CP7" s="2"/>
      <c r="CQ7" s="7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8"/>
      <c r="DM7" s="8"/>
      <c r="DN7" s="15"/>
      <c r="DO7" s="2"/>
      <c r="DP7" s="8"/>
      <c r="DQ7" s="2"/>
      <c r="DR7" s="2"/>
    </row>
    <row r="8" spans="1:122" ht="14.4" x14ac:dyDescent="0.3">
      <c r="A8" s="1" t="s">
        <v>68</v>
      </c>
      <c r="B8" s="1" t="s">
        <v>64</v>
      </c>
      <c r="C8" s="2">
        <v>1</v>
      </c>
      <c r="D8" s="3" t="s">
        <v>69</v>
      </c>
      <c r="E8" s="6"/>
      <c r="F8" s="6">
        <v>30568</v>
      </c>
      <c r="G8" s="6">
        <v>288078</v>
      </c>
      <c r="H8" s="6"/>
      <c r="I8" s="6"/>
      <c r="J8" s="6">
        <v>687058</v>
      </c>
      <c r="K8" s="6"/>
      <c r="L8" s="6"/>
      <c r="M8" s="6"/>
      <c r="N8" s="6">
        <v>1676493</v>
      </c>
      <c r="O8" s="6">
        <v>1467296</v>
      </c>
      <c r="P8" s="6">
        <v>11489223</v>
      </c>
      <c r="Q8" s="6">
        <v>439689</v>
      </c>
      <c r="R8" s="6">
        <v>88174</v>
      </c>
      <c r="S8" s="6">
        <v>377144</v>
      </c>
      <c r="T8" s="6">
        <v>3925447</v>
      </c>
      <c r="U8" s="6">
        <v>2078100</v>
      </c>
      <c r="V8" s="6"/>
      <c r="W8" s="6">
        <v>1998079</v>
      </c>
      <c r="X8" s="6"/>
      <c r="Y8" s="6"/>
      <c r="Z8" s="6">
        <v>902447</v>
      </c>
      <c r="AA8" s="6">
        <v>902447</v>
      </c>
      <c r="AB8" s="6">
        <v>78534</v>
      </c>
      <c r="AC8" s="6">
        <v>354603</v>
      </c>
      <c r="AD8" s="6">
        <v>2266646</v>
      </c>
      <c r="AE8" s="6"/>
      <c r="AF8" s="6">
        <v>121646</v>
      </c>
      <c r="AG8" s="6">
        <v>629196</v>
      </c>
      <c r="AH8" s="6">
        <v>210768</v>
      </c>
      <c r="AI8" s="6">
        <v>742154</v>
      </c>
      <c r="AJ8" s="6"/>
      <c r="AK8" s="6"/>
      <c r="AL8" s="6"/>
      <c r="AM8" s="6"/>
      <c r="AN8" s="6"/>
      <c r="AO8" s="6">
        <v>1330257</v>
      </c>
      <c r="AP8" s="6">
        <v>20739</v>
      </c>
      <c r="AQ8" s="6"/>
      <c r="AR8" s="6"/>
      <c r="AS8" s="6"/>
      <c r="AT8" s="6">
        <v>444886</v>
      </c>
      <c r="AU8" s="6">
        <v>927766</v>
      </c>
      <c r="AV8" s="6"/>
      <c r="AW8" s="6"/>
      <c r="AX8" s="2">
        <v>807064</v>
      </c>
      <c r="AY8" s="6">
        <v>69668</v>
      </c>
      <c r="AZ8" s="6"/>
      <c r="BA8" s="6"/>
      <c r="BB8" s="6"/>
      <c r="BC8" s="6"/>
      <c r="BD8" s="6"/>
      <c r="BE8" s="6">
        <v>19299</v>
      </c>
      <c r="BF8" s="6"/>
      <c r="BG8" s="6"/>
      <c r="BH8" s="6"/>
      <c r="BI8" s="6">
        <f t="shared" si="0"/>
        <v>34373469</v>
      </c>
      <c r="BJ8" s="7">
        <f t="shared" si="1"/>
        <v>85.9336725</v>
      </c>
      <c r="BK8" s="6">
        <f t="shared" si="2"/>
        <v>859.336725</v>
      </c>
      <c r="BL8" s="6">
        <v>95</v>
      </c>
      <c r="BM8" s="7">
        <f t="shared" si="3"/>
        <v>9.0456497368421047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2"/>
      <c r="CM8" s="1"/>
      <c r="CN8" s="7"/>
      <c r="CO8" s="7"/>
      <c r="CP8" s="2"/>
      <c r="CQ8" s="7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8"/>
      <c r="DM8" s="8"/>
      <c r="DN8" s="15"/>
      <c r="DO8" s="2"/>
      <c r="DP8" s="8"/>
      <c r="DQ8" s="2"/>
      <c r="DR8" s="2"/>
    </row>
    <row r="9" spans="1:122" ht="14.4" x14ac:dyDescent="0.3">
      <c r="A9" s="1" t="s">
        <v>70</v>
      </c>
      <c r="B9" s="1" t="s">
        <v>64</v>
      </c>
      <c r="C9" s="2">
        <v>1</v>
      </c>
      <c r="D9" s="3" t="s">
        <v>71</v>
      </c>
      <c r="E9" s="6"/>
      <c r="F9" s="6">
        <v>526706</v>
      </c>
      <c r="G9" s="6">
        <v>365086</v>
      </c>
      <c r="H9" s="6"/>
      <c r="I9" s="6"/>
      <c r="J9" s="6"/>
      <c r="K9" s="6"/>
      <c r="L9" s="6"/>
      <c r="M9" s="6"/>
      <c r="N9" s="6">
        <v>808215</v>
      </c>
      <c r="O9" s="6">
        <v>666658</v>
      </c>
      <c r="P9" s="6">
        <v>9577294</v>
      </c>
      <c r="Q9" s="6">
        <v>319673</v>
      </c>
      <c r="R9" s="6"/>
      <c r="S9" s="6">
        <v>300466</v>
      </c>
      <c r="T9" s="6">
        <v>2143245</v>
      </c>
      <c r="U9" s="6">
        <v>1075928</v>
      </c>
      <c r="V9" s="6"/>
      <c r="W9" s="6">
        <v>2812662</v>
      </c>
      <c r="X9" s="6"/>
      <c r="Y9" s="6"/>
      <c r="Z9" s="6">
        <v>473939</v>
      </c>
      <c r="AA9" s="6">
        <v>473939</v>
      </c>
      <c r="AB9" s="6">
        <v>98380</v>
      </c>
      <c r="AC9" s="6"/>
      <c r="AD9" s="6">
        <v>1203853</v>
      </c>
      <c r="AE9" s="6"/>
      <c r="AF9" s="6"/>
      <c r="AG9" s="6">
        <v>811419</v>
      </c>
      <c r="AH9" s="6">
        <v>330384</v>
      </c>
      <c r="AI9" s="6"/>
      <c r="AJ9" s="6"/>
      <c r="AK9" s="6"/>
      <c r="AL9" s="6"/>
      <c r="AM9" s="6"/>
      <c r="AN9" s="6"/>
      <c r="AO9" s="6">
        <v>1515051</v>
      </c>
      <c r="AP9" s="6">
        <v>19418</v>
      </c>
      <c r="AQ9" s="6"/>
      <c r="AR9" s="6"/>
      <c r="AS9" s="6"/>
      <c r="AT9" s="6">
        <v>244753</v>
      </c>
      <c r="AU9" s="6"/>
      <c r="AV9" s="6"/>
      <c r="AW9" s="6"/>
      <c r="AX9" s="6">
        <v>482185</v>
      </c>
      <c r="AY9" s="6"/>
      <c r="AZ9" s="6"/>
      <c r="BA9" s="6"/>
      <c r="BB9" s="6"/>
      <c r="BC9" s="6"/>
      <c r="BD9" s="6">
        <v>21940</v>
      </c>
      <c r="BE9" s="6">
        <v>95871</v>
      </c>
      <c r="BF9" s="6"/>
      <c r="BG9" s="6"/>
      <c r="BH9" s="6"/>
      <c r="BI9" s="6">
        <f t="shared" si="0"/>
        <v>24367065</v>
      </c>
      <c r="BJ9" s="7">
        <f t="shared" si="1"/>
        <v>60.917662499999999</v>
      </c>
      <c r="BK9" s="6">
        <f t="shared" si="2"/>
        <v>609.17662499999994</v>
      </c>
      <c r="BL9" s="6">
        <v>95</v>
      </c>
      <c r="BM9" s="7">
        <f t="shared" si="3"/>
        <v>6.4123855263157887</v>
      </c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2"/>
      <c r="CM9" s="1"/>
      <c r="CN9" s="7"/>
      <c r="CO9" s="7"/>
      <c r="CP9" s="2"/>
      <c r="CQ9" s="7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8"/>
      <c r="DM9" s="8"/>
      <c r="DN9" s="15"/>
      <c r="DO9" s="2"/>
      <c r="DP9" s="8"/>
      <c r="DQ9" s="2"/>
      <c r="DR9" s="2"/>
    </row>
    <row r="10" spans="1:122" ht="14.4" x14ac:dyDescent="0.3">
      <c r="A10" s="1" t="s">
        <v>72</v>
      </c>
      <c r="B10" s="1" t="s">
        <v>64</v>
      </c>
      <c r="C10" s="2">
        <v>2</v>
      </c>
      <c r="D10" s="3" t="s">
        <v>65</v>
      </c>
      <c r="E10" s="6">
        <v>87869846</v>
      </c>
      <c r="F10" s="6">
        <v>5314195</v>
      </c>
      <c r="G10" s="6">
        <v>5032495</v>
      </c>
      <c r="H10" s="6">
        <v>66187413</v>
      </c>
      <c r="I10" s="6">
        <v>4603336</v>
      </c>
      <c r="J10" s="6">
        <v>7710612</v>
      </c>
      <c r="K10" s="6">
        <v>15930096</v>
      </c>
      <c r="L10" s="6">
        <v>368521</v>
      </c>
      <c r="M10" s="6">
        <v>47837817</v>
      </c>
      <c r="N10" s="6">
        <v>10115291</v>
      </c>
      <c r="O10" s="6">
        <v>17023655</v>
      </c>
      <c r="P10" s="6">
        <v>57401836</v>
      </c>
      <c r="Q10" s="6">
        <v>4171879</v>
      </c>
      <c r="R10" s="6"/>
      <c r="S10" s="6"/>
      <c r="T10" s="6">
        <v>22194833</v>
      </c>
      <c r="U10" s="6">
        <v>22717267</v>
      </c>
      <c r="V10" s="6">
        <v>131342</v>
      </c>
      <c r="W10" s="6">
        <v>2682876</v>
      </c>
      <c r="X10" s="6">
        <v>414824</v>
      </c>
      <c r="Y10" s="6">
        <v>630955</v>
      </c>
      <c r="Z10" s="6">
        <v>13626005</v>
      </c>
      <c r="AA10" s="6">
        <v>13626005</v>
      </c>
      <c r="AB10" s="6">
        <v>7269559</v>
      </c>
      <c r="AC10" s="6">
        <v>8680190</v>
      </c>
      <c r="AD10" s="6">
        <v>6489078</v>
      </c>
      <c r="AE10" s="6">
        <v>1054423</v>
      </c>
      <c r="AF10" s="6">
        <v>3295679</v>
      </c>
      <c r="AG10" s="6">
        <v>10092060</v>
      </c>
      <c r="AH10" s="6">
        <v>2995254</v>
      </c>
      <c r="AI10" s="6">
        <v>5020785</v>
      </c>
      <c r="AJ10" s="6">
        <v>1028662</v>
      </c>
      <c r="AK10" s="6"/>
      <c r="AL10" s="6">
        <v>208436</v>
      </c>
      <c r="AM10" s="6">
        <v>232840</v>
      </c>
      <c r="AN10" s="6">
        <v>367819</v>
      </c>
      <c r="AO10" s="6"/>
      <c r="AP10" s="6">
        <v>1279542</v>
      </c>
      <c r="AQ10" s="6">
        <v>261439</v>
      </c>
      <c r="AR10" s="6">
        <v>383972</v>
      </c>
      <c r="AS10" s="6">
        <v>517267</v>
      </c>
      <c r="AT10" s="6">
        <v>1321389</v>
      </c>
      <c r="AU10" s="6"/>
      <c r="AV10" s="6">
        <v>2037213</v>
      </c>
      <c r="AW10" s="6">
        <v>278289</v>
      </c>
      <c r="AX10" s="6">
        <v>1190585</v>
      </c>
      <c r="AY10" s="6"/>
      <c r="AZ10" s="6">
        <v>837126</v>
      </c>
      <c r="BA10" s="6">
        <v>879640</v>
      </c>
      <c r="BB10" s="6">
        <v>46007</v>
      </c>
      <c r="BC10" s="6">
        <v>97128</v>
      </c>
      <c r="BD10" s="6">
        <v>211890</v>
      </c>
      <c r="BE10" s="6">
        <v>160262</v>
      </c>
      <c r="BF10" s="6">
        <v>1021083</v>
      </c>
      <c r="BG10" s="6">
        <v>718644</v>
      </c>
      <c r="BH10" s="6"/>
      <c r="BI10" s="6">
        <f t="shared" si="0"/>
        <v>463567360</v>
      </c>
      <c r="BJ10" s="7">
        <f t="shared" si="1"/>
        <v>1158.9184</v>
      </c>
      <c r="BK10" s="6">
        <f t="shared" si="2"/>
        <v>11589.184000000001</v>
      </c>
      <c r="BL10" s="6">
        <v>109</v>
      </c>
      <c r="BM10" s="7">
        <f t="shared" si="3"/>
        <v>106.3227889908257</v>
      </c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2"/>
      <c r="CM10" s="1"/>
      <c r="CN10" s="7"/>
      <c r="CO10" s="7"/>
      <c r="CP10" s="2"/>
      <c r="CQ10" s="7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8"/>
      <c r="DM10" s="8"/>
      <c r="DN10" s="15"/>
      <c r="DO10" s="2"/>
      <c r="DP10" s="8"/>
      <c r="DQ10" s="2"/>
      <c r="DR10" s="2"/>
    </row>
    <row r="11" spans="1:122" ht="14.4" x14ac:dyDescent="0.3">
      <c r="A11" s="1" t="s">
        <v>73</v>
      </c>
      <c r="B11" s="1" t="s">
        <v>64</v>
      </c>
      <c r="C11" s="2">
        <v>2</v>
      </c>
      <c r="D11" s="3" t="s">
        <v>67</v>
      </c>
      <c r="E11" s="6"/>
      <c r="F11" s="6">
        <v>606284</v>
      </c>
      <c r="G11" s="6">
        <v>2113156</v>
      </c>
      <c r="H11" s="6"/>
      <c r="I11" s="6"/>
      <c r="J11" s="6">
        <v>16127792</v>
      </c>
      <c r="K11" s="6">
        <v>18961572</v>
      </c>
      <c r="L11" s="6"/>
      <c r="M11" s="6"/>
      <c r="N11" s="6">
        <v>14521003</v>
      </c>
      <c r="O11" s="6">
        <v>14006261</v>
      </c>
      <c r="P11" s="6">
        <v>125952680</v>
      </c>
      <c r="Q11" s="6">
        <v>1897949</v>
      </c>
      <c r="R11" s="6">
        <v>875481</v>
      </c>
      <c r="S11" s="6"/>
      <c r="T11" s="6">
        <v>30669082</v>
      </c>
      <c r="U11" s="6">
        <v>6033445</v>
      </c>
      <c r="V11" s="6">
        <v>709603</v>
      </c>
      <c r="W11" s="6">
        <v>7100009</v>
      </c>
      <c r="X11" s="6"/>
      <c r="Y11" s="6">
        <v>303089</v>
      </c>
      <c r="Z11" s="6">
        <v>13578567</v>
      </c>
      <c r="AA11" s="6">
        <v>13578567</v>
      </c>
      <c r="AB11" s="6">
        <v>9659478</v>
      </c>
      <c r="AC11" s="6">
        <v>4730134</v>
      </c>
      <c r="AD11" s="6">
        <v>11896590</v>
      </c>
      <c r="AE11" s="6">
        <v>1068481</v>
      </c>
      <c r="AF11" s="6">
        <v>2630215</v>
      </c>
      <c r="AG11" s="6">
        <v>4340487</v>
      </c>
      <c r="AH11" s="6">
        <v>1075151</v>
      </c>
      <c r="AI11" s="6"/>
      <c r="AJ11" s="6">
        <v>895298</v>
      </c>
      <c r="AK11" s="6"/>
      <c r="AL11" s="6"/>
      <c r="AM11" s="6"/>
      <c r="AN11" s="6">
        <v>255422</v>
      </c>
      <c r="AO11" s="6"/>
      <c r="AP11" s="6">
        <v>246458</v>
      </c>
      <c r="AQ11" s="6"/>
      <c r="AR11" s="6"/>
      <c r="AS11" s="6"/>
      <c r="AT11" s="6">
        <v>5308168</v>
      </c>
      <c r="AU11" s="6"/>
      <c r="AV11" s="6"/>
      <c r="AW11" s="6"/>
      <c r="AX11" s="6">
        <v>2737536</v>
      </c>
      <c r="AY11" s="6">
        <v>588581</v>
      </c>
      <c r="AZ11" s="6"/>
      <c r="BA11" s="6"/>
      <c r="BB11" s="6"/>
      <c r="BC11" s="6">
        <v>87961</v>
      </c>
      <c r="BD11" s="6">
        <v>46306</v>
      </c>
      <c r="BE11" s="6"/>
      <c r="BF11" s="6"/>
      <c r="BG11" s="6"/>
      <c r="BH11" s="6"/>
      <c r="BI11" s="6">
        <f t="shared" si="0"/>
        <v>312600806</v>
      </c>
      <c r="BJ11" s="7">
        <f t="shared" si="1"/>
        <v>781.50201500000003</v>
      </c>
      <c r="BK11" s="6">
        <f t="shared" si="2"/>
        <v>7815.0201500000003</v>
      </c>
      <c r="BL11" s="6">
        <v>109</v>
      </c>
      <c r="BM11" s="7">
        <f t="shared" si="3"/>
        <v>71.697432568807344</v>
      </c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2"/>
      <c r="CM11" s="1"/>
      <c r="CN11" s="7"/>
      <c r="CO11" s="7"/>
      <c r="CP11" s="2"/>
      <c r="CQ11" s="7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8"/>
      <c r="DM11" s="8"/>
      <c r="DN11" s="15"/>
      <c r="DO11" s="2"/>
      <c r="DP11" s="8"/>
      <c r="DQ11" s="2"/>
      <c r="DR11" s="2"/>
    </row>
    <row r="12" spans="1:122" ht="14.4" x14ac:dyDescent="0.3">
      <c r="A12" s="1" t="s">
        <v>74</v>
      </c>
      <c r="B12" s="1" t="s">
        <v>64</v>
      </c>
      <c r="C12" s="2">
        <v>2</v>
      </c>
      <c r="D12" s="3" t="s">
        <v>69</v>
      </c>
      <c r="E12" s="6">
        <v>3858458</v>
      </c>
      <c r="F12" s="6"/>
      <c r="G12" s="6">
        <v>2871128</v>
      </c>
      <c r="H12" s="6">
        <v>3140416</v>
      </c>
      <c r="I12" s="6">
        <v>1815045</v>
      </c>
      <c r="J12" s="6">
        <v>1229296</v>
      </c>
      <c r="K12" s="6">
        <v>6890719</v>
      </c>
      <c r="L12" s="6"/>
      <c r="M12" s="6">
        <v>1647560</v>
      </c>
      <c r="N12" s="6">
        <v>7989114</v>
      </c>
      <c r="O12" s="6">
        <v>3279695</v>
      </c>
      <c r="P12" s="6">
        <v>31572577</v>
      </c>
      <c r="Q12" s="6">
        <v>905200</v>
      </c>
      <c r="R12" s="6"/>
      <c r="S12" s="6"/>
      <c r="T12" s="6">
        <v>23544527</v>
      </c>
      <c r="U12" s="6">
        <v>4511482</v>
      </c>
      <c r="V12" s="6"/>
      <c r="W12" s="6">
        <v>8137462</v>
      </c>
      <c r="X12" s="6"/>
      <c r="Y12" s="6">
        <v>319717</v>
      </c>
      <c r="Z12" s="6">
        <v>6604983</v>
      </c>
      <c r="AA12" s="6">
        <v>6604983</v>
      </c>
      <c r="AB12" s="6">
        <v>3008234</v>
      </c>
      <c r="AC12" s="6">
        <v>851127</v>
      </c>
      <c r="AD12" s="6">
        <v>12136656</v>
      </c>
      <c r="AE12" s="6">
        <v>335530</v>
      </c>
      <c r="AF12" s="6"/>
      <c r="AG12" s="6">
        <v>1916829</v>
      </c>
      <c r="AH12" s="6">
        <v>635691</v>
      </c>
      <c r="AI12" s="6"/>
      <c r="AJ12" s="6"/>
      <c r="AK12" s="6"/>
      <c r="AL12" s="6"/>
      <c r="AM12" s="6"/>
      <c r="AN12" s="6">
        <v>506003</v>
      </c>
      <c r="AO12" s="6"/>
      <c r="AP12" s="6">
        <v>782911</v>
      </c>
      <c r="AQ12" s="6"/>
      <c r="AR12" s="6"/>
      <c r="AS12" s="6"/>
      <c r="AT12" s="6">
        <v>6682230</v>
      </c>
      <c r="AU12" s="6"/>
      <c r="AV12" s="6"/>
      <c r="AW12" s="6"/>
      <c r="AX12" s="6">
        <v>3752046</v>
      </c>
      <c r="AY12" s="6"/>
      <c r="AZ12" s="6"/>
      <c r="BA12" s="6"/>
      <c r="BB12" s="6"/>
      <c r="BC12" s="6">
        <v>150769</v>
      </c>
      <c r="BD12" s="6">
        <v>77835</v>
      </c>
      <c r="BE12" s="6"/>
      <c r="BF12" s="6"/>
      <c r="BG12" s="6"/>
      <c r="BH12" s="6"/>
      <c r="BI12" s="6">
        <f t="shared" si="0"/>
        <v>145758223</v>
      </c>
      <c r="BJ12" s="7">
        <f t="shared" si="1"/>
        <v>364.3955575</v>
      </c>
      <c r="BK12" s="6">
        <f t="shared" si="2"/>
        <v>3643.955575</v>
      </c>
      <c r="BL12" s="6">
        <v>109</v>
      </c>
      <c r="BM12" s="7">
        <f t="shared" si="3"/>
        <v>33.430785091743118</v>
      </c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2"/>
      <c r="CM12" s="1"/>
      <c r="CN12" s="7"/>
      <c r="CO12" s="7"/>
      <c r="CP12" s="2"/>
      <c r="CQ12" s="7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8"/>
      <c r="DM12" s="8"/>
      <c r="DN12" s="15"/>
      <c r="DO12" s="2"/>
      <c r="DP12" s="8"/>
      <c r="DQ12" s="2"/>
      <c r="DR12" s="2"/>
    </row>
    <row r="13" spans="1:122" ht="14.4" x14ac:dyDescent="0.3">
      <c r="A13" s="1" t="s">
        <v>75</v>
      </c>
      <c r="B13" s="1" t="s">
        <v>64</v>
      </c>
      <c r="C13" s="2">
        <v>2</v>
      </c>
      <c r="D13" s="3" t="s">
        <v>71</v>
      </c>
      <c r="E13" s="6">
        <v>15800028</v>
      </c>
      <c r="F13" s="6"/>
      <c r="G13" s="6">
        <v>1331509</v>
      </c>
      <c r="H13" s="6">
        <v>21000395</v>
      </c>
      <c r="I13" s="6">
        <v>5756215</v>
      </c>
      <c r="J13" s="6"/>
      <c r="K13" s="6">
        <v>9850096</v>
      </c>
      <c r="L13" s="6"/>
      <c r="M13" s="6">
        <v>29729217</v>
      </c>
      <c r="N13" s="6">
        <v>842342</v>
      </c>
      <c r="O13" s="6"/>
      <c r="P13" s="6">
        <v>5607716</v>
      </c>
      <c r="Q13" s="6"/>
      <c r="R13" s="6"/>
      <c r="S13" s="6"/>
      <c r="T13" s="6">
        <v>6627442</v>
      </c>
      <c r="U13" s="6">
        <v>4700477</v>
      </c>
      <c r="V13" s="6"/>
      <c r="W13" s="6">
        <v>4027799</v>
      </c>
      <c r="X13" s="6"/>
      <c r="Y13" s="6"/>
      <c r="Z13" s="6"/>
      <c r="AA13" s="6">
        <v>257040</v>
      </c>
      <c r="AB13" s="6">
        <v>2443251</v>
      </c>
      <c r="AC13" s="6"/>
      <c r="AD13" s="6">
        <v>2483402</v>
      </c>
      <c r="AE13" s="6"/>
      <c r="AF13" s="6">
        <v>5415435</v>
      </c>
      <c r="AG13" s="6"/>
      <c r="AH13" s="6"/>
      <c r="AI13" s="6"/>
      <c r="AJ13" s="6"/>
      <c r="AK13" s="6"/>
      <c r="AL13" s="6"/>
      <c r="AM13" s="6"/>
      <c r="AN13" s="6"/>
      <c r="AO13" s="6">
        <v>2058871</v>
      </c>
      <c r="AP13" s="6"/>
      <c r="AQ13" s="6"/>
      <c r="AR13" s="6"/>
      <c r="AS13" s="6"/>
      <c r="AT13" s="6">
        <v>1271508</v>
      </c>
      <c r="AU13" s="6"/>
      <c r="AV13" s="6"/>
      <c r="AW13" s="6"/>
      <c r="AX13" s="6">
        <v>713249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>
        <f t="shared" si="0"/>
        <v>119915992</v>
      </c>
      <c r="BJ13" s="7">
        <f t="shared" si="1"/>
        <v>299.78998000000001</v>
      </c>
      <c r="BK13" s="6">
        <f t="shared" si="2"/>
        <v>2997.8998000000001</v>
      </c>
      <c r="BL13" s="6">
        <v>109</v>
      </c>
      <c r="BM13" s="7">
        <f t="shared" si="3"/>
        <v>27.503667889908257</v>
      </c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2"/>
      <c r="CM13" s="1"/>
      <c r="CN13" s="7"/>
      <c r="CO13" s="7"/>
      <c r="CP13" s="2"/>
      <c r="CQ13" s="7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8"/>
      <c r="DM13" s="8"/>
      <c r="DN13" s="15"/>
      <c r="DO13" s="2"/>
      <c r="DP13" s="8"/>
      <c r="DQ13" s="2"/>
      <c r="DR13" s="2"/>
    </row>
    <row r="14" spans="1:122" ht="14.4" x14ac:dyDescent="0.3">
      <c r="A14" s="1" t="s">
        <v>76</v>
      </c>
      <c r="B14" s="1" t="s">
        <v>64</v>
      </c>
      <c r="C14" s="2">
        <v>3</v>
      </c>
      <c r="D14" s="3" t="s">
        <v>65</v>
      </c>
      <c r="E14" s="6">
        <v>146715488</v>
      </c>
      <c r="F14" s="6">
        <v>29375</v>
      </c>
      <c r="G14" s="6">
        <v>1856334</v>
      </c>
      <c r="H14" s="6">
        <v>120470580</v>
      </c>
      <c r="I14" s="6">
        <v>3695675</v>
      </c>
      <c r="J14" s="6">
        <v>6326519</v>
      </c>
      <c r="K14" s="6">
        <v>309048</v>
      </c>
      <c r="L14" s="6"/>
      <c r="M14" s="6">
        <v>3884019</v>
      </c>
      <c r="N14" s="6">
        <v>11182845</v>
      </c>
      <c r="O14" s="6">
        <v>6671192</v>
      </c>
      <c r="P14" s="6">
        <v>52102244</v>
      </c>
      <c r="Q14" s="6">
        <v>1673976</v>
      </c>
      <c r="R14" s="6"/>
      <c r="S14" s="6"/>
      <c r="T14" s="6">
        <v>10159910</v>
      </c>
      <c r="U14" s="6">
        <v>8303819</v>
      </c>
      <c r="V14" s="6">
        <v>699795</v>
      </c>
      <c r="W14" s="6">
        <v>1743737</v>
      </c>
      <c r="X14" s="6"/>
      <c r="Y14" s="6"/>
      <c r="Z14" s="6">
        <v>6872656</v>
      </c>
      <c r="AA14" s="6">
        <v>330283</v>
      </c>
      <c r="AB14" s="6">
        <v>1388769</v>
      </c>
      <c r="AC14" s="6"/>
      <c r="AD14" s="6">
        <v>4707758</v>
      </c>
      <c r="AE14" s="6">
        <v>1911782</v>
      </c>
      <c r="AF14" s="6">
        <v>1544968</v>
      </c>
      <c r="AG14" s="6">
        <v>7957828</v>
      </c>
      <c r="AH14" s="6">
        <v>2058785</v>
      </c>
      <c r="AI14" s="6"/>
      <c r="AJ14" s="6">
        <v>227052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>
        <v>23672</v>
      </c>
      <c r="BD14" s="6"/>
      <c r="BE14" s="6"/>
      <c r="BF14" s="6"/>
      <c r="BG14" s="6"/>
      <c r="BH14" s="6"/>
      <c r="BI14" s="6">
        <f t="shared" si="0"/>
        <v>402848109</v>
      </c>
      <c r="BJ14" s="7">
        <f t="shared" si="1"/>
        <v>1007.1202725000001</v>
      </c>
      <c r="BK14" s="6">
        <f t="shared" si="2"/>
        <v>10071.202725000001</v>
      </c>
      <c r="BL14" s="6">
        <v>20</v>
      </c>
      <c r="BM14" s="7">
        <f t="shared" si="3"/>
        <v>503.56013625000003</v>
      </c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2"/>
      <c r="CM14" s="1"/>
      <c r="CN14" s="7"/>
      <c r="CO14" s="7"/>
      <c r="CP14" s="2"/>
      <c r="CQ14" s="7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8"/>
      <c r="DM14" s="8"/>
      <c r="DN14" s="15"/>
      <c r="DO14" s="2"/>
      <c r="DP14" s="8"/>
      <c r="DQ14" s="2"/>
      <c r="DR14" s="2"/>
    </row>
    <row r="15" spans="1:122" ht="14.4" x14ac:dyDescent="0.3">
      <c r="A15" s="1" t="s">
        <v>77</v>
      </c>
      <c r="B15" s="1" t="s">
        <v>64</v>
      </c>
      <c r="C15" s="2">
        <v>3</v>
      </c>
      <c r="D15" s="3" t="s">
        <v>67</v>
      </c>
      <c r="E15" s="6"/>
      <c r="F15" s="6"/>
      <c r="G15" s="6">
        <v>2593493</v>
      </c>
      <c r="H15" s="6"/>
      <c r="I15" s="6"/>
      <c r="J15" s="6">
        <v>13671752</v>
      </c>
      <c r="K15" s="6">
        <v>6050771</v>
      </c>
      <c r="L15" s="6"/>
      <c r="M15" s="6"/>
      <c r="N15" s="6">
        <v>22978686</v>
      </c>
      <c r="O15" s="6">
        <v>6620232</v>
      </c>
      <c r="P15" s="6">
        <v>73376666</v>
      </c>
      <c r="Q15" s="6">
        <v>1257586</v>
      </c>
      <c r="R15" s="6"/>
      <c r="S15" s="6"/>
      <c r="T15" s="6">
        <v>26815953</v>
      </c>
      <c r="U15" s="6">
        <v>6645616</v>
      </c>
      <c r="V15" s="6"/>
      <c r="W15" s="6">
        <v>11209297</v>
      </c>
      <c r="X15" s="6"/>
      <c r="Y15" s="6"/>
      <c r="Z15" s="6">
        <v>10152390</v>
      </c>
      <c r="AA15" s="6">
        <v>10152390</v>
      </c>
      <c r="AB15" s="6">
        <v>7195498</v>
      </c>
      <c r="AC15" s="6"/>
      <c r="AD15" s="6">
        <v>15518524</v>
      </c>
      <c r="AE15" s="6">
        <v>1175805</v>
      </c>
      <c r="AF15" s="6">
        <v>3437200</v>
      </c>
      <c r="AG15" s="6">
        <v>5248822</v>
      </c>
      <c r="AH15" s="6">
        <v>1832124</v>
      </c>
      <c r="AI15" s="6"/>
      <c r="AJ15" s="6">
        <v>483387</v>
      </c>
      <c r="AK15" s="6"/>
      <c r="AL15" s="6"/>
      <c r="AM15" s="6"/>
      <c r="AN15" s="6">
        <v>306284</v>
      </c>
      <c r="AO15" s="6"/>
      <c r="AP15" s="6">
        <v>7773642</v>
      </c>
      <c r="AQ15" s="6"/>
      <c r="AR15" s="6"/>
      <c r="AS15" s="6"/>
      <c r="AT15" s="6">
        <v>8815786</v>
      </c>
      <c r="AU15" s="6"/>
      <c r="AV15" s="6"/>
      <c r="AW15" s="6"/>
      <c r="AX15" s="6">
        <v>4498962</v>
      </c>
      <c r="AY15" s="6">
        <v>877391</v>
      </c>
      <c r="AZ15" s="6"/>
      <c r="BA15" s="6"/>
      <c r="BB15" s="6"/>
      <c r="BC15" s="6">
        <v>147054</v>
      </c>
      <c r="BD15" s="6">
        <v>1728303</v>
      </c>
      <c r="BE15" s="6"/>
      <c r="BF15" s="6"/>
      <c r="BG15" s="6"/>
      <c r="BH15" s="6"/>
      <c r="BI15" s="6">
        <f t="shared" si="0"/>
        <v>250563614</v>
      </c>
      <c r="BJ15" s="7">
        <f t="shared" si="1"/>
        <v>626.40903500000002</v>
      </c>
      <c r="BK15" s="6">
        <f t="shared" si="2"/>
        <v>6264.0903500000004</v>
      </c>
      <c r="BL15" s="6">
        <v>20</v>
      </c>
      <c r="BM15" s="7">
        <f t="shared" si="3"/>
        <v>313.20451750000001</v>
      </c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2"/>
      <c r="CM15" s="1"/>
      <c r="CN15" s="7"/>
      <c r="CO15" s="7"/>
      <c r="CP15" s="2"/>
      <c r="CQ15" s="7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8"/>
      <c r="DM15" s="8"/>
      <c r="DN15" s="15"/>
      <c r="DO15" s="2"/>
      <c r="DP15" s="8"/>
      <c r="DQ15" s="2"/>
      <c r="DR15" s="2"/>
    </row>
    <row r="16" spans="1:122" ht="14.4" x14ac:dyDescent="0.3">
      <c r="A16" s="1" t="s">
        <v>78</v>
      </c>
      <c r="B16" s="1" t="s">
        <v>64</v>
      </c>
      <c r="C16" s="2">
        <v>3</v>
      </c>
      <c r="D16" s="3" t="s">
        <v>69</v>
      </c>
      <c r="E16" s="6">
        <v>70538890</v>
      </c>
      <c r="F16" s="6">
        <v>4372536</v>
      </c>
      <c r="G16" s="6">
        <v>826393</v>
      </c>
      <c r="H16" s="6">
        <v>54250590</v>
      </c>
      <c r="I16" s="6">
        <v>3116172</v>
      </c>
      <c r="J16" s="6"/>
      <c r="K16" s="6">
        <v>8258565</v>
      </c>
      <c r="L16" s="6"/>
      <c r="M16" s="6">
        <v>40080020</v>
      </c>
      <c r="N16" s="6">
        <v>2142149</v>
      </c>
      <c r="O16" s="6">
        <v>1486081</v>
      </c>
      <c r="P16" s="6">
        <v>9627549</v>
      </c>
      <c r="Q16" s="6"/>
      <c r="R16" s="6"/>
      <c r="S16" s="6"/>
      <c r="T16" s="6">
        <v>5064190</v>
      </c>
      <c r="U16" s="6">
        <v>7446320</v>
      </c>
      <c r="V16" s="6"/>
      <c r="W16" s="6">
        <v>7294119</v>
      </c>
      <c r="X16" s="6"/>
      <c r="Y16" s="6"/>
      <c r="Z16" s="6">
        <v>1591220</v>
      </c>
      <c r="AA16" s="6">
        <v>1591220</v>
      </c>
      <c r="AB16" s="6">
        <v>65252</v>
      </c>
      <c r="AC16" s="6"/>
      <c r="AD16" s="6">
        <v>2711152</v>
      </c>
      <c r="AE16" s="6"/>
      <c r="AF16" s="6"/>
      <c r="AG16" s="6">
        <v>1200537</v>
      </c>
      <c r="AH16" s="6"/>
      <c r="AI16" s="6">
        <v>2525547</v>
      </c>
      <c r="AJ16" s="6"/>
      <c r="AK16" s="6"/>
      <c r="AL16" s="6"/>
      <c r="AM16" s="6"/>
      <c r="AN16" s="6">
        <v>83637</v>
      </c>
      <c r="AO16" s="6"/>
      <c r="AP16" s="6">
        <v>733226</v>
      </c>
      <c r="AQ16" s="6"/>
      <c r="AR16" s="6">
        <v>175215</v>
      </c>
      <c r="AS16" s="6"/>
      <c r="AT16" s="6">
        <v>1067721</v>
      </c>
      <c r="AU16" s="6"/>
      <c r="AV16" s="6">
        <v>796984</v>
      </c>
      <c r="AW16" s="6"/>
      <c r="AX16" s="6">
        <v>957515</v>
      </c>
      <c r="AY16" s="6"/>
      <c r="AZ16" s="6">
        <v>761163</v>
      </c>
      <c r="BA16" s="6">
        <v>661607</v>
      </c>
      <c r="BB16" s="6"/>
      <c r="BC16" s="6">
        <v>131321</v>
      </c>
      <c r="BD16" s="6">
        <v>283849</v>
      </c>
      <c r="BE16" s="6"/>
      <c r="BF16" s="6">
        <v>315982</v>
      </c>
      <c r="BG16" s="6">
        <v>276245</v>
      </c>
      <c r="BH16" s="6"/>
      <c r="BI16" s="6">
        <f t="shared" si="0"/>
        <v>230432967</v>
      </c>
      <c r="BJ16" s="7">
        <f t="shared" si="1"/>
        <v>576.08241750000002</v>
      </c>
      <c r="BK16" s="6">
        <f t="shared" si="2"/>
        <v>5760.8241749999997</v>
      </c>
      <c r="BL16" s="6">
        <v>20</v>
      </c>
      <c r="BM16" s="7">
        <f t="shared" si="3"/>
        <v>288.04120875000001</v>
      </c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2"/>
      <c r="CM16" s="1"/>
      <c r="CN16" s="7"/>
      <c r="CO16" s="7"/>
      <c r="CP16" s="2"/>
      <c r="CQ16" s="7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8"/>
      <c r="DM16" s="8"/>
      <c r="DN16" s="15"/>
      <c r="DO16" s="2"/>
      <c r="DP16" s="8"/>
      <c r="DQ16" s="2"/>
      <c r="DR16" s="2"/>
    </row>
    <row r="17" spans="1:122" ht="14.4" x14ac:dyDescent="0.3">
      <c r="A17" s="1" t="s">
        <v>79</v>
      </c>
      <c r="B17" s="1" t="s">
        <v>64</v>
      </c>
      <c r="C17" s="2">
        <v>3</v>
      </c>
      <c r="D17" s="3" t="s">
        <v>71</v>
      </c>
      <c r="E17" s="6">
        <v>35986795</v>
      </c>
      <c r="F17" s="6">
        <v>1228166</v>
      </c>
      <c r="G17" s="6">
        <v>523849</v>
      </c>
      <c r="H17" s="6">
        <v>27889154</v>
      </c>
      <c r="I17" s="6">
        <v>1519247</v>
      </c>
      <c r="J17" s="6"/>
      <c r="K17" s="6">
        <v>500304</v>
      </c>
      <c r="L17" s="6"/>
      <c r="M17" s="6"/>
      <c r="N17" s="6">
        <v>397426</v>
      </c>
      <c r="O17" s="6">
        <v>914306</v>
      </c>
      <c r="P17" s="6">
        <v>3981088</v>
      </c>
      <c r="Q17" s="6"/>
      <c r="R17" s="6"/>
      <c r="S17" s="6"/>
      <c r="T17" s="6">
        <v>4910437</v>
      </c>
      <c r="U17" s="6">
        <v>7514940</v>
      </c>
      <c r="V17" s="6"/>
      <c r="W17" s="6">
        <v>2660648</v>
      </c>
      <c r="X17" s="6"/>
      <c r="Y17" s="6"/>
      <c r="Z17" s="6">
        <v>1185369</v>
      </c>
      <c r="AA17" s="6">
        <v>1185369</v>
      </c>
      <c r="AB17" s="6">
        <v>267772</v>
      </c>
      <c r="AC17" s="6">
        <v>493044</v>
      </c>
      <c r="AD17" s="6">
        <v>312349</v>
      </c>
      <c r="AE17" s="6"/>
      <c r="AF17" s="6"/>
      <c r="AG17" s="6">
        <v>397688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>
        <v>149551</v>
      </c>
      <c r="BD17" s="6">
        <v>426185</v>
      </c>
      <c r="BE17" s="6"/>
      <c r="BF17" s="6"/>
      <c r="BG17" s="6"/>
      <c r="BH17" s="6"/>
      <c r="BI17" s="6">
        <f t="shared" si="0"/>
        <v>92443687</v>
      </c>
      <c r="BJ17" s="7">
        <f t="shared" si="1"/>
        <v>231.1092175</v>
      </c>
      <c r="BK17" s="6">
        <f t="shared" si="2"/>
        <v>2311.0921749999998</v>
      </c>
      <c r="BL17" s="6">
        <v>20</v>
      </c>
      <c r="BM17" s="7">
        <f t="shared" si="3"/>
        <v>115.55460874999999</v>
      </c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2"/>
      <c r="CM17" s="1"/>
      <c r="CN17" s="7"/>
      <c r="CO17" s="7"/>
      <c r="CP17" s="2"/>
      <c r="CQ17" s="7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8"/>
      <c r="DM17" s="8"/>
      <c r="DN17" s="15"/>
      <c r="DO17" s="2"/>
      <c r="DP17" s="8"/>
      <c r="DQ17" s="2"/>
      <c r="DR17" s="2"/>
    </row>
    <row r="18" spans="1:122" ht="14.4" x14ac:dyDescent="0.3">
      <c r="A18" s="1" t="s">
        <v>80</v>
      </c>
      <c r="B18" s="1" t="s">
        <v>64</v>
      </c>
      <c r="C18" s="2">
        <v>4</v>
      </c>
      <c r="D18" s="3" t="s">
        <v>81</v>
      </c>
      <c r="E18" s="6"/>
      <c r="F18" s="6"/>
      <c r="G18" s="6">
        <v>2344940</v>
      </c>
      <c r="H18" s="6"/>
      <c r="I18" s="6"/>
      <c r="J18" s="6">
        <v>11102281</v>
      </c>
      <c r="K18" s="6">
        <v>7386159</v>
      </c>
      <c r="L18" s="6"/>
      <c r="M18" s="6"/>
      <c r="N18" s="6">
        <v>14933402</v>
      </c>
      <c r="O18" s="6">
        <v>5597158</v>
      </c>
      <c r="P18" s="6">
        <v>101698629</v>
      </c>
      <c r="Q18" s="6">
        <v>2201433</v>
      </c>
      <c r="R18" s="6"/>
      <c r="S18" s="6"/>
      <c r="T18" s="6">
        <v>28675983</v>
      </c>
      <c r="U18" s="6">
        <v>6328380</v>
      </c>
      <c r="V18" s="6"/>
      <c r="W18" s="6">
        <v>5231734</v>
      </c>
      <c r="X18" s="6"/>
      <c r="Y18" s="6"/>
      <c r="Z18" s="6">
        <v>14542733</v>
      </c>
      <c r="AA18" s="6">
        <v>14542733</v>
      </c>
      <c r="AB18" s="6">
        <v>8829334</v>
      </c>
      <c r="AC18" s="6"/>
      <c r="AD18" s="6">
        <v>8333526</v>
      </c>
      <c r="AE18" s="6">
        <v>887686</v>
      </c>
      <c r="AF18" s="6">
        <v>3197857</v>
      </c>
      <c r="AG18" s="6">
        <v>10111618</v>
      </c>
      <c r="AH18" s="6">
        <v>2355790</v>
      </c>
      <c r="AI18" s="6"/>
      <c r="AJ18" s="6">
        <v>379850</v>
      </c>
      <c r="AK18" s="6"/>
      <c r="AL18" s="6">
        <v>157178</v>
      </c>
      <c r="AM18" s="6"/>
      <c r="AN18" s="6">
        <v>195961</v>
      </c>
      <c r="AO18" s="6">
        <v>1500268</v>
      </c>
      <c r="AP18" s="6">
        <v>1500268</v>
      </c>
      <c r="AQ18" s="6"/>
      <c r="AR18" s="6"/>
      <c r="AS18" s="6"/>
      <c r="AT18" s="6">
        <v>1383562</v>
      </c>
      <c r="AU18" s="6"/>
      <c r="AV18" s="6"/>
      <c r="AW18" s="6"/>
      <c r="AX18" s="6">
        <v>1231620</v>
      </c>
      <c r="AY18" s="6"/>
      <c r="AZ18" s="6"/>
      <c r="BA18" s="6"/>
      <c r="BB18" s="6"/>
      <c r="BC18" s="6">
        <v>122715</v>
      </c>
      <c r="BD18" s="6"/>
      <c r="BE18" s="6"/>
      <c r="BF18" s="6"/>
      <c r="BG18" s="6"/>
      <c r="BH18" s="6"/>
      <c r="BI18" s="6">
        <f t="shared" si="0"/>
        <v>254772798</v>
      </c>
      <c r="BJ18" s="7">
        <f t="shared" si="1"/>
        <v>636.93199500000003</v>
      </c>
      <c r="BK18" s="6">
        <f t="shared" si="2"/>
        <v>6369.3199500000001</v>
      </c>
      <c r="BL18" s="6">
        <v>196</v>
      </c>
      <c r="BM18" s="7">
        <f t="shared" si="3"/>
        <v>32.496530357142859</v>
      </c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2"/>
      <c r="CM18" s="1"/>
      <c r="CN18" s="7"/>
      <c r="CO18" s="7"/>
      <c r="CP18" s="2"/>
      <c r="CQ18" s="7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8"/>
      <c r="DM18" s="8"/>
      <c r="DN18" s="15"/>
      <c r="DO18" s="2"/>
      <c r="DP18" s="8"/>
      <c r="DQ18" s="2"/>
      <c r="DR18" s="2"/>
    </row>
    <row r="19" spans="1:122" ht="14.4" x14ac:dyDescent="0.3">
      <c r="A19" s="1" t="s">
        <v>82</v>
      </c>
      <c r="B19" s="1" t="s">
        <v>64</v>
      </c>
      <c r="C19" s="2">
        <v>4</v>
      </c>
      <c r="D19" s="3" t="s">
        <v>67</v>
      </c>
      <c r="E19" s="6"/>
      <c r="F19" s="6"/>
      <c r="G19" s="6">
        <v>11689725</v>
      </c>
      <c r="H19" s="6"/>
      <c r="I19" s="6"/>
      <c r="J19" s="6">
        <v>7760215</v>
      </c>
      <c r="K19" s="6">
        <v>43569199</v>
      </c>
      <c r="L19" s="6"/>
      <c r="M19" s="6"/>
      <c r="N19" s="6">
        <v>55448612</v>
      </c>
      <c r="O19" s="6">
        <v>117502832</v>
      </c>
      <c r="P19" s="6">
        <v>240399321</v>
      </c>
      <c r="Q19" s="6"/>
      <c r="R19" s="6"/>
      <c r="S19" s="6"/>
      <c r="T19" s="6">
        <v>122100020</v>
      </c>
      <c r="U19" s="6">
        <v>19072162</v>
      </c>
      <c r="V19" s="6">
        <v>1231173</v>
      </c>
      <c r="W19" s="6">
        <v>14487249</v>
      </c>
      <c r="X19" s="6"/>
      <c r="Y19" s="6"/>
      <c r="Z19" s="6">
        <v>39757361</v>
      </c>
      <c r="AA19" s="6">
        <v>39757361</v>
      </c>
      <c r="AB19" s="6">
        <v>18382746</v>
      </c>
      <c r="AC19" s="6"/>
      <c r="AD19" s="6">
        <v>49729108</v>
      </c>
      <c r="AE19" s="6">
        <v>4172837</v>
      </c>
      <c r="AF19" s="6">
        <v>8013556</v>
      </c>
      <c r="AG19" s="6"/>
      <c r="AH19" s="6">
        <v>12890158</v>
      </c>
      <c r="AI19" s="6">
        <v>22556305</v>
      </c>
      <c r="AJ19" s="6">
        <v>3066304</v>
      </c>
      <c r="AK19" s="6">
        <v>2861420</v>
      </c>
      <c r="AL19" s="6">
        <v>96290</v>
      </c>
      <c r="AM19" s="6">
        <v>388111</v>
      </c>
      <c r="AN19" s="6">
        <v>998625</v>
      </c>
      <c r="AO19" s="6"/>
      <c r="AP19" s="6">
        <v>4177703</v>
      </c>
      <c r="AQ19" s="6">
        <v>497541</v>
      </c>
      <c r="AR19" s="6">
        <v>2058671</v>
      </c>
      <c r="AS19" s="6">
        <v>2221130</v>
      </c>
      <c r="AT19" s="6"/>
      <c r="AU19" s="6"/>
      <c r="AV19" s="6">
        <v>6587351</v>
      </c>
      <c r="AW19" s="6">
        <v>1256835</v>
      </c>
      <c r="AX19" s="6">
        <v>7820467</v>
      </c>
      <c r="AY19" s="6"/>
      <c r="AZ19" s="6">
        <v>5856064</v>
      </c>
      <c r="BA19" s="6">
        <v>1765215</v>
      </c>
      <c r="BB19" s="6">
        <v>215042</v>
      </c>
      <c r="BC19" s="6"/>
      <c r="BD19" s="6">
        <v>3705182</v>
      </c>
      <c r="BE19" s="6">
        <v>6386290</v>
      </c>
      <c r="BF19" s="6">
        <v>2014117</v>
      </c>
      <c r="BG19" s="6">
        <v>886064</v>
      </c>
      <c r="BH19" s="6"/>
      <c r="BI19" s="6">
        <f t="shared" si="0"/>
        <v>881378362</v>
      </c>
      <c r="BJ19" s="7">
        <f t="shared" si="1"/>
        <v>2203.445905</v>
      </c>
      <c r="BK19" s="6">
        <f t="shared" si="2"/>
        <v>22034.459050000001</v>
      </c>
      <c r="BL19" s="6">
        <v>196</v>
      </c>
      <c r="BM19" s="7">
        <f t="shared" si="3"/>
        <v>112.42070943877552</v>
      </c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2"/>
      <c r="CM19" s="1"/>
      <c r="CN19" s="7"/>
      <c r="CO19" s="7"/>
      <c r="CP19" s="2"/>
      <c r="CQ19" s="7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8"/>
      <c r="DM19" s="8"/>
      <c r="DN19" s="15"/>
      <c r="DO19" s="2"/>
      <c r="DP19" s="8"/>
      <c r="DQ19" s="2"/>
      <c r="DR19" s="2"/>
    </row>
    <row r="20" spans="1:122" ht="14.4" x14ac:dyDescent="0.3">
      <c r="A20" s="1" t="s">
        <v>83</v>
      </c>
      <c r="B20" s="1" t="s">
        <v>64</v>
      </c>
      <c r="C20" s="2">
        <v>4</v>
      </c>
      <c r="D20" s="3" t="s">
        <v>69</v>
      </c>
      <c r="E20" s="6"/>
      <c r="F20" s="6"/>
      <c r="G20" s="9">
        <v>3412327</v>
      </c>
      <c r="H20" s="6"/>
      <c r="I20" s="6">
        <v>3974935</v>
      </c>
      <c r="J20" s="6">
        <v>8419465</v>
      </c>
      <c r="K20" s="6">
        <v>12679072</v>
      </c>
      <c r="L20" s="6"/>
      <c r="M20" s="6"/>
      <c r="N20" s="6">
        <v>20932991</v>
      </c>
      <c r="O20" s="6">
        <v>20816609</v>
      </c>
      <c r="P20" s="6">
        <v>121976080</v>
      </c>
      <c r="Q20" s="6">
        <v>1348554</v>
      </c>
      <c r="R20" s="6"/>
      <c r="S20" s="6">
        <v>2156197</v>
      </c>
      <c r="T20" s="6">
        <v>51907264</v>
      </c>
      <c r="U20" s="6">
        <v>6697471</v>
      </c>
      <c r="V20" s="6">
        <v>701578</v>
      </c>
      <c r="W20" s="6">
        <v>22563485</v>
      </c>
      <c r="X20" s="6">
        <v>2000413</v>
      </c>
      <c r="Y20" s="6">
        <v>174760</v>
      </c>
      <c r="Z20" s="6">
        <v>16444995</v>
      </c>
      <c r="AA20" s="6">
        <v>16444995</v>
      </c>
      <c r="AB20" s="6">
        <v>3742385</v>
      </c>
      <c r="AC20" s="6"/>
      <c r="AD20" s="6">
        <v>20818533</v>
      </c>
      <c r="AE20" s="6">
        <v>919790</v>
      </c>
      <c r="AF20" s="6">
        <v>1715037</v>
      </c>
      <c r="AG20" s="6">
        <v>6542803</v>
      </c>
      <c r="AH20" s="6">
        <v>2123389</v>
      </c>
      <c r="AI20" s="6">
        <v>9380798</v>
      </c>
      <c r="AJ20" s="6">
        <v>1932926</v>
      </c>
      <c r="AK20" s="6">
        <v>1249168</v>
      </c>
      <c r="AL20" s="6">
        <v>115045</v>
      </c>
      <c r="AM20" s="6">
        <v>292092</v>
      </c>
      <c r="AN20" s="6">
        <v>312182</v>
      </c>
      <c r="AO20" s="6"/>
      <c r="AP20" s="6">
        <v>832050</v>
      </c>
      <c r="AQ20" s="6">
        <v>134917</v>
      </c>
      <c r="AR20" s="6">
        <v>1039784</v>
      </c>
      <c r="AS20" s="6">
        <v>1240152</v>
      </c>
      <c r="AT20" s="6">
        <v>12802573</v>
      </c>
      <c r="AU20" s="6"/>
      <c r="AV20" s="6">
        <v>9573660</v>
      </c>
      <c r="AW20" s="6">
        <v>9573660</v>
      </c>
      <c r="AX20" s="6">
        <v>5166288</v>
      </c>
      <c r="AY20" s="6">
        <v>4351938</v>
      </c>
      <c r="AZ20" s="6">
        <v>5254491</v>
      </c>
      <c r="BA20" s="6">
        <v>1973004</v>
      </c>
      <c r="BB20" s="6">
        <v>640402</v>
      </c>
      <c r="BC20" s="6">
        <v>1997129</v>
      </c>
      <c r="BD20" s="6">
        <v>4018007</v>
      </c>
      <c r="BE20" s="6">
        <v>2411397</v>
      </c>
      <c r="BF20" s="6">
        <v>1854467</v>
      </c>
      <c r="BG20" s="6">
        <v>1689385</v>
      </c>
      <c r="BH20" s="6"/>
      <c r="BI20" s="6">
        <f t="shared" si="0"/>
        <v>426348643</v>
      </c>
      <c r="BJ20" s="7">
        <f t="shared" si="1"/>
        <v>1065.8716075</v>
      </c>
      <c r="BK20" s="6">
        <f t="shared" si="2"/>
        <v>10658.716075</v>
      </c>
      <c r="BL20" s="6">
        <v>196</v>
      </c>
      <c r="BM20" s="7">
        <f t="shared" si="3"/>
        <v>54.381204464285716</v>
      </c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2"/>
      <c r="CM20" s="1"/>
      <c r="CN20" s="7"/>
      <c r="CO20" s="7"/>
      <c r="CP20" s="2"/>
      <c r="CQ20" s="7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8"/>
      <c r="DM20" s="8"/>
      <c r="DN20" s="15"/>
      <c r="DO20" s="2"/>
      <c r="DP20" s="8"/>
      <c r="DQ20" s="2"/>
      <c r="DR20" s="2"/>
    </row>
    <row r="21" spans="1:122" ht="15.75" customHeight="1" x14ac:dyDescent="0.3">
      <c r="A21" s="1" t="s">
        <v>84</v>
      </c>
      <c r="B21" s="1" t="s">
        <v>64</v>
      </c>
      <c r="C21" s="2">
        <v>4</v>
      </c>
      <c r="D21" s="3" t="s">
        <v>71</v>
      </c>
      <c r="E21" s="6">
        <v>46229713</v>
      </c>
      <c r="F21" s="6">
        <v>3132861</v>
      </c>
      <c r="G21" s="6">
        <v>1346506</v>
      </c>
      <c r="H21" s="6">
        <v>40294178</v>
      </c>
      <c r="I21" s="6">
        <v>3784015</v>
      </c>
      <c r="J21" s="6">
        <v>189457</v>
      </c>
      <c r="K21" s="6">
        <v>14982527</v>
      </c>
      <c r="L21" s="6"/>
      <c r="M21" s="6">
        <v>37227418</v>
      </c>
      <c r="N21" s="6">
        <v>3648159</v>
      </c>
      <c r="O21" s="6">
        <v>4055208</v>
      </c>
      <c r="P21" s="6">
        <v>34314206</v>
      </c>
      <c r="Q21" s="6"/>
      <c r="R21" s="6"/>
      <c r="S21" s="6"/>
      <c r="T21" s="6">
        <v>32505473</v>
      </c>
      <c r="U21" s="6">
        <v>8018525</v>
      </c>
      <c r="V21" s="6"/>
      <c r="W21" s="6">
        <v>10165494</v>
      </c>
      <c r="X21" s="6"/>
      <c r="Y21" s="6"/>
      <c r="Z21" s="6">
        <v>3164054</v>
      </c>
      <c r="AA21" s="6">
        <v>1910988</v>
      </c>
      <c r="AB21" s="6">
        <v>4394222</v>
      </c>
      <c r="AC21" s="6"/>
      <c r="AD21" s="6">
        <v>3314394</v>
      </c>
      <c r="AE21" s="6">
        <v>266296</v>
      </c>
      <c r="AF21" s="6"/>
      <c r="AG21" s="6">
        <v>2179373</v>
      </c>
      <c r="AH21" s="6">
        <v>2179373</v>
      </c>
      <c r="AI21" s="6">
        <v>3780139</v>
      </c>
      <c r="AJ21" s="6"/>
      <c r="AK21" s="6">
        <v>500455</v>
      </c>
      <c r="AL21" s="6">
        <v>173320</v>
      </c>
      <c r="AM21" s="6">
        <v>142603</v>
      </c>
      <c r="AN21" s="6">
        <v>395313</v>
      </c>
      <c r="AO21" s="6">
        <v>9788013</v>
      </c>
      <c r="AP21" s="6">
        <v>973256</v>
      </c>
      <c r="AQ21" s="6">
        <v>40024</v>
      </c>
      <c r="AR21" s="6">
        <v>392400</v>
      </c>
      <c r="AS21" s="6">
        <v>1089125</v>
      </c>
      <c r="AT21" s="6">
        <v>6352297</v>
      </c>
      <c r="AU21" s="6"/>
      <c r="AV21" s="6">
        <v>8149363</v>
      </c>
      <c r="AW21" s="6">
        <v>269355</v>
      </c>
      <c r="AX21" s="6">
        <v>269355</v>
      </c>
      <c r="AY21" s="6"/>
      <c r="AZ21" s="6">
        <v>1232187</v>
      </c>
      <c r="BA21" s="6">
        <v>1810760</v>
      </c>
      <c r="BB21" s="6">
        <v>95825</v>
      </c>
      <c r="BC21" s="6">
        <v>166711</v>
      </c>
      <c r="BD21" s="6">
        <v>911646</v>
      </c>
      <c r="BE21" s="6">
        <v>401752</v>
      </c>
      <c r="BF21" s="6">
        <v>1375354</v>
      </c>
      <c r="BG21" s="6">
        <v>526084</v>
      </c>
      <c r="BH21" s="6"/>
      <c r="BI21" s="6">
        <f t="shared" si="0"/>
        <v>296137777</v>
      </c>
      <c r="BJ21" s="7">
        <f t="shared" si="1"/>
        <v>740.34444250000001</v>
      </c>
      <c r="BK21" s="6">
        <f t="shared" si="2"/>
        <v>7403.4444249999997</v>
      </c>
      <c r="BL21" s="6">
        <v>196</v>
      </c>
      <c r="BM21" s="7">
        <f t="shared" si="3"/>
        <v>37.7726756377551</v>
      </c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2"/>
      <c r="CM21" s="1"/>
      <c r="CN21" s="7"/>
      <c r="CO21" s="7"/>
      <c r="CP21" s="2"/>
      <c r="CQ21" s="7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8"/>
      <c r="DM21" s="8"/>
      <c r="DN21" s="15"/>
      <c r="DO21" s="2"/>
      <c r="DP21" s="8"/>
      <c r="DQ21" s="2"/>
      <c r="DR21" s="2"/>
    </row>
    <row r="22" spans="1:122" ht="15.75" customHeight="1" x14ac:dyDescent="0.3">
      <c r="A22" s="1" t="s">
        <v>85</v>
      </c>
      <c r="B22" s="1" t="s">
        <v>64</v>
      </c>
      <c r="C22" s="2">
        <v>5</v>
      </c>
      <c r="D22" s="3" t="s">
        <v>81</v>
      </c>
      <c r="E22" s="2"/>
      <c r="F22" s="2"/>
      <c r="G22" s="2">
        <v>3649058</v>
      </c>
      <c r="H22" s="2"/>
      <c r="I22" s="2"/>
      <c r="J22" s="2">
        <v>2766768</v>
      </c>
      <c r="K22" s="6">
        <v>8358310</v>
      </c>
      <c r="L22" s="2"/>
      <c r="M22" s="2"/>
      <c r="N22" s="2">
        <v>32306963</v>
      </c>
      <c r="O22" s="2">
        <v>7541035</v>
      </c>
      <c r="P22" s="2">
        <v>83274318</v>
      </c>
      <c r="Q22" s="2">
        <v>1555380</v>
      </c>
      <c r="R22" s="2"/>
      <c r="S22" s="2"/>
      <c r="T22" s="2">
        <v>40827922</v>
      </c>
      <c r="U22" s="2">
        <v>4556611</v>
      </c>
      <c r="V22" s="2">
        <v>591625</v>
      </c>
      <c r="W22" s="2">
        <v>604988</v>
      </c>
      <c r="X22" s="2"/>
      <c r="Y22" s="2">
        <v>329968</v>
      </c>
      <c r="Z22" s="2">
        <v>5403986</v>
      </c>
      <c r="AA22" s="2">
        <v>5403986</v>
      </c>
      <c r="AB22" s="2">
        <v>15508116</v>
      </c>
      <c r="AC22" s="2"/>
      <c r="AD22" s="2">
        <v>13792053</v>
      </c>
      <c r="AE22" s="2">
        <v>1964082</v>
      </c>
      <c r="AF22" s="2">
        <v>4992247</v>
      </c>
      <c r="AG22" s="2">
        <v>9016524</v>
      </c>
      <c r="AH22" s="2">
        <v>2409221</v>
      </c>
      <c r="AI22" s="2">
        <v>4757619</v>
      </c>
      <c r="AJ22" s="2">
        <v>302627</v>
      </c>
      <c r="AK22" s="2">
        <v>2233213</v>
      </c>
      <c r="AL22" s="2">
        <v>356067</v>
      </c>
      <c r="AM22" s="2">
        <v>428309</v>
      </c>
      <c r="AN22" s="2">
        <v>412607</v>
      </c>
      <c r="AO22" s="2"/>
      <c r="AP22" s="2">
        <v>5150180</v>
      </c>
      <c r="AQ22" s="2"/>
      <c r="AR22" s="2">
        <v>440518</v>
      </c>
      <c r="AS22" s="2"/>
      <c r="AT22" s="2">
        <v>4314566</v>
      </c>
      <c r="AU22" s="2"/>
      <c r="AV22" s="2">
        <v>288356</v>
      </c>
      <c r="AW22" s="2"/>
      <c r="AX22" s="2">
        <v>2705129</v>
      </c>
      <c r="AY22" s="2"/>
      <c r="AZ22" s="2">
        <v>3850376</v>
      </c>
      <c r="BA22" s="2"/>
      <c r="BB22" s="6"/>
      <c r="BC22" s="2">
        <v>424628</v>
      </c>
      <c r="BD22" s="2">
        <v>1351780</v>
      </c>
      <c r="BE22" s="2">
        <v>341953</v>
      </c>
      <c r="BF22" s="2"/>
      <c r="BG22" s="2">
        <v>607610</v>
      </c>
      <c r="BH22" s="2"/>
      <c r="BI22" s="6">
        <f t="shared" si="0"/>
        <v>272818699</v>
      </c>
      <c r="BJ22" s="7">
        <f t="shared" si="1"/>
        <v>682.04674750000004</v>
      </c>
      <c r="BK22" s="6">
        <f t="shared" si="2"/>
        <v>6820.4674750000004</v>
      </c>
      <c r="BL22" s="2">
        <v>104</v>
      </c>
      <c r="BM22" s="7">
        <f t="shared" si="3"/>
        <v>65.581418028846159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8"/>
      <c r="DM22" s="8"/>
      <c r="DN22" s="15"/>
      <c r="DO22" s="2"/>
      <c r="DP22" s="8"/>
      <c r="DQ22" s="2"/>
      <c r="DR22" s="2"/>
    </row>
    <row r="23" spans="1:122" ht="15.75" customHeight="1" x14ac:dyDescent="0.3">
      <c r="A23" s="1" t="s">
        <v>86</v>
      </c>
      <c r="B23" s="1" t="s">
        <v>64</v>
      </c>
      <c r="C23" s="2">
        <v>5</v>
      </c>
      <c r="D23" s="3" t="s">
        <v>67</v>
      </c>
      <c r="E23" s="2"/>
      <c r="F23" s="2"/>
      <c r="G23" s="2">
        <v>10903763</v>
      </c>
      <c r="H23" s="2"/>
      <c r="I23" s="2"/>
      <c r="J23" s="2">
        <v>13713050</v>
      </c>
      <c r="K23" s="6">
        <v>26163954</v>
      </c>
      <c r="L23" s="2"/>
      <c r="M23" s="2"/>
      <c r="N23" s="2">
        <v>63002567</v>
      </c>
      <c r="O23" s="2">
        <v>9417437</v>
      </c>
      <c r="P23" s="2">
        <v>134133418</v>
      </c>
      <c r="Q23" s="2">
        <v>2165900</v>
      </c>
      <c r="R23" s="2"/>
      <c r="S23" s="2"/>
      <c r="T23" s="2">
        <v>86976110</v>
      </c>
      <c r="U23" s="2">
        <v>10172091</v>
      </c>
      <c r="V23" s="2">
        <v>2169230</v>
      </c>
      <c r="W23" s="2">
        <v>18094925</v>
      </c>
      <c r="X23" s="2"/>
      <c r="Y23" s="2"/>
      <c r="Z23" s="2">
        <v>13443351</v>
      </c>
      <c r="AA23" s="2">
        <v>13443351</v>
      </c>
      <c r="AB23" s="2">
        <v>10698397</v>
      </c>
      <c r="AC23" s="2"/>
      <c r="AD23" s="2">
        <v>42944670</v>
      </c>
      <c r="AE23" s="2">
        <v>1363628</v>
      </c>
      <c r="AF23" s="2">
        <v>7415966</v>
      </c>
      <c r="AG23" s="2">
        <v>14071918</v>
      </c>
      <c r="AH23" s="2">
        <v>4918889</v>
      </c>
      <c r="AI23" s="2">
        <v>14884876</v>
      </c>
      <c r="AJ23" s="2">
        <v>198599</v>
      </c>
      <c r="AK23" s="2">
        <v>3872498</v>
      </c>
      <c r="AL23" s="2"/>
      <c r="AM23" s="2">
        <v>96321</v>
      </c>
      <c r="AN23" s="2">
        <v>595999</v>
      </c>
      <c r="AO23" s="2"/>
      <c r="AP23" s="2">
        <v>2244025</v>
      </c>
      <c r="AQ23" s="2"/>
      <c r="AR23" s="2">
        <v>736437</v>
      </c>
      <c r="AS23" s="2"/>
      <c r="AT23" s="2">
        <v>13827046</v>
      </c>
      <c r="AU23" s="2"/>
      <c r="AV23" s="2">
        <v>4209256</v>
      </c>
      <c r="AW23" s="2">
        <v>533309</v>
      </c>
      <c r="AX23" s="2">
        <v>4064240</v>
      </c>
      <c r="AY23" s="2"/>
      <c r="AZ23" s="2">
        <v>2770851</v>
      </c>
      <c r="BA23" s="2">
        <v>372251</v>
      </c>
      <c r="BB23" s="6">
        <v>440347</v>
      </c>
      <c r="BC23" s="21">
        <v>440347</v>
      </c>
      <c r="BD23" s="2">
        <v>1633288</v>
      </c>
      <c r="BE23" s="2">
        <v>1419794</v>
      </c>
      <c r="BF23" s="2"/>
      <c r="BG23" s="2">
        <v>493170</v>
      </c>
      <c r="BH23" s="2"/>
      <c r="BI23" s="6">
        <f t="shared" si="0"/>
        <v>538045269</v>
      </c>
      <c r="BJ23" s="7">
        <f t="shared" si="1"/>
        <v>1345.1131725</v>
      </c>
      <c r="BK23" s="6">
        <f t="shared" si="2"/>
        <v>13451.131724999999</v>
      </c>
      <c r="BL23" s="2">
        <v>104</v>
      </c>
      <c r="BM23" s="7">
        <f t="shared" si="3"/>
        <v>129.33780504807692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8"/>
      <c r="DM23" s="8"/>
      <c r="DN23" s="15"/>
      <c r="DO23" s="2"/>
      <c r="DP23" s="8"/>
      <c r="DQ23" s="2"/>
      <c r="DR23" s="2"/>
    </row>
    <row r="24" spans="1:122" ht="15.75" customHeight="1" x14ac:dyDescent="0.3">
      <c r="A24" s="1" t="s">
        <v>87</v>
      </c>
      <c r="B24" s="1" t="s">
        <v>64</v>
      </c>
      <c r="C24" s="2">
        <v>5</v>
      </c>
      <c r="D24" s="3" t="s">
        <v>69</v>
      </c>
      <c r="E24" s="6"/>
      <c r="F24" s="6"/>
      <c r="G24" s="6">
        <v>2026602</v>
      </c>
      <c r="H24" s="6"/>
      <c r="I24" s="6"/>
      <c r="J24" s="6"/>
      <c r="K24" s="6">
        <v>5083433</v>
      </c>
      <c r="L24" s="6"/>
      <c r="M24" s="6"/>
      <c r="N24" s="6">
        <v>9281099</v>
      </c>
      <c r="O24" s="6">
        <v>3261369</v>
      </c>
      <c r="P24" s="6">
        <v>36502657</v>
      </c>
      <c r="Q24" s="6"/>
      <c r="R24" s="6"/>
      <c r="S24" s="6"/>
      <c r="T24" s="6">
        <v>23481886</v>
      </c>
      <c r="U24" s="6"/>
      <c r="V24" s="6"/>
      <c r="W24" s="6">
        <v>10868760</v>
      </c>
      <c r="X24" s="6"/>
      <c r="Y24" s="6"/>
      <c r="Z24" s="6"/>
      <c r="AA24" s="6">
        <v>2429050</v>
      </c>
      <c r="AB24" s="6"/>
      <c r="AC24" s="6"/>
      <c r="AD24" s="6">
        <v>9840297</v>
      </c>
      <c r="AE24" s="6"/>
      <c r="AF24" s="6"/>
      <c r="AG24" s="6">
        <v>2732357</v>
      </c>
      <c r="AH24" s="6"/>
      <c r="AI24" s="6">
        <v>4973864</v>
      </c>
      <c r="AJ24" s="6"/>
      <c r="AK24" s="6">
        <v>2491114</v>
      </c>
      <c r="AL24" s="6"/>
      <c r="AM24" s="6"/>
      <c r="AN24" s="6"/>
      <c r="AO24" s="6">
        <v>993650</v>
      </c>
      <c r="AP24" s="6">
        <v>993650</v>
      </c>
      <c r="AQ24" s="6"/>
      <c r="AR24" s="6"/>
      <c r="AS24" s="6"/>
      <c r="AT24" s="6">
        <v>6895161</v>
      </c>
      <c r="AU24" s="6"/>
      <c r="AV24" s="6"/>
      <c r="AW24" s="6"/>
      <c r="AX24" s="6">
        <v>1630551</v>
      </c>
      <c r="AY24" s="6"/>
      <c r="AZ24" s="6"/>
      <c r="BA24" s="7"/>
      <c r="BB24" s="6"/>
      <c r="BC24" s="7"/>
      <c r="BD24" s="7"/>
      <c r="BE24" s="7"/>
      <c r="BF24" s="7"/>
      <c r="BG24" s="6">
        <v>665186</v>
      </c>
      <c r="BH24" s="6"/>
      <c r="BI24" s="6">
        <f t="shared" si="0"/>
        <v>124150686</v>
      </c>
      <c r="BJ24" s="7">
        <f t="shared" si="1"/>
        <v>310.37671499999999</v>
      </c>
      <c r="BK24" s="6">
        <f t="shared" si="2"/>
        <v>3103.7671499999997</v>
      </c>
      <c r="BL24" s="2">
        <v>104</v>
      </c>
      <c r="BM24" s="7">
        <f t="shared" si="3"/>
        <v>29.843914903846152</v>
      </c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8"/>
      <c r="DM24" s="8"/>
      <c r="DN24" s="15"/>
      <c r="DO24" s="2"/>
      <c r="DP24" s="8"/>
      <c r="DQ24" s="2"/>
      <c r="DR24" s="2"/>
    </row>
    <row r="25" spans="1:122" ht="15.75" customHeight="1" x14ac:dyDescent="0.3">
      <c r="A25" s="1" t="s">
        <v>88</v>
      </c>
      <c r="B25" s="1" t="s">
        <v>64</v>
      </c>
      <c r="C25" s="2">
        <v>5</v>
      </c>
      <c r="D25" s="3" t="s">
        <v>71</v>
      </c>
      <c r="E25" s="6"/>
      <c r="F25" s="6"/>
      <c r="G25" s="6">
        <v>1300519</v>
      </c>
      <c r="H25" s="6"/>
      <c r="I25" s="6"/>
      <c r="J25" s="6"/>
      <c r="K25" s="6">
        <v>6652859</v>
      </c>
      <c r="L25" s="6"/>
      <c r="M25" s="6"/>
      <c r="N25" s="6">
        <v>2531987</v>
      </c>
      <c r="O25" s="6">
        <v>1452018</v>
      </c>
      <c r="P25" s="6">
        <v>20622348</v>
      </c>
      <c r="Q25" s="6"/>
      <c r="R25" s="6"/>
      <c r="S25" s="6"/>
      <c r="T25" s="6">
        <v>27605791</v>
      </c>
      <c r="U25" s="6"/>
      <c r="V25" s="6"/>
      <c r="W25" s="6">
        <v>11669412</v>
      </c>
      <c r="X25" s="6"/>
      <c r="Y25" s="6"/>
      <c r="Z25" s="6"/>
      <c r="AA25" s="6">
        <v>1104637</v>
      </c>
      <c r="AB25" s="6">
        <v>2648778</v>
      </c>
      <c r="AC25" s="6"/>
      <c r="AD25" s="6">
        <v>3136423</v>
      </c>
      <c r="AE25" s="6"/>
      <c r="AF25" s="6"/>
      <c r="AG25" s="6">
        <v>1749238</v>
      </c>
      <c r="AH25" s="6"/>
      <c r="AI25" s="6"/>
      <c r="AJ25" s="6"/>
      <c r="AK25" s="6">
        <v>1304747</v>
      </c>
      <c r="AL25" s="6"/>
      <c r="AM25" s="6"/>
      <c r="AN25" s="6"/>
      <c r="AO25" s="6"/>
      <c r="AP25" s="6">
        <v>1740196</v>
      </c>
      <c r="AQ25" s="6"/>
      <c r="AR25" s="6"/>
      <c r="AS25" s="6"/>
      <c r="AT25" s="6">
        <v>2166654</v>
      </c>
      <c r="AU25" s="6"/>
      <c r="AV25" s="6"/>
      <c r="AW25" s="6"/>
      <c r="AX25" s="6"/>
      <c r="AY25" s="6"/>
      <c r="AZ25" s="6"/>
      <c r="BA25" s="7"/>
      <c r="BB25" s="6"/>
      <c r="BC25" s="7"/>
      <c r="BD25" s="7"/>
      <c r="BE25" s="7"/>
      <c r="BF25" s="7"/>
      <c r="BG25" s="6">
        <v>618440</v>
      </c>
      <c r="BH25" s="6"/>
      <c r="BI25" s="6">
        <f t="shared" si="0"/>
        <v>86304047</v>
      </c>
      <c r="BJ25" s="7">
        <f t="shared" si="1"/>
        <v>215.76011750000001</v>
      </c>
      <c r="BK25" s="6">
        <f t="shared" si="2"/>
        <v>2157.6011750000002</v>
      </c>
      <c r="BL25" s="6">
        <v>104</v>
      </c>
      <c r="BM25" s="7">
        <f t="shared" si="3"/>
        <v>20.746165144230773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8"/>
      <c r="DM25" s="8"/>
      <c r="DN25" s="15"/>
      <c r="DO25" s="2"/>
      <c r="DP25" s="8"/>
      <c r="DQ25" s="2"/>
      <c r="DR25" s="2"/>
    </row>
    <row r="26" spans="1:122" ht="15.75" customHeight="1" x14ac:dyDescent="0.3">
      <c r="A26" s="1" t="s">
        <v>89</v>
      </c>
      <c r="B26" s="1" t="s">
        <v>64</v>
      </c>
      <c r="C26" s="2">
        <v>6</v>
      </c>
      <c r="D26" s="3" t="s">
        <v>81</v>
      </c>
      <c r="E26" s="6"/>
      <c r="F26" s="6"/>
      <c r="G26" s="6">
        <v>3089149</v>
      </c>
      <c r="H26" s="6"/>
      <c r="I26" s="6"/>
      <c r="J26" s="6">
        <v>7656468</v>
      </c>
      <c r="K26" s="6">
        <v>8936586</v>
      </c>
      <c r="L26" s="6"/>
      <c r="M26" s="6"/>
      <c r="N26" s="6">
        <v>21672303</v>
      </c>
      <c r="O26" s="6">
        <v>12262417</v>
      </c>
      <c r="P26" s="6">
        <v>97716098</v>
      </c>
      <c r="Q26" s="6"/>
      <c r="R26" s="6">
        <v>670365</v>
      </c>
      <c r="S26" s="6"/>
      <c r="T26" s="6">
        <v>30980895</v>
      </c>
      <c r="U26" s="6">
        <v>6276333</v>
      </c>
      <c r="V26" s="6"/>
      <c r="W26" s="6">
        <v>5946533</v>
      </c>
      <c r="X26" s="6"/>
      <c r="Y26" s="6">
        <v>190343</v>
      </c>
      <c r="Z26" s="6"/>
      <c r="AA26" s="6">
        <v>12362393</v>
      </c>
      <c r="AB26" s="6">
        <v>17708626</v>
      </c>
      <c r="AC26" s="6"/>
      <c r="AD26" s="6">
        <v>12199909</v>
      </c>
      <c r="AE26" s="6">
        <v>1130534</v>
      </c>
      <c r="AF26" s="6">
        <v>4153899</v>
      </c>
      <c r="AG26" s="6">
        <v>10475658</v>
      </c>
      <c r="AH26" s="6">
        <v>2991135</v>
      </c>
      <c r="AI26" s="6"/>
      <c r="AJ26" s="6">
        <v>426493</v>
      </c>
      <c r="AK26" s="6">
        <v>1686825</v>
      </c>
      <c r="AL26" s="6"/>
      <c r="AM26" s="6"/>
      <c r="AN26" s="6">
        <v>333058</v>
      </c>
      <c r="AO26" s="6">
        <v>1505211</v>
      </c>
      <c r="AP26" s="6">
        <v>1505211</v>
      </c>
      <c r="AQ26" s="6"/>
      <c r="AR26" s="6"/>
      <c r="AS26" s="6">
        <v>1089404</v>
      </c>
      <c r="AT26" s="6">
        <v>2291721</v>
      </c>
      <c r="AU26" s="6"/>
      <c r="AV26" s="6"/>
      <c r="AW26" s="6"/>
      <c r="AX26" s="6">
        <v>1911308</v>
      </c>
      <c r="AY26" s="6">
        <v>258266</v>
      </c>
      <c r="AZ26" s="6"/>
      <c r="BA26" s="7"/>
      <c r="BB26" s="6"/>
      <c r="BC26" s="7"/>
      <c r="BD26" s="7"/>
      <c r="BE26" s="7"/>
      <c r="BF26" s="7"/>
      <c r="BG26" s="7"/>
      <c r="BH26" s="7"/>
      <c r="BI26" s="6">
        <f t="shared" si="0"/>
        <v>267427141</v>
      </c>
      <c r="BJ26" s="7">
        <f t="shared" si="1"/>
        <v>668.56785249999996</v>
      </c>
      <c r="BK26" s="6">
        <f t="shared" si="2"/>
        <v>6685.6785249999994</v>
      </c>
      <c r="BL26" s="6">
        <v>117</v>
      </c>
      <c r="BM26" s="7">
        <f t="shared" si="3"/>
        <v>57.142551495726494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8"/>
      <c r="DM26" s="8"/>
      <c r="DN26" s="15"/>
      <c r="DO26" s="2"/>
      <c r="DP26" s="8"/>
      <c r="DQ26" s="2"/>
      <c r="DR26" s="2"/>
    </row>
    <row r="27" spans="1:122" ht="15.75" customHeight="1" x14ac:dyDescent="0.3">
      <c r="A27" s="1" t="s">
        <v>90</v>
      </c>
      <c r="B27" s="1" t="s">
        <v>64</v>
      </c>
      <c r="C27" s="2">
        <v>6</v>
      </c>
      <c r="D27" s="3" t="s">
        <v>67</v>
      </c>
      <c r="E27" s="6"/>
      <c r="F27" s="6"/>
      <c r="G27" s="6">
        <v>5710642</v>
      </c>
      <c r="H27" s="6"/>
      <c r="I27" s="6"/>
      <c r="J27" s="6">
        <v>12259063</v>
      </c>
      <c r="K27" s="6">
        <v>36474728</v>
      </c>
      <c r="L27" s="6"/>
      <c r="M27" s="6"/>
      <c r="N27" s="6">
        <v>48336045</v>
      </c>
      <c r="O27" s="6">
        <v>15540714</v>
      </c>
      <c r="P27" s="6">
        <v>183861438</v>
      </c>
      <c r="Q27" s="6">
        <v>4038716</v>
      </c>
      <c r="R27" s="6">
        <v>1859118</v>
      </c>
      <c r="S27" s="6"/>
      <c r="T27" s="6">
        <v>82112359</v>
      </c>
      <c r="U27" s="6">
        <v>11417151</v>
      </c>
      <c r="V27" s="6">
        <v>1033924</v>
      </c>
      <c r="W27" s="6">
        <v>21104396</v>
      </c>
      <c r="X27" s="6"/>
      <c r="Y27" s="6"/>
      <c r="Z27" s="6">
        <v>28833875</v>
      </c>
      <c r="AA27" s="6">
        <v>28810754</v>
      </c>
      <c r="AB27" s="6">
        <v>35076776</v>
      </c>
      <c r="AC27" s="6"/>
      <c r="AD27" s="6">
        <v>38734770</v>
      </c>
      <c r="AE27" s="6">
        <v>2955178</v>
      </c>
      <c r="AF27" s="6">
        <v>8015516</v>
      </c>
      <c r="AG27" s="6">
        <v>14306664</v>
      </c>
      <c r="AH27" s="6">
        <v>3933718</v>
      </c>
      <c r="AI27" s="6">
        <v>14807486</v>
      </c>
      <c r="AJ27" s="6">
        <v>2047062</v>
      </c>
      <c r="AK27" s="6">
        <v>4172548</v>
      </c>
      <c r="AL27" s="6">
        <v>630466</v>
      </c>
      <c r="AM27" s="6"/>
      <c r="AN27" s="6">
        <v>755601</v>
      </c>
      <c r="AO27" s="6">
        <v>2338605</v>
      </c>
      <c r="AP27" s="6">
        <v>2338605</v>
      </c>
      <c r="AQ27" s="6"/>
      <c r="AR27" s="6"/>
      <c r="AS27" s="6">
        <v>1842722</v>
      </c>
      <c r="AT27" s="6">
        <v>11472007</v>
      </c>
      <c r="AU27" s="6"/>
      <c r="AV27" s="6"/>
      <c r="AW27" s="6"/>
      <c r="AX27" s="6">
        <v>5096078</v>
      </c>
      <c r="AY27" s="6">
        <v>790819</v>
      </c>
      <c r="AZ27" s="6"/>
      <c r="BA27" s="6"/>
      <c r="BB27" s="6"/>
      <c r="BC27" s="6">
        <v>1212524</v>
      </c>
      <c r="BD27" s="6">
        <v>2698944</v>
      </c>
      <c r="BE27" s="6"/>
      <c r="BF27" s="6"/>
      <c r="BG27" s="6"/>
      <c r="BH27" s="6"/>
      <c r="BI27" s="6">
        <f t="shared" si="0"/>
        <v>634619012</v>
      </c>
      <c r="BJ27" s="7">
        <f t="shared" si="1"/>
        <v>1586.5475300000001</v>
      </c>
      <c r="BK27" s="6">
        <f t="shared" si="2"/>
        <v>15865.4753</v>
      </c>
      <c r="BL27" s="6">
        <v>117</v>
      </c>
      <c r="BM27" s="7">
        <f t="shared" si="3"/>
        <v>135.60235299145299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8"/>
      <c r="DM27" s="8"/>
      <c r="DN27" s="15"/>
      <c r="DO27" s="2"/>
      <c r="DP27" s="8"/>
      <c r="DQ27" s="2"/>
      <c r="DR27" s="2"/>
    </row>
    <row r="28" spans="1:122" ht="15.75" customHeight="1" x14ac:dyDescent="0.3">
      <c r="A28" s="1" t="s">
        <v>91</v>
      </c>
      <c r="B28" s="1" t="s">
        <v>64</v>
      </c>
      <c r="C28" s="2">
        <v>6</v>
      </c>
      <c r="D28" s="3" t="s">
        <v>69</v>
      </c>
      <c r="E28" s="6"/>
      <c r="F28" s="6"/>
      <c r="G28" s="6">
        <v>2164284</v>
      </c>
      <c r="H28" s="6"/>
      <c r="I28" s="6"/>
      <c r="J28" s="6"/>
      <c r="K28" s="6">
        <v>4083423</v>
      </c>
      <c r="L28" s="6"/>
      <c r="M28" s="6"/>
      <c r="N28" s="6">
        <v>3662165</v>
      </c>
      <c r="O28" s="6">
        <v>3223287</v>
      </c>
      <c r="P28" s="6">
        <v>26218072</v>
      </c>
      <c r="Q28" s="6"/>
      <c r="R28" s="6"/>
      <c r="S28" s="6"/>
      <c r="T28" s="6">
        <v>12157510</v>
      </c>
      <c r="U28" s="6"/>
      <c r="V28" s="6"/>
      <c r="W28" s="6">
        <v>5374719</v>
      </c>
      <c r="X28" s="6"/>
      <c r="Y28" s="6"/>
      <c r="Z28" s="6"/>
      <c r="AA28" s="6">
        <v>1836703</v>
      </c>
      <c r="AB28" s="6"/>
      <c r="AC28" s="6"/>
      <c r="AD28" s="6">
        <v>4078296</v>
      </c>
      <c r="AE28" s="6"/>
      <c r="AF28" s="6"/>
      <c r="AG28" s="6">
        <v>1345799</v>
      </c>
      <c r="AH28" s="6"/>
      <c r="AI28" s="6">
        <v>3295090</v>
      </c>
      <c r="AJ28" s="6"/>
      <c r="AK28" s="6">
        <v>335655</v>
      </c>
      <c r="AL28" s="6"/>
      <c r="AM28" s="6"/>
      <c r="AN28" s="6">
        <v>367488</v>
      </c>
      <c r="AO28" s="6"/>
      <c r="AP28" s="6">
        <v>2176604</v>
      </c>
      <c r="AQ28" s="6"/>
      <c r="AR28" s="6">
        <v>560480</v>
      </c>
      <c r="AS28" s="6"/>
      <c r="AT28" s="6">
        <v>2129715</v>
      </c>
      <c r="AU28" s="6">
        <v>5884835</v>
      </c>
      <c r="AV28" s="6">
        <v>1506435</v>
      </c>
      <c r="AW28" s="6"/>
      <c r="AX28" s="6">
        <v>1358002</v>
      </c>
      <c r="AY28" s="6"/>
      <c r="AZ28" s="6">
        <v>410209</v>
      </c>
      <c r="BA28" s="6">
        <v>1982290</v>
      </c>
      <c r="BB28" s="6"/>
      <c r="BC28" s="6"/>
      <c r="BD28" s="6">
        <v>1142168</v>
      </c>
      <c r="BE28" s="6">
        <v>2927648</v>
      </c>
      <c r="BF28" s="6">
        <v>3447508</v>
      </c>
      <c r="BG28" s="6">
        <v>3210893</v>
      </c>
      <c r="BH28" s="6"/>
      <c r="BI28" s="6">
        <f t="shared" si="0"/>
        <v>94879278</v>
      </c>
      <c r="BJ28" s="7">
        <f t="shared" si="1"/>
        <v>237.198195</v>
      </c>
      <c r="BK28" s="6">
        <f t="shared" si="2"/>
        <v>2371.9819499999999</v>
      </c>
      <c r="BL28" s="6">
        <v>117</v>
      </c>
      <c r="BM28" s="7">
        <f t="shared" si="3"/>
        <v>20.273350000000001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8"/>
      <c r="DM28" s="8"/>
      <c r="DN28" s="15"/>
      <c r="DO28" s="2"/>
      <c r="DP28" s="8"/>
      <c r="DQ28" s="2"/>
      <c r="DR28" s="2"/>
    </row>
    <row r="29" spans="1:122" ht="15.75" customHeight="1" x14ac:dyDescent="0.3">
      <c r="A29" s="1" t="s">
        <v>92</v>
      </c>
      <c r="B29" s="1" t="s">
        <v>64</v>
      </c>
      <c r="C29" s="2">
        <v>6</v>
      </c>
      <c r="D29" s="3" t="s">
        <v>71</v>
      </c>
      <c r="E29" s="6"/>
      <c r="F29" s="6"/>
      <c r="G29" s="6">
        <v>3435375</v>
      </c>
      <c r="H29" s="6"/>
      <c r="I29" s="6"/>
      <c r="J29" s="6"/>
      <c r="K29" s="6">
        <v>23809533</v>
      </c>
      <c r="L29" s="6"/>
      <c r="M29" s="6">
        <v>1723300</v>
      </c>
      <c r="N29" s="6">
        <v>14091249</v>
      </c>
      <c r="O29" s="6"/>
      <c r="P29" s="6">
        <v>11729939</v>
      </c>
      <c r="Q29" s="6"/>
      <c r="R29" s="6"/>
      <c r="S29" s="6">
        <v>1651621</v>
      </c>
      <c r="T29" s="6">
        <v>51029872</v>
      </c>
      <c r="U29" s="6">
        <v>7777553</v>
      </c>
      <c r="V29" s="6"/>
      <c r="W29" s="6">
        <v>7999721</v>
      </c>
      <c r="X29" s="6"/>
      <c r="Y29" s="6"/>
      <c r="Z29" s="6">
        <v>1256878</v>
      </c>
      <c r="AA29" s="6">
        <v>1256878</v>
      </c>
      <c r="AB29" s="6">
        <v>1153887</v>
      </c>
      <c r="AC29" s="6"/>
      <c r="AD29" s="6">
        <v>6715364</v>
      </c>
      <c r="AE29" s="6"/>
      <c r="AF29" s="6"/>
      <c r="AG29" s="6">
        <v>3439919</v>
      </c>
      <c r="AH29" s="6">
        <v>1515195</v>
      </c>
      <c r="AI29" s="6">
        <v>2715572</v>
      </c>
      <c r="AJ29" s="6"/>
      <c r="AK29" s="6">
        <v>509075</v>
      </c>
      <c r="AL29" s="6">
        <v>240557</v>
      </c>
      <c r="AM29" s="6">
        <v>172425</v>
      </c>
      <c r="AN29" s="6">
        <v>125850</v>
      </c>
      <c r="AO29" s="6"/>
      <c r="AP29" s="6">
        <v>172425</v>
      </c>
      <c r="AQ29" s="6">
        <v>87766</v>
      </c>
      <c r="AR29" s="6">
        <v>277285</v>
      </c>
      <c r="AS29" s="6"/>
      <c r="AT29" s="6">
        <v>3562389</v>
      </c>
      <c r="AU29" s="6"/>
      <c r="AV29" s="6"/>
      <c r="AW29" s="6"/>
      <c r="AX29" s="6">
        <v>1250602</v>
      </c>
      <c r="AY29" s="6"/>
      <c r="AZ29" s="6">
        <v>2254386</v>
      </c>
      <c r="BA29" s="6">
        <v>1040702</v>
      </c>
      <c r="BB29" s="6">
        <v>322403</v>
      </c>
      <c r="BC29" s="6"/>
      <c r="BD29" s="6">
        <v>413417</v>
      </c>
      <c r="BE29" s="6">
        <v>1242560</v>
      </c>
      <c r="BF29" s="6">
        <v>1301254</v>
      </c>
      <c r="BG29" s="6">
        <v>1452064</v>
      </c>
      <c r="BH29" s="6"/>
      <c r="BI29" s="6">
        <f t="shared" si="0"/>
        <v>155727016</v>
      </c>
      <c r="BJ29" s="7">
        <f t="shared" si="1"/>
        <v>389.31754000000001</v>
      </c>
      <c r="BK29" s="6">
        <f t="shared" si="2"/>
        <v>3893.1754000000001</v>
      </c>
      <c r="BL29" s="6">
        <v>117</v>
      </c>
      <c r="BM29" s="7">
        <f t="shared" si="3"/>
        <v>33.275003418803422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</row>
    <row r="30" spans="1:122" ht="15.75" customHeight="1" x14ac:dyDescent="0.3">
      <c r="A30" s="1" t="s">
        <v>93</v>
      </c>
      <c r="B30" s="1" t="s">
        <v>64</v>
      </c>
      <c r="C30" s="2">
        <v>7</v>
      </c>
      <c r="D30" s="3" t="s">
        <v>81</v>
      </c>
      <c r="E30" s="6"/>
      <c r="F30" s="6"/>
      <c r="G30" s="6">
        <v>5978388</v>
      </c>
      <c r="H30" s="6"/>
      <c r="I30" s="6"/>
      <c r="J30" s="6">
        <v>6113883</v>
      </c>
      <c r="K30" s="6">
        <v>11223475</v>
      </c>
      <c r="L30" s="6"/>
      <c r="M30" s="6"/>
      <c r="N30" s="6">
        <v>41988980</v>
      </c>
      <c r="O30" s="6">
        <v>17129367</v>
      </c>
      <c r="P30" s="6">
        <v>176943729</v>
      </c>
      <c r="Q30" s="6">
        <v>6357160</v>
      </c>
      <c r="R30" s="6">
        <v>2486577</v>
      </c>
      <c r="S30" s="6"/>
      <c r="T30" s="6">
        <v>61584149</v>
      </c>
      <c r="U30" s="6">
        <v>18749501</v>
      </c>
      <c r="V30" s="6">
        <v>1346452</v>
      </c>
      <c r="W30" s="6">
        <v>4642613</v>
      </c>
      <c r="X30" s="6"/>
      <c r="Y30" s="6"/>
      <c r="Z30" s="6"/>
      <c r="AA30" s="6">
        <v>15398082</v>
      </c>
      <c r="AB30" s="6">
        <v>21601427</v>
      </c>
      <c r="AC30" s="6"/>
      <c r="AD30" s="6">
        <v>20856379</v>
      </c>
      <c r="AE30" s="6">
        <v>4107737</v>
      </c>
      <c r="AF30" s="6">
        <v>5818449</v>
      </c>
      <c r="AG30" s="6">
        <v>24670135</v>
      </c>
      <c r="AH30" s="6">
        <v>24670135</v>
      </c>
      <c r="AI30" s="6">
        <v>6355713</v>
      </c>
      <c r="AJ30" s="6">
        <v>640833</v>
      </c>
      <c r="AK30" s="6">
        <v>2200337</v>
      </c>
      <c r="AL30" s="6">
        <v>625010</v>
      </c>
      <c r="AM30" s="6">
        <v>1192167</v>
      </c>
      <c r="AN30" s="6">
        <v>472761</v>
      </c>
      <c r="AO30" s="6"/>
      <c r="AP30" s="6">
        <v>5826215</v>
      </c>
      <c r="AQ30" s="6">
        <v>14420</v>
      </c>
      <c r="AR30" s="6">
        <v>677270</v>
      </c>
      <c r="AS30" s="6">
        <v>2881647</v>
      </c>
      <c r="AT30" s="6">
        <v>9400664</v>
      </c>
      <c r="AU30" s="6"/>
      <c r="AV30" s="6">
        <v>8075976</v>
      </c>
      <c r="AW30" s="6">
        <v>670753</v>
      </c>
      <c r="AX30" s="6">
        <v>3730223</v>
      </c>
      <c r="AY30" s="6">
        <v>643491</v>
      </c>
      <c r="AZ30" s="6">
        <v>3208908</v>
      </c>
      <c r="BA30" s="6">
        <v>1671690</v>
      </c>
      <c r="BB30" s="6">
        <v>18516</v>
      </c>
      <c r="BC30" s="6">
        <v>1333920</v>
      </c>
      <c r="BD30" s="6">
        <v>2420894</v>
      </c>
      <c r="BE30" s="6">
        <v>1864687</v>
      </c>
      <c r="BF30" s="6">
        <v>2109597</v>
      </c>
      <c r="BG30" s="6">
        <v>2090052</v>
      </c>
      <c r="BH30" s="6"/>
      <c r="BI30" s="6">
        <f t="shared" si="0"/>
        <v>529792362</v>
      </c>
      <c r="BJ30" s="7">
        <f t="shared" si="1"/>
        <v>1324.4809049999999</v>
      </c>
      <c r="BK30" s="6">
        <f t="shared" si="2"/>
        <v>13244.80905</v>
      </c>
      <c r="BL30" s="6">
        <v>66</v>
      </c>
      <c r="BM30" s="7">
        <f t="shared" si="3"/>
        <v>200.67892499999999</v>
      </c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M30" s="2"/>
      <c r="DN30" s="2"/>
      <c r="DO30" s="2"/>
      <c r="DP30" s="2"/>
      <c r="DQ30" s="2"/>
      <c r="DR30" s="2"/>
    </row>
    <row r="31" spans="1:122" ht="15.75" customHeight="1" x14ac:dyDescent="0.3">
      <c r="A31" s="1" t="s">
        <v>94</v>
      </c>
      <c r="B31" s="1" t="s">
        <v>64</v>
      </c>
      <c r="C31" s="2">
        <v>7</v>
      </c>
      <c r="D31" s="3" t="s">
        <v>67</v>
      </c>
      <c r="E31" s="6"/>
      <c r="F31" s="6"/>
      <c r="G31" s="6">
        <v>4089263</v>
      </c>
      <c r="H31" s="6"/>
      <c r="I31" s="6"/>
      <c r="J31" s="6">
        <v>6688804</v>
      </c>
      <c r="K31" s="6">
        <v>25104147</v>
      </c>
      <c r="L31" s="6"/>
      <c r="M31" s="6"/>
      <c r="N31" s="6">
        <v>42472328</v>
      </c>
      <c r="O31" s="6">
        <v>15612110</v>
      </c>
      <c r="P31" s="6">
        <v>193593272</v>
      </c>
      <c r="Q31" s="6">
        <v>2726746</v>
      </c>
      <c r="R31" s="6">
        <v>1183726</v>
      </c>
      <c r="S31" s="6"/>
      <c r="T31" s="6">
        <v>77816235</v>
      </c>
      <c r="U31" s="6">
        <v>17513907</v>
      </c>
      <c r="V31" s="6">
        <v>962387</v>
      </c>
      <c r="W31" s="6">
        <v>21447200</v>
      </c>
      <c r="X31" s="6"/>
      <c r="Y31" s="6">
        <v>193825</v>
      </c>
      <c r="Z31" s="6">
        <v>13483595</v>
      </c>
      <c r="AA31" s="6">
        <v>13483595</v>
      </c>
      <c r="AB31" s="6">
        <v>14199561</v>
      </c>
      <c r="AC31" s="6"/>
      <c r="AD31" s="6">
        <v>31048568</v>
      </c>
      <c r="AE31" s="6">
        <v>1691523</v>
      </c>
      <c r="AF31" s="6">
        <v>4310933</v>
      </c>
      <c r="AG31" s="6">
        <v>13673706</v>
      </c>
      <c r="AH31" s="6">
        <v>3855519</v>
      </c>
      <c r="AI31" s="6">
        <v>11714135</v>
      </c>
      <c r="AJ31" s="6">
        <v>838744</v>
      </c>
      <c r="AK31" s="6">
        <v>2659954</v>
      </c>
      <c r="AL31" s="6">
        <v>102853</v>
      </c>
      <c r="AM31" s="6">
        <v>1136216</v>
      </c>
      <c r="AN31" s="6">
        <v>299292</v>
      </c>
      <c r="AO31" s="6"/>
      <c r="AP31" s="6">
        <v>8155758</v>
      </c>
      <c r="AQ31" s="6">
        <v>148959</v>
      </c>
      <c r="AR31" s="6">
        <v>1067972</v>
      </c>
      <c r="AS31" s="6">
        <v>1067972</v>
      </c>
      <c r="AT31" s="6">
        <v>14710126</v>
      </c>
      <c r="AU31" s="6"/>
      <c r="AV31" s="6">
        <v>13118668</v>
      </c>
      <c r="AW31" s="6">
        <v>1130130</v>
      </c>
      <c r="AX31" s="6">
        <v>5065006</v>
      </c>
      <c r="AY31" s="6">
        <v>1765522</v>
      </c>
      <c r="AZ31" s="6">
        <v>4966330</v>
      </c>
      <c r="BA31" s="6">
        <v>1588800</v>
      </c>
      <c r="BB31" s="6">
        <v>285005</v>
      </c>
      <c r="BC31" s="6">
        <v>553798</v>
      </c>
      <c r="BD31" s="6">
        <v>4751870</v>
      </c>
      <c r="BE31" s="6">
        <v>1858039</v>
      </c>
      <c r="BF31" s="6">
        <v>2177698</v>
      </c>
      <c r="BG31" s="6">
        <v>1752469</v>
      </c>
      <c r="BH31" s="6"/>
      <c r="BI31" s="6">
        <f t="shared" si="0"/>
        <v>586066266</v>
      </c>
      <c r="BJ31" s="7">
        <f t="shared" si="1"/>
        <v>1465.165665</v>
      </c>
      <c r="BK31" s="6">
        <f t="shared" si="2"/>
        <v>14651.656650000001</v>
      </c>
      <c r="BL31" s="6">
        <v>66</v>
      </c>
      <c r="BM31" s="7">
        <f t="shared" si="3"/>
        <v>221.99479772727273</v>
      </c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L31" s="7"/>
      <c r="DM31" s="2"/>
      <c r="DN31" s="2"/>
      <c r="DO31" s="2"/>
      <c r="DP31" s="2"/>
      <c r="DQ31" s="2"/>
      <c r="DR31" s="2"/>
    </row>
    <row r="32" spans="1:122" ht="15.75" customHeight="1" x14ac:dyDescent="0.3">
      <c r="A32" s="1" t="s">
        <v>95</v>
      </c>
      <c r="B32" s="1" t="s">
        <v>64</v>
      </c>
      <c r="C32" s="2">
        <v>7</v>
      </c>
      <c r="D32" s="3" t="s">
        <v>69</v>
      </c>
      <c r="E32" s="6"/>
      <c r="F32" s="6"/>
      <c r="G32" s="6">
        <v>2721962</v>
      </c>
      <c r="H32" s="6"/>
      <c r="I32" s="6"/>
      <c r="J32" s="6"/>
      <c r="K32" s="6">
        <v>2292005</v>
      </c>
      <c r="L32" s="6"/>
      <c r="M32" s="6"/>
      <c r="N32" s="6">
        <v>8529137</v>
      </c>
      <c r="O32" s="6">
        <v>6092812</v>
      </c>
      <c r="P32" s="6">
        <v>32273661</v>
      </c>
      <c r="Q32" s="6"/>
      <c r="R32" s="6"/>
      <c r="S32" s="6"/>
      <c r="T32" s="6">
        <v>16915819</v>
      </c>
      <c r="U32" s="6"/>
      <c r="V32" s="6">
        <v>369845</v>
      </c>
      <c r="W32" s="6">
        <v>8244662</v>
      </c>
      <c r="X32" s="6"/>
      <c r="Y32" s="6"/>
      <c r="Z32" s="6">
        <v>3724864</v>
      </c>
      <c r="AA32" s="6">
        <v>3724864</v>
      </c>
      <c r="AB32" s="6"/>
      <c r="AC32" s="6">
        <v>1861791</v>
      </c>
      <c r="AD32" s="6">
        <v>9436614</v>
      </c>
      <c r="AE32" s="6"/>
      <c r="AF32" s="6"/>
      <c r="AG32" s="6">
        <v>3550791</v>
      </c>
      <c r="AH32" s="6">
        <v>1502504</v>
      </c>
      <c r="AI32" s="6">
        <v>4705525</v>
      </c>
      <c r="AJ32" s="6">
        <v>636894</v>
      </c>
      <c r="AK32" s="6">
        <v>624548</v>
      </c>
      <c r="AL32" s="6"/>
      <c r="AM32" s="6"/>
      <c r="AN32" s="6">
        <v>103890</v>
      </c>
      <c r="AO32" s="6"/>
      <c r="AP32" s="6">
        <v>13189931</v>
      </c>
      <c r="AQ32" s="6">
        <v>15810</v>
      </c>
      <c r="AR32" s="6">
        <v>653169</v>
      </c>
      <c r="AS32" s="6">
        <v>1220702</v>
      </c>
      <c r="AT32" s="6">
        <v>3469511</v>
      </c>
      <c r="AU32" s="6">
        <v>6111902</v>
      </c>
      <c r="AV32" s="6">
        <v>17184025</v>
      </c>
      <c r="AW32" s="6"/>
      <c r="AX32" s="6">
        <v>1540241</v>
      </c>
      <c r="AY32" s="6"/>
      <c r="AZ32" s="6">
        <v>897467</v>
      </c>
      <c r="BA32" s="6">
        <v>4439963</v>
      </c>
      <c r="BB32" s="6">
        <v>345093</v>
      </c>
      <c r="BC32" s="6">
        <v>423213</v>
      </c>
      <c r="BD32" s="6">
        <v>1448753</v>
      </c>
      <c r="BE32" s="6">
        <v>1923146</v>
      </c>
      <c r="BF32" s="6">
        <v>2057585</v>
      </c>
      <c r="BG32" s="6">
        <v>1996833</v>
      </c>
      <c r="BH32" s="6"/>
      <c r="BI32" s="6">
        <f t="shared" si="0"/>
        <v>164229532</v>
      </c>
      <c r="BJ32" s="7">
        <f t="shared" si="1"/>
        <v>410.57382999999999</v>
      </c>
      <c r="BK32" s="6">
        <f t="shared" si="2"/>
        <v>4105.7383</v>
      </c>
      <c r="BL32" s="6">
        <v>66</v>
      </c>
      <c r="BM32" s="7">
        <f t="shared" si="3"/>
        <v>62.208156060606058</v>
      </c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2"/>
      <c r="DN32" s="2"/>
      <c r="DO32" s="2"/>
      <c r="DP32" s="2"/>
      <c r="DQ32" s="2"/>
      <c r="DR32" s="2"/>
    </row>
    <row r="33" spans="1:122" ht="15.75" customHeight="1" x14ac:dyDescent="0.3">
      <c r="A33" s="1" t="s">
        <v>96</v>
      </c>
      <c r="B33" s="1" t="s">
        <v>64</v>
      </c>
      <c r="C33" s="2">
        <v>7</v>
      </c>
      <c r="D33" s="3" t="s">
        <v>71</v>
      </c>
      <c r="E33" s="6"/>
      <c r="F33" s="6"/>
      <c r="G33" s="6">
        <v>9385609</v>
      </c>
      <c r="H33" s="6"/>
      <c r="I33" s="6"/>
      <c r="J33" s="6"/>
      <c r="K33" s="6"/>
      <c r="L33" s="6"/>
      <c r="M33" s="6"/>
      <c r="N33" s="6">
        <v>3032837</v>
      </c>
      <c r="O33" s="6"/>
      <c r="P33" s="6">
        <v>8365415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>
        <v>3271514</v>
      </c>
      <c r="AC33" s="6"/>
      <c r="AD33" s="6">
        <v>2411751</v>
      </c>
      <c r="AE33" s="6"/>
      <c r="AF33" s="6"/>
      <c r="AG33" s="6"/>
      <c r="AH33" s="6"/>
      <c r="AI33" s="6">
        <v>16939534</v>
      </c>
      <c r="AJ33" s="6"/>
      <c r="AK33" s="6"/>
      <c r="AL33" s="6"/>
      <c r="AM33" s="6"/>
      <c r="AN33" s="6"/>
      <c r="AO33" s="6"/>
      <c r="AP33" s="6">
        <v>1651007</v>
      </c>
      <c r="AQ33" s="6"/>
      <c r="AR33" s="6">
        <v>580691</v>
      </c>
      <c r="AS33" s="6"/>
      <c r="AT33" s="6">
        <v>1028108</v>
      </c>
      <c r="AU33" s="6"/>
      <c r="AV33" s="6"/>
      <c r="AW33" s="6"/>
      <c r="AX33" s="6">
        <v>990964</v>
      </c>
      <c r="AY33" s="6"/>
      <c r="AZ33" s="6"/>
      <c r="BA33" s="6">
        <v>3069049</v>
      </c>
      <c r="BB33" s="6">
        <v>548454</v>
      </c>
      <c r="BC33" s="6">
        <v>1891184</v>
      </c>
      <c r="BD33" s="6">
        <v>2142674</v>
      </c>
      <c r="BE33" s="6">
        <v>3280412</v>
      </c>
      <c r="BF33" s="6">
        <v>3849238</v>
      </c>
      <c r="BG33" s="6">
        <v>2832049</v>
      </c>
      <c r="BH33" s="6"/>
      <c r="BI33" s="6">
        <f t="shared" si="0"/>
        <v>65270490</v>
      </c>
      <c r="BJ33" s="7">
        <f t="shared" si="1"/>
        <v>163.17622499999999</v>
      </c>
      <c r="BK33" s="6">
        <f t="shared" si="2"/>
        <v>1631.7622499999998</v>
      </c>
      <c r="BL33" s="6">
        <v>66</v>
      </c>
      <c r="BM33" s="7">
        <f t="shared" si="3"/>
        <v>24.723670454545452</v>
      </c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2"/>
      <c r="DN33" s="2"/>
      <c r="DO33" s="2"/>
      <c r="DP33" s="2"/>
      <c r="DQ33" s="2"/>
      <c r="DR33" s="2"/>
    </row>
    <row r="34" spans="1:122" ht="15.75" customHeight="1" x14ac:dyDescent="0.3">
      <c r="A34" s="1" t="s">
        <v>97</v>
      </c>
      <c r="B34" s="1" t="s">
        <v>64</v>
      </c>
      <c r="C34" s="2">
        <v>8</v>
      </c>
      <c r="D34" s="3" t="s">
        <v>81</v>
      </c>
      <c r="E34" s="6">
        <v>18662998</v>
      </c>
      <c r="F34" s="6">
        <v>9331499</v>
      </c>
      <c r="G34" s="6">
        <v>8542342</v>
      </c>
      <c r="H34" s="6">
        <v>10870535</v>
      </c>
      <c r="I34" s="6"/>
      <c r="J34" s="6">
        <v>42612830</v>
      </c>
      <c r="K34" s="6">
        <v>14881705</v>
      </c>
      <c r="L34" s="6"/>
      <c r="M34" s="6"/>
      <c r="N34" s="6">
        <v>24709987</v>
      </c>
      <c r="O34" s="6">
        <v>12385431</v>
      </c>
      <c r="P34" s="6">
        <v>244983287</v>
      </c>
      <c r="Q34" s="6">
        <v>3826766</v>
      </c>
      <c r="R34" s="6"/>
      <c r="S34" s="6"/>
      <c r="T34" s="6">
        <v>35121239</v>
      </c>
      <c r="U34" s="6">
        <v>21928777</v>
      </c>
      <c r="V34" s="6">
        <v>4686357</v>
      </c>
      <c r="W34" s="6">
        <v>2347868</v>
      </c>
      <c r="X34" s="6"/>
      <c r="Y34" s="6"/>
      <c r="Z34" s="6">
        <v>17575809</v>
      </c>
      <c r="AA34" s="6">
        <v>17575809</v>
      </c>
      <c r="AB34" s="6">
        <v>17007899</v>
      </c>
      <c r="AC34" s="6"/>
      <c r="AD34" s="6">
        <v>17623717</v>
      </c>
      <c r="AE34" s="6">
        <v>696206</v>
      </c>
      <c r="AF34" s="6">
        <v>2430935</v>
      </c>
      <c r="AG34" s="6">
        <v>17072380</v>
      </c>
      <c r="AH34" s="6">
        <v>2784314</v>
      </c>
      <c r="AI34" s="6">
        <v>2708210</v>
      </c>
      <c r="AJ34" s="6"/>
      <c r="AK34" s="6"/>
      <c r="AL34" s="6"/>
      <c r="AM34" s="6"/>
      <c r="AN34" s="6">
        <v>58036</v>
      </c>
      <c r="AO34" s="6"/>
      <c r="AP34" s="6"/>
      <c r="AQ34" s="6"/>
      <c r="AR34" s="6">
        <v>212894</v>
      </c>
      <c r="AS34" s="6">
        <v>207384</v>
      </c>
      <c r="AT34" s="6"/>
      <c r="AU34" s="6"/>
      <c r="AV34" s="6"/>
      <c r="AW34" s="6"/>
      <c r="AX34" s="6"/>
      <c r="AY34" s="6"/>
      <c r="AZ34" s="6">
        <v>620690</v>
      </c>
      <c r="BA34" s="6"/>
      <c r="BB34" s="6"/>
      <c r="BC34" s="6"/>
      <c r="BD34" s="6"/>
      <c r="BE34" s="6">
        <v>175175</v>
      </c>
      <c r="BF34" s="6">
        <v>701521</v>
      </c>
      <c r="BG34" s="6">
        <v>490015</v>
      </c>
      <c r="BH34" s="6"/>
      <c r="BI34" s="6">
        <f t="shared" si="0"/>
        <v>552832615</v>
      </c>
      <c r="BJ34" s="7">
        <f t="shared" si="1"/>
        <v>1382.0815375</v>
      </c>
      <c r="BK34" s="6">
        <f t="shared" si="2"/>
        <v>13820.815375</v>
      </c>
      <c r="BL34" s="6">
        <v>91</v>
      </c>
      <c r="BM34" s="7">
        <f t="shared" si="3"/>
        <v>151.87709203296703</v>
      </c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2"/>
      <c r="DN34" s="2"/>
      <c r="DO34" s="2"/>
      <c r="DP34" s="2"/>
      <c r="DQ34" s="2"/>
      <c r="DR34" s="2"/>
    </row>
    <row r="35" spans="1:122" ht="15.75" customHeight="1" x14ac:dyDescent="0.3">
      <c r="A35" s="1" t="s">
        <v>98</v>
      </c>
      <c r="B35" s="1" t="s">
        <v>64</v>
      </c>
      <c r="C35" s="2">
        <v>8</v>
      </c>
      <c r="D35" s="3" t="s">
        <v>67</v>
      </c>
      <c r="E35" s="6"/>
      <c r="F35" s="6"/>
      <c r="G35" s="6">
        <v>3342103</v>
      </c>
      <c r="H35" s="6">
        <v>3056323</v>
      </c>
      <c r="I35" s="6">
        <v>2668518</v>
      </c>
      <c r="J35" s="6">
        <v>11033983</v>
      </c>
      <c r="K35" s="6">
        <v>18741869</v>
      </c>
      <c r="L35" s="6"/>
      <c r="M35" s="6"/>
      <c r="N35" s="6">
        <v>36538942</v>
      </c>
      <c r="O35" s="6">
        <v>24209919</v>
      </c>
      <c r="P35" s="6">
        <v>207117052</v>
      </c>
      <c r="Q35" s="6">
        <v>2456320</v>
      </c>
      <c r="R35" s="6"/>
      <c r="S35" s="6"/>
      <c r="T35" s="6">
        <v>59283020</v>
      </c>
      <c r="U35" s="6">
        <v>14620702</v>
      </c>
      <c r="V35" s="6">
        <v>1239810</v>
      </c>
      <c r="W35" s="6">
        <v>10654685</v>
      </c>
      <c r="X35" s="6"/>
      <c r="Y35" s="6">
        <v>683689</v>
      </c>
      <c r="Z35" s="6">
        <v>30128310</v>
      </c>
      <c r="AA35" s="6">
        <v>30128310</v>
      </c>
      <c r="AB35" s="6">
        <v>9094057</v>
      </c>
      <c r="AC35" s="6"/>
      <c r="AD35" s="6">
        <v>30067085</v>
      </c>
      <c r="AE35" s="6">
        <v>3034639</v>
      </c>
      <c r="AF35" s="6">
        <v>4576267</v>
      </c>
      <c r="AG35" s="6">
        <v>5750390</v>
      </c>
      <c r="AH35" s="6">
        <v>1323535</v>
      </c>
      <c r="AI35" s="6">
        <v>9628517</v>
      </c>
      <c r="AJ35" s="6">
        <v>5595855</v>
      </c>
      <c r="AK35" s="6"/>
      <c r="AL35" s="6">
        <v>421516</v>
      </c>
      <c r="AM35" s="6">
        <v>748038</v>
      </c>
      <c r="AN35" s="6">
        <v>636888</v>
      </c>
      <c r="AO35" s="6"/>
      <c r="AP35" s="6">
        <v>7304492</v>
      </c>
      <c r="AQ35" s="6">
        <v>130247</v>
      </c>
      <c r="AR35" s="6">
        <v>1921339</v>
      </c>
      <c r="AS35" s="6">
        <v>1231988</v>
      </c>
      <c r="AT35" s="6">
        <v>18277212</v>
      </c>
      <c r="AU35" s="6"/>
      <c r="AV35" s="6">
        <v>1231988</v>
      </c>
      <c r="AW35" s="6"/>
      <c r="AX35" s="6">
        <v>8498621</v>
      </c>
      <c r="AY35" s="6">
        <v>2890057</v>
      </c>
      <c r="AZ35" s="6">
        <v>20512535</v>
      </c>
      <c r="BA35" s="6"/>
      <c r="BB35" s="6">
        <v>235235</v>
      </c>
      <c r="BC35" s="6"/>
      <c r="BD35" s="6">
        <v>2217819</v>
      </c>
      <c r="BE35" s="6">
        <v>743588</v>
      </c>
      <c r="BF35" s="6">
        <v>438073</v>
      </c>
      <c r="BG35" s="6">
        <v>999224</v>
      </c>
      <c r="BH35" s="6"/>
      <c r="BI35" s="6">
        <f t="shared" si="0"/>
        <v>593412760</v>
      </c>
      <c r="BJ35" s="7">
        <f t="shared" si="1"/>
        <v>1483.5319</v>
      </c>
      <c r="BK35" s="6">
        <f t="shared" si="2"/>
        <v>14835.319</v>
      </c>
      <c r="BL35" s="6">
        <v>91</v>
      </c>
      <c r="BM35" s="7">
        <f t="shared" si="3"/>
        <v>163.02548351648352</v>
      </c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2"/>
      <c r="DN35" s="2"/>
      <c r="DO35" s="2"/>
      <c r="DP35" s="2"/>
      <c r="DQ35" s="2"/>
      <c r="DR35" s="2"/>
    </row>
    <row r="36" spans="1:122" ht="15.75" customHeight="1" x14ac:dyDescent="0.3">
      <c r="A36" s="1" t="s">
        <v>99</v>
      </c>
      <c r="B36" s="1" t="s">
        <v>64</v>
      </c>
      <c r="C36" s="2">
        <v>8</v>
      </c>
      <c r="D36" s="3" t="s">
        <v>69</v>
      </c>
      <c r="E36" s="6"/>
      <c r="F36" s="6"/>
      <c r="G36" s="6">
        <v>1009526</v>
      </c>
      <c r="H36" s="6"/>
      <c r="I36" s="6"/>
      <c r="J36" s="6">
        <v>7661281</v>
      </c>
      <c r="K36" s="6">
        <v>6249369</v>
      </c>
      <c r="L36" s="6"/>
      <c r="M36" s="6"/>
      <c r="N36" s="6">
        <v>9993393</v>
      </c>
      <c r="O36" s="6">
        <v>12597818</v>
      </c>
      <c r="P36" s="6">
        <v>95789118</v>
      </c>
      <c r="Q36" s="6"/>
      <c r="R36" s="6"/>
      <c r="S36" s="6"/>
      <c r="T36" s="6">
        <v>30084368</v>
      </c>
      <c r="U36" s="6">
        <v>7991274</v>
      </c>
      <c r="V36" s="6">
        <v>1234145</v>
      </c>
      <c r="W36" s="6">
        <v>22517704</v>
      </c>
      <c r="X36" s="6"/>
      <c r="Y36" s="6"/>
      <c r="Z36" s="6">
        <v>8804301</v>
      </c>
      <c r="AA36" s="6">
        <v>8804301</v>
      </c>
      <c r="AB36" s="6">
        <v>2678988</v>
      </c>
      <c r="AC36" s="6"/>
      <c r="AD36" s="6">
        <v>10601938</v>
      </c>
      <c r="AE36" s="6">
        <v>491611</v>
      </c>
      <c r="AF36" s="6">
        <v>1337514</v>
      </c>
      <c r="AG36" s="6">
        <v>2363282</v>
      </c>
      <c r="AH36" s="6"/>
      <c r="AI36" s="6">
        <v>3650222</v>
      </c>
      <c r="AJ36" s="6">
        <v>58437</v>
      </c>
      <c r="AK36" s="6"/>
      <c r="AL36" s="6">
        <v>134571</v>
      </c>
      <c r="AM36" s="6">
        <v>312577</v>
      </c>
      <c r="AN36" s="6">
        <v>191958</v>
      </c>
      <c r="AO36" s="6"/>
      <c r="AP36" s="6">
        <v>4840757</v>
      </c>
      <c r="AQ36" s="6">
        <v>95717</v>
      </c>
      <c r="AR36" s="6">
        <v>1098924</v>
      </c>
      <c r="AS36" s="6"/>
      <c r="AT36" s="6">
        <v>12946110</v>
      </c>
      <c r="AU36" s="6"/>
      <c r="AV36" s="6">
        <v>2729590</v>
      </c>
      <c r="AW36" s="6"/>
      <c r="AX36" s="6">
        <v>6726678</v>
      </c>
      <c r="AY36" s="6"/>
      <c r="AZ36" s="6">
        <v>10871052</v>
      </c>
      <c r="BA36" s="6">
        <v>2069760</v>
      </c>
      <c r="BB36" s="6">
        <v>79941</v>
      </c>
      <c r="BC36" s="6">
        <v>1808652</v>
      </c>
      <c r="BD36" s="6">
        <v>2745577</v>
      </c>
      <c r="BE36" s="6">
        <v>2206848</v>
      </c>
      <c r="BF36" s="6">
        <v>2626819</v>
      </c>
      <c r="BG36" s="6">
        <v>2305908</v>
      </c>
      <c r="BH36" s="6"/>
      <c r="BI36" s="6">
        <f t="shared" si="0"/>
        <v>287710029</v>
      </c>
      <c r="BJ36" s="7">
        <f t="shared" si="1"/>
        <v>719.27507249999996</v>
      </c>
      <c r="BK36" s="6">
        <f t="shared" si="2"/>
        <v>7192.7507249999999</v>
      </c>
      <c r="BL36" s="6">
        <v>91</v>
      </c>
      <c r="BM36" s="7">
        <f t="shared" si="3"/>
        <v>79.04121675824176</v>
      </c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2"/>
      <c r="DN36" s="2"/>
      <c r="DO36" s="2"/>
      <c r="DP36" s="2"/>
      <c r="DQ36" s="2"/>
      <c r="DR36" s="2"/>
    </row>
    <row r="37" spans="1:122" ht="15.75" customHeight="1" x14ac:dyDescent="0.3">
      <c r="A37" s="1" t="s">
        <v>100</v>
      </c>
      <c r="B37" s="1" t="s">
        <v>64</v>
      </c>
      <c r="C37" s="2">
        <v>8</v>
      </c>
      <c r="D37" s="3" t="s">
        <v>71</v>
      </c>
      <c r="E37" s="6"/>
      <c r="F37" s="6"/>
      <c r="G37" s="6">
        <v>1384983</v>
      </c>
      <c r="H37" s="6"/>
      <c r="I37" s="6"/>
      <c r="J37" s="6">
        <v>7938442</v>
      </c>
      <c r="K37" s="6">
        <v>10647429</v>
      </c>
      <c r="L37" s="6"/>
      <c r="M37" s="6"/>
      <c r="N37" s="6">
        <v>3175014</v>
      </c>
      <c r="O37" s="6">
        <v>4828554</v>
      </c>
      <c r="P37" s="6">
        <v>84828545</v>
      </c>
      <c r="Q37" s="6"/>
      <c r="R37" s="6"/>
      <c r="S37" s="6"/>
      <c r="T37" s="6">
        <v>61660829</v>
      </c>
      <c r="U37" s="6">
        <v>13510325</v>
      </c>
      <c r="V37" s="6"/>
      <c r="W37" s="6">
        <v>9001623</v>
      </c>
      <c r="X37" s="6"/>
      <c r="Y37" s="6"/>
      <c r="Z37" s="6">
        <v>6336233</v>
      </c>
      <c r="AA37" s="6">
        <v>6336233</v>
      </c>
      <c r="AB37" s="6">
        <v>3462220</v>
      </c>
      <c r="AC37" s="6"/>
      <c r="AD37" s="6">
        <v>12962766</v>
      </c>
      <c r="AE37" s="6"/>
      <c r="AF37" s="6"/>
      <c r="AG37" s="6">
        <v>1540773</v>
      </c>
      <c r="AH37" s="6"/>
      <c r="AI37" s="6">
        <v>1540773</v>
      </c>
      <c r="AJ37" s="6"/>
      <c r="AK37" s="6"/>
      <c r="AL37" s="6">
        <v>247349</v>
      </c>
      <c r="AM37" s="6"/>
      <c r="AN37" s="6"/>
      <c r="AO37" s="6"/>
      <c r="AP37" s="6">
        <v>2748062</v>
      </c>
      <c r="AQ37" s="6">
        <v>250139</v>
      </c>
      <c r="AR37" s="6">
        <v>358974</v>
      </c>
      <c r="AS37" s="6">
        <v>346582</v>
      </c>
      <c r="AT37" s="6">
        <v>1696532</v>
      </c>
      <c r="AU37" s="6"/>
      <c r="AV37" s="6"/>
      <c r="AW37" s="6"/>
      <c r="AX37" s="6">
        <v>1163625</v>
      </c>
      <c r="AY37" s="6"/>
      <c r="AZ37" s="6">
        <v>2237032</v>
      </c>
      <c r="BA37" s="6"/>
      <c r="BB37" s="6">
        <v>208453</v>
      </c>
      <c r="BC37" s="6">
        <v>41541</v>
      </c>
      <c r="BD37" s="6">
        <v>845099</v>
      </c>
      <c r="BE37" s="6">
        <v>546394</v>
      </c>
      <c r="BF37" s="6">
        <v>1533965</v>
      </c>
      <c r="BG37" s="6">
        <v>1738918</v>
      </c>
      <c r="BH37" s="6"/>
      <c r="BI37" s="6">
        <f t="shared" si="0"/>
        <v>243117407</v>
      </c>
      <c r="BJ37" s="7">
        <f t="shared" si="1"/>
        <v>607.79351750000001</v>
      </c>
      <c r="BK37" s="6">
        <f t="shared" si="2"/>
        <v>6077.9351750000005</v>
      </c>
      <c r="BL37" s="6">
        <v>91</v>
      </c>
      <c r="BM37" s="7">
        <f t="shared" si="3"/>
        <v>66.79049642857143</v>
      </c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2"/>
      <c r="DN37" s="2"/>
      <c r="DO37" s="2"/>
      <c r="DP37" s="2"/>
      <c r="DQ37" s="2"/>
      <c r="DR37" s="2"/>
    </row>
    <row r="38" spans="1:122" ht="15.75" customHeight="1" x14ac:dyDescent="0.3">
      <c r="A38" s="1"/>
      <c r="B38" s="1"/>
      <c r="C38" s="1"/>
      <c r="D38" s="54"/>
      <c r="E38" s="7"/>
      <c r="F38" s="7"/>
      <c r="G38" s="7"/>
      <c r="H38" s="7"/>
      <c r="I38" s="7"/>
      <c r="J38" s="7"/>
      <c r="K38" s="6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2"/>
      <c r="DN38" s="2"/>
      <c r="DO38" s="2"/>
      <c r="DP38" s="2"/>
      <c r="DQ38" s="2"/>
      <c r="DR38" s="2"/>
    </row>
    <row r="39" spans="1:122" ht="15.75" customHeight="1" x14ac:dyDescent="0.3">
      <c r="A39" s="1"/>
      <c r="B39" s="1"/>
      <c r="C39" s="1"/>
      <c r="D39" s="54"/>
      <c r="E39" s="7"/>
      <c r="F39" s="7"/>
      <c r="G39" s="7"/>
      <c r="H39" s="7"/>
      <c r="I39" s="7"/>
      <c r="J39" s="7"/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2"/>
      <c r="DN39" s="2"/>
      <c r="DO39" s="2"/>
      <c r="DP39" s="2"/>
      <c r="DQ39" s="2"/>
      <c r="DR39" s="2"/>
    </row>
    <row r="40" spans="1:122" ht="15.75" customHeight="1" x14ac:dyDescent="0.3">
      <c r="A40" s="1" t="s">
        <v>63</v>
      </c>
      <c r="B40" s="1" t="s">
        <v>64</v>
      </c>
      <c r="C40" s="2">
        <v>1</v>
      </c>
      <c r="D40" s="3" t="s">
        <v>65</v>
      </c>
      <c r="E40" s="7">
        <f t="shared" ref="E40:AJ40" si="4">E6*100/$BI6</f>
        <v>31.538000487197483</v>
      </c>
      <c r="F40" s="7">
        <f t="shared" si="4"/>
        <v>0.64242768355262048</v>
      </c>
      <c r="G40" s="7">
        <f t="shared" si="4"/>
        <v>0.40889543666832973</v>
      </c>
      <c r="H40" s="7">
        <f t="shared" si="4"/>
        <v>0</v>
      </c>
      <c r="I40" s="7">
        <f t="shared" si="4"/>
        <v>0</v>
      </c>
      <c r="J40" s="7">
        <f t="shared" si="4"/>
        <v>10.354740089437142</v>
      </c>
      <c r="K40" s="7">
        <f t="shared" si="4"/>
        <v>0</v>
      </c>
      <c r="L40" s="7">
        <f t="shared" si="4"/>
        <v>0</v>
      </c>
      <c r="M40" s="7">
        <f t="shared" si="4"/>
        <v>0</v>
      </c>
      <c r="N40" s="7">
        <f t="shared" si="4"/>
        <v>1.7193911585090489</v>
      </c>
      <c r="O40" s="7">
        <f t="shared" si="4"/>
        <v>2.1820608723019883</v>
      </c>
      <c r="P40" s="7">
        <f t="shared" si="4"/>
        <v>33.327106311217364</v>
      </c>
      <c r="Q40" s="7">
        <f t="shared" si="4"/>
        <v>0.67301260914043526</v>
      </c>
      <c r="R40" s="7">
        <f t="shared" si="4"/>
        <v>0</v>
      </c>
      <c r="S40" s="7">
        <f t="shared" si="4"/>
        <v>0</v>
      </c>
      <c r="T40" s="7">
        <f t="shared" si="4"/>
        <v>3.2680007178731798</v>
      </c>
      <c r="U40" s="7">
        <f t="shared" si="4"/>
        <v>3.6104825989827827</v>
      </c>
      <c r="V40" s="7">
        <f t="shared" si="4"/>
        <v>0</v>
      </c>
      <c r="W40" s="7">
        <f t="shared" si="4"/>
        <v>0.97429800956903334</v>
      </c>
      <c r="X40" s="7">
        <f t="shared" si="4"/>
        <v>0</v>
      </c>
      <c r="Y40" s="7">
        <f t="shared" si="4"/>
        <v>0</v>
      </c>
      <c r="Z40" s="7">
        <f t="shared" si="4"/>
        <v>3.6725262038312669</v>
      </c>
      <c r="AA40" s="7">
        <f t="shared" si="4"/>
        <v>0.16080732853030505</v>
      </c>
      <c r="AB40" s="7">
        <f t="shared" si="4"/>
        <v>0</v>
      </c>
      <c r="AC40" s="7">
        <f t="shared" si="4"/>
        <v>0</v>
      </c>
      <c r="AD40" s="7">
        <f t="shared" si="4"/>
        <v>1.1174600068223728</v>
      </c>
      <c r="AE40" s="7">
        <f t="shared" si="4"/>
        <v>0</v>
      </c>
      <c r="AF40" s="7">
        <f t="shared" si="4"/>
        <v>0</v>
      </c>
      <c r="AG40" s="7">
        <f t="shared" si="4"/>
        <v>1.3367816374765744</v>
      </c>
      <c r="AH40" s="7">
        <f t="shared" si="4"/>
        <v>0.41676513145387539</v>
      </c>
      <c r="AI40" s="7">
        <f t="shared" si="4"/>
        <v>0.4757239956630131</v>
      </c>
      <c r="AJ40" s="7">
        <f t="shared" si="4"/>
        <v>0</v>
      </c>
      <c r="AK40" s="7">
        <f t="shared" ref="AK40:BG40" si="5">AK6*100/$BI6</f>
        <v>0</v>
      </c>
      <c r="AL40" s="7">
        <f t="shared" si="5"/>
        <v>0</v>
      </c>
      <c r="AM40" s="7">
        <f t="shared" si="5"/>
        <v>0</v>
      </c>
      <c r="AN40" s="7">
        <f t="shared" si="5"/>
        <v>0</v>
      </c>
      <c r="AO40" s="7">
        <f t="shared" si="5"/>
        <v>0.20980492793051514</v>
      </c>
      <c r="AP40" s="7">
        <f t="shared" si="5"/>
        <v>0</v>
      </c>
      <c r="AQ40" s="7">
        <f t="shared" si="5"/>
        <v>0</v>
      </c>
      <c r="AR40" s="7">
        <f t="shared" si="5"/>
        <v>0</v>
      </c>
      <c r="AS40" s="7">
        <f t="shared" si="5"/>
        <v>0</v>
      </c>
      <c r="AT40" s="7">
        <f t="shared" si="5"/>
        <v>0</v>
      </c>
      <c r="AU40" s="7">
        <f t="shared" si="5"/>
        <v>0</v>
      </c>
      <c r="AV40" s="7">
        <f t="shared" si="5"/>
        <v>3.9115256184872469</v>
      </c>
      <c r="AW40" s="7">
        <f t="shared" si="5"/>
        <v>0</v>
      </c>
      <c r="AX40" s="7">
        <f t="shared" si="5"/>
        <v>0</v>
      </c>
      <c r="AY40" s="7">
        <f t="shared" si="5"/>
        <v>0</v>
      </c>
      <c r="AZ40" s="7">
        <f t="shared" si="5"/>
        <v>0</v>
      </c>
      <c r="BA40" s="7">
        <f t="shared" si="5"/>
        <v>0</v>
      </c>
      <c r="BB40" s="7">
        <f t="shared" si="5"/>
        <v>0</v>
      </c>
      <c r="BC40" s="7">
        <f t="shared" si="5"/>
        <v>0</v>
      </c>
      <c r="BD40" s="7">
        <f t="shared" si="5"/>
        <v>0</v>
      </c>
      <c r="BE40" s="7">
        <f t="shared" si="5"/>
        <v>1.8917535542177101E-4</v>
      </c>
      <c r="BF40" s="7">
        <f t="shared" si="5"/>
        <v>0</v>
      </c>
      <c r="BG40" s="7">
        <f t="shared" si="5"/>
        <v>0</v>
      </c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2"/>
      <c r="DN40" s="2"/>
      <c r="DO40" s="2"/>
      <c r="DP40" s="2"/>
      <c r="DQ40" s="2"/>
      <c r="DR40" s="2"/>
    </row>
    <row r="41" spans="1:122" ht="15.75" customHeight="1" x14ac:dyDescent="0.3">
      <c r="A41" s="1" t="s">
        <v>66</v>
      </c>
      <c r="B41" s="1" t="s">
        <v>64</v>
      </c>
      <c r="C41" s="2">
        <v>1</v>
      </c>
      <c r="D41" s="3" t="s">
        <v>67</v>
      </c>
      <c r="E41" s="7">
        <f t="shared" ref="E41:AJ41" si="6">E7*100/$BI7</f>
        <v>0</v>
      </c>
      <c r="F41" s="7">
        <f t="shared" si="6"/>
        <v>2.7160328415886457E-3</v>
      </c>
      <c r="G41" s="7">
        <f t="shared" si="6"/>
        <v>0.67065675160203897</v>
      </c>
      <c r="H41" s="7">
        <f t="shared" si="6"/>
        <v>0</v>
      </c>
      <c r="I41" s="7">
        <f t="shared" si="6"/>
        <v>0</v>
      </c>
      <c r="J41" s="7">
        <f t="shared" si="6"/>
        <v>0.45202881787105026</v>
      </c>
      <c r="K41" s="7">
        <f t="shared" si="6"/>
        <v>0</v>
      </c>
      <c r="L41" s="7">
        <f t="shared" si="6"/>
        <v>0</v>
      </c>
      <c r="M41" s="7">
        <f t="shared" si="6"/>
        <v>0</v>
      </c>
      <c r="N41" s="7">
        <f t="shared" si="6"/>
        <v>3.5496339652010689</v>
      </c>
      <c r="O41" s="7">
        <f t="shared" si="6"/>
        <v>3.0833317983543695</v>
      </c>
      <c r="P41" s="7">
        <f t="shared" si="6"/>
        <v>32.576771532909774</v>
      </c>
      <c r="Q41" s="7">
        <f t="shared" si="6"/>
        <v>1.0750073630105579</v>
      </c>
      <c r="R41" s="7">
        <f t="shared" si="6"/>
        <v>0.33706378195430237</v>
      </c>
      <c r="S41" s="7">
        <f t="shared" si="6"/>
        <v>0.81344205911972456</v>
      </c>
      <c r="T41" s="7">
        <f t="shared" si="6"/>
        <v>8.4929232385764415</v>
      </c>
      <c r="U41" s="7">
        <f t="shared" si="6"/>
        <v>8.3058855629968473</v>
      </c>
      <c r="V41" s="7">
        <f t="shared" si="6"/>
        <v>0</v>
      </c>
      <c r="W41" s="7">
        <f t="shared" si="6"/>
        <v>3.1869653653603858</v>
      </c>
      <c r="X41" s="7">
        <f t="shared" si="6"/>
        <v>0</v>
      </c>
      <c r="Y41" s="7">
        <f t="shared" si="6"/>
        <v>0</v>
      </c>
      <c r="Z41" s="7">
        <f t="shared" si="6"/>
        <v>2.9284582870737603</v>
      </c>
      <c r="AA41" s="7">
        <f t="shared" si="6"/>
        <v>2.9284582870737603</v>
      </c>
      <c r="AB41" s="7">
        <f t="shared" si="6"/>
        <v>0.54401218785029537</v>
      </c>
      <c r="AC41" s="7">
        <f t="shared" si="6"/>
        <v>0.79028734141369728</v>
      </c>
      <c r="AD41" s="7">
        <f t="shared" si="6"/>
        <v>3.4809079707566366</v>
      </c>
      <c r="AE41" s="7">
        <f t="shared" si="6"/>
        <v>0</v>
      </c>
      <c r="AF41" s="7">
        <f t="shared" si="6"/>
        <v>0</v>
      </c>
      <c r="AG41" s="7">
        <f t="shared" si="6"/>
        <v>2.0186078167073211</v>
      </c>
      <c r="AH41" s="7">
        <f t="shared" si="6"/>
        <v>0.6252683035682336</v>
      </c>
      <c r="AI41" s="7">
        <f t="shared" si="6"/>
        <v>0</v>
      </c>
      <c r="AJ41" s="7">
        <f t="shared" si="6"/>
        <v>0</v>
      </c>
      <c r="AK41" s="7">
        <f t="shared" ref="AK41:BG41" si="7">AK7*100/$BI7</f>
        <v>0</v>
      </c>
      <c r="AL41" s="7">
        <f t="shared" si="7"/>
        <v>0</v>
      </c>
      <c r="AM41" s="7">
        <f t="shared" si="7"/>
        <v>0</v>
      </c>
      <c r="AN41" s="7">
        <f t="shared" si="7"/>
        <v>0</v>
      </c>
      <c r="AO41" s="7">
        <f t="shared" si="7"/>
        <v>3.5775412515330727</v>
      </c>
      <c r="AP41" s="7">
        <f t="shared" si="7"/>
        <v>6.9572677108512615E-2</v>
      </c>
      <c r="AQ41" s="7">
        <f t="shared" si="7"/>
        <v>0</v>
      </c>
      <c r="AR41" s="7">
        <f t="shared" si="7"/>
        <v>0</v>
      </c>
      <c r="AS41" s="7">
        <f t="shared" si="7"/>
        <v>0</v>
      </c>
      <c r="AT41" s="7">
        <f t="shared" si="7"/>
        <v>0.78430581192311433</v>
      </c>
      <c r="AU41" s="7">
        <f t="shared" si="7"/>
        <v>2.0522551422088595</v>
      </c>
      <c r="AV41" s="7">
        <f t="shared" si="7"/>
        <v>16.640848711573856</v>
      </c>
      <c r="AW41" s="7">
        <f t="shared" si="7"/>
        <v>0</v>
      </c>
      <c r="AX41" s="7">
        <f t="shared" si="7"/>
        <v>0.94877734134838732</v>
      </c>
      <c r="AY41" s="7">
        <f t="shared" si="7"/>
        <v>0</v>
      </c>
      <c r="AZ41" s="7">
        <f t="shared" si="7"/>
        <v>0</v>
      </c>
      <c r="BA41" s="7">
        <f t="shared" si="7"/>
        <v>0</v>
      </c>
      <c r="BB41" s="7">
        <f t="shared" si="7"/>
        <v>0</v>
      </c>
      <c r="BC41" s="7">
        <f t="shared" si="7"/>
        <v>0</v>
      </c>
      <c r="BD41" s="7">
        <f t="shared" si="7"/>
        <v>0</v>
      </c>
      <c r="BE41" s="7">
        <f t="shared" si="7"/>
        <v>6.4272600062345572E-2</v>
      </c>
      <c r="BF41" s="7">
        <f t="shared" si="7"/>
        <v>0</v>
      </c>
      <c r="BG41" s="7">
        <f t="shared" si="7"/>
        <v>0</v>
      </c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2"/>
      <c r="DN41" s="2"/>
      <c r="DO41" s="2"/>
      <c r="DP41" s="2"/>
      <c r="DQ41" s="2"/>
      <c r="DR41" s="2"/>
    </row>
    <row r="42" spans="1:122" ht="15.75" customHeight="1" x14ac:dyDescent="0.3">
      <c r="A42" s="1" t="s">
        <v>68</v>
      </c>
      <c r="B42" s="1" t="s">
        <v>64</v>
      </c>
      <c r="C42" s="2">
        <v>1</v>
      </c>
      <c r="D42" s="3" t="s">
        <v>69</v>
      </c>
      <c r="E42" s="7">
        <f t="shared" ref="E42:AJ42" si="8">E8*100/$BI8</f>
        <v>0</v>
      </c>
      <c r="F42" s="7">
        <f t="shared" si="8"/>
        <v>8.8929051647362103E-2</v>
      </c>
      <c r="G42" s="7">
        <f t="shared" si="8"/>
        <v>0.83808241757618351</v>
      </c>
      <c r="H42" s="7">
        <f t="shared" si="8"/>
        <v>0</v>
      </c>
      <c r="I42" s="7">
        <f t="shared" si="8"/>
        <v>0</v>
      </c>
      <c r="J42" s="7">
        <f t="shared" si="8"/>
        <v>1.9988032048787394</v>
      </c>
      <c r="K42" s="7">
        <f t="shared" si="8"/>
        <v>0</v>
      </c>
      <c r="L42" s="7">
        <f t="shared" si="8"/>
        <v>0</v>
      </c>
      <c r="M42" s="7">
        <f t="shared" si="8"/>
        <v>0</v>
      </c>
      <c r="N42" s="7">
        <f t="shared" si="8"/>
        <v>4.8772877709840694</v>
      </c>
      <c r="O42" s="7">
        <f t="shared" si="8"/>
        <v>4.268687574128756</v>
      </c>
      <c r="P42" s="7">
        <f t="shared" si="8"/>
        <v>33.424682856420453</v>
      </c>
      <c r="Q42" s="7">
        <f t="shared" si="8"/>
        <v>1.2791522438424821</v>
      </c>
      <c r="R42" s="7">
        <f t="shared" si="8"/>
        <v>0.25651760664598616</v>
      </c>
      <c r="S42" s="7">
        <f t="shared" si="8"/>
        <v>1.0971950488907594</v>
      </c>
      <c r="T42" s="7">
        <f t="shared" si="8"/>
        <v>11.419990807445126</v>
      </c>
      <c r="U42" s="7">
        <f t="shared" si="8"/>
        <v>6.0456510804888506</v>
      </c>
      <c r="V42" s="7">
        <f t="shared" si="8"/>
        <v>0</v>
      </c>
      <c r="W42" s="7">
        <f t="shared" si="8"/>
        <v>5.8128523484202308</v>
      </c>
      <c r="X42" s="7">
        <f t="shared" si="8"/>
        <v>0</v>
      </c>
      <c r="Y42" s="7">
        <f t="shared" si="8"/>
        <v>0</v>
      </c>
      <c r="Z42" s="7">
        <f t="shared" si="8"/>
        <v>2.6254172949491945</v>
      </c>
      <c r="AA42" s="7">
        <f t="shared" si="8"/>
        <v>2.6254172949491945</v>
      </c>
      <c r="AB42" s="7">
        <f t="shared" si="8"/>
        <v>0.22847272121414339</v>
      </c>
      <c r="AC42" s="7">
        <f t="shared" si="8"/>
        <v>1.0316183100402232</v>
      </c>
      <c r="AD42" s="7">
        <f t="shared" si="8"/>
        <v>6.5941729652017376</v>
      </c>
      <c r="AE42" s="7">
        <f t="shared" si="8"/>
        <v>0</v>
      </c>
      <c r="AF42" s="7">
        <f t="shared" si="8"/>
        <v>0.35389503456866689</v>
      </c>
      <c r="AG42" s="7">
        <f t="shared" si="8"/>
        <v>1.8304698894371121</v>
      </c>
      <c r="AH42" s="7">
        <f t="shared" si="8"/>
        <v>0.61317058223014964</v>
      </c>
      <c r="AI42" s="7">
        <f t="shared" si="8"/>
        <v>2.1590896164713547</v>
      </c>
      <c r="AJ42" s="7">
        <f t="shared" si="8"/>
        <v>0</v>
      </c>
      <c r="AK42" s="7">
        <f t="shared" ref="AK42:BG42" si="9">AK8*100/$BI8</f>
        <v>0</v>
      </c>
      <c r="AL42" s="7">
        <f t="shared" si="9"/>
        <v>0</v>
      </c>
      <c r="AM42" s="7">
        <f t="shared" si="9"/>
        <v>0</v>
      </c>
      <c r="AN42" s="7">
        <f t="shared" si="9"/>
        <v>0</v>
      </c>
      <c r="AO42" s="7">
        <f t="shared" si="9"/>
        <v>3.8700109087040357</v>
      </c>
      <c r="AP42" s="7">
        <f t="shared" si="9"/>
        <v>6.0334323544708274E-2</v>
      </c>
      <c r="AQ42" s="7">
        <f t="shared" si="9"/>
        <v>0</v>
      </c>
      <c r="AR42" s="7">
        <f t="shared" si="9"/>
        <v>0</v>
      </c>
      <c r="AS42" s="7">
        <f t="shared" si="9"/>
        <v>0</v>
      </c>
      <c r="AT42" s="7">
        <f t="shared" si="9"/>
        <v>1.2942714626795451</v>
      </c>
      <c r="AU42" s="7">
        <f t="shared" si="9"/>
        <v>2.699075848294509</v>
      </c>
      <c r="AV42" s="7">
        <f t="shared" si="9"/>
        <v>0</v>
      </c>
      <c r="AW42" s="7">
        <f t="shared" si="9"/>
        <v>0</v>
      </c>
      <c r="AX42" s="7">
        <f t="shared" si="9"/>
        <v>2.3479271178594163</v>
      </c>
      <c r="AY42" s="7">
        <f t="shared" si="9"/>
        <v>0.20267957243419335</v>
      </c>
      <c r="AZ42" s="7">
        <f t="shared" si="9"/>
        <v>0</v>
      </c>
      <c r="BA42" s="7">
        <f t="shared" si="9"/>
        <v>0</v>
      </c>
      <c r="BB42" s="7">
        <f t="shared" si="9"/>
        <v>0</v>
      </c>
      <c r="BC42" s="7">
        <f t="shared" si="9"/>
        <v>0</v>
      </c>
      <c r="BD42" s="7">
        <f t="shared" si="9"/>
        <v>0</v>
      </c>
      <c r="BE42" s="7">
        <f t="shared" si="9"/>
        <v>5.6145046052814743E-2</v>
      </c>
      <c r="BF42" s="7">
        <f t="shared" si="9"/>
        <v>0</v>
      </c>
      <c r="BG42" s="7">
        <f t="shared" si="9"/>
        <v>0</v>
      </c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2"/>
      <c r="DN42" s="2"/>
      <c r="DO42" s="2"/>
      <c r="DP42" s="2"/>
      <c r="DQ42" s="2"/>
      <c r="DR42" s="2"/>
    </row>
    <row r="43" spans="1:122" ht="15.75" customHeight="1" x14ac:dyDescent="0.3">
      <c r="A43" s="1" t="s">
        <v>70</v>
      </c>
      <c r="B43" s="1" t="s">
        <v>64</v>
      </c>
      <c r="C43" s="2">
        <v>1</v>
      </c>
      <c r="D43" s="3" t="s">
        <v>71</v>
      </c>
      <c r="E43" s="7">
        <f t="shared" ref="E43:AJ43" si="10">E9*100/$BI9</f>
        <v>0</v>
      </c>
      <c r="F43" s="7">
        <f t="shared" si="10"/>
        <v>2.1615487954745474</v>
      </c>
      <c r="G43" s="7">
        <f t="shared" si="10"/>
        <v>1.4982764645639515</v>
      </c>
      <c r="H43" s="7">
        <f t="shared" si="10"/>
        <v>0</v>
      </c>
      <c r="I43" s="7">
        <f t="shared" si="10"/>
        <v>0</v>
      </c>
      <c r="J43" s="7">
        <f t="shared" si="10"/>
        <v>0</v>
      </c>
      <c r="K43" s="7">
        <f t="shared" si="10"/>
        <v>0</v>
      </c>
      <c r="L43" s="7">
        <f t="shared" si="10"/>
        <v>0</v>
      </c>
      <c r="M43" s="7">
        <f t="shared" si="10"/>
        <v>0</v>
      </c>
      <c r="N43" s="7">
        <f t="shared" si="10"/>
        <v>3.3168336030621659</v>
      </c>
      <c r="O43" s="7">
        <f t="shared" si="10"/>
        <v>2.7358978194542511</v>
      </c>
      <c r="P43" s="7">
        <f t="shared" si="10"/>
        <v>39.304257611657377</v>
      </c>
      <c r="Q43" s="7">
        <f t="shared" si="10"/>
        <v>1.3119060502362512</v>
      </c>
      <c r="R43" s="7">
        <f t="shared" si="10"/>
        <v>0</v>
      </c>
      <c r="S43" s="7">
        <f t="shared" si="10"/>
        <v>1.2330824414019497</v>
      </c>
      <c r="T43" s="7">
        <f t="shared" si="10"/>
        <v>8.7956633267075865</v>
      </c>
      <c r="U43" s="7">
        <f t="shared" si="10"/>
        <v>4.4155010051477275</v>
      </c>
      <c r="V43" s="7">
        <f t="shared" si="10"/>
        <v>0</v>
      </c>
      <c r="W43" s="7">
        <f t="shared" si="10"/>
        <v>11.542883806482234</v>
      </c>
      <c r="X43" s="7">
        <f t="shared" si="10"/>
        <v>0</v>
      </c>
      <c r="Y43" s="7">
        <f t="shared" si="10"/>
        <v>0</v>
      </c>
      <c r="Z43" s="7">
        <f t="shared" si="10"/>
        <v>1.944998299959392</v>
      </c>
      <c r="AA43" s="7">
        <f t="shared" si="10"/>
        <v>1.944998299959392</v>
      </c>
      <c r="AB43" s="7">
        <f t="shared" si="10"/>
        <v>0.40374168985883202</v>
      </c>
      <c r="AC43" s="7">
        <f t="shared" si="10"/>
        <v>0</v>
      </c>
      <c r="AD43" s="7">
        <f t="shared" si="10"/>
        <v>4.9404924228666847</v>
      </c>
      <c r="AE43" s="7">
        <f t="shared" si="10"/>
        <v>0</v>
      </c>
      <c r="AF43" s="7">
        <f t="shared" si="10"/>
        <v>0</v>
      </c>
      <c r="AG43" s="7">
        <f t="shared" si="10"/>
        <v>3.3299824989181093</v>
      </c>
      <c r="AH43" s="7">
        <f t="shared" si="10"/>
        <v>1.3558629239918718</v>
      </c>
      <c r="AI43" s="7">
        <f t="shared" si="10"/>
        <v>0</v>
      </c>
      <c r="AJ43" s="7">
        <f t="shared" si="10"/>
        <v>0</v>
      </c>
      <c r="AK43" s="7">
        <f t="shared" ref="AK43:BG43" si="11">AK9*100/$BI9</f>
        <v>0</v>
      </c>
      <c r="AL43" s="7">
        <f t="shared" si="11"/>
        <v>0</v>
      </c>
      <c r="AM43" s="7">
        <f t="shared" si="11"/>
        <v>0</v>
      </c>
      <c r="AN43" s="7">
        <f t="shared" si="11"/>
        <v>0</v>
      </c>
      <c r="AO43" s="7">
        <f t="shared" si="11"/>
        <v>6.2176179199259325</v>
      </c>
      <c r="AP43" s="7">
        <f t="shared" si="11"/>
        <v>7.9689531751156742E-2</v>
      </c>
      <c r="AQ43" s="7">
        <f t="shared" si="11"/>
        <v>0</v>
      </c>
      <c r="AR43" s="7">
        <f t="shared" si="11"/>
        <v>0</v>
      </c>
      <c r="AS43" s="7">
        <f t="shared" si="11"/>
        <v>0</v>
      </c>
      <c r="AT43" s="7">
        <f t="shared" si="11"/>
        <v>1.0044418562514608</v>
      </c>
      <c r="AU43" s="7">
        <f t="shared" si="11"/>
        <v>0</v>
      </c>
      <c r="AV43" s="7">
        <f t="shared" si="11"/>
        <v>0</v>
      </c>
      <c r="AW43" s="7">
        <f t="shared" si="11"/>
        <v>0</v>
      </c>
      <c r="AX43" s="7">
        <f t="shared" si="11"/>
        <v>1.9788390600181023</v>
      </c>
      <c r="AY43" s="7">
        <f t="shared" si="11"/>
        <v>0</v>
      </c>
      <c r="AZ43" s="7">
        <f t="shared" si="11"/>
        <v>0</v>
      </c>
      <c r="BA43" s="7">
        <f t="shared" si="11"/>
        <v>0</v>
      </c>
      <c r="BB43" s="7">
        <f t="shared" si="11"/>
        <v>0</v>
      </c>
      <c r="BC43" s="7">
        <f t="shared" si="11"/>
        <v>0</v>
      </c>
      <c r="BD43" s="7">
        <f t="shared" si="11"/>
        <v>9.0039567752620189E-2</v>
      </c>
      <c r="BE43" s="7">
        <f t="shared" si="11"/>
        <v>0.39344500455840703</v>
      </c>
      <c r="BF43" s="7">
        <f t="shared" si="11"/>
        <v>0</v>
      </c>
      <c r="BG43" s="7">
        <f t="shared" si="11"/>
        <v>0</v>
      </c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2"/>
      <c r="DN43" s="2"/>
      <c r="DO43" s="2"/>
      <c r="DP43" s="2"/>
      <c r="DQ43" s="2"/>
      <c r="DR43" s="2"/>
    </row>
    <row r="44" spans="1:122" ht="15.75" customHeight="1" x14ac:dyDescent="0.3">
      <c r="A44" s="1" t="s">
        <v>72</v>
      </c>
      <c r="B44" s="1" t="s">
        <v>64</v>
      </c>
      <c r="C44" s="2">
        <v>2</v>
      </c>
      <c r="D44" s="3" t="s">
        <v>65</v>
      </c>
      <c r="E44" s="7">
        <f t="shared" ref="E44:AJ44" si="12">E10*100/$BI10</f>
        <v>18.955140845119036</v>
      </c>
      <c r="F44" s="7">
        <f t="shared" si="12"/>
        <v>1.1463695373203153</v>
      </c>
      <c r="G44" s="7">
        <f t="shared" si="12"/>
        <v>1.0856016696257476</v>
      </c>
      <c r="H44" s="7">
        <f t="shared" si="12"/>
        <v>14.277841520162248</v>
      </c>
      <c r="I44" s="7">
        <f t="shared" si="12"/>
        <v>0.99302418530933667</v>
      </c>
      <c r="J44" s="7">
        <f t="shared" si="12"/>
        <v>1.6633207307779392</v>
      </c>
      <c r="K44" s="7">
        <f t="shared" si="12"/>
        <v>3.4364145051109722</v>
      </c>
      <c r="L44" s="7">
        <f t="shared" si="12"/>
        <v>7.949675317951635E-2</v>
      </c>
      <c r="M44" s="7">
        <f t="shared" si="12"/>
        <v>10.319496394224132</v>
      </c>
      <c r="N44" s="7">
        <f t="shared" si="12"/>
        <v>2.1820541894925474</v>
      </c>
      <c r="O44" s="7">
        <f t="shared" si="12"/>
        <v>3.6723152812139319</v>
      </c>
      <c r="P44" s="7">
        <f t="shared" si="12"/>
        <v>12.382631080842275</v>
      </c>
      <c r="Q44" s="7">
        <f t="shared" si="12"/>
        <v>0.89995098015528963</v>
      </c>
      <c r="R44" s="7">
        <f t="shared" si="12"/>
        <v>0</v>
      </c>
      <c r="S44" s="7">
        <f t="shared" si="12"/>
        <v>0</v>
      </c>
      <c r="T44" s="7">
        <f t="shared" si="12"/>
        <v>4.7878334229571298</v>
      </c>
      <c r="U44" s="7">
        <f t="shared" si="12"/>
        <v>4.9005320391841218</v>
      </c>
      <c r="V44" s="7">
        <f t="shared" si="12"/>
        <v>2.8332883488604549E-2</v>
      </c>
      <c r="W44" s="7">
        <f t="shared" si="12"/>
        <v>0.57874566492343205</v>
      </c>
      <c r="X44" s="7">
        <f t="shared" si="12"/>
        <v>8.9485161336639404E-2</v>
      </c>
      <c r="Y44" s="7">
        <f t="shared" si="12"/>
        <v>0.13610859056168234</v>
      </c>
      <c r="Z44" s="7">
        <f t="shared" si="12"/>
        <v>2.9393797268211461</v>
      </c>
      <c r="AA44" s="7">
        <f t="shared" si="12"/>
        <v>2.9393797268211461</v>
      </c>
      <c r="AB44" s="7">
        <f t="shared" si="12"/>
        <v>1.5681774920477576</v>
      </c>
      <c r="AC44" s="7">
        <f t="shared" si="12"/>
        <v>1.8724765263887431</v>
      </c>
      <c r="AD44" s="7">
        <f t="shared" si="12"/>
        <v>1.3998133949724156</v>
      </c>
      <c r="AE44" s="7">
        <f t="shared" si="12"/>
        <v>0.22745842157653204</v>
      </c>
      <c r="AF44" s="7">
        <f t="shared" si="12"/>
        <v>0.71093853544822483</v>
      </c>
      <c r="AG44" s="7">
        <f t="shared" si="12"/>
        <v>2.1770428358027623</v>
      </c>
      <c r="AH44" s="7">
        <f t="shared" si="12"/>
        <v>0.64613134108492887</v>
      </c>
      <c r="AI44" s="7">
        <f t="shared" si="12"/>
        <v>1.0830756073939287</v>
      </c>
      <c r="AJ44" s="7">
        <f t="shared" si="12"/>
        <v>0.22190130038491063</v>
      </c>
      <c r="AK44" s="7">
        <f t="shared" ref="AK44:BG44" si="13">AK10*100/$BI10</f>
        <v>0</v>
      </c>
      <c r="AL44" s="7">
        <f t="shared" si="13"/>
        <v>4.496347628961625E-2</v>
      </c>
      <c r="AM44" s="7">
        <f t="shared" si="13"/>
        <v>5.0227867639343719E-2</v>
      </c>
      <c r="AN44" s="7">
        <f t="shared" si="13"/>
        <v>7.9345318876635318E-2</v>
      </c>
      <c r="AO44" s="7">
        <f t="shared" si="13"/>
        <v>0</v>
      </c>
      <c r="AP44" s="7">
        <f t="shared" si="13"/>
        <v>0.27602072760256458</v>
      </c>
      <c r="AQ44" s="7">
        <f t="shared" si="13"/>
        <v>5.6397197593894444E-2</v>
      </c>
      <c r="AR44" s="7">
        <f t="shared" si="13"/>
        <v>8.2829817871560241E-2</v>
      </c>
      <c r="AS44" s="7">
        <f t="shared" si="13"/>
        <v>0.1115839993566415</v>
      </c>
      <c r="AT44" s="7">
        <f t="shared" si="13"/>
        <v>0.28504789465763941</v>
      </c>
      <c r="AU44" s="7">
        <f t="shared" si="13"/>
        <v>0</v>
      </c>
      <c r="AV44" s="7">
        <f t="shared" si="13"/>
        <v>0.43946428842617391</v>
      </c>
      <c r="AW44" s="7">
        <f t="shared" si="13"/>
        <v>6.0032052299799535E-2</v>
      </c>
      <c r="AX44" s="7">
        <f t="shared" si="13"/>
        <v>0.25683106765756764</v>
      </c>
      <c r="AY44" s="7">
        <f t="shared" si="13"/>
        <v>0</v>
      </c>
      <c r="AZ44" s="7">
        <f t="shared" si="13"/>
        <v>0.18058346472020809</v>
      </c>
      <c r="BA44" s="7">
        <f t="shared" si="13"/>
        <v>0.18975451593485787</v>
      </c>
      <c r="BB44" s="7">
        <f t="shared" si="13"/>
        <v>9.9245555165920225E-3</v>
      </c>
      <c r="BC44" s="7">
        <f t="shared" si="13"/>
        <v>2.0952294829385744E-2</v>
      </c>
      <c r="BD44" s="7">
        <f t="shared" si="13"/>
        <v>4.5708567574731747E-2</v>
      </c>
      <c r="BE44" s="7">
        <f t="shared" si="13"/>
        <v>3.4571459043190617E-2</v>
      </c>
      <c r="BF44" s="7">
        <f t="shared" si="13"/>
        <v>0.22026637078158393</v>
      </c>
      <c r="BG44" s="7">
        <f t="shared" si="13"/>
        <v>0.15502471960062073</v>
      </c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2"/>
      <c r="DN44" s="2"/>
      <c r="DO44" s="2"/>
      <c r="DP44" s="2"/>
      <c r="DQ44" s="2"/>
      <c r="DR44" s="2"/>
    </row>
    <row r="45" spans="1:122" ht="15.75" customHeight="1" x14ac:dyDescent="0.3">
      <c r="A45" s="1" t="s">
        <v>73</v>
      </c>
      <c r="B45" s="1" t="s">
        <v>64</v>
      </c>
      <c r="C45" s="2">
        <v>2</v>
      </c>
      <c r="D45" s="3" t="s">
        <v>67</v>
      </c>
      <c r="E45" s="7">
        <f t="shared" ref="E45:AJ45" si="14">E11*100/$BI11</f>
        <v>0</v>
      </c>
      <c r="F45" s="7">
        <f t="shared" si="14"/>
        <v>0.19394831630728426</v>
      </c>
      <c r="G45" s="7">
        <f t="shared" si="14"/>
        <v>0.67599185908688919</v>
      </c>
      <c r="H45" s="7">
        <f t="shared" si="14"/>
        <v>0</v>
      </c>
      <c r="I45" s="7">
        <f t="shared" si="14"/>
        <v>0</v>
      </c>
      <c r="J45" s="7">
        <f t="shared" si="14"/>
        <v>5.1592291799785057</v>
      </c>
      <c r="K45" s="7">
        <f t="shared" si="14"/>
        <v>6.0657463563929515</v>
      </c>
      <c r="L45" s="7">
        <f t="shared" si="14"/>
        <v>0</v>
      </c>
      <c r="M45" s="7">
        <f t="shared" si="14"/>
        <v>0</v>
      </c>
      <c r="N45" s="7">
        <f t="shared" si="14"/>
        <v>4.6452225078395992</v>
      </c>
      <c r="O45" s="7">
        <f t="shared" si="14"/>
        <v>4.4805581851250889</v>
      </c>
      <c r="P45" s="7">
        <f t="shared" si="14"/>
        <v>40.291860283943095</v>
      </c>
      <c r="Q45" s="7">
        <f t="shared" si="14"/>
        <v>0.60714782673976853</v>
      </c>
      <c r="R45" s="7">
        <f t="shared" si="14"/>
        <v>0.28006357731528048</v>
      </c>
      <c r="S45" s="7">
        <f t="shared" si="14"/>
        <v>0</v>
      </c>
      <c r="T45" s="7">
        <f t="shared" si="14"/>
        <v>9.8109414343608563</v>
      </c>
      <c r="U45" s="7">
        <f t="shared" si="14"/>
        <v>1.93007979640334</v>
      </c>
      <c r="V45" s="7">
        <f t="shared" si="14"/>
        <v>0.22699973460721021</v>
      </c>
      <c r="W45" s="7">
        <f t="shared" si="14"/>
        <v>2.2712702154709095</v>
      </c>
      <c r="X45" s="7">
        <f t="shared" si="14"/>
        <v>0</v>
      </c>
      <c r="Y45" s="7">
        <f t="shared" si="14"/>
        <v>9.695720362282112E-2</v>
      </c>
      <c r="Z45" s="7">
        <f t="shared" si="14"/>
        <v>4.3437402397484544</v>
      </c>
      <c r="AA45" s="7">
        <f t="shared" si="14"/>
        <v>4.3437402397484544</v>
      </c>
      <c r="AB45" s="7">
        <f t="shared" si="14"/>
        <v>3.0900361786015358</v>
      </c>
      <c r="AC45" s="7">
        <f t="shared" si="14"/>
        <v>1.5131547677455444</v>
      </c>
      <c r="AD45" s="7">
        <f t="shared" si="14"/>
        <v>3.805681166413883</v>
      </c>
      <c r="AE45" s="7">
        <f t="shared" si="14"/>
        <v>0.34180366124839739</v>
      </c>
      <c r="AF45" s="7">
        <f t="shared" si="14"/>
        <v>0.84139738270540476</v>
      </c>
      <c r="AG45" s="7">
        <f t="shared" si="14"/>
        <v>1.3885079362207402</v>
      </c>
      <c r="AH45" s="7">
        <f t="shared" si="14"/>
        <v>0.3439373729573813</v>
      </c>
      <c r="AI45" s="7">
        <f t="shared" si="14"/>
        <v>0</v>
      </c>
      <c r="AJ45" s="7">
        <f t="shared" si="14"/>
        <v>0.28640297235829903</v>
      </c>
      <c r="AK45" s="7">
        <f t="shared" ref="AK45:BG45" si="15">AK11*100/$BI11</f>
        <v>0</v>
      </c>
      <c r="AL45" s="7">
        <f t="shared" si="15"/>
        <v>0</v>
      </c>
      <c r="AM45" s="7">
        <f t="shared" si="15"/>
        <v>0</v>
      </c>
      <c r="AN45" s="7">
        <f t="shared" si="15"/>
        <v>8.1708682478573005E-2</v>
      </c>
      <c r="AO45" s="7">
        <f t="shared" si="15"/>
        <v>0</v>
      </c>
      <c r="AP45" s="7">
        <f t="shared" si="15"/>
        <v>7.8841127492166485E-2</v>
      </c>
      <c r="AQ45" s="7">
        <f t="shared" si="15"/>
        <v>0</v>
      </c>
      <c r="AR45" s="7">
        <f t="shared" si="15"/>
        <v>0</v>
      </c>
      <c r="AS45" s="7">
        <f t="shared" si="15"/>
        <v>0</v>
      </c>
      <c r="AT45" s="7">
        <f t="shared" si="15"/>
        <v>1.6980659992284217</v>
      </c>
      <c r="AU45" s="7">
        <f t="shared" si="15"/>
        <v>0</v>
      </c>
      <c r="AV45" s="7">
        <f t="shared" si="15"/>
        <v>0</v>
      </c>
      <c r="AW45" s="7">
        <f t="shared" si="15"/>
        <v>0</v>
      </c>
      <c r="AX45" s="7">
        <f t="shared" si="15"/>
        <v>0.87572902803072106</v>
      </c>
      <c r="AY45" s="7">
        <f t="shared" si="15"/>
        <v>0.1882851831162585</v>
      </c>
      <c r="AZ45" s="7">
        <f t="shared" si="15"/>
        <v>0</v>
      </c>
      <c r="BA45" s="7">
        <f t="shared" si="15"/>
        <v>0</v>
      </c>
      <c r="BB45" s="7">
        <f t="shared" si="15"/>
        <v>0</v>
      </c>
      <c r="BC45" s="7">
        <f t="shared" si="15"/>
        <v>2.8138443123527968E-2</v>
      </c>
      <c r="BD45" s="7">
        <f t="shared" si="15"/>
        <v>1.4813141588636851E-2</v>
      </c>
      <c r="BE45" s="7">
        <f t="shared" si="15"/>
        <v>0</v>
      </c>
      <c r="BF45" s="7">
        <f t="shared" si="15"/>
        <v>0</v>
      </c>
      <c r="BG45" s="7">
        <f t="shared" si="15"/>
        <v>0</v>
      </c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2"/>
      <c r="DN45" s="2"/>
      <c r="DO45" s="2"/>
      <c r="DP45" s="2"/>
      <c r="DQ45" s="2"/>
      <c r="DR45" s="2"/>
    </row>
    <row r="46" spans="1:122" ht="15.75" customHeight="1" x14ac:dyDescent="0.3">
      <c r="A46" s="1" t="s">
        <v>74</v>
      </c>
      <c r="B46" s="1" t="s">
        <v>64</v>
      </c>
      <c r="C46" s="2">
        <v>2</v>
      </c>
      <c r="D46" s="3" t="s">
        <v>69</v>
      </c>
      <c r="E46" s="7">
        <f t="shared" ref="E46:AJ46" si="16">E12*100/$BI12</f>
        <v>2.6471631723995426</v>
      </c>
      <c r="F46" s="7">
        <f t="shared" si="16"/>
        <v>0</v>
      </c>
      <c r="G46" s="7">
        <f t="shared" si="16"/>
        <v>1.9697880098332428</v>
      </c>
      <c r="H46" s="7">
        <f t="shared" si="16"/>
        <v>2.1545377923549465</v>
      </c>
      <c r="I46" s="7">
        <f t="shared" si="16"/>
        <v>1.2452436388443073</v>
      </c>
      <c r="J46" s="7">
        <f t="shared" si="16"/>
        <v>0.84338020503995859</v>
      </c>
      <c r="K46" s="7">
        <f t="shared" si="16"/>
        <v>4.7274993191979293</v>
      </c>
      <c r="L46" s="7">
        <f t="shared" si="16"/>
        <v>0</v>
      </c>
      <c r="M46" s="7">
        <f t="shared" si="16"/>
        <v>1.1303376002326813</v>
      </c>
      <c r="N46" s="7">
        <f t="shared" si="16"/>
        <v>5.4810725841519075</v>
      </c>
      <c r="O46" s="7">
        <f t="shared" si="16"/>
        <v>2.2500926071251568</v>
      </c>
      <c r="P46" s="7">
        <f t="shared" si="16"/>
        <v>21.660923377201161</v>
      </c>
      <c r="Q46" s="7">
        <f t="shared" si="16"/>
        <v>0.62102842732927666</v>
      </c>
      <c r="R46" s="7">
        <f t="shared" si="16"/>
        <v>0</v>
      </c>
      <c r="S46" s="7">
        <f t="shared" si="16"/>
        <v>0</v>
      </c>
      <c r="T46" s="7">
        <f t="shared" si="16"/>
        <v>16.153138063435364</v>
      </c>
      <c r="U46" s="7">
        <f t="shared" si="16"/>
        <v>3.0951818066552583</v>
      </c>
      <c r="V46" s="7">
        <f t="shared" si="16"/>
        <v>0</v>
      </c>
      <c r="W46" s="7">
        <f t="shared" si="16"/>
        <v>5.5828493463452826</v>
      </c>
      <c r="X46" s="7">
        <f t="shared" si="16"/>
        <v>0</v>
      </c>
      <c r="Y46" s="7">
        <f t="shared" si="16"/>
        <v>0.21934748751705074</v>
      </c>
      <c r="Z46" s="7">
        <f t="shared" si="16"/>
        <v>4.5314650961407512</v>
      </c>
      <c r="AA46" s="7">
        <f t="shared" si="16"/>
        <v>4.5314650961407512</v>
      </c>
      <c r="AB46" s="7">
        <f t="shared" si="16"/>
        <v>2.0638519996226901</v>
      </c>
      <c r="AC46" s="7">
        <f t="shared" si="16"/>
        <v>0.58393069185537483</v>
      </c>
      <c r="AD46" s="7">
        <f t="shared" si="16"/>
        <v>8.326566934065875</v>
      </c>
      <c r="AE46" s="7">
        <f t="shared" si="16"/>
        <v>0.23019627510140542</v>
      </c>
      <c r="AF46" s="7">
        <f t="shared" si="16"/>
        <v>0</v>
      </c>
      <c r="AG46" s="7">
        <f t="shared" si="16"/>
        <v>1.3150743474692332</v>
      </c>
      <c r="AH46" s="7">
        <f t="shared" si="16"/>
        <v>0.43612702385923025</v>
      </c>
      <c r="AI46" s="7">
        <f t="shared" si="16"/>
        <v>0</v>
      </c>
      <c r="AJ46" s="7">
        <f t="shared" si="16"/>
        <v>0</v>
      </c>
      <c r="AK46" s="7">
        <f t="shared" ref="AK46:BG46" si="17">AK12*100/$BI12</f>
        <v>0</v>
      </c>
      <c r="AL46" s="7">
        <f t="shared" si="17"/>
        <v>0</v>
      </c>
      <c r="AM46" s="7">
        <f t="shared" si="17"/>
        <v>0</v>
      </c>
      <c r="AN46" s="7">
        <f t="shared" si="17"/>
        <v>0.34715228382003532</v>
      </c>
      <c r="AO46" s="7">
        <f t="shared" si="17"/>
        <v>0</v>
      </c>
      <c r="AP46" s="7">
        <f t="shared" si="17"/>
        <v>0.5371299017551826</v>
      </c>
      <c r="AQ46" s="7">
        <f t="shared" si="17"/>
        <v>0</v>
      </c>
      <c r="AR46" s="7">
        <f t="shared" si="17"/>
        <v>0</v>
      </c>
      <c r="AS46" s="7">
        <f t="shared" si="17"/>
        <v>0</v>
      </c>
      <c r="AT46" s="7">
        <f t="shared" si="17"/>
        <v>4.5844617630938052</v>
      </c>
      <c r="AU46" s="7">
        <f t="shared" si="17"/>
        <v>0</v>
      </c>
      <c r="AV46" s="7">
        <f t="shared" si="17"/>
        <v>0</v>
      </c>
      <c r="AW46" s="7">
        <f t="shared" si="17"/>
        <v>0</v>
      </c>
      <c r="AX46" s="7">
        <f t="shared" si="17"/>
        <v>2.5741573427387352</v>
      </c>
      <c r="AY46" s="7">
        <f t="shared" si="17"/>
        <v>0</v>
      </c>
      <c r="AZ46" s="7">
        <f t="shared" si="17"/>
        <v>0</v>
      </c>
      <c r="BA46" s="7">
        <f t="shared" si="17"/>
        <v>0</v>
      </c>
      <c r="BB46" s="7">
        <f t="shared" si="17"/>
        <v>0</v>
      </c>
      <c r="BC46" s="7">
        <f t="shared" si="17"/>
        <v>0.10343773194874913</v>
      </c>
      <c r="BD46" s="7">
        <f t="shared" si="17"/>
        <v>5.3400074725115168E-2</v>
      </c>
      <c r="BE46" s="7">
        <f t="shared" si="17"/>
        <v>0</v>
      </c>
      <c r="BF46" s="7">
        <f t="shared" si="17"/>
        <v>0</v>
      </c>
      <c r="BG46" s="7">
        <f t="shared" si="17"/>
        <v>0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2"/>
      <c r="DN46" s="2"/>
      <c r="DO46" s="2"/>
      <c r="DP46" s="2"/>
      <c r="DQ46" s="2"/>
      <c r="DR46" s="2"/>
    </row>
    <row r="47" spans="1:122" ht="15.75" customHeight="1" x14ac:dyDescent="0.3">
      <c r="A47" s="1" t="s">
        <v>75</v>
      </c>
      <c r="B47" s="1" t="s">
        <v>64</v>
      </c>
      <c r="C47" s="2">
        <v>2</v>
      </c>
      <c r="D47" s="3" t="s">
        <v>71</v>
      </c>
      <c r="E47" s="7">
        <f t="shared" ref="E47:AJ47" si="18">E13*100/$BI13</f>
        <v>13.175914018207013</v>
      </c>
      <c r="F47" s="7">
        <f t="shared" si="18"/>
        <v>0</v>
      </c>
      <c r="G47" s="7">
        <f t="shared" si="18"/>
        <v>1.1103681650734292</v>
      </c>
      <c r="H47" s="7">
        <f t="shared" si="18"/>
        <v>17.512589146575213</v>
      </c>
      <c r="I47" s="7">
        <f t="shared" si="18"/>
        <v>4.8002062977555155</v>
      </c>
      <c r="J47" s="7">
        <f t="shared" si="18"/>
        <v>0</v>
      </c>
      <c r="K47" s="7">
        <f t="shared" si="18"/>
        <v>8.2141637956011735</v>
      </c>
      <c r="L47" s="7">
        <f t="shared" si="18"/>
        <v>0</v>
      </c>
      <c r="M47" s="7">
        <f t="shared" si="18"/>
        <v>24.791703345121807</v>
      </c>
      <c r="N47" s="7">
        <f t="shared" si="18"/>
        <v>0.70244342389295333</v>
      </c>
      <c r="O47" s="7">
        <f t="shared" si="18"/>
        <v>0</v>
      </c>
      <c r="P47" s="7">
        <f t="shared" si="18"/>
        <v>4.6763704377311077</v>
      </c>
      <c r="Q47" s="7">
        <f t="shared" si="18"/>
        <v>0</v>
      </c>
      <c r="R47" s="7">
        <f t="shared" si="18"/>
        <v>0</v>
      </c>
      <c r="S47" s="7">
        <f t="shared" si="18"/>
        <v>0</v>
      </c>
      <c r="T47" s="7">
        <f t="shared" si="18"/>
        <v>5.5267374179750774</v>
      </c>
      <c r="U47" s="7">
        <f t="shared" si="18"/>
        <v>3.9198082937928747</v>
      </c>
      <c r="V47" s="7">
        <f t="shared" si="18"/>
        <v>0</v>
      </c>
      <c r="W47" s="7">
        <f t="shared" si="18"/>
        <v>3.3588505860002393</v>
      </c>
      <c r="X47" s="7">
        <f t="shared" si="18"/>
        <v>0</v>
      </c>
      <c r="Y47" s="7">
        <f t="shared" si="18"/>
        <v>0</v>
      </c>
      <c r="Z47" s="7">
        <f t="shared" si="18"/>
        <v>0</v>
      </c>
      <c r="AA47" s="7">
        <f t="shared" si="18"/>
        <v>0.21435005933153603</v>
      </c>
      <c r="AB47" s="7">
        <f t="shared" si="18"/>
        <v>2.0374688640360827</v>
      </c>
      <c r="AC47" s="7">
        <f t="shared" si="18"/>
        <v>0</v>
      </c>
      <c r="AD47" s="7">
        <f t="shared" si="18"/>
        <v>2.0709514707596299</v>
      </c>
      <c r="AE47" s="7">
        <f t="shared" si="18"/>
        <v>0</v>
      </c>
      <c r="AF47" s="7">
        <f t="shared" si="18"/>
        <v>4.5160240178807847</v>
      </c>
      <c r="AG47" s="7">
        <f t="shared" si="18"/>
        <v>0</v>
      </c>
      <c r="AH47" s="7">
        <f t="shared" si="18"/>
        <v>0</v>
      </c>
      <c r="AI47" s="7">
        <f t="shared" si="18"/>
        <v>0</v>
      </c>
      <c r="AJ47" s="7">
        <f t="shared" si="18"/>
        <v>0</v>
      </c>
      <c r="AK47" s="7">
        <f t="shared" ref="AK47:BG47" si="19">AK13*100/$BI13</f>
        <v>0</v>
      </c>
      <c r="AL47" s="7">
        <f t="shared" si="19"/>
        <v>0</v>
      </c>
      <c r="AM47" s="7">
        <f t="shared" si="19"/>
        <v>0</v>
      </c>
      <c r="AN47" s="7">
        <f t="shared" si="19"/>
        <v>0</v>
      </c>
      <c r="AO47" s="7">
        <f t="shared" si="19"/>
        <v>1.7169277972532637</v>
      </c>
      <c r="AP47" s="7">
        <f t="shared" si="19"/>
        <v>0</v>
      </c>
      <c r="AQ47" s="7">
        <f t="shared" si="19"/>
        <v>0</v>
      </c>
      <c r="AR47" s="7">
        <f t="shared" si="19"/>
        <v>0</v>
      </c>
      <c r="AS47" s="7">
        <f t="shared" si="19"/>
        <v>0</v>
      </c>
      <c r="AT47" s="7">
        <f t="shared" si="19"/>
        <v>1.0603323033011309</v>
      </c>
      <c r="AU47" s="7">
        <f t="shared" si="19"/>
        <v>0</v>
      </c>
      <c r="AV47" s="7">
        <f t="shared" si="19"/>
        <v>0</v>
      </c>
      <c r="AW47" s="7">
        <f t="shared" si="19"/>
        <v>0</v>
      </c>
      <c r="AX47" s="7">
        <f t="shared" si="19"/>
        <v>0.59479055971116845</v>
      </c>
      <c r="AY47" s="7">
        <f t="shared" si="19"/>
        <v>0</v>
      </c>
      <c r="AZ47" s="7">
        <f t="shared" si="19"/>
        <v>0</v>
      </c>
      <c r="BA47" s="7">
        <f t="shared" si="19"/>
        <v>0</v>
      </c>
      <c r="BB47" s="7">
        <f t="shared" si="19"/>
        <v>0</v>
      </c>
      <c r="BC47" s="7">
        <f t="shared" si="19"/>
        <v>0</v>
      </c>
      <c r="BD47" s="7">
        <f t="shared" si="19"/>
        <v>0</v>
      </c>
      <c r="BE47" s="7">
        <f t="shared" si="19"/>
        <v>0</v>
      </c>
      <c r="BF47" s="7">
        <f t="shared" si="19"/>
        <v>0</v>
      </c>
      <c r="BG47" s="7">
        <f t="shared" si="19"/>
        <v>0</v>
      </c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2"/>
      <c r="DN47" s="2"/>
      <c r="DO47" s="2"/>
      <c r="DP47" s="2"/>
      <c r="DQ47" s="2"/>
      <c r="DR47" s="2"/>
    </row>
    <row r="48" spans="1:122" ht="15.75" customHeight="1" x14ac:dyDescent="0.3">
      <c r="A48" s="1" t="s">
        <v>76</v>
      </c>
      <c r="B48" s="1" t="s">
        <v>64</v>
      </c>
      <c r="C48" s="2">
        <v>3</v>
      </c>
      <c r="D48" s="3" t="s">
        <v>65</v>
      </c>
      <c r="E48" s="7">
        <f t="shared" ref="E48:AJ48" si="20">E14*100/$BI14</f>
        <v>36.419554845173671</v>
      </c>
      <c r="F48" s="7">
        <f t="shared" si="20"/>
        <v>7.2918301820798668E-3</v>
      </c>
      <c r="G48" s="7">
        <f t="shared" si="20"/>
        <v>0.46080246090965266</v>
      </c>
      <c r="H48" s="7">
        <f t="shared" si="20"/>
        <v>29.904715278184415</v>
      </c>
      <c r="I48" s="7">
        <f t="shared" si="20"/>
        <v>0.91738670666069821</v>
      </c>
      <c r="J48" s="7">
        <f t="shared" si="20"/>
        <v>1.5704477341855909</v>
      </c>
      <c r="K48" s="7">
        <f t="shared" si="20"/>
        <v>7.671576286336744E-2</v>
      </c>
      <c r="L48" s="7">
        <f t="shared" si="20"/>
        <v>0</v>
      </c>
      <c r="M48" s="7">
        <f t="shared" si="20"/>
        <v>0.96413981181180131</v>
      </c>
      <c r="N48" s="7">
        <f t="shared" si="20"/>
        <v>2.7759457597453934</v>
      </c>
      <c r="O48" s="7">
        <f t="shared" si="20"/>
        <v>1.6560067804612681</v>
      </c>
      <c r="P48" s="7">
        <f t="shared" si="20"/>
        <v>12.933471160963052</v>
      </c>
      <c r="Q48" s="7">
        <f t="shared" si="20"/>
        <v>0.41553527560433451</v>
      </c>
      <c r="R48" s="7">
        <f t="shared" si="20"/>
        <v>0</v>
      </c>
      <c r="S48" s="7">
        <f t="shared" si="20"/>
        <v>0</v>
      </c>
      <c r="T48" s="7">
        <f t="shared" si="20"/>
        <v>2.5220200301349807</v>
      </c>
      <c r="U48" s="7">
        <f t="shared" si="20"/>
        <v>2.0612778897269193</v>
      </c>
      <c r="V48" s="7">
        <f t="shared" si="20"/>
        <v>0.17371187411978145</v>
      </c>
      <c r="W48" s="7">
        <f t="shared" si="20"/>
        <v>0.43285222421138386</v>
      </c>
      <c r="X48" s="7">
        <f t="shared" si="20"/>
        <v>0</v>
      </c>
      <c r="Y48" s="7">
        <f t="shared" si="20"/>
        <v>0</v>
      </c>
      <c r="Z48" s="7">
        <f t="shared" si="20"/>
        <v>1.7060166962332695</v>
      </c>
      <c r="AA48" s="7">
        <f t="shared" si="20"/>
        <v>8.1986980358396078E-2</v>
      </c>
      <c r="AB48" s="7">
        <f t="shared" si="20"/>
        <v>0.3447376241748723</v>
      </c>
      <c r="AC48" s="7">
        <f t="shared" si="20"/>
        <v>0</v>
      </c>
      <c r="AD48" s="7">
        <f t="shared" si="20"/>
        <v>1.1686186169983983</v>
      </c>
      <c r="AE48" s="7">
        <f t="shared" si="20"/>
        <v>0.47456645750321741</v>
      </c>
      <c r="AF48" s="7">
        <f t="shared" si="20"/>
        <v>0.38351129507225762</v>
      </c>
      <c r="AG48" s="7">
        <f t="shared" si="20"/>
        <v>1.9753916729940515</v>
      </c>
      <c r="AH48" s="7">
        <f t="shared" si="20"/>
        <v>0.5110573821757719</v>
      </c>
      <c r="AI48" s="7">
        <f t="shared" si="20"/>
        <v>0</v>
      </c>
      <c r="AJ48" s="7">
        <f t="shared" si="20"/>
        <v>5.6361689412820354E-2</v>
      </c>
      <c r="AK48" s="7">
        <f t="shared" ref="AK48:BG48" si="21">AK14*100/$BI14</f>
        <v>0</v>
      </c>
      <c r="AL48" s="7">
        <f t="shared" si="21"/>
        <v>0</v>
      </c>
      <c r="AM48" s="7">
        <f t="shared" si="21"/>
        <v>0</v>
      </c>
      <c r="AN48" s="7">
        <f t="shared" si="21"/>
        <v>0</v>
      </c>
      <c r="AO48" s="7">
        <f t="shared" si="21"/>
        <v>0</v>
      </c>
      <c r="AP48" s="7">
        <f t="shared" si="21"/>
        <v>0</v>
      </c>
      <c r="AQ48" s="7">
        <f t="shared" si="21"/>
        <v>0</v>
      </c>
      <c r="AR48" s="7">
        <f t="shared" si="21"/>
        <v>0</v>
      </c>
      <c r="AS48" s="7">
        <f t="shared" si="21"/>
        <v>0</v>
      </c>
      <c r="AT48" s="7">
        <f t="shared" si="21"/>
        <v>0</v>
      </c>
      <c r="AU48" s="7">
        <f t="shared" si="21"/>
        <v>0</v>
      </c>
      <c r="AV48" s="7">
        <f t="shared" si="21"/>
        <v>0</v>
      </c>
      <c r="AW48" s="7">
        <f t="shared" si="21"/>
        <v>0</v>
      </c>
      <c r="AX48" s="7">
        <f t="shared" si="21"/>
        <v>0</v>
      </c>
      <c r="AY48" s="7">
        <f t="shared" si="21"/>
        <v>0</v>
      </c>
      <c r="AZ48" s="7">
        <f t="shared" si="21"/>
        <v>0</v>
      </c>
      <c r="BA48" s="7">
        <f t="shared" si="21"/>
        <v>0</v>
      </c>
      <c r="BB48" s="7">
        <f t="shared" si="21"/>
        <v>0</v>
      </c>
      <c r="BC48" s="7">
        <f t="shared" si="21"/>
        <v>5.8761601385598165E-3</v>
      </c>
      <c r="BD48" s="7">
        <f t="shared" si="21"/>
        <v>0</v>
      </c>
      <c r="BE48" s="7">
        <f t="shared" si="21"/>
        <v>0</v>
      </c>
      <c r="BF48" s="7">
        <f t="shared" si="21"/>
        <v>0</v>
      </c>
      <c r="BG48" s="7">
        <f t="shared" si="21"/>
        <v>0</v>
      </c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2"/>
      <c r="DN48" s="2"/>
      <c r="DO48" s="2"/>
      <c r="DP48" s="2"/>
      <c r="DQ48" s="2"/>
      <c r="DR48" s="2"/>
    </row>
    <row r="49" spans="1:122" ht="15.75" customHeight="1" x14ac:dyDescent="0.3">
      <c r="A49" s="1" t="s">
        <v>77</v>
      </c>
      <c r="B49" s="1" t="s">
        <v>64</v>
      </c>
      <c r="C49" s="2">
        <v>3</v>
      </c>
      <c r="D49" s="3" t="s">
        <v>67</v>
      </c>
      <c r="E49" s="7">
        <f t="shared" ref="E49:AJ49" si="22">E15*100/$BI15</f>
        <v>0</v>
      </c>
      <c r="F49" s="7">
        <f t="shared" si="22"/>
        <v>0</v>
      </c>
      <c r="G49" s="7">
        <f t="shared" si="22"/>
        <v>1.0350636944436793</v>
      </c>
      <c r="H49" s="7">
        <f t="shared" si="22"/>
        <v>0</v>
      </c>
      <c r="I49" s="7">
        <f t="shared" si="22"/>
        <v>0</v>
      </c>
      <c r="J49" s="7">
        <f t="shared" si="22"/>
        <v>5.4563995872122115</v>
      </c>
      <c r="K49" s="7">
        <f t="shared" si="22"/>
        <v>2.4148641949265626</v>
      </c>
      <c r="L49" s="7">
        <f t="shared" si="22"/>
        <v>0</v>
      </c>
      <c r="M49" s="7">
        <f t="shared" si="22"/>
        <v>0</v>
      </c>
      <c r="N49" s="7">
        <f t="shared" si="22"/>
        <v>9.1707992366361708</v>
      </c>
      <c r="O49" s="7">
        <f t="shared" si="22"/>
        <v>2.6421362201456753</v>
      </c>
      <c r="P49" s="7">
        <f t="shared" si="22"/>
        <v>29.284645455345323</v>
      </c>
      <c r="Q49" s="7">
        <f t="shared" si="22"/>
        <v>0.50190288203617628</v>
      </c>
      <c r="R49" s="7">
        <f t="shared" si="22"/>
        <v>0</v>
      </c>
      <c r="S49" s="7">
        <f t="shared" si="22"/>
        <v>0</v>
      </c>
      <c r="T49" s="7">
        <f t="shared" si="22"/>
        <v>10.702253440517504</v>
      </c>
      <c r="U49" s="7">
        <f t="shared" si="22"/>
        <v>2.6522669807915524</v>
      </c>
      <c r="V49" s="7">
        <f t="shared" si="22"/>
        <v>0</v>
      </c>
      <c r="W49" s="7">
        <f t="shared" si="22"/>
        <v>4.4736331908111762</v>
      </c>
      <c r="X49" s="7">
        <f t="shared" si="22"/>
        <v>0</v>
      </c>
      <c r="Y49" s="7">
        <f t="shared" si="22"/>
        <v>0</v>
      </c>
      <c r="Z49" s="7">
        <f t="shared" si="22"/>
        <v>4.0518213470532078</v>
      </c>
      <c r="AA49" s="7">
        <f t="shared" si="22"/>
        <v>4.0518213470532078</v>
      </c>
      <c r="AB49" s="7">
        <f t="shared" si="22"/>
        <v>2.8717250222931412</v>
      </c>
      <c r="AC49" s="7">
        <f t="shared" si="22"/>
        <v>0</v>
      </c>
      <c r="AD49" s="7">
        <f t="shared" si="22"/>
        <v>6.1934467468209489</v>
      </c>
      <c r="AE49" s="7">
        <f t="shared" si="22"/>
        <v>0.46926406481349681</v>
      </c>
      <c r="AF49" s="7">
        <f t="shared" si="22"/>
        <v>1.3717873657425774</v>
      </c>
      <c r="AG49" s="7">
        <f t="shared" si="22"/>
        <v>2.0948061517024574</v>
      </c>
      <c r="AH49" s="7">
        <f t="shared" si="22"/>
        <v>0.73120113920451357</v>
      </c>
      <c r="AI49" s="7">
        <f t="shared" si="22"/>
        <v>0</v>
      </c>
      <c r="AJ49" s="7">
        <f t="shared" si="22"/>
        <v>0.19291987064011618</v>
      </c>
      <c r="AK49" s="7">
        <f t="shared" ref="AK49:BG49" si="23">AK15*100/$BI15</f>
        <v>0</v>
      </c>
      <c r="AL49" s="7">
        <f t="shared" si="23"/>
        <v>0</v>
      </c>
      <c r="AM49" s="7">
        <f t="shared" si="23"/>
        <v>0</v>
      </c>
      <c r="AN49" s="7">
        <f t="shared" si="23"/>
        <v>0.12223801976291737</v>
      </c>
      <c r="AO49" s="7">
        <f t="shared" si="23"/>
        <v>0</v>
      </c>
      <c r="AP49" s="7">
        <f t="shared" si="23"/>
        <v>3.1024624349487553</v>
      </c>
      <c r="AQ49" s="7">
        <f t="shared" si="23"/>
        <v>0</v>
      </c>
      <c r="AR49" s="7">
        <f t="shared" si="23"/>
        <v>0</v>
      </c>
      <c r="AS49" s="7">
        <f t="shared" si="23"/>
        <v>0</v>
      </c>
      <c r="AT49" s="7">
        <f t="shared" si="23"/>
        <v>3.5183823617742038</v>
      </c>
      <c r="AU49" s="7">
        <f t="shared" si="23"/>
        <v>0</v>
      </c>
      <c r="AV49" s="7">
        <f t="shared" si="23"/>
        <v>0</v>
      </c>
      <c r="AW49" s="7">
        <f t="shared" si="23"/>
        <v>0</v>
      </c>
      <c r="AX49" s="7">
        <f t="shared" si="23"/>
        <v>1.7955368411951464</v>
      </c>
      <c r="AY49" s="7">
        <f t="shared" si="23"/>
        <v>0.35016696398703762</v>
      </c>
      <c r="AZ49" s="7">
        <f t="shared" si="23"/>
        <v>0</v>
      </c>
      <c r="BA49" s="7">
        <f t="shared" si="23"/>
        <v>0</v>
      </c>
      <c r="BB49" s="7">
        <f t="shared" si="23"/>
        <v>0</v>
      </c>
      <c r="BC49" s="7">
        <f t="shared" si="23"/>
        <v>5.8689287583471715E-2</v>
      </c>
      <c r="BD49" s="7">
        <f t="shared" si="23"/>
        <v>0.68976615255876694</v>
      </c>
      <c r="BE49" s="7">
        <f t="shared" si="23"/>
        <v>0</v>
      </c>
      <c r="BF49" s="7">
        <f t="shared" si="23"/>
        <v>0</v>
      </c>
      <c r="BG49" s="7">
        <f t="shared" si="23"/>
        <v>0</v>
      </c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2"/>
      <c r="DN49" s="2"/>
      <c r="DO49" s="2"/>
      <c r="DP49" s="2"/>
      <c r="DQ49" s="2"/>
      <c r="DR49" s="2"/>
    </row>
    <row r="50" spans="1:122" ht="15.75" customHeight="1" x14ac:dyDescent="0.3">
      <c r="A50" s="1" t="s">
        <v>78</v>
      </c>
      <c r="B50" s="1" t="s">
        <v>64</v>
      </c>
      <c r="C50" s="2">
        <v>3</v>
      </c>
      <c r="D50" s="3" t="s">
        <v>69</v>
      </c>
      <c r="E50" s="7">
        <f t="shared" ref="E50:AJ50" si="24">E16*100/$BI16</f>
        <v>30.611457604501531</v>
      </c>
      <c r="F50" s="7">
        <f t="shared" si="24"/>
        <v>1.8975305733923047</v>
      </c>
      <c r="G50" s="7">
        <f t="shared" si="24"/>
        <v>0.35862620299464354</v>
      </c>
      <c r="H50" s="7">
        <f t="shared" si="24"/>
        <v>23.542894363721835</v>
      </c>
      <c r="I50" s="7">
        <f t="shared" si="24"/>
        <v>1.3523117115442949</v>
      </c>
      <c r="J50" s="7">
        <f t="shared" si="24"/>
        <v>0</v>
      </c>
      <c r="K50" s="7">
        <f t="shared" si="24"/>
        <v>3.5839338040550421</v>
      </c>
      <c r="L50" s="7">
        <f t="shared" si="24"/>
        <v>0</v>
      </c>
      <c r="M50" s="7">
        <f t="shared" si="24"/>
        <v>17.393353269630037</v>
      </c>
      <c r="N50" s="7">
        <f t="shared" si="24"/>
        <v>0.92961915471061918</v>
      </c>
      <c r="O50" s="7">
        <f t="shared" si="24"/>
        <v>0.64490815673956925</v>
      </c>
      <c r="P50" s="7">
        <f t="shared" si="24"/>
        <v>4.1780258811665609</v>
      </c>
      <c r="Q50" s="7">
        <f t="shared" si="24"/>
        <v>0</v>
      </c>
      <c r="R50" s="7">
        <f t="shared" si="24"/>
        <v>0</v>
      </c>
      <c r="S50" s="7">
        <f t="shared" si="24"/>
        <v>0</v>
      </c>
      <c r="T50" s="7">
        <f t="shared" si="24"/>
        <v>2.1976846741725109</v>
      </c>
      <c r="U50" s="7">
        <f t="shared" si="24"/>
        <v>3.2314473475490164</v>
      </c>
      <c r="V50" s="7">
        <f t="shared" si="24"/>
        <v>0</v>
      </c>
      <c r="W50" s="7">
        <f t="shared" si="24"/>
        <v>3.1653973365712034</v>
      </c>
      <c r="X50" s="7">
        <f t="shared" si="24"/>
        <v>0</v>
      </c>
      <c r="Y50" s="7">
        <f t="shared" si="24"/>
        <v>0</v>
      </c>
      <c r="Z50" s="7">
        <f t="shared" si="24"/>
        <v>0.69053487472562902</v>
      </c>
      <c r="AA50" s="7">
        <f t="shared" si="24"/>
        <v>0.69053487472562902</v>
      </c>
      <c r="AB50" s="7">
        <f t="shared" si="24"/>
        <v>2.8317128772637815E-2</v>
      </c>
      <c r="AC50" s="7">
        <f t="shared" si="24"/>
        <v>0</v>
      </c>
      <c r="AD50" s="7">
        <f t="shared" si="24"/>
        <v>1.1765469304572205</v>
      </c>
      <c r="AE50" s="7">
        <f t="shared" si="24"/>
        <v>0</v>
      </c>
      <c r="AF50" s="7">
        <f t="shared" si="24"/>
        <v>0</v>
      </c>
      <c r="AG50" s="7">
        <f t="shared" si="24"/>
        <v>0.52099185964133332</v>
      </c>
      <c r="AH50" s="7">
        <f t="shared" si="24"/>
        <v>0</v>
      </c>
      <c r="AI50" s="7">
        <f t="shared" si="24"/>
        <v>1.0960007297914105</v>
      </c>
      <c r="AJ50" s="7">
        <f t="shared" si="24"/>
        <v>0</v>
      </c>
      <c r="AK50" s="7">
        <f t="shared" ref="AK50:BG50" si="25">AK16*100/$BI16</f>
        <v>0</v>
      </c>
      <c r="AL50" s="7">
        <f t="shared" si="25"/>
        <v>0</v>
      </c>
      <c r="AM50" s="7">
        <f t="shared" si="25"/>
        <v>0</v>
      </c>
      <c r="AN50" s="7">
        <f t="shared" si="25"/>
        <v>3.6295587861783683E-2</v>
      </c>
      <c r="AO50" s="7">
        <f t="shared" si="25"/>
        <v>0</v>
      </c>
      <c r="AP50" s="7">
        <f t="shared" si="25"/>
        <v>0.31819492217014245</v>
      </c>
      <c r="AQ50" s="7">
        <f t="shared" si="25"/>
        <v>0</v>
      </c>
      <c r="AR50" s="7">
        <f t="shared" si="25"/>
        <v>7.6037297215376304E-2</v>
      </c>
      <c r="AS50" s="7">
        <f t="shared" si="25"/>
        <v>0</v>
      </c>
      <c r="AT50" s="7">
        <f t="shared" si="25"/>
        <v>0.46335427343605745</v>
      </c>
      <c r="AU50" s="7">
        <f t="shared" si="25"/>
        <v>0</v>
      </c>
      <c r="AV50" s="7">
        <f t="shared" si="25"/>
        <v>0.34586370621179391</v>
      </c>
      <c r="AW50" s="7">
        <f t="shared" si="25"/>
        <v>0</v>
      </c>
      <c r="AX50" s="7">
        <f t="shared" si="25"/>
        <v>0.41552865133225492</v>
      </c>
      <c r="AY50" s="7">
        <f t="shared" si="25"/>
        <v>0</v>
      </c>
      <c r="AZ50" s="7">
        <f t="shared" si="25"/>
        <v>0.33031862146704033</v>
      </c>
      <c r="BA50" s="7">
        <f t="shared" si="25"/>
        <v>0.28711473389135334</v>
      </c>
      <c r="BB50" s="7">
        <f t="shared" si="25"/>
        <v>0</v>
      </c>
      <c r="BC50" s="7">
        <f t="shared" si="25"/>
        <v>5.698880750860618E-2</v>
      </c>
      <c r="BD50" s="7">
        <f t="shared" si="25"/>
        <v>0.12318072526488799</v>
      </c>
      <c r="BE50" s="7">
        <f t="shared" si="25"/>
        <v>0</v>
      </c>
      <c r="BF50" s="7">
        <f t="shared" si="25"/>
        <v>0.13712534456929507</v>
      </c>
      <c r="BG50" s="7">
        <f t="shared" si="25"/>
        <v>0.11988085020838186</v>
      </c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2"/>
      <c r="DN50" s="2"/>
      <c r="DO50" s="2"/>
      <c r="DP50" s="2"/>
      <c r="DQ50" s="2"/>
      <c r="DR50" s="2"/>
    </row>
    <row r="51" spans="1:122" ht="15.75" customHeight="1" x14ac:dyDescent="0.3">
      <c r="A51" s="1" t="s">
        <v>79</v>
      </c>
      <c r="B51" s="1" t="s">
        <v>64</v>
      </c>
      <c r="C51" s="2">
        <v>3</v>
      </c>
      <c r="D51" s="3" t="s">
        <v>71</v>
      </c>
      <c r="E51" s="7">
        <f t="shared" ref="E51:AJ51" si="26">E17*100/$BI17</f>
        <v>38.928342397247739</v>
      </c>
      <c r="F51" s="7">
        <f t="shared" si="26"/>
        <v>1.3285558374581057</v>
      </c>
      <c r="G51" s="7">
        <f t="shared" si="26"/>
        <v>0.56666822473231726</v>
      </c>
      <c r="H51" s="7">
        <f t="shared" si="26"/>
        <v>30.168803197994471</v>
      </c>
      <c r="I51" s="7">
        <f t="shared" si="26"/>
        <v>1.6434296914185174</v>
      </c>
      <c r="J51" s="7">
        <f t="shared" si="26"/>
        <v>0</v>
      </c>
      <c r="K51" s="7">
        <f t="shared" si="26"/>
        <v>0.54119866508569703</v>
      </c>
      <c r="L51" s="7">
        <f t="shared" si="26"/>
        <v>0</v>
      </c>
      <c r="M51" s="7">
        <f t="shared" si="26"/>
        <v>0</v>
      </c>
      <c r="N51" s="7">
        <f t="shared" si="26"/>
        <v>0.42991145517594942</v>
      </c>
      <c r="O51" s="7">
        <f t="shared" si="26"/>
        <v>0.98904103640954955</v>
      </c>
      <c r="P51" s="7">
        <f t="shared" si="26"/>
        <v>4.306500669970033</v>
      </c>
      <c r="Q51" s="7">
        <f t="shared" si="26"/>
        <v>0</v>
      </c>
      <c r="R51" s="7">
        <f t="shared" si="26"/>
        <v>0</v>
      </c>
      <c r="S51" s="7">
        <f t="shared" si="26"/>
        <v>0</v>
      </c>
      <c r="T51" s="7">
        <f t="shared" si="26"/>
        <v>5.311814315670901</v>
      </c>
      <c r="U51" s="7">
        <f t="shared" si="26"/>
        <v>8.1292084336705432</v>
      </c>
      <c r="V51" s="7">
        <f t="shared" si="26"/>
        <v>0</v>
      </c>
      <c r="W51" s="7">
        <f t="shared" si="26"/>
        <v>2.8781283896649428</v>
      </c>
      <c r="X51" s="7">
        <f t="shared" si="26"/>
        <v>0</v>
      </c>
      <c r="Y51" s="7">
        <f t="shared" si="26"/>
        <v>0</v>
      </c>
      <c r="Z51" s="7">
        <f t="shared" si="26"/>
        <v>1.2822606264070795</v>
      </c>
      <c r="AA51" s="7">
        <f t="shared" si="26"/>
        <v>1.2822606264070795</v>
      </c>
      <c r="AB51" s="7">
        <f t="shared" si="26"/>
        <v>0.28965958486705534</v>
      </c>
      <c r="AC51" s="7">
        <f t="shared" si="26"/>
        <v>0.53334523535392953</v>
      </c>
      <c r="AD51" s="7">
        <f t="shared" si="26"/>
        <v>0.33788029246388668</v>
      </c>
      <c r="AE51" s="7">
        <f t="shared" si="26"/>
        <v>0</v>
      </c>
      <c r="AF51" s="7">
        <f t="shared" si="26"/>
        <v>0</v>
      </c>
      <c r="AG51" s="7">
        <f t="shared" si="26"/>
        <v>0.43019487095965786</v>
      </c>
      <c r="AH51" s="7">
        <f t="shared" si="26"/>
        <v>0</v>
      </c>
      <c r="AI51" s="7">
        <f t="shared" si="26"/>
        <v>0</v>
      </c>
      <c r="AJ51" s="7">
        <f t="shared" si="26"/>
        <v>0</v>
      </c>
      <c r="AK51" s="7">
        <f t="shared" ref="AK51:BG51" si="27">AK17*100/$BI17</f>
        <v>0</v>
      </c>
      <c r="AL51" s="7">
        <f t="shared" si="27"/>
        <v>0</v>
      </c>
      <c r="AM51" s="7">
        <f t="shared" si="27"/>
        <v>0</v>
      </c>
      <c r="AN51" s="7">
        <f t="shared" si="27"/>
        <v>0</v>
      </c>
      <c r="AO51" s="7">
        <f t="shared" si="27"/>
        <v>0</v>
      </c>
      <c r="AP51" s="7">
        <f t="shared" si="27"/>
        <v>0</v>
      </c>
      <c r="AQ51" s="7">
        <f t="shared" si="27"/>
        <v>0</v>
      </c>
      <c r="AR51" s="7">
        <f t="shared" si="27"/>
        <v>0</v>
      </c>
      <c r="AS51" s="7">
        <f t="shared" si="27"/>
        <v>0</v>
      </c>
      <c r="AT51" s="7">
        <f t="shared" si="27"/>
        <v>0</v>
      </c>
      <c r="AU51" s="7">
        <f t="shared" si="27"/>
        <v>0</v>
      </c>
      <c r="AV51" s="7">
        <f t="shared" si="27"/>
        <v>0</v>
      </c>
      <c r="AW51" s="7">
        <f t="shared" si="27"/>
        <v>0</v>
      </c>
      <c r="AX51" s="7">
        <f t="shared" si="27"/>
        <v>0</v>
      </c>
      <c r="AY51" s="7">
        <f t="shared" si="27"/>
        <v>0</v>
      </c>
      <c r="AZ51" s="7">
        <f t="shared" si="27"/>
        <v>0</v>
      </c>
      <c r="BA51" s="7">
        <f t="shared" si="27"/>
        <v>0</v>
      </c>
      <c r="BB51" s="7">
        <f t="shared" si="27"/>
        <v>0</v>
      </c>
      <c r="BC51" s="7">
        <f t="shared" si="27"/>
        <v>0.16177524377624619</v>
      </c>
      <c r="BD51" s="7">
        <f t="shared" si="27"/>
        <v>0.46102120526629364</v>
      </c>
      <c r="BE51" s="7">
        <f t="shared" si="27"/>
        <v>0</v>
      </c>
      <c r="BF51" s="7">
        <f t="shared" si="27"/>
        <v>0</v>
      </c>
      <c r="BG51" s="7">
        <f t="shared" si="27"/>
        <v>0</v>
      </c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2"/>
      <c r="DN51" s="2"/>
      <c r="DO51" s="2"/>
      <c r="DP51" s="2"/>
      <c r="DQ51" s="2"/>
      <c r="DR51" s="2"/>
    </row>
    <row r="52" spans="1:122" ht="15.75" customHeight="1" x14ac:dyDescent="0.3">
      <c r="A52" s="1" t="s">
        <v>80</v>
      </c>
      <c r="B52" s="1" t="s">
        <v>64</v>
      </c>
      <c r="C52" s="2">
        <v>4</v>
      </c>
      <c r="D52" s="3" t="s">
        <v>81</v>
      </c>
      <c r="E52" s="7">
        <f t="shared" ref="E52:AJ52" si="28">E18*100/$BI18</f>
        <v>0</v>
      </c>
      <c r="F52" s="7">
        <f t="shared" si="28"/>
        <v>0</v>
      </c>
      <c r="G52" s="7">
        <f t="shared" si="28"/>
        <v>0.92040438320263684</v>
      </c>
      <c r="H52" s="7">
        <f t="shared" si="28"/>
        <v>0</v>
      </c>
      <c r="I52" s="7">
        <f t="shared" si="28"/>
        <v>0</v>
      </c>
      <c r="J52" s="7">
        <f t="shared" si="28"/>
        <v>4.3577183620678372</v>
      </c>
      <c r="K52" s="7">
        <f t="shared" si="28"/>
        <v>2.8991160194425465</v>
      </c>
      <c r="L52" s="7">
        <f t="shared" si="28"/>
        <v>0</v>
      </c>
      <c r="M52" s="7">
        <f t="shared" si="28"/>
        <v>0</v>
      </c>
      <c r="N52" s="7">
        <f t="shared" si="28"/>
        <v>5.8614585690580672</v>
      </c>
      <c r="O52" s="7">
        <f t="shared" si="28"/>
        <v>2.1969213526477032</v>
      </c>
      <c r="P52" s="7">
        <f t="shared" si="28"/>
        <v>39.917381211160539</v>
      </c>
      <c r="Q52" s="7">
        <f t="shared" si="28"/>
        <v>0.86407694121253875</v>
      </c>
      <c r="R52" s="7">
        <f t="shared" si="28"/>
        <v>0</v>
      </c>
      <c r="S52" s="7">
        <f t="shared" si="28"/>
        <v>0</v>
      </c>
      <c r="T52" s="7">
        <f t="shared" si="28"/>
        <v>11.255512058237866</v>
      </c>
      <c r="U52" s="7">
        <f t="shared" si="28"/>
        <v>2.4839308001790679</v>
      </c>
      <c r="V52" s="7">
        <f t="shared" si="28"/>
        <v>0</v>
      </c>
      <c r="W52" s="7">
        <f t="shared" si="28"/>
        <v>2.0534900276127597</v>
      </c>
      <c r="X52" s="7">
        <f t="shared" si="28"/>
        <v>0</v>
      </c>
      <c r="Y52" s="7">
        <f t="shared" si="28"/>
        <v>0</v>
      </c>
      <c r="Z52" s="7">
        <f t="shared" si="28"/>
        <v>5.7081184153733711</v>
      </c>
      <c r="AA52" s="7">
        <f t="shared" si="28"/>
        <v>5.7081184153733711</v>
      </c>
      <c r="AB52" s="7">
        <f t="shared" si="28"/>
        <v>3.4655717051865169</v>
      </c>
      <c r="AC52" s="7">
        <f t="shared" si="28"/>
        <v>0</v>
      </c>
      <c r="AD52" s="7">
        <f t="shared" si="28"/>
        <v>3.2709638020303879</v>
      </c>
      <c r="AE52" s="7">
        <f t="shared" si="28"/>
        <v>0.34842259729784808</v>
      </c>
      <c r="AF52" s="7">
        <f t="shared" si="28"/>
        <v>1.2551799191686077</v>
      </c>
      <c r="AG52" s="7">
        <f t="shared" si="28"/>
        <v>3.968876614527741</v>
      </c>
      <c r="AH52" s="7">
        <f t="shared" si="28"/>
        <v>0.92466307961181948</v>
      </c>
      <c r="AI52" s="7">
        <f t="shared" si="28"/>
        <v>0</v>
      </c>
      <c r="AJ52" s="7">
        <f t="shared" si="28"/>
        <v>0.14909362497953962</v>
      </c>
      <c r="AK52" s="7">
        <f t="shared" ref="AK52:BG52" si="29">AK18*100/$BI18</f>
        <v>0</v>
      </c>
      <c r="AL52" s="7">
        <f t="shared" si="29"/>
        <v>6.1693399465668229E-2</v>
      </c>
      <c r="AM52" s="7">
        <f t="shared" si="29"/>
        <v>0</v>
      </c>
      <c r="AN52" s="7">
        <f t="shared" si="29"/>
        <v>7.6915982215652393E-2</v>
      </c>
      <c r="AO52" s="7">
        <f t="shared" si="29"/>
        <v>0.58886506400106342</v>
      </c>
      <c r="AP52" s="7">
        <f t="shared" si="29"/>
        <v>0.58886506400106342</v>
      </c>
      <c r="AQ52" s="7">
        <f t="shared" si="29"/>
        <v>0</v>
      </c>
      <c r="AR52" s="7">
        <f t="shared" si="29"/>
        <v>0</v>
      </c>
      <c r="AS52" s="7">
        <f t="shared" si="29"/>
        <v>0</v>
      </c>
      <c r="AT52" s="7">
        <f t="shared" si="29"/>
        <v>0.54305719090151849</v>
      </c>
      <c r="AU52" s="7">
        <f t="shared" si="29"/>
        <v>0</v>
      </c>
      <c r="AV52" s="7">
        <f t="shared" si="29"/>
        <v>0</v>
      </c>
      <c r="AW52" s="7">
        <f t="shared" si="29"/>
        <v>0</v>
      </c>
      <c r="AX52" s="7">
        <f t="shared" si="29"/>
        <v>0.4834189558965396</v>
      </c>
      <c r="AY52" s="7">
        <f t="shared" si="29"/>
        <v>0</v>
      </c>
      <c r="AZ52" s="7">
        <f t="shared" si="29"/>
        <v>0</v>
      </c>
      <c r="BA52" s="7">
        <f t="shared" si="29"/>
        <v>0</v>
      </c>
      <c r="BB52" s="7">
        <f t="shared" si="29"/>
        <v>0</v>
      </c>
      <c r="BC52" s="7">
        <f t="shared" si="29"/>
        <v>4.816644514772727E-2</v>
      </c>
      <c r="BD52" s="7">
        <f t="shared" si="29"/>
        <v>0</v>
      </c>
      <c r="BE52" s="7">
        <f t="shared" si="29"/>
        <v>0</v>
      </c>
      <c r="BF52" s="7">
        <f t="shared" si="29"/>
        <v>0</v>
      </c>
      <c r="BG52" s="7">
        <f t="shared" si="29"/>
        <v>0</v>
      </c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2"/>
      <c r="DN52" s="2"/>
      <c r="DO52" s="2"/>
      <c r="DP52" s="2"/>
      <c r="DQ52" s="2"/>
      <c r="DR52" s="2"/>
    </row>
    <row r="53" spans="1:122" ht="15.75" customHeight="1" x14ac:dyDescent="0.3">
      <c r="A53" s="1" t="s">
        <v>82</v>
      </c>
      <c r="B53" s="1" t="s">
        <v>64</v>
      </c>
      <c r="C53" s="2">
        <v>4</v>
      </c>
      <c r="D53" s="3" t="s">
        <v>67</v>
      </c>
      <c r="E53" s="7">
        <f t="shared" ref="E53:AJ53" si="30">E19*100/$BI19</f>
        <v>0</v>
      </c>
      <c r="F53" s="7">
        <f t="shared" si="30"/>
        <v>0</v>
      </c>
      <c r="G53" s="7">
        <f t="shared" si="30"/>
        <v>1.3263004294176217</v>
      </c>
      <c r="H53" s="7">
        <f t="shared" si="30"/>
        <v>0</v>
      </c>
      <c r="I53" s="7">
        <f t="shared" si="30"/>
        <v>0</v>
      </c>
      <c r="J53" s="7">
        <f t="shared" si="30"/>
        <v>0.88046352560672458</v>
      </c>
      <c r="K53" s="7">
        <f t="shared" si="30"/>
        <v>4.9433025450198196</v>
      </c>
      <c r="L53" s="7">
        <f t="shared" si="30"/>
        <v>0</v>
      </c>
      <c r="M53" s="7">
        <f t="shared" si="30"/>
        <v>0</v>
      </c>
      <c r="N53" s="7">
        <f t="shared" si="30"/>
        <v>6.2911247190341166</v>
      </c>
      <c r="O53" s="7">
        <f t="shared" si="30"/>
        <v>13.331712810984575</v>
      </c>
      <c r="P53" s="7">
        <f t="shared" si="30"/>
        <v>27.275382669310414</v>
      </c>
      <c r="Q53" s="7">
        <f t="shared" si="30"/>
        <v>0</v>
      </c>
      <c r="R53" s="7">
        <f t="shared" si="30"/>
        <v>0</v>
      </c>
      <c r="S53" s="7">
        <f t="shared" si="30"/>
        <v>0</v>
      </c>
      <c r="T53" s="7">
        <f t="shared" si="30"/>
        <v>13.853303559998221</v>
      </c>
      <c r="U53" s="7">
        <f t="shared" si="30"/>
        <v>2.1639017727553425</v>
      </c>
      <c r="V53" s="7">
        <f t="shared" si="30"/>
        <v>0.13968722776518536</v>
      </c>
      <c r="W53" s="7">
        <f t="shared" si="30"/>
        <v>1.6437037286830964</v>
      </c>
      <c r="X53" s="7">
        <f t="shared" si="30"/>
        <v>0</v>
      </c>
      <c r="Y53" s="7">
        <f t="shared" si="30"/>
        <v>0</v>
      </c>
      <c r="Z53" s="7">
        <f t="shared" si="30"/>
        <v>4.5108165475929844</v>
      </c>
      <c r="AA53" s="7">
        <f t="shared" si="30"/>
        <v>4.5108165475929844</v>
      </c>
      <c r="AB53" s="7">
        <f t="shared" si="30"/>
        <v>2.0856815633964927</v>
      </c>
      <c r="AC53" s="7">
        <f t="shared" si="30"/>
        <v>0</v>
      </c>
      <c r="AD53" s="7">
        <f t="shared" si="30"/>
        <v>5.6421975106305142</v>
      </c>
      <c r="AE53" s="7">
        <f t="shared" si="30"/>
        <v>0.47344445699019783</v>
      </c>
      <c r="AF53" s="7">
        <f t="shared" si="30"/>
        <v>0.90920725371744493</v>
      </c>
      <c r="AG53" s="7">
        <f t="shared" si="30"/>
        <v>0</v>
      </c>
      <c r="AH53" s="7">
        <f t="shared" si="30"/>
        <v>1.4624999382501291</v>
      </c>
      <c r="AI53" s="7">
        <f t="shared" si="30"/>
        <v>2.5592079375327348</v>
      </c>
      <c r="AJ53" s="7">
        <f t="shared" si="30"/>
        <v>0.34789871548945517</v>
      </c>
      <c r="AK53" s="7">
        <f t="shared" ref="AK53:BG53" si="31">AK19*100/$BI19</f>
        <v>0.32465285323172027</v>
      </c>
      <c r="AL53" s="7">
        <f t="shared" si="31"/>
        <v>1.0924933507727752E-2</v>
      </c>
      <c r="AM53" s="7">
        <f t="shared" si="31"/>
        <v>4.4034550510102043E-2</v>
      </c>
      <c r="AN53" s="7">
        <f t="shared" si="31"/>
        <v>0.11330264538534246</v>
      </c>
      <c r="AO53" s="7">
        <f t="shared" si="31"/>
        <v>0</v>
      </c>
      <c r="AP53" s="7">
        <f t="shared" si="31"/>
        <v>0.47399654678611225</v>
      </c>
      <c r="AQ53" s="7">
        <f t="shared" si="31"/>
        <v>5.6450330692370682E-2</v>
      </c>
      <c r="AR53" s="7">
        <f t="shared" si="31"/>
        <v>0.23357403457562984</v>
      </c>
      <c r="AS53" s="7">
        <f t="shared" si="31"/>
        <v>0.25200641356339537</v>
      </c>
      <c r="AT53" s="7">
        <f t="shared" si="31"/>
        <v>0</v>
      </c>
      <c r="AU53" s="7">
        <f t="shared" si="31"/>
        <v>0</v>
      </c>
      <c r="AV53" s="7">
        <f t="shared" si="31"/>
        <v>0.74739195832447725</v>
      </c>
      <c r="AW53" s="7">
        <f t="shared" si="31"/>
        <v>0.14259880366793029</v>
      </c>
      <c r="AX53" s="7">
        <f t="shared" si="31"/>
        <v>0.88729963624861485</v>
      </c>
      <c r="AY53" s="7">
        <f t="shared" si="31"/>
        <v>0</v>
      </c>
      <c r="AZ53" s="7">
        <f t="shared" si="31"/>
        <v>0.66442112178832913</v>
      </c>
      <c r="BA53" s="7">
        <f t="shared" si="31"/>
        <v>0.20027891267882067</v>
      </c>
      <c r="BB53" s="7">
        <f t="shared" si="31"/>
        <v>2.4398375234902805E-2</v>
      </c>
      <c r="BC53" s="7">
        <f t="shared" si="31"/>
        <v>0</v>
      </c>
      <c r="BD53" s="7">
        <f t="shared" si="31"/>
        <v>0.42038495154252492</v>
      </c>
      <c r="BE53" s="7">
        <f t="shared" si="31"/>
        <v>0.72457984848963197</v>
      </c>
      <c r="BF53" s="7">
        <f t="shared" si="31"/>
        <v>0.22851899783761653</v>
      </c>
      <c r="BG53" s="7">
        <f t="shared" si="31"/>
        <v>0.10053162616669729</v>
      </c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2"/>
      <c r="DN53" s="2"/>
      <c r="DO53" s="2"/>
      <c r="DP53" s="2"/>
      <c r="DQ53" s="2"/>
      <c r="DR53" s="2"/>
    </row>
    <row r="54" spans="1:122" ht="15.75" customHeight="1" x14ac:dyDescent="0.3">
      <c r="A54" s="1" t="s">
        <v>83</v>
      </c>
      <c r="B54" s="1" t="s">
        <v>64</v>
      </c>
      <c r="C54" s="2">
        <v>4</v>
      </c>
      <c r="D54" s="3" t="s">
        <v>69</v>
      </c>
      <c r="E54" s="7">
        <f t="shared" ref="E54:AJ54" si="32">E20*100/$BI20</f>
        <v>0</v>
      </c>
      <c r="F54" s="7">
        <f t="shared" si="32"/>
        <v>0</v>
      </c>
      <c r="G54" s="7">
        <f t="shared" si="32"/>
        <v>0.80036070385710134</v>
      </c>
      <c r="H54" s="7">
        <f t="shared" si="32"/>
        <v>0</v>
      </c>
      <c r="I54" s="7">
        <f t="shared" si="32"/>
        <v>0.93232031232242008</v>
      </c>
      <c r="J54" s="7">
        <f t="shared" si="32"/>
        <v>1.9747840501511811</v>
      </c>
      <c r="K54" s="7">
        <f t="shared" si="32"/>
        <v>2.9738741305199841</v>
      </c>
      <c r="L54" s="7">
        <f t="shared" si="32"/>
        <v>0</v>
      </c>
      <c r="M54" s="7">
        <f t="shared" si="32"/>
        <v>0</v>
      </c>
      <c r="N54" s="7">
        <f t="shared" si="32"/>
        <v>4.9098293951882006</v>
      </c>
      <c r="O54" s="7">
        <f t="shared" si="32"/>
        <v>4.8825320173471267</v>
      </c>
      <c r="P54" s="7">
        <f t="shared" si="32"/>
        <v>28.609468331297116</v>
      </c>
      <c r="Q54" s="7">
        <f t="shared" si="32"/>
        <v>0.31630310595359395</v>
      </c>
      <c r="R54" s="7">
        <f t="shared" si="32"/>
        <v>0</v>
      </c>
      <c r="S54" s="7">
        <f t="shared" si="32"/>
        <v>0.50573563101501418</v>
      </c>
      <c r="T54" s="7">
        <f t="shared" si="32"/>
        <v>12.174839735563554</v>
      </c>
      <c r="U54" s="7">
        <f t="shared" si="32"/>
        <v>1.5708906572032879</v>
      </c>
      <c r="V54" s="7">
        <f t="shared" si="32"/>
        <v>0.1645549977744388</v>
      </c>
      <c r="W54" s="7">
        <f t="shared" si="32"/>
        <v>5.2922614790637432</v>
      </c>
      <c r="X54" s="7">
        <f t="shared" si="32"/>
        <v>0.46919652093275221</v>
      </c>
      <c r="Y54" s="7">
        <f t="shared" si="32"/>
        <v>4.098992757905881E-2</v>
      </c>
      <c r="Z54" s="7">
        <f t="shared" si="32"/>
        <v>3.8571707146256826</v>
      </c>
      <c r="AA54" s="7">
        <f t="shared" si="32"/>
        <v>3.8571707146256826</v>
      </c>
      <c r="AB54" s="7">
        <f t="shared" si="32"/>
        <v>0.87777575030302135</v>
      </c>
      <c r="AC54" s="7">
        <f t="shared" si="32"/>
        <v>0</v>
      </c>
      <c r="AD54" s="7">
        <f t="shared" si="32"/>
        <v>4.8829832912122111</v>
      </c>
      <c r="AE54" s="7">
        <f t="shared" si="32"/>
        <v>0.21573658438969159</v>
      </c>
      <c r="AF54" s="7">
        <f t="shared" si="32"/>
        <v>0.40226162980891672</v>
      </c>
      <c r="AG54" s="7">
        <f t="shared" si="32"/>
        <v>1.5346133047267609</v>
      </c>
      <c r="AH54" s="7">
        <f t="shared" si="32"/>
        <v>0.49804052032599055</v>
      </c>
      <c r="AI54" s="7">
        <f t="shared" si="32"/>
        <v>2.2002645379593715</v>
      </c>
      <c r="AJ54" s="7">
        <f t="shared" si="32"/>
        <v>0.45336745683039503</v>
      </c>
      <c r="AK54" s="7">
        <f t="shared" ref="AK54:BG54" si="33">AK20*100/$BI20</f>
        <v>0.29299213695398113</v>
      </c>
      <c r="AL54" s="7">
        <f t="shared" si="33"/>
        <v>2.6983784723808774E-2</v>
      </c>
      <c r="AM54" s="7">
        <f t="shared" si="33"/>
        <v>6.8510127754763367E-2</v>
      </c>
      <c r="AN54" s="7">
        <f t="shared" si="33"/>
        <v>7.3222233757643279E-2</v>
      </c>
      <c r="AO54" s="7">
        <f t="shared" si="33"/>
        <v>0</v>
      </c>
      <c r="AP54" s="7">
        <f t="shared" si="33"/>
        <v>0.19515718266282836</v>
      </c>
      <c r="AQ54" s="7">
        <f t="shared" si="33"/>
        <v>3.1644758864636517E-2</v>
      </c>
      <c r="AR54" s="7">
        <f t="shared" si="33"/>
        <v>0.2438811562020147</v>
      </c>
      <c r="AS54" s="7">
        <f t="shared" si="33"/>
        <v>0.2908774357234204</v>
      </c>
      <c r="AT54" s="7">
        <f t="shared" si="33"/>
        <v>3.0028412685718342</v>
      </c>
      <c r="AU54" s="7">
        <f t="shared" si="33"/>
        <v>0</v>
      </c>
      <c r="AV54" s="7">
        <f t="shared" si="33"/>
        <v>2.2455002864873665</v>
      </c>
      <c r="AW54" s="7">
        <f t="shared" si="33"/>
        <v>2.2455002864873665</v>
      </c>
      <c r="AX54" s="7">
        <f t="shared" si="33"/>
        <v>1.2117519510904131</v>
      </c>
      <c r="AY54" s="7">
        <f t="shared" si="33"/>
        <v>1.0207463003464983</v>
      </c>
      <c r="AZ54" s="7">
        <f t="shared" si="33"/>
        <v>1.2324399493866807</v>
      </c>
      <c r="BA54" s="7">
        <f t="shared" si="33"/>
        <v>0.46276774475391025</v>
      </c>
      <c r="BB54" s="7">
        <f t="shared" si="33"/>
        <v>0.15020617762350894</v>
      </c>
      <c r="BC54" s="7">
        <f t="shared" si="33"/>
        <v>0.4684262593044069</v>
      </c>
      <c r="BD54" s="7">
        <f t="shared" si="33"/>
        <v>0.94242284242476171</v>
      </c>
      <c r="BE54" s="7">
        <f t="shared" si="33"/>
        <v>0.56559274659166681</v>
      </c>
      <c r="BF54" s="7">
        <f t="shared" si="33"/>
        <v>0.43496491203796328</v>
      </c>
      <c r="BG54" s="7">
        <f t="shared" si="33"/>
        <v>0.39624495767422907</v>
      </c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2"/>
      <c r="DN54" s="2"/>
      <c r="DO54" s="2"/>
      <c r="DP54" s="2"/>
      <c r="DQ54" s="2"/>
      <c r="DR54" s="2"/>
    </row>
    <row r="55" spans="1:122" ht="15.75" customHeight="1" x14ac:dyDescent="0.3">
      <c r="A55" s="1" t="s">
        <v>84</v>
      </c>
      <c r="B55" s="1" t="s">
        <v>64</v>
      </c>
      <c r="C55" s="2">
        <v>4</v>
      </c>
      <c r="D55" s="3" t="s">
        <v>71</v>
      </c>
      <c r="E55" s="7">
        <f t="shared" ref="E55:AJ55" si="34">E21*100/$BI21</f>
        <v>15.610879999278174</v>
      </c>
      <c r="F55" s="7">
        <f t="shared" si="34"/>
        <v>1.0579065702921111</v>
      </c>
      <c r="G55" s="7">
        <f t="shared" si="34"/>
        <v>0.45468903482719125</v>
      </c>
      <c r="H55" s="7">
        <f t="shared" si="34"/>
        <v>13.606564622790424</v>
      </c>
      <c r="I55" s="7">
        <f t="shared" si="34"/>
        <v>1.2777886827994931</v>
      </c>
      <c r="J55" s="7">
        <f t="shared" si="34"/>
        <v>6.3975964809109775E-2</v>
      </c>
      <c r="K55" s="7">
        <f t="shared" si="34"/>
        <v>5.0593096064201228</v>
      </c>
      <c r="L55" s="7">
        <f t="shared" si="34"/>
        <v>0</v>
      </c>
      <c r="M55" s="7">
        <f t="shared" si="34"/>
        <v>12.570979081807588</v>
      </c>
      <c r="N55" s="7">
        <f t="shared" si="34"/>
        <v>1.2319127390491622</v>
      </c>
      <c r="O55" s="7">
        <f t="shared" si="34"/>
        <v>1.3693653140375941</v>
      </c>
      <c r="P55" s="7">
        <f t="shared" si="34"/>
        <v>11.587243730812499</v>
      </c>
      <c r="Q55" s="7">
        <f t="shared" si="34"/>
        <v>0</v>
      </c>
      <c r="R55" s="7">
        <f t="shared" si="34"/>
        <v>0</v>
      </c>
      <c r="S55" s="7">
        <f t="shared" si="34"/>
        <v>0</v>
      </c>
      <c r="T55" s="7">
        <f t="shared" si="34"/>
        <v>10.976469577537214</v>
      </c>
      <c r="U55" s="7">
        <f t="shared" si="34"/>
        <v>2.7077008145434953</v>
      </c>
      <c r="V55" s="7">
        <f t="shared" si="34"/>
        <v>0</v>
      </c>
      <c r="W55" s="7">
        <f t="shared" si="34"/>
        <v>3.4326907235479114</v>
      </c>
      <c r="X55" s="7">
        <f t="shared" si="34"/>
        <v>0</v>
      </c>
      <c r="Y55" s="7">
        <f t="shared" si="34"/>
        <v>0</v>
      </c>
      <c r="Z55" s="7">
        <f t="shared" si="34"/>
        <v>1.0684398431207243</v>
      </c>
      <c r="AA55" s="7">
        <f t="shared" si="34"/>
        <v>0.64530368916762681</v>
      </c>
      <c r="AB55" s="7">
        <f t="shared" si="34"/>
        <v>1.4838437853202362</v>
      </c>
      <c r="AC55" s="7">
        <f t="shared" si="34"/>
        <v>0</v>
      </c>
      <c r="AD55" s="7">
        <f t="shared" si="34"/>
        <v>1.1192067535510675</v>
      </c>
      <c r="AE55" s="7">
        <f t="shared" si="34"/>
        <v>8.9923009045887445E-2</v>
      </c>
      <c r="AF55" s="7">
        <f t="shared" si="34"/>
        <v>0</v>
      </c>
      <c r="AG55" s="7">
        <f t="shared" si="34"/>
        <v>0.73593211311233686</v>
      </c>
      <c r="AH55" s="7">
        <f t="shared" si="34"/>
        <v>0.73593211311233686</v>
      </c>
      <c r="AI55" s="7">
        <f t="shared" si="34"/>
        <v>1.2764798325611797</v>
      </c>
      <c r="AJ55" s="7">
        <f t="shared" si="34"/>
        <v>0</v>
      </c>
      <c r="AK55" s="7">
        <f t="shared" ref="AK55:BG55" si="35">AK21*100/$BI21</f>
        <v>0.16899397472008443</v>
      </c>
      <c r="AL55" s="7">
        <f t="shared" si="35"/>
        <v>5.8526811998051841E-2</v>
      </c>
      <c r="AM55" s="7">
        <f t="shared" si="35"/>
        <v>4.8154275163617505E-2</v>
      </c>
      <c r="AN55" s="7">
        <f t="shared" si="35"/>
        <v>0.13348955476220786</v>
      </c>
      <c r="AO55" s="7">
        <f t="shared" si="35"/>
        <v>3.3052226903155284</v>
      </c>
      <c r="AP55" s="7">
        <f t="shared" si="35"/>
        <v>0.32864972846743562</v>
      </c>
      <c r="AQ55" s="7">
        <f t="shared" si="35"/>
        <v>1.3515330737422265E-2</v>
      </c>
      <c r="AR55" s="7">
        <f t="shared" si="35"/>
        <v>0.13250589099951271</v>
      </c>
      <c r="AS55" s="7">
        <f t="shared" si="35"/>
        <v>0.36777644886555627</v>
      </c>
      <c r="AT55" s="7">
        <f t="shared" si="35"/>
        <v>2.1450478437271445</v>
      </c>
      <c r="AU55" s="7">
        <f t="shared" si="35"/>
        <v>0</v>
      </c>
      <c r="AV55" s="7">
        <f t="shared" si="35"/>
        <v>2.7518822767417479</v>
      </c>
      <c r="AW55" s="7">
        <f t="shared" si="35"/>
        <v>9.0955974184948385E-2</v>
      </c>
      <c r="AX55" s="7">
        <f t="shared" si="35"/>
        <v>9.0955974184948385E-2</v>
      </c>
      <c r="AY55" s="7">
        <f t="shared" si="35"/>
        <v>0</v>
      </c>
      <c r="AZ55" s="7">
        <f t="shared" si="35"/>
        <v>0.41608571945213191</v>
      </c>
      <c r="BA55" s="7">
        <f t="shared" si="35"/>
        <v>0.61145863197318451</v>
      </c>
      <c r="BB55" s="7">
        <f t="shared" si="35"/>
        <v>3.2358249248288236E-2</v>
      </c>
      <c r="BC55" s="7">
        <f t="shared" si="35"/>
        <v>5.6295080515850568E-2</v>
      </c>
      <c r="BD55" s="7">
        <f t="shared" si="35"/>
        <v>0.30784522300239997</v>
      </c>
      <c r="BE55" s="7">
        <f t="shared" si="35"/>
        <v>0.13566388053220241</v>
      </c>
      <c r="BF55" s="7">
        <f t="shared" si="35"/>
        <v>0.46443044650801169</v>
      </c>
      <c r="BG55" s="7">
        <f t="shared" si="35"/>
        <v>0.17764839235623761</v>
      </c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2"/>
      <c r="DN55" s="2"/>
      <c r="DO55" s="2"/>
      <c r="DP55" s="2"/>
      <c r="DQ55" s="2"/>
      <c r="DR55" s="2"/>
    </row>
    <row r="56" spans="1:122" ht="15.75" customHeight="1" x14ac:dyDescent="0.3">
      <c r="A56" s="1" t="s">
        <v>85</v>
      </c>
      <c r="B56" s="1" t="s">
        <v>64</v>
      </c>
      <c r="C56" s="2">
        <v>5</v>
      </c>
      <c r="D56" s="3" t="s">
        <v>81</v>
      </c>
      <c r="E56" s="7">
        <f t="shared" ref="E56:AJ56" si="36">E22*100/$BI22</f>
        <v>0</v>
      </c>
      <c r="F56" s="7">
        <f t="shared" si="36"/>
        <v>0</v>
      </c>
      <c r="G56" s="7">
        <f t="shared" si="36"/>
        <v>1.3375395503957006</v>
      </c>
      <c r="H56" s="7">
        <f t="shared" si="36"/>
        <v>0</v>
      </c>
      <c r="I56" s="7">
        <f t="shared" si="36"/>
        <v>0</v>
      </c>
      <c r="J56" s="7">
        <f t="shared" si="36"/>
        <v>1.0141416296395431</v>
      </c>
      <c r="K56" s="7">
        <f t="shared" si="36"/>
        <v>3.0636866280195845</v>
      </c>
      <c r="L56" s="7">
        <f t="shared" si="36"/>
        <v>0</v>
      </c>
      <c r="M56" s="7">
        <f t="shared" si="36"/>
        <v>0</v>
      </c>
      <c r="N56" s="7">
        <f t="shared" si="36"/>
        <v>11.841916671554834</v>
      </c>
      <c r="O56" s="7">
        <f t="shared" si="36"/>
        <v>2.7641195517906931</v>
      </c>
      <c r="P56" s="7">
        <f t="shared" si="36"/>
        <v>30.523684155535101</v>
      </c>
      <c r="Q56" s="7">
        <f t="shared" si="36"/>
        <v>0.57011488057862192</v>
      </c>
      <c r="R56" s="7">
        <f t="shared" si="36"/>
        <v>0</v>
      </c>
      <c r="S56" s="7">
        <f t="shared" si="36"/>
        <v>0</v>
      </c>
      <c r="T56" s="7">
        <f t="shared" si="36"/>
        <v>14.965221280525203</v>
      </c>
      <c r="U56" s="7">
        <f t="shared" si="36"/>
        <v>1.6701974669265613</v>
      </c>
      <c r="V56" s="7">
        <f t="shared" si="36"/>
        <v>0.21685646994453264</v>
      </c>
      <c r="W56" s="7">
        <f t="shared" si="36"/>
        <v>0.22175459461449892</v>
      </c>
      <c r="X56" s="7">
        <f t="shared" si="36"/>
        <v>0</v>
      </c>
      <c r="Y56" s="7">
        <f t="shared" si="36"/>
        <v>0.12094772140233687</v>
      </c>
      <c r="Z56" s="7">
        <f t="shared" si="36"/>
        <v>1.9807975112439049</v>
      </c>
      <c r="AA56" s="7">
        <f t="shared" si="36"/>
        <v>1.9807975112439049</v>
      </c>
      <c r="AB56" s="7">
        <f t="shared" si="36"/>
        <v>5.6844036192695135</v>
      </c>
      <c r="AC56" s="7">
        <f t="shared" si="36"/>
        <v>0</v>
      </c>
      <c r="AD56" s="7">
        <f t="shared" si="36"/>
        <v>5.0553913828318642</v>
      </c>
      <c r="AE56" s="7">
        <f t="shared" si="36"/>
        <v>0.71992206076754295</v>
      </c>
      <c r="AF56" s="7">
        <f t="shared" si="36"/>
        <v>1.8298771375638001</v>
      </c>
      <c r="AG56" s="7">
        <f t="shared" si="36"/>
        <v>3.3049508824173377</v>
      </c>
      <c r="AH56" s="7">
        <f t="shared" si="36"/>
        <v>0.8830849970441359</v>
      </c>
      <c r="AI56" s="7">
        <f t="shared" si="36"/>
        <v>1.7438757011300021</v>
      </c>
      <c r="AJ56" s="7">
        <f t="shared" si="36"/>
        <v>0.11092604763136123</v>
      </c>
      <c r="AK56" s="7">
        <f t="shared" ref="AK56:BG56" si="37">AK22*100/$BI22</f>
        <v>0.81857035759854568</v>
      </c>
      <c r="AL56" s="7">
        <f t="shared" si="37"/>
        <v>0.1305141477857425</v>
      </c>
      <c r="AM56" s="7">
        <f t="shared" si="37"/>
        <v>0.156994004285608</v>
      </c>
      <c r="AN56" s="7">
        <f t="shared" si="37"/>
        <v>0.15123853369009724</v>
      </c>
      <c r="AO56" s="7">
        <f t="shared" si="37"/>
        <v>0</v>
      </c>
      <c r="AP56" s="7">
        <f t="shared" si="37"/>
        <v>1.8877664979994644</v>
      </c>
      <c r="AQ56" s="7">
        <f t="shared" si="37"/>
        <v>0</v>
      </c>
      <c r="AR56" s="7">
        <f t="shared" si="37"/>
        <v>0.16146913742155189</v>
      </c>
      <c r="AS56" s="7">
        <f t="shared" si="37"/>
        <v>0</v>
      </c>
      <c r="AT56" s="7">
        <f t="shared" si="37"/>
        <v>1.5814773752000042</v>
      </c>
      <c r="AU56" s="7">
        <f t="shared" si="37"/>
        <v>0</v>
      </c>
      <c r="AV56" s="7">
        <f t="shared" si="37"/>
        <v>0.10569510119978982</v>
      </c>
      <c r="AW56" s="7">
        <f t="shared" si="37"/>
        <v>0</v>
      </c>
      <c r="AX56" s="7">
        <f t="shared" si="37"/>
        <v>0.99154823694837724</v>
      </c>
      <c r="AY56" s="7">
        <f t="shared" si="37"/>
        <v>0</v>
      </c>
      <c r="AZ56" s="7">
        <f t="shared" si="37"/>
        <v>1.4113314131741388</v>
      </c>
      <c r="BA56" s="7">
        <f t="shared" si="37"/>
        <v>0</v>
      </c>
      <c r="BB56" s="7">
        <f t="shared" si="37"/>
        <v>0</v>
      </c>
      <c r="BC56" s="7">
        <f t="shared" si="37"/>
        <v>0.15564475659346208</v>
      </c>
      <c r="BD56" s="7">
        <f t="shared" si="37"/>
        <v>0.49548656487068726</v>
      </c>
      <c r="BE56" s="7">
        <f t="shared" si="37"/>
        <v>0.12534074872925041</v>
      </c>
      <c r="BF56" s="7">
        <f t="shared" si="37"/>
        <v>0</v>
      </c>
      <c r="BG56" s="7">
        <f t="shared" si="37"/>
        <v>0.22271567243270227</v>
      </c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2"/>
      <c r="DN56" s="2"/>
      <c r="DO56" s="2"/>
      <c r="DP56" s="2"/>
      <c r="DQ56" s="2"/>
      <c r="DR56" s="2"/>
    </row>
    <row r="57" spans="1:122" ht="15.75" customHeight="1" x14ac:dyDescent="0.3">
      <c r="A57" s="1" t="s">
        <v>86</v>
      </c>
      <c r="B57" s="1" t="s">
        <v>64</v>
      </c>
      <c r="C57" s="2">
        <v>5</v>
      </c>
      <c r="D57" s="3" t="s">
        <v>67</v>
      </c>
      <c r="E57" s="7">
        <f t="shared" ref="E57:AJ57" si="38">E23*100/$BI23</f>
        <v>0</v>
      </c>
      <c r="F57" s="7">
        <f t="shared" si="38"/>
        <v>0</v>
      </c>
      <c r="G57" s="7">
        <f t="shared" si="38"/>
        <v>2.0265512268634036</v>
      </c>
      <c r="H57" s="7">
        <f t="shared" si="38"/>
        <v>0</v>
      </c>
      <c r="I57" s="7">
        <f t="shared" si="38"/>
        <v>0</v>
      </c>
      <c r="J57" s="7">
        <f t="shared" si="38"/>
        <v>2.5486795981845165</v>
      </c>
      <c r="K57" s="7">
        <f t="shared" si="38"/>
        <v>4.8627793064007037</v>
      </c>
      <c r="L57" s="7">
        <f t="shared" si="38"/>
        <v>0</v>
      </c>
      <c r="M57" s="7">
        <f t="shared" si="38"/>
        <v>0</v>
      </c>
      <c r="N57" s="7">
        <f t="shared" si="38"/>
        <v>11.709529035929503</v>
      </c>
      <c r="O57" s="7">
        <f t="shared" si="38"/>
        <v>1.7503056977906444</v>
      </c>
      <c r="P57" s="7">
        <f t="shared" si="38"/>
        <v>24.929764413559038</v>
      </c>
      <c r="Q57" s="7">
        <f t="shared" si="38"/>
        <v>0.40254977132788433</v>
      </c>
      <c r="R57" s="7">
        <f t="shared" si="38"/>
        <v>0</v>
      </c>
      <c r="S57" s="7">
        <f t="shared" si="38"/>
        <v>0</v>
      </c>
      <c r="T57" s="7">
        <f t="shared" si="38"/>
        <v>16.165203006366365</v>
      </c>
      <c r="U57" s="7">
        <f t="shared" si="38"/>
        <v>1.8905641562290181</v>
      </c>
      <c r="V57" s="7">
        <f t="shared" si="38"/>
        <v>0.40316867835892078</v>
      </c>
      <c r="W57" s="7">
        <f t="shared" si="38"/>
        <v>3.3630859785517417</v>
      </c>
      <c r="X57" s="7">
        <f t="shared" si="38"/>
        <v>0</v>
      </c>
      <c r="Y57" s="7">
        <f t="shared" si="38"/>
        <v>0</v>
      </c>
      <c r="Z57" s="7">
        <f t="shared" si="38"/>
        <v>2.4985538902675493</v>
      </c>
      <c r="AA57" s="7">
        <f t="shared" si="38"/>
        <v>2.4985538902675493</v>
      </c>
      <c r="AB57" s="7">
        <f t="shared" si="38"/>
        <v>1.9883823195553458</v>
      </c>
      <c r="AC57" s="7">
        <f t="shared" si="38"/>
        <v>0</v>
      </c>
      <c r="AD57" s="7">
        <f t="shared" si="38"/>
        <v>7.9816090716337103</v>
      </c>
      <c r="AE57" s="7">
        <f t="shared" si="38"/>
        <v>0.25344112820365677</v>
      </c>
      <c r="AF57" s="7">
        <f t="shared" si="38"/>
        <v>1.3783163661643496</v>
      </c>
      <c r="AG57" s="7">
        <f t="shared" si="38"/>
        <v>2.6153780751857147</v>
      </c>
      <c r="AH57" s="7">
        <f t="shared" si="38"/>
        <v>0.91421471080716821</v>
      </c>
      <c r="AI57" s="7">
        <f t="shared" si="38"/>
        <v>2.7664727965482769</v>
      </c>
      <c r="AJ57" s="7">
        <f t="shared" si="38"/>
        <v>3.6911206443486076E-2</v>
      </c>
      <c r="AK57" s="7">
        <f t="shared" ref="AK57:BG57" si="39">AK23*100/$BI23</f>
        <v>0.71973460656895027</v>
      </c>
      <c r="AL57" s="7">
        <f t="shared" si="39"/>
        <v>0</v>
      </c>
      <c r="AM57" s="7">
        <f t="shared" si="39"/>
        <v>1.7902025266204876E-2</v>
      </c>
      <c r="AN57" s="7">
        <f t="shared" si="39"/>
        <v>0.11077116263984843</v>
      </c>
      <c r="AO57" s="7">
        <f t="shared" si="39"/>
        <v>0</v>
      </c>
      <c r="AP57" s="7">
        <f t="shared" si="39"/>
        <v>0.41706992502149481</v>
      </c>
      <c r="AQ57" s="7">
        <f t="shared" si="39"/>
        <v>0</v>
      </c>
      <c r="AR57" s="7">
        <f t="shared" si="39"/>
        <v>0.13687268384846629</v>
      </c>
      <c r="AS57" s="7">
        <f t="shared" si="39"/>
        <v>0</v>
      </c>
      <c r="AT57" s="7">
        <f t="shared" si="39"/>
        <v>2.5698666630223634</v>
      </c>
      <c r="AU57" s="7">
        <f t="shared" si="39"/>
        <v>0</v>
      </c>
      <c r="AV57" s="7">
        <f t="shared" si="39"/>
        <v>0.78232376391362712</v>
      </c>
      <c r="AW57" s="7">
        <f t="shared" si="39"/>
        <v>9.9119726671177175E-2</v>
      </c>
      <c r="AX57" s="7">
        <f t="shared" si="39"/>
        <v>0.75537138493080958</v>
      </c>
      <c r="AY57" s="7">
        <f t="shared" si="39"/>
        <v>0</v>
      </c>
      <c r="AZ57" s="7">
        <f t="shared" si="39"/>
        <v>0.51498473449080728</v>
      </c>
      <c r="BA57" s="7">
        <f t="shared" si="39"/>
        <v>6.9185814177282548E-2</v>
      </c>
      <c r="BB57" s="7">
        <f t="shared" si="39"/>
        <v>8.1841998317059822E-2</v>
      </c>
      <c r="BC57" s="7">
        <f t="shared" si="39"/>
        <v>8.1841998317059822E-2</v>
      </c>
      <c r="BD57" s="7">
        <f t="shared" si="39"/>
        <v>0.30355958765990004</v>
      </c>
      <c r="BE57" s="7">
        <f t="shared" si="39"/>
        <v>0.26388002679380496</v>
      </c>
      <c r="BF57" s="7">
        <f t="shared" si="39"/>
        <v>0</v>
      </c>
      <c r="BG57" s="7">
        <f t="shared" si="39"/>
        <v>9.1659573722596935E-2</v>
      </c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2"/>
      <c r="DN57" s="2"/>
      <c r="DO57" s="2"/>
      <c r="DP57" s="2"/>
      <c r="DQ57" s="2"/>
      <c r="DR57" s="2"/>
    </row>
    <row r="58" spans="1:122" ht="15.75" customHeight="1" x14ac:dyDescent="0.3">
      <c r="A58" s="1" t="s">
        <v>87</v>
      </c>
      <c r="B58" s="1" t="s">
        <v>64</v>
      </c>
      <c r="C58" s="2">
        <v>5</v>
      </c>
      <c r="D58" s="3" t="s">
        <v>69</v>
      </c>
      <c r="E58" s="7">
        <f t="shared" ref="E58:AJ58" si="40">E24*100/$BI24</f>
        <v>0</v>
      </c>
      <c r="F58" s="7">
        <f t="shared" si="40"/>
        <v>0</v>
      </c>
      <c r="G58" s="7">
        <f t="shared" si="40"/>
        <v>1.6323727764178444</v>
      </c>
      <c r="H58" s="7">
        <f t="shared" si="40"/>
        <v>0</v>
      </c>
      <c r="I58" s="7">
        <f t="shared" si="40"/>
        <v>0</v>
      </c>
      <c r="J58" s="7">
        <f t="shared" si="40"/>
        <v>0</v>
      </c>
      <c r="K58" s="7">
        <f t="shared" si="40"/>
        <v>4.0945669845110642</v>
      </c>
      <c r="L58" s="7">
        <f t="shared" si="40"/>
        <v>0</v>
      </c>
      <c r="M58" s="7">
        <f t="shared" si="40"/>
        <v>0</v>
      </c>
      <c r="N58" s="7">
        <f t="shared" si="40"/>
        <v>7.4756727481956888</v>
      </c>
      <c r="O58" s="7">
        <f t="shared" si="40"/>
        <v>2.6269440025486448</v>
      </c>
      <c r="P58" s="7">
        <f t="shared" si="40"/>
        <v>29.40189714296061</v>
      </c>
      <c r="Q58" s="7">
        <f t="shared" si="40"/>
        <v>0</v>
      </c>
      <c r="R58" s="7">
        <f t="shared" si="40"/>
        <v>0</v>
      </c>
      <c r="S58" s="7">
        <f t="shared" si="40"/>
        <v>0</v>
      </c>
      <c r="T58" s="7">
        <f t="shared" si="40"/>
        <v>18.914020338155844</v>
      </c>
      <c r="U58" s="7">
        <f t="shared" si="40"/>
        <v>0</v>
      </c>
      <c r="V58" s="7">
        <f t="shared" si="40"/>
        <v>0</v>
      </c>
      <c r="W58" s="7">
        <f t="shared" si="40"/>
        <v>8.7544904906928984</v>
      </c>
      <c r="X58" s="7">
        <f t="shared" si="40"/>
        <v>0</v>
      </c>
      <c r="Y58" s="7">
        <f t="shared" si="40"/>
        <v>0</v>
      </c>
      <c r="Z58" s="7">
        <f t="shared" si="40"/>
        <v>0</v>
      </c>
      <c r="AA58" s="7">
        <f t="shared" si="40"/>
        <v>1.956533691646295</v>
      </c>
      <c r="AB58" s="7">
        <f t="shared" si="40"/>
        <v>0</v>
      </c>
      <c r="AC58" s="7">
        <f t="shared" si="40"/>
        <v>0</v>
      </c>
      <c r="AD58" s="7">
        <f t="shared" si="40"/>
        <v>7.9260915239727314</v>
      </c>
      <c r="AE58" s="7">
        <f t="shared" si="40"/>
        <v>0</v>
      </c>
      <c r="AF58" s="7">
        <f t="shared" si="40"/>
        <v>0</v>
      </c>
      <c r="AG58" s="7">
        <f t="shared" si="40"/>
        <v>2.200839228548443</v>
      </c>
      <c r="AH58" s="7">
        <f t="shared" si="40"/>
        <v>0</v>
      </c>
      <c r="AI58" s="7">
        <f t="shared" si="40"/>
        <v>4.0063121358830029</v>
      </c>
      <c r="AJ58" s="7">
        <f t="shared" si="40"/>
        <v>0</v>
      </c>
      <c r="AK58" s="7">
        <f t="shared" ref="AK58:BG58" si="41">AK24*100/$BI24</f>
        <v>2.0065245551683861</v>
      </c>
      <c r="AL58" s="7">
        <f t="shared" si="41"/>
        <v>0</v>
      </c>
      <c r="AM58" s="7">
        <f t="shared" si="41"/>
        <v>0</v>
      </c>
      <c r="AN58" s="7">
        <f t="shared" si="41"/>
        <v>0</v>
      </c>
      <c r="AO58" s="7">
        <f t="shared" si="41"/>
        <v>0.80035804232285912</v>
      </c>
      <c r="AP58" s="7">
        <f t="shared" si="41"/>
        <v>0.80035804232285912</v>
      </c>
      <c r="AQ58" s="7">
        <f t="shared" si="41"/>
        <v>0</v>
      </c>
      <c r="AR58" s="7">
        <f t="shared" si="41"/>
        <v>0</v>
      </c>
      <c r="AS58" s="7">
        <f t="shared" si="41"/>
        <v>0</v>
      </c>
      <c r="AT58" s="7">
        <f t="shared" si="41"/>
        <v>5.5538645996688247</v>
      </c>
      <c r="AU58" s="7">
        <f t="shared" si="41"/>
        <v>0</v>
      </c>
      <c r="AV58" s="7">
        <f t="shared" si="41"/>
        <v>0</v>
      </c>
      <c r="AW58" s="7">
        <f t="shared" si="41"/>
        <v>0</v>
      </c>
      <c r="AX58" s="7">
        <f t="shared" si="41"/>
        <v>1.3133644706562475</v>
      </c>
      <c r="AY58" s="7">
        <f t="shared" si="41"/>
        <v>0</v>
      </c>
      <c r="AZ58" s="7">
        <f t="shared" si="41"/>
        <v>0</v>
      </c>
      <c r="BA58" s="7">
        <f t="shared" si="41"/>
        <v>0</v>
      </c>
      <c r="BB58" s="7">
        <f t="shared" si="41"/>
        <v>0</v>
      </c>
      <c r="BC58" s="7">
        <f t="shared" si="41"/>
        <v>0</v>
      </c>
      <c r="BD58" s="7">
        <f t="shared" si="41"/>
        <v>0</v>
      </c>
      <c r="BE58" s="7">
        <f t="shared" si="41"/>
        <v>0</v>
      </c>
      <c r="BF58" s="7">
        <f t="shared" si="41"/>
        <v>0</v>
      </c>
      <c r="BG58" s="7">
        <f t="shared" si="41"/>
        <v>0.53578922632775461</v>
      </c>
      <c r="BH58" s="7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2"/>
      <c r="DN58" s="2"/>
      <c r="DO58" s="2"/>
      <c r="DP58" s="2"/>
      <c r="DQ58" s="2"/>
      <c r="DR58" s="2"/>
    </row>
    <row r="59" spans="1:122" ht="15.75" customHeight="1" x14ac:dyDescent="0.3">
      <c r="A59" s="1" t="s">
        <v>88</v>
      </c>
      <c r="B59" s="1" t="s">
        <v>64</v>
      </c>
      <c r="C59" s="2">
        <v>5</v>
      </c>
      <c r="D59" s="3" t="s">
        <v>71</v>
      </c>
      <c r="E59" s="7">
        <f t="shared" ref="E59:AJ59" si="42">E25*100/$BI25</f>
        <v>0</v>
      </c>
      <c r="F59" s="7">
        <f t="shared" si="42"/>
        <v>0</v>
      </c>
      <c r="G59" s="7">
        <f t="shared" si="42"/>
        <v>1.5069038419484546</v>
      </c>
      <c r="H59" s="7">
        <f t="shared" si="42"/>
        <v>0</v>
      </c>
      <c r="I59" s="7">
        <f t="shared" si="42"/>
        <v>0</v>
      </c>
      <c r="J59" s="7">
        <f t="shared" si="42"/>
        <v>0</v>
      </c>
      <c r="K59" s="7">
        <f t="shared" si="42"/>
        <v>7.708629237282465</v>
      </c>
      <c r="L59" s="7">
        <f t="shared" si="42"/>
        <v>0</v>
      </c>
      <c r="M59" s="7">
        <f t="shared" si="42"/>
        <v>0</v>
      </c>
      <c r="N59" s="7">
        <f t="shared" si="42"/>
        <v>2.9337986896489339</v>
      </c>
      <c r="O59" s="7">
        <f t="shared" si="42"/>
        <v>1.6824448568443147</v>
      </c>
      <c r="P59" s="7">
        <f t="shared" si="42"/>
        <v>23.894995329709161</v>
      </c>
      <c r="Q59" s="7">
        <f t="shared" si="42"/>
        <v>0</v>
      </c>
      <c r="R59" s="7">
        <f t="shared" si="42"/>
        <v>0</v>
      </c>
      <c r="S59" s="7">
        <f t="shared" si="42"/>
        <v>0</v>
      </c>
      <c r="T59" s="7">
        <f t="shared" si="42"/>
        <v>31.986670335401538</v>
      </c>
      <c r="U59" s="7">
        <f t="shared" si="42"/>
        <v>0</v>
      </c>
      <c r="V59" s="7">
        <f t="shared" si="42"/>
        <v>0</v>
      </c>
      <c r="W59" s="7">
        <f t="shared" si="42"/>
        <v>13.521280178205316</v>
      </c>
      <c r="X59" s="7">
        <f t="shared" si="42"/>
        <v>0</v>
      </c>
      <c r="Y59" s="7">
        <f t="shared" si="42"/>
        <v>0</v>
      </c>
      <c r="Z59" s="7">
        <f t="shared" si="42"/>
        <v>0</v>
      </c>
      <c r="AA59" s="7">
        <f t="shared" si="42"/>
        <v>1.2799365017031008</v>
      </c>
      <c r="AB59" s="7">
        <f t="shared" si="42"/>
        <v>3.0691237457265474</v>
      </c>
      <c r="AC59" s="7">
        <f t="shared" si="42"/>
        <v>0</v>
      </c>
      <c r="AD59" s="7">
        <f t="shared" si="42"/>
        <v>3.6341551862567929</v>
      </c>
      <c r="AE59" s="7">
        <f t="shared" si="42"/>
        <v>0</v>
      </c>
      <c r="AF59" s="7">
        <f t="shared" si="42"/>
        <v>0</v>
      </c>
      <c r="AG59" s="7">
        <f t="shared" si="42"/>
        <v>2.0268319514610944</v>
      </c>
      <c r="AH59" s="7">
        <f t="shared" si="42"/>
        <v>0</v>
      </c>
      <c r="AI59" s="7">
        <f t="shared" si="42"/>
        <v>0</v>
      </c>
      <c r="AJ59" s="7">
        <f t="shared" si="42"/>
        <v>0</v>
      </c>
      <c r="AK59" s="7">
        <f t="shared" ref="AK59:BG59" si="43">AK25*100/$BI25</f>
        <v>1.5118028010899651</v>
      </c>
      <c r="AL59" s="7">
        <f t="shared" si="43"/>
        <v>0</v>
      </c>
      <c r="AM59" s="7">
        <f t="shared" si="43"/>
        <v>0</v>
      </c>
      <c r="AN59" s="7">
        <f t="shared" si="43"/>
        <v>0</v>
      </c>
      <c r="AO59" s="7">
        <f t="shared" si="43"/>
        <v>0</v>
      </c>
      <c r="AP59" s="7">
        <f t="shared" si="43"/>
        <v>2.0163550383680153</v>
      </c>
      <c r="AQ59" s="7">
        <f t="shared" si="43"/>
        <v>0</v>
      </c>
      <c r="AR59" s="7">
        <f t="shared" si="43"/>
        <v>0</v>
      </c>
      <c r="AS59" s="7">
        <f t="shared" si="43"/>
        <v>0</v>
      </c>
      <c r="AT59" s="7">
        <f t="shared" si="43"/>
        <v>2.5104894559579574</v>
      </c>
      <c r="AU59" s="7">
        <f t="shared" si="43"/>
        <v>0</v>
      </c>
      <c r="AV59" s="7">
        <f t="shared" si="43"/>
        <v>0</v>
      </c>
      <c r="AW59" s="7">
        <f t="shared" si="43"/>
        <v>0</v>
      </c>
      <c r="AX59" s="7">
        <f t="shared" si="43"/>
        <v>0</v>
      </c>
      <c r="AY59" s="7">
        <f t="shared" si="43"/>
        <v>0</v>
      </c>
      <c r="AZ59" s="7">
        <f t="shared" si="43"/>
        <v>0</v>
      </c>
      <c r="BA59" s="7">
        <f t="shared" si="43"/>
        <v>0</v>
      </c>
      <c r="BB59" s="7">
        <f t="shared" si="43"/>
        <v>0</v>
      </c>
      <c r="BC59" s="7">
        <f t="shared" si="43"/>
        <v>0</v>
      </c>
      <c r="BD59" s="7">
        <f t="shared" si="43"/>
        <v>0</v>
      </c>
      <c r="BE59" s="7">
        <f t="shared" si="43"/>
        <v>0</v>
      </c>
      <c r="BF59" s="7">
        <f t="shared" si="43"/>
        <v>0</v>
      </c>
      <c r="BG59" s="7">
        <f t="shared" si="43"/>
        <v>0.71658285039634351</v>
      </c>
      <c r="BH59" s="7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2"/>
      <c r="DN59" s="2"/>
      <c r="DO59" s="2"/>
      <c r="DP59" s="2"/>
      <c r="DQ59" s="2"/>
      <c r="DR59" s="2"/>
    </row>
    <row r="60" spans="1:122" ht="15.75" customHeight="1" x14ac:dyDescent="0.3">
      <c r="A60" s="1" t="s">
        <v>89</v>
      </c>
      <c r="B60" s="1" t="s">
        <v>64</v>
      </c>
      <c r="C60" s="2">
        <v>6</v>
      </c>
      <c r="D60" s="3" t="s">
        <v>81</v>
      </c>
      <c r="E60" s="7">
        <f t="shared" ref="E60:AJ60" si="44">E26*100/$BI26</f>
        <v>0</v>
      </c>
      <c r="F60" s="7">
        <f t="shared" si="44"/>
        <v>0</v>
      </c>
      <c r="G60" s="7">
        <f t="shared" si="44"/>
        <v>1.1551366807604617</v>
      </c>
      <c r="H60" s="7">
        <f t="shared" si="44"/>
        <v>0</v>
      </c>
      <c r="I60" s="7">
        <f t="shared" si="44"/>
        <v>0</v>
      </c>
      <c r="J60" s="7">
        <f t="shared" si="44"/>
        <v>2.8630108265637855</v>
      </c>
      <c r="K60" s="7">
        <f t="shared" si="44"/>
        <v>3.3416899894988594</v>
      </c>
      <c r="L60" s="7">
        <f t="shared" si="44"/>
        <v>0</v>
      </c>
      <c r="M60" s="7">
        <f t="shared" si="44"/>
        <v>0</v>
      </c>
      <c r="N60" s="7">
        <f t="shared" si="44"/>
        <v>8.1040028020192612</v>
      </c>
      <c r="O60" s="7">
        <f t="shared" si="44"/>
        <v>4.5853300282636607</v>
      </c>
      <c r="P60" s="7">
        <f t="shared" si="44"/>
        <v>36.539334651900575</v>
      </c>
      <c r="Q60" s="7">
        <f t="shared" si="44"/>
        <v>0</v>
      </c>
      <c r="R60" s="7">
        <f t="shared" si="44"/>
        <v>0.25067201387760413</v>
      </c>
      <c r="S60" s="7">
        <f t="shared" si="44"/>
        <v>0</v>
      </c>
      <c r="T60" s="7">
        <f t="shared" si="44"/>
        <v>11.584798343261651</v>
      </c>
      <c r="U60" s="7">
        <f t="shared" si="44"/>
        <v>2.3469319443533969</v>
      </c>
      <c r="V60" s="7">
        <f t="shared" si="44"/>
        <v>0</v>
      </c>
      <c r="W60" s="7">
        <f t="shared" si="44"/>
        <v>2.2236086351459741</v>
      </c>
      <c r="X60" s="7">
        <f t="shared" si="44"/>
        <v>0</v>
      </c>
      <c r="Y60" s="7">
        <f t="shared" si="44"/>
        <v>7.1175647800086228E-2</v>
      </c>
      <c r="Z60" s="7">
        <f t="shared" si="44"/>
        <v>0</v>
      </c>
      <c r="AA60" s="7">
        <f t="shared" si="44"/>
        <v>4.6227144162603899</v>
      </c>
      <c r="AB60" s="7">
        <f t="shared" si="44"/>
        <v>6.6218506968969164</v>
      </c>
      <c r="AC60" s="7">
        <f t="shared" si="44"/>
        <v>0</v>
      </c>
      <c r="AD60" s="7">
        <f t="shared" si="44"/>
        <v>4.5619561852923525</v>
      </c>
      <c r="AE60" s="7">
        <f t="shared" si="44"/>
        <v>0.42274467571711427</v>
      </c>
      <c r="AF60" s="7">
        <f t="shared" si="44"/>
        <v>1.553282506953922</v>
      </c>
      <c r="AG60" s="7">
        <f t="shared" si="44"/>
        <v>3.9172007601128263</v>
      </c>
      <c r="AH60" s="7">
        <f t="shared" si="44"/>
        <v>1.1184859505340934</v>
      </c>
      <c r="AI60" s="7">
        <f t="shared" si="44"/>
        <v>0</v>
      </c>
      <c r="AJ60" s="7">
        <f t="shared" si="44"/>
        <v>0.15948007311643811</v>
      </c>
      <c r="AK60" s="7">
        <f t="shared" ref="AK60:BG60" si="45">AK26*100/$BI26</f>
        <v>0.63076058536631474</v>
      </c>
      <c r="AL60" s="7">
        <f t="shared" si="45"/>
        <v>0</v>
      </c>
      <c r="AM60" s="7">
        <f t="shared" si="45"/>
        <v>0</v>
      </c>
      <c r="AN60" s="7">
        <f t="shared" si="45"/>
        <v>0.12454158495453534</v>
      </c>
      <c r="AO60" s="7">
        <f t="shared" si="45"/>
        <v>0.56284900417044803</v>
      </c>
      <c r="AP60" s="7">
        <f t="shared" si="45"/>
        <v>0.56284900417044803</v>
      </c>
      <c r="AQ60" s="7">
        <f t="shared" si="45"/>
        <v>0</v>
      </c>
      <c r="AR60" s="7">
        <f t="shared" si="45"/>
        <v>0</v>
      </c>
      <c r="AS60" s="7">
        <f t="shared" si="45"/>
        <v>0.40736478576046997</v>
      </c>
      <c r="AT60" s="7">
        <f t="shared" si="45"/>
        <v>0.85695153881183661</v>
      </c>
      <c r="AU60" s="7">
        <f t="shared" si="45"/>
        <v>0</v>
      </c>
      <c r="AV60" s="7">
        <f t="shared" si="45"/>
        <v>0</v>
      </c>
      <c r="AW60" s="7">
        <f t="shared" si="45"/>
        <v>0</v>
      </c>
      <c r="AX60" s="7">
        <f t="shared" si="45"/>
        <v>0.71470232709102621</v>
      </c>
      <c r="AY60" s="7">
        <f t="shared" si="45"/>
        <v>9.6574341345555495E-2</v>
      </c>
      <c r="AZ60" s="7">
        <f t="shared" si="45"/>
        <v>0</v>
      </c>
      <c r="BA60" s="7">
        <f t="shared" si="45"/>
        <v>0</v>
      </c>
      <c r="BB60" s="7">
        <f t="shared" si="45"/>
        <v>0</v>
      </c>
      <c r="BC60" s="7">
        <f t="shared" si="45"/>
        <v>0</v>
      </c>
      <c r="BD60" s="7">
        <f t="shared" si="45"/>
        <v>0</v>
      </c>
      <c r="BE60" s="7">
        <f t="shared" si="45"/>
        <v>0</v>
      </c>
      <c r="BF60" s="7">
        <f t="shared" si="45"/>
        <v>0</v>
      </c>
      <c r="BG60" s="7">
        <f t="shared" si="45"/>
        <v>0</v>
      </c>
      <c r="BH60" s="7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M60" s="2"/>
      <c r="DN60" s="8"/>
      <c r="DO60" s="2"/>
      <c r="DP60" s="8"/>
      <c r="DQ60" s="2"/>
      <c r="DR60" s="8"/>
    </row>
    <row r="61" spans="1:122" ht="15.75" customHeight="1" x14ac:dyDescent="0.3">
      <c r="A61" s="1" t="s">
        <v>90</v>
      </c>
      <c r="B61" s="1" t="s">
        <v>64</v>
      </c>
      <c r="C61" s="2">
        <v>6</v>
      </c>
      <c r="D61" s="3" t="s">
        <v>67</v>
      </c>
      <c r="E61" s="7">
        <f t="shared" ref="E61:AJ61" si="46">E27*100/$BI27</f>
        <v>0</v>
      </c>
      <c r="F61" s="7">
        <f t="shared" si="46"/>
        <v>0</v>
      </c>
      <c r="G61" s="7">
        <f t="shared" si="46"/>
        <v>0.89985359593985814</v>
      </c>
      <c r="H61" s="7">
        <f t="shared" si="46"/>
        <v>0</v>
      </c>
      <c r="I61" s="7">
        <f t="shared" si="46"/>
        <v>0</v>
      </c>
      <c r="J61" s="7">
        <f t="shared" si="46"/>
        <v>1.9317200979160076</v>
      </c>
      <c r="K61" s="7">
        <f t="shared" si="46"/>
        <v>5.7475000449561069</v>
      </c>
      <c r="L61" s="7">
        <f t="shared" si="46"/>
        <v>0</v>
      </c>
      <c r="M61" s="7">
        <f t="shared" si="46"/>
        <v>0</v>
      </c>
      <c r="N61" s="7">
        <f t="shared" si="46"/>
        <v>7.6165453738407702</v>
      </c>
      <c r="O61" s="7">
        <f t="shared" si="46"/>
        <v>2.4488257846268242</v>
      </c>
      <c r="P61" s="7">
        <f t="shared" si="46"/>
        <v>28.971939781722138</v>
      </c>
      <c r="Q61" s="7">
        <f t="shared" si="46"/>
        <v>0.63640009574752543</v>
      </c>
      <c r="R61" s="7">
        <f t="shared" si="46"/>
        <v>0.29295025280459136</v>
      </c>
      <c r="S61" s="7">
        <f t="shared" si="46"/>
        <v>0</v>
      </c>
      <c r="T61" s="7">
        <f t="shared" si="46"/>
        <v>12.93884321889808</v>
      </c>
      <c r="U61" s="7">
        <f t="shared" si="46"/>
        <v>1.7990559349961612</v>
      </c>
      <c r="V61" s="7">
        <f t="shared" si="46"/>
        <v>0.16292042634234855</v>
      </c>
      <c r="W61" s="7">
        <f t="shared" si="46"/>
        <v>3.3255221795971028</v>
      </c>
      <c r="X61" s="7">
        <f t="shared" si="46"/>
        <v>0</v>
      </c>
      <c r="Y61" s="7">
        <f t="shared" si="46"/>
        <v>0</v>
      </c>
      <c r="Z61" s="7">
        <f t="shared" si="46"/>
        <v>4.5434937269102802</v>
      </c>
      <c r="AA61" s="7">
        <f t="shared" si="46"/>
        <v>4.5398504386439651</v>
      </c>
      <c r="AB61" s="7">
        <f t="shared" si="46"/>
        <v>5.5272179586072658</v>
      </c>
      <c r="AC61" s="7">
        <f t="shared" si="46"/>
        <v>0</v>
      </c>
      <c r="AD61" s="7">
        <f t="shared" si="46"/>
        <v>6.1036258396872611</v>
      </c>
      <c r="AE61" s="7">
        <f t="shared" si="46"/>
        <v>0.4656617504550904</v>
      </c>
      <c r="AF61" s="7">
        <f t="shared" si="46"/>
        <v>1.2630437866554178</v>
      </c>
      <c r="AG61" s="7">
        <f t="shared" si="46"/>
        <v>2.2543705324731116</v>
      </c>
      <c r="AH61" s="7">
        <f t="shared" si="46"/>
        <v>0.61985505092305682</v>
      </c>
      <c r="AI61" s="7">
        <f t="shared" si="46"/>
        <v>2.3332874874539686</v>
      </c>
      <c r="AJ61" s="7">
        <f t="shared" si="46"/>
        <v>0.32256550170923654</v>
      </c>
      <c r="AK61" s="7">
        <f t="shared" ref="AK61:BG61" si="47">AK27*100/$BI27</f>
        <v>0.65748865399576151</v>
      </c>
      <c r="AL61" s="7">
        <f t="shared" si="47"/>
        <v>9.9345589728408581E-2</v>
      </c>
      <c r="AM61" s="7">
        <f t="shared" si="47"/>
        <v>0</v>
      </c>
      <c r="AN61" s="7">
        <f t="shared" si="47"/>
        <v>0.11906371944621161</v>
      </c>
      <c r="AO61" s="7">
        <f t="shared" si="47"/>
        <v>0.36850534821355146</v>
      </c>
      <c r="AP61" s="7">
        <f t="shared" si="47"/>
        <v>0.36850534821355146</v>
      </c>
      <c r="AQ61" s="7">
        <f t="shared" si="47"/>
        <v>0</v>
      </c>
      <c r="AR61" s="7">
        <f t="shared" si="47"/>
        <v>0</v>
      </c>
      <c r="AS61" s="7">
        <f t="shared" si="47"/>
        <v>0.29036665545090856</v>
      </c>
      <c r="AT61" s="7">
        <f t="shared" si="47"/>
        <v>1.8076998613461017</v>
      </c>
      <c r="AU61" s="7">
        <f t="shared" si="47"/>
        <v>0</v>
      </c>
      <c r="AV61" s="7">
        <f t="shared" si="47"/>
        <v>0</v>
      </c>
      <c r="AW61" s="7">
        <f t="shared" si="47"/>
        <v>0</v>
      </c>
      <c r="AX61" s="7">
        <f t="shared" si="47"/>
        <v>0.80301376158582527</v>
      </c>
      <c r="AY61" s="7">
        <f t="shared" si="47"/>
        <v>0.12461319075640929</v>
      </c>
      <c r="AZ61" s="7">
        <f t="shared" si="47"/>
        <v>0</v>
      </c>
      <c r="BA61" s="7">
        <f t="shared" si="47"/>
        <v>0</v>
      </c>
      <c r="BB61" s="7">
        <f t="shared" si="47"/>
        <v>0</v>
      </c>
      <c r="BC61" s="7">
        <f t="shared" si="47"/>
        <v>0.19106329578414835</v>
      </c>
      <c r="BD61" s="7">
        <f t="shared" si="47"/>
        <v>0.42528571457295072</v>
      </c>
      <c r="BE61" s="7">
        <f t="shared" si="47"/>
        <v>0</v>
      </c>
      <c r="BF61" s="7">
        <f t="shared" si="47"/>
        <v>0</v>
      </c>
      <c r="BG61" s="7">
        <f t="shared" si="47"/>
        <v>0</v>
      </c>
      <c r="BH61" s="7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M61" s="2"/>
      <c r="DN61" s="8"/>
      <c r="DO61" s="2"/>
      <c r="DP61" s="8"/>
      <c r="DQ61" s="2"/>
      <c r="DR61" s="8"/>
    </row>
    <row r="62" spans="1:122" ht="15.75" customHeight="1" x14ac:dyDescent="0.3">
      <c r="A62" s="1" t="s">
        <v>91</v>
      </c>
      <c r="B62" s="1" t="s">
        <v>64</v>
      </c>
      <c r="C62" s="2">
        <v>6</v>
      </c>
      <c r="D62" s="3" t="s">
        <v>69</v>
      </c>
      <c r="E62" s="7">
        <f t="shared" ref="E62:AJ62" si="48">E28*100/$BI28</f>
        <v>0</v>
      </c>
      <c r="F62" s="7">
        <f t="shared" si="48"/>
        <v>0</v>
      </c>
      <c r="G62" s="7">
        <f t="shared" si="48"/>
        <v>2.2810924003869424</v>
      </c>
      <c r="H62" s="7">
        <f t="shared" si="48"/>
        <v>0</v>
      </c>
      <c r="I62" s="7">
        <f t="shared" si="48"/>
        <v>0</v>
      </c>
      <c r="J62" s="7">
        <f t="shared" si="48"/>
        <v>0</v>
      </c>
      <c r="K62" s="7">
        <f t="shared" si="48"/>
        <v>4.3038090993904907</v>
      </c>
      <c r="L62" s="7">
        <f t="shared" si="48"/>
        <v>0</v>
      </c>
      <c r="M62" s="7">
        <f t="shared" si="48"/>
        <v>0</v>
      </c>
      <c r="N62" s="7">
        <f t="shared" si="48"/>
        <v>3.859815417229461</v>
      </c>
      <c r="O62" s="7">
        <f t="shared" si="48"/>
        <v>3.3972507674436563</v>
      </c>
      <c r="P62" s="7">
        <f t="shared" si="48"/>
        <v>27.633085487855421</v>
      </c>
      <c r="Q62" s="7">
        <f t="shared" si="48"/>
        <v>0</v>
      </c>
      <c r="R62" s="7">
        <f t="shared" si="48"/>
        <v>0</v>
      </c>
      <c r="S62" s="7">
        <f t="shared" si="48"/>
        <v>0</v>
      </c>
      <c r="T62" s="7">
        <f t="shared" si="48"/>
        <v>12.813662009527517</v>
      </c>
      <c r="U62" s="7">
        <f t="shared" si="48"/>
        <v>0</v>
      </c>
      <c r="V62" s="7">
        <f t="shared" si="48"/>
        <v>0</v>
      </c>
      <c r="W62" s="7">
        <f t="shared" si="48"/>
        <v>5.6647975335562739</v>
      </c>
      <c r="X62" s="7">
        <f t="shared" si="48"/>
        <v>0</v>
      </c>
      <c r="Y62" s="7">
        <f t="shared" si="48"/>
        <v>0</v>
      </c>
      <c r="Z62" s="7">
        <f t="shared" si="48"/>
        <v>0</v>
      </c>
      <c r="AA62" s="7">
        <f t="shared" si="48"/>
        <v>1.9358315521751757</v>
      </c>
      <c r="AB62" s="7">
        <f t="shared" si="48"/>
        <v>0</v>
      </c>
      <c r="AC62" s="7">
        <f t="shared" si="48"/>
        <v>0</v>
      </c>
      <c r="AD62" s="7">
        <f t="shared" si="48"/>
        <v>4.2984053904794681</v>
      </c>
      <c r="AE62" s="7">
        <f t="shared" si="48"/>
        <v>0</v>
      </c>
      <c r="AF62" s="7">
        <f t="shared" si="48"/>
        <v>0</v>
      </c>
      <c r="AG62" s="7">
        <f t="shared" si="48"/>
        <v>1.4184330112630072</v>
      </c>
      <c r="AH62" s="7">
        <f t="shared" si="48"/>
        <v>0</v>
      </c>
      <c r="AI62" s="7">
        <f t="shared" si="48"/>
        <v>3.4729290414709943</v>
      </c>
      <c r="AJ62" s="7">
        <f t="shared" si="48"/>
        <v>0</v>
      </c>
      <c r="AK62" s="7">
        <f t="shared" ref="AK62:BG62" si="49">AK28*100/$BI28</f>
        <v>0.35377060942643346</v>
      </c>
      <c r="AL62" s="7">
        <f t="shared" si="49"/>
        <v>0</v>
      </c>
      <c r="AM62" s="7">
        <f t="shared" si="49"/>
        <v>0</v>
      </c>
      <c r="AN62" s="7">
        <f t="shared" si="49"/>
        <v>0.38732166574876337</v>
      </c>
      <c r="AO62" s="7">
        <f t="shared" si="49"/>
        <v>0</v>
      </c>
      <c r="AP62" s="7">
        <f t="shared" si="49"/>
        <v>2.2940773221313933</v>
      </c>
      <c r="AQ62" s="7">
        <f t="shared" si="49"/>
        <v>0</v>
      </c>
      <c r="AR62" s="7">
        <f t="shared" si="49"/>
        <v>0.59072962169884979</v>
      </c>
      <c r="AS62" s="7">
        <f t="shared" si="49"/>
        <v>0</v>
      </c>
      <c r="AT62" s="7">
        <f t="shared" si="49"/>
        <v>2.2446576796252602</v>
      </c>
      <c r="AU62" s="7">
        <f t="shared" si="49"/>
        <v>6.202444963799155</v>
      </c>
      <c r="AV62" s="7">
        <f t="shared" si="49"/>
        <v>1.587738684099177</v>
      </c>
      <c r="AW62" s="7">
        <f t="shared" si="49"/>
        <v>0</v>
      </c>
      <c r="AX62" s="7">
        <f t="shared" si="49"/>
        <v>1.4312946184097228</v>
      </c>
      <c r="AY62" s="7">
        <f t="shared" si="49"/>
        <v>0</v>
      </c>
      <c r="AZ62" s="7">
        <f t="shared" si="49"/>
        <v>0.43234835745693595</v>
      </c>
      <c r="BA62" s="7">
        <f t="shared" si="49"/>
        <v>2.0892760166239883</v>
      </c>
      <c r="BB62" s="7">
        <f t="shared" si="49"/>
        <v>0</v>
      </c>
      <c r="BC62" s="7">
        <f t="shared" si="49"/>
        <v>0</v>
      </c>
      <c r="BD62" s="7">
        <f t="shared" si="49"/>
        <v>1.2038118586863613</v>
      </c>
      <c r="BE62" s="7">
        <f t="shared" si="49"/>
        <v>3.0856558583845883</v>
      </c>
      <c r="BF62" s="7">
        <f t="shared" si="49"/>
        <v>3.6335731812798997</v>
      </c>
      <c r="BG62" s="7">
        <f t="shared" si="49"/>
        <v>3.3841878518510651</v>
      </c>
      <c r="BH62" s="7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M62" s="2"/>
      <c r="DN62" s="2"/>
      <c r="DO62" s="2"/>
      <c r="DP62" s="2"/>
      <c r="DQ62" s="2"/>
      <c r="DR62" s="2"/>
    </row>
    <row r="63" spans="1:122" ht="15.75" customHeight="1" x14ac:dyDescent="0.3">
      <c r="A63" s="1" t="s">
        <v>92</v>
      </c>
      <c r="B63" s="1" t="s">
        <v>64</v>
      </c>
      <c r="C63" s="2">
        <v>6</v>
      </c>
      <c r="D63" s="3" t="s">
        <v>71</v>
      </c>
      <c r="E63" s="7">
        <f t="shared" ref="E63:AJ63" si="50">E29*100/$BI29</f>
        <v>0</v>
      </c>
      <c r="F63" s="7">
        <f t="shared" si="50"/>
        <v>0</v>
      </c>
      <c r="G63" s="7">
        <f t="shared" si="50"/>
        <v>2.2060237768891686</v>
      </c>
      <c r="H63" s="7">
        <f t="shared" si="50"/>
        <v>0</v>
      </c>
      <c r="I63" s="7">
        <f t="shared" si="50"/>
        <v>0</v>
      </c>
      <c r="J63" s="7">
        <f t="shared" si="50"/>
        <v>0</v>
      </c>
      <c r="K63" s="7">
        <f t="shared" si="50"/>
        <v>15.289275818397495</v>
      </c>
      <c r="L63" s="7">
        <f t="shared" si="50"/>
        <v>0</v>
      </c>
      <c r="M63" s="7">
        <f t="shared" si="50"/>
        <v>1.1066159515957077</v>
      </c>
      <c r="N63" s="7">
        <f t="shared" si="50"/>
        <v>9.0486861958492799</v>
      </c>
      <c r="O63" s="7">
        <f t="shared" si="50"/>
        <v>0</v>
      </c>
      <c r="P63" s="7">
        <f t="shared" si="50"/>
        <v>7.5323725460712607</v>
      </c>
      <c r="Q63" s="7">
        <f t="shared" si="50"/>
        <v>0</v>
      </c>
      <c r="R63" s="7">
        <f t="shared" si="50"/>
        <v>0</v>
      </c>
      <c r="S63" s="7">
        <f t="shared" si="50"/>
        <v>1.0605873293045056</v>
      </c>
      <c r="T63" s="7">
        <f t="shared" si="50"/>
        <v>32.768798446635621</v>
      </c>
      <c r="U63" s="7">
        <f t="shared" si="50"/>
        <v>4.9943504985673135</v>
      </c>
      <c r="V63" s="7">
        <f t="shared" si="50"/>
        <v>0</v>
      </c>
      <c r="W63" s="7">
        <f t="shared" si="50"/>
        <v>5.1370155323595235</v>
      </c>
      <c r="X63" s="7">
        <f t="shared" si="50"/>
        <v>0</v>
      </c>
      <c r="Y63" s="7">
        <f t="shared" si="50"/>
        <v>0</v>
      </c>
      <c r="Z63" s="7">
        <f t="shared" si="50"/>
        <v>0.80710337376528163</v>
      </c>
      <c r="AA63" s="7">
        <f t="shared" si="50"/>
        <v>0.80710337376528163</v>
      </c>
      <c r="AB63" s="7">
        <f t="shared" si="50"/>
        <v>0.74096777144949599</v>
      </c>
      <c r="AC63" s="7">
        <f t="shared" si="50"/>
        <v>0</v>
      </c>
      <c r="AD63" s="7">
        <f t="shared" si="50"/>
        <v>4.3122665369764741</v>
      </c>
      <c r="AE63" s="7">
        <f t="shared" si="50"/>
        <v>0</v>
      </c>
      <c r="AF63" s="7">
        <f t="shared" si="50"/>
        <v>0</v>
      </c>
      <c r="AG63" s="7">
        <f t="shared" si="50"/>
        <v>2.2089417034742387</v>
      </c>
      <c r="AH63" s="7">
        <f t="shared" si="50"/>
        <v>0.97298146392274032</v>
      </c>
      <c r="AI63" s="7">
        <f t="shared" si="50"/>
        <v>1.7438027580262632</v>
      </c>
      <c r="AJ63" s="7">
        <f t="shared" si="50"/>
        <v>0</v>
      </c>
      <c r="AK63" s="7">
        <f t="shared" ref="AK63:BG63" si="51">AK29*100/$BI29</f>
        <v>0.32690217348029066</v>
      </c>
      <c r="AL63" s="7">
        <f t="shared" si="51"/>
        <v>0.15447351794116443</v>
      </c>
      <c r="AM63" s="7">
        <f t="shared" si="51"/>
        <v>0.11072259934653857</v>
      </c>
      <c r="AN63" s="7">
        <f t="shared" si="51"/>
        <v>8.0814493998908957E-2</v>
      </c>
      <c r="AO63" s="7">
        <f t="shared" si="51"/>
        <v>0</v>
      </c>
      <c r="AP63" s="7">
        <f t="shared" si="51"/>
        <v>0.11072259934653857</v>
      </c>
      <c r="AQ63" s="7">
        <f t="shared" si="51"/>
        <v>5.6358878667526771E-2</v>
      </c>
      <c r="AR63" s="7">
        <f t="shared" si="51"/>
        <v>0.17805837877224848</v>
      </c>
      <c r="AS63" s="7">
        <f t="shared" si="51"/>
        <v>0</v>
      </c>
      <c r="AT63" s="7">
        <f t="shared" si="51"/>
        <v>2.2875857327157672</v>
      </c>
      <c r="AU63" s="7">
        <f t="shared" si="51"/>
        <v>0</v>
      </c>
      <c r="AV63" s="7">
        <f t="shared" si="51"/>
        <v>0</v>
      </c>
      <c r="AW63" s="7">
        <f t="shared" si="51"/>
        <v>0</v>
      </c>
      <c r="AX63" s="7">
        <f t="shared" si="51"/>
        <v>0.80307324452938855</v>
      </c>
      <c r="AY63" s="7">
        <f t="shared" si="51"/>
        <v>0</v>
      </c>
      <c r="AZ63" s="7">
        <f t="shared" si="51"/>
        <v>1.4476524741217671</v>
      </c>
      <c r="BA63" s="7">
        <f t="shared" si="51"/>
        <v>0.66828609879739809</v>
      </c>
      <c r="BB63" s="7">
        <f t="shared" si="51"/>
        <v>0.20703087253659314</v>
      </c>
      <c r="BC63" s="7">
        <f t="shared" si="51"/>
        <v>0</v>
      </c>
      <c r="BD63" s="7">
        <f t="shared" si="51"/>
        <v>0.26547545224908181</v>
      </c>
      <c r="BE63" s="7">
        <f t="shared" si="51"/>
        <v>0.79790907956523094</v>
      </c>
      <c r="BF63" s="7">
        <f t="shared" si="51"/>
        <v>0.83559939272194106</v>
      </c>
      <c r="BG63" s="7">
        <f t="shared" si="51"/>
        <v>0.93244193415996623</v>
      </c>
      <c r="BH63" s="7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M63" s="2"/>
      <c r="DN63" s="2"/>
      <c r="DO63" s="2"/>
      <c r="DP63" s="2"/>
      <c r="DQ63" s="2"/>
      <c r="DR63" s="2"/>
    </row>
    <row r="64" spans="1:122" ht="15.75" customHeight="1" x14ac:dyDescent="0.3">
      <c r="A64" s="1" t="s">
        <v>93</v>
      </c>
      <c r="B64" s="1" t="s">
        <v>64</v>
      </c>
      <c r="C64" s="2">
        <v>7</v>
      </c>
      <c r="D64" s="3" t="s">
        <v>81</v>
      </c>
      <c r="E64" s="7">
        <f t="shared" ref="E64:AJ64" si="52">E30*100/$BI30</f>
        <v>0</v>
      </c>
      <c r="F64" s="7">
        <f t="shared" si="52"/>
        <v>0</v>
      </c>
      <c r="G64" s="7">
        <f t="shared" si="52"/>
        <v>1.1284398245061902</v>
      </c>
      <c r="H64" s="7">
        <f t="shared" si="52"/>
        <v>0</v>
      </c>
      <c r="I64" s="7">
        <f t="shared" si="52"/>
        <v>0</v>
      </c>
      <c r="J64" s="7">
        <f t="shared" si="52"/>
        <v>1.1540149384033589</v>
      </c>
      <c r="K64" s="7">
        <f t="shared" si="52"/>
        <v>2.1184667437693259</v>
      </c>
      <c r="L64" s="7">
        <f t="shared" si="52"/>
        <v>0</v>
      </c>
      <c r="M64" s="7">
        <f t="shared" si="52"/>
        <v>0</v>
      </c>
      <c r="N64" s="7">
        <f t="shared" si="52"/>
        <v>7.9255540494183263</v>
      </c>
      <c r="O64" s="7">
        <f t="shared" si="52"/>
        <v>3.2332227167895637</v>
      </c>
      <c r="P64" s="7">
        <f t="shared" si="52"/>
        <v>33.398693845269136</v>
      </c>
      <c r="Q64" s="7">
        <f t="shared" si="52"/>
        <v>1.1999342489577076</v>
      </c>
      <c r="R64" s="7">
        <f t="shared" si="52"/>
        <v>0.46934934860385924</v>
      </c>
      <c r="S64" s="7">
        <f t="shared" si="52"/>
        <v>0</v>
      </c>
      <c r="T64" s="7">
        <f t="shared" si="52"/>
        <v>11.624204767225391</v>
      </c>
      <c r="U64" s="7">
        <f t="shared" si="52"/>
        <v>3.5390281825165308</v>
      </c>
      <c r="V64" s="7">
        <f t="shared" si="52"/>
        <v>0.25414711433684278</v>
      </c>
      <c r="W64" s="7">
        <f t="shared" si="52"/>
        <v>0.8763080280119252</v>
      </c>
      <c r="X64" s="7">
        <f t="shared" si="52"/>
        <v>0</v>
      </c>
      <c r="Y64" s="7">
        <f t="shared" si="52"/>
        <v>0</v>
      </c>
      <c r="Z64" s="7">
        <f t="shared" si="52"/>
        <v>0</v>
      </c>
      <c r="AA64" s="7">
        <f t="shared" si="52"/>
        <v>2.9064371448979101</v>
      </c>
      <c r="AB64" s="7">
        <f t="shared" si="52"/>
        <v>4.0773383214611165</v>
      </c>
      <c r="AC64" s="7">
        <f t="shared" si="52"/>
        <v>0</v>
      </c>
      <c r="AD64" s="7">
        <f t="shared" si="52"/>
        <v>3.936708132458882</v>
      </c>
      <c r="AE64" s="7">
        <f t="shared" si="52"/>
        <v>0.7753484751069325</v>
      </c>
      <c r="AF64" s="7">
        <f t="shared" si="52"/>
        <v>1.0982508275572309</v>
      </c>
      <c r="AG64" s="7">
        <f t="shared" si="52"/>
        <v>4.6565667551092407</v>
      </c>
      <c r="AH64" s="7">
        <f t="shared" si="52"/>
        <v>4.6565667551092407</v>
      </c>
      <c r="AI64" s="7">
        <f t="shared" si="52"/>
        <v>1.1996611230873124</v>
      </c>
      <c r="AJ64" s="7">
        <f t="shared" si="52"/>
        <v>0.12095927498479112</v>
      </c>
      <c r="AK64" s="7">
        <f t="shared" ref="AK64:BG64" si="53">AK30*100/$BI30</f>
        <v>0.4153206346149626</v>
      </c>
      <c r="AL64" s="7">
        <f t="shared" si="53"/>
        <v>0.11797263321059355</v>
      </c>
      <c r="AM64" s="7">
        <f t="shared" si="53"/>
        <v>0.22502532794159083</v>
      </c>
      <c r="AN64" s="7">
        <f t="shared" si="53"/>
        <v>8.923514831646441E-2</v>
      </c>
      <c r="AO64" s="7">
        <f t="shared" si="53"/>
        <v>0</v>
      </c>
      <c r="AP64" s="7">
        <f t="shared" si="53"/>
        <v>1.0997166848547355</v>
      </c>
      <c r="AQ64" s="7">
        <f t="shared" si="53"/>
        <v>2.7218210442981057E-3</v>
      </c>
      <c r="AR64" s="7">
        <f t="shared" si="53"/>
        <v>0.1278368750812606</v>
      </c>
      <c r="AS64" s="7">
        <f t="shared" si="53"/>
        <v>0.54392007259629005</v>
      </c>
      <c r="AT64" s="7">
        <f t="shared" si="53"/>
        <v>1.7744053471272958</v>
      </c>
      <c r="AU64" s="7">
        <f t="shared" si="53"/>
        <v>0</v>
      </c>
      <c r="AV64" s="7">
        <f t="shared" si="53"/>
        <v>1.5243662572847738</v>
      </c>
      <c r="AW64" s="7">
        <f t="shared" si="53"/>
        <v>0.12660677052192007</v>
      </c>
      <c r="AX64" s="7">
        <f t="shared" si="53"/>
        <v>0.70409150217231709</v>
      </c>
      <c r="AY64" s="7">
        <f t="shared" si="53"/>
        <v>0.12146098097201333</v>
      </c>
      <c r="AZ64" s="7">
        <f t="shared" si="53"/>
        <v>0.6056916313187618</v>
      </c>
      <c r="BA64" s="7">
        <f t="shared" si="53"/>
        <v>0.31553682534970179</v>
      </c>
      <c r="BB64" s="7">
        <f t="shared" si="53"/>
        <v>3.4949541231777894E-3</v>
      </c>
      <c r="BC64" s="7">
        <f t="shared" si="53"/>
        <v>0.25178165932109076</v>
      </c>
      <c r="BD64" s="7">
        <f t="shared" si="53"/>
        <v>0.45695147262240071</v>
      </c>
      <c r="BE64" s="7">
        <f t="shared" si="53"/>
        <v>0.35196562535569359</v>
      </c>
      <c r="BF64" s="7">
        <f t="shared" si="53"/>
        <v>0.39819316987435166</v>
      </c>
      <c r="BG64" s="7">
        <f t="shared" si="53"/>
        <v>0.39450398871548853</v>
      </c>
      <c r="BH64" s="7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M64" s="2"/>
      <c r="DN64" s="2"/>
      <c r="DO64" s="2"/>
      <c r="DP64" s="2"/>
      <c r="DQ64" s="2"/>
      <c r="DR64" s="2"/>
    </row>
    <row r="65" spans="1:122" ht="15.75" customHeight="1" x14ac:dyDescent="0.3">
      <c r="A65" s="1" t="s">
        <v>94</v>
      </c>
      <c r="B65" s="1" t="s">
        <v>64</v>
      </c>
      <c r="C65" s="2">
        <v>7</v>
      </c>
      <c r="D65" s="3" t="s">
        <v>67</v>
      </c>
      <c r="E65" s="7">
        <f t="shared" ref="E65:AJ65" si="54">E31*100/$BI31</f>
        <v>0</v>
      </c>
      <c r="F65" s="7">
        <f t="shared" si="54"/>
        <v>0</v>
      </c>
      <c r="G65" s="7">
        <f t="shared" si="54"/>
        <v>0.69774754788565152</v>
      </c>
      <c r="H65" s="7">
        <f t="shared" si="54"/>
        <v>0</v>
      </c>
      <c r="I65" s="7">
        <f t="shared" si="54"/>
        <v>0</v>
      </c>
      <c r="J65" s="7">
        <f t="shared" si="54"/>
        <v>1.1413050687343265</v>
      </c>
      <c r="K65" s="7">
        <f t="shared" si="54"/>
        <v>4.2834997433549606</v>
      </c>
      <c r="L65" s="7">
        <f t="shared" si="54"/>
        <v>0</v>
      </c>
      <c r="M65" s="7">
        <f t="shared" si="54"/>
        <v>0</v>
      </c>
      <c r="N65" s="7">
        <f t="shared" si="54"/>
        <v>7.2470180360116476</v>
      </c>
      <c r="O65" s="7">
        <f t="shared" si="54"/>
        <v>2.6638813570614213</v>
      </c>
      <c r="P65" s="7">
        <f t="shared" si="54"/>
        <v>33.03265914301916</v>
      </c>
      <c r="Q65" s="7">
        <f t="shared" si="54"/>
        <v>0.46526240430292909</v>
      </c>
      <c r="R65" s="7">
        <f t="shared" si="54"/>
        <v>0.20197818381172616</v>
      </c>
      <c r="S65" s="7">
        <f t="shared" si="54"/>
        <v>0</v>
      </c>
      <c r="T65" s="7">
        <f t="shared" si="54"/>
        <v>13.277719519860575</v>
      </c>
      <c r="U65" s="7">
        <f t="shared" si="54"/>
        <v>2.9883833989516808</v>
      </c>
      <c r="V65" s="7">
        <f t="shared" si="54"/>
        <v>0.16421129415423477</v>
      </c>
      <c r="W65" s="7">
        <f t="shared" si="54"/>
        <v>3.6595179153341681</v>
      </c>
      <c r="X65" s="7">
        <f t="shared" si="54"/>
        <v>0</v>
      </c>
      <c r="Y65" s="7">
        <f t="shared" si="54"/>
        <v>3.307219869911434E-2</v>
      </c>
      <c r="Z65" s="7">
        <f t="shared" si="54"/>
        <v>2.3006946112131286</v>
      </c>
      <c r="AA65" s="7">
        <f t="shared" si="54"/>
        <v>2.3006946112131286</v>
      </c>
      <c r="AB65" s="7">
        <f t="shared" si="54"/>
        <v>2.422859294890725</v>
      </c>
      <c r="AC65" s="7">
        <f t="shared" si="54"/>
        <v>0</v>
      </c>
      <c r="AD65" s="7">
        <f t="shared" si="54"/>
        <v>5.2977913593136243</v>
      </c>
      <c r="AE65" s="7">
        <f t="shared" si="54"/>
        <v>0.28862316398876303</v>
      </c>
      <c r="AF65" s="7">
        <f t="shared" si="54"/>
        <v>0.73557091579811218</v>
      </c>
      <c r="AG65" s="7">
        <f t="shared" si="54"/>
        <v>2.3331330931782381</v>
      </c>
      <c r="AH65" s="7">
        <f t="shared" si="54"/>
        <v>0.65786400338558304</v>
      </c>
      <c r="AI65" s="7">
        <f t="shared" si="54"/>
        <v>1.9987731216728997</v>
      </c>
      <c r="AJ65" s="7">
        <f t="shared" si="54"/>
        <v>0.14311419180028356</v>
      </c>
      <c r="AK65" s="7">
        <f t="shared" ref="AK65:BG65" si="55">AK31*100/$BI31</f>
        <v>0.45386574084098535</v>
      </c>
      <c r="AL65" s="7">
        <f t="shared" si="55"/>
        <v>1.7549721928543829E-2</v>
      </c>
      <c r="AM65" s="7">
        <f t="shared" si="55"/>
        <v>0.1938715919882002</v>
      </c>
      <c r="AN65" s="7">
        <f t="shared" si="55"/>
        <v>5.1067945275662732E-2</v>
      </c>
      <c r="AO65" s="7">
        <f t="shared" si="55"/>
        <v>0</v>
      </c>
      <c r="AP65" s="7">
        <f t="shared" si="55"/>
        <v>1.3916102108494333</v>
      </c>
      <c r="AQ65" s="7">
        <f t="shared" si="55"/>
        <v>2.5416750398665668E-2</v>
      </c>
      <c r="AR65" s="7">
        <f t="shared" si="55"/>
        <v>0.18222717497273594</v>
      </c>
      <c r="AS65" s="7">
        <f t="shared" si="55"/>
        <v>0.18222717497273594</v>
      </c>
      <c r="AT65" s="7">
        <f t="shared" si="55"/>
        <v>2.5099765766078064</v>
      </c>
      <c r="AU65" s="7">
        <f t="shared" si="55"/>
        <v>0</v>
      </c>
      <c r="AV65" s="7">
        <f t="shared" si="55"/>
        <v>2.2384274204241605</v>
      </c>
      <c r="AW65" s="7">
        <f t="shared" si="55"/>
        <v>0.19283314286511075</v>
      </c>
      <c r="AX65" s="7">
        <f t="shared" si="55"/>
        <v>0.86423776522226925</v>
      </c>
      <c r="AY65" s="7">
        <f t="shared" si="55"/>
        <v>0.30124955187234748</v>
      </c>
      <c r="AZ65" s="7">
        <f t="shared" si="55"/>
        <v>0.84740076133301967</v>
      </c>
      <c r="BA65" s="7">
        <f t="shared" si="55"/>
        <v>0.27109562385220104</v>
      </c>
      <c r="BB65" s="7">
        <f t="shared" si="55"/>
        <v>4.8630166336855837E-2</v>
      </c>
      <c r="BC65" s="7">
        <f t="shared" si="55"/>
        <v>9.4494092584404096E-2</v>
      </c>
      <c r="BD65" s="7">
        <f t="shared" si="55"/>
        <v>0.8108076297297071</v>
      </c>
      <c r="BE65" s="7">
        <f t="shared" si="55"/>
        <v>0.31703565070916401</v>
      </c>
      <c r="BF65" s="7">
        <f t="shared" si="55"/>
        <v>0.37157880027170853</v>
      </c>
      <c r="BG65" s="7">
        <f t="shared" si="55"/>
        <v>0.29902232932819922</v>
      </c>
      <c r="BH65" s="7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M65" s="2"/>
      <c r="DN65" s="2"/>
      <c r="DO65" s="2"/>
      <c r="DP65" s="2"/>
      <c r="DQ65" s="2"/>
      <c r="DR65" s="2"/>
    </row>
    <row r="66" spans="1:122" ht="15.75" customHeight="1" x14ac:dyDescent="0.3">
      <c r="A66" s="1" t="s">
        <v>95</v>
      </c>
      <c r="B66" s="1" t="s">
        <v>64</v>
      </c>
      <c r="C66" s="2">
        <v>7</v>
      </c>
      <c r="D66" s="3" t="s">
        <v>69</v>
      </c>
      <c r="E66" s="7">
        <f t="shared" ref="E66:AJ66" si="56">E32*100/$BI32</f>
        <v>0</v>
      </c>
      <c r="F66" s="7">
        <f t="shared" si="56"/>
        <v>0</v>
      </c>
      <c r="G66" s="7">
        <f t="shared" si="56"/>
        <v>1.6574132355196629</v>
      </c>
      <c r="H66" s="7">
        <f t="shared" si="56"/>
        <v>0</v>
      </c>
      <c r="I66" s="7">
        <f t="shared" si="56"/>
        <v>0</v>
      </c>
      <c r="J66" s="7">
        <f t="shared" si="56"/>
        <v>0</v>
      </c>
      <c r="K66" s="7">
        <f t="shared" si="56"/>
        <v>1.3956107480108997</v>
      </c>
      <c r="L66" s="7">
        <f t="shared" si="56"/>
        <v>0</v>
      </c>
      <c r="M66" s="7">
        <f t="shared" si="56"/>
        <v>0</v>
      </c>
      <c r="N66" s="7">
        <f t="shared" si="56"/>
        <v>5.1934246515419646</v>
      </c>
      <c r="O66" s="7">
        <f t="shared" si="56"/>
        <v>3.7099368949063316</v>
      </c>
      <c r="P66" s="7">
        <f t="shared" si="56"/>
        <v>19.651557552998447</v>
      </c>
      <c r="Q66" s="7">
        <f t="shared" si="56"/>
        <v>0</v>
      </c>
      <c r="R66" s="7">
        <f t="shared" si="56"/>
        <v>0</v>
      </c>
      <c r="S66" s="7">
        <f t="shared" si="56"/>
        <v>0</v>
      </c>
      <c r="T66" s="7">
        <f t="shared" si="56"/>
        <v>10.300107900203965</v>
      </c>
      <c r="U66" s="7">
        <f t="shared" si="56"/>
        <v>0</v>
      </c>
      <c r="V66" s="7">
        <f t="shared" si="56"/>
        <v>0.2252000571979953</v>
      </c>
      <c r="W66" s="7">
        <f t="shared" si="56"/>
        <v>5.0202067189718349</v>
      </c>
      <c r="X66" s="7">
        <f t="shared" si="56"/>
        <v>0</v>
      </c>
      <c r="Y66" s="7">
        <f t="shared" si="56"/>
        <v>0</v>
      </c>
      <c r="Z66" s="7">
        <f t="shared" si="56"/>
        <v>2.2680841591876422</v>
      </c>
      <c r="AA66" s="7">
        <f t="shared" si="56"/>
        <v>2.2680841591876422</v>
      </c>
      <c r="AB66" s="7">
        <f t="shared" si="56"/>
        <v>0</v>
      </c>
      <c r="AC66" s="7">
        <f t="shared" si="56"/>
        <v>1.1336517722037958</v>
      </c>
      <c r="AD66" s="7">
        <f t="shared" si="56"/>
        <v>5.7459909220224779</v>
      </c>
      <c r="AE66" s="7">
        <f t="shared" si="56"/>
        <v>0</v>
      </c>
      <c r="AF66" s="7">
        <f t="shared" si="56"/>
        <v>0</v>
      </c>
      <c r="AG66" s="7">
        <f t="shared" si="56"/>
        <v>2.1620904332845567</v>
      </c>
      <c r="AH66" s="7">
        <f t="shared" si="56"/>
        <v>0.91488052221935334</v>
      </c>
      <c r="AI66" s="7">
        <f t="shared" si="56"/>
        <v>2.8652124515583468</v>
      </c>
      <c r="AJ66" s="7">
        <f t="shared" si="56"/>
        <v>0.38780723067517481</v>
      </c>
      <c r="AK66" s="7">
        <f t="shared" ref="AK66:BG66" si="57">AK32*100/$BI32</f>
        <v>0.38028970331596634</v>
      </c>
      <c r="AL66" s="7">
        <f t="shared" si="57"/>
        <v>0</v>
      </c>
      <c r="AM66" s="7">
        <f t="shared" si="57"/>
        <v>0</v>
      </c>
      <c r="AN66" s="7">
        <f t="shared" si="57"/>
        <v>6.3259024570562622E-2</v>
      </c>
      <c r="AO66" s="7">
        <f t="shared" si="57"/>
        <v>0</v>
      </c>
      <c r="AP66" s="7">
        <f t="shared" si="57"/>
        <v>8.0314002234384976</v>
      </c>
      <c r="AQ66" s="7">
        <f t="shared" si="57"/>
        <v>9.6267704154451347E-3</v>
      </c>
      <c r="AR66" s="7">
        <f t="shared" si="57"/>
        <v>0.39771714139695657</v>
      </c>
      <c r="AS66" s="7">
        <f t="shared" si="57"/>
        <v>0.74329018973274552</v>
      </c>
      <c r="AT66" s="7">
        <f t="shared" si="57"/>
        <v>2.1125987255446845</v>
      </c>
      <c r="AU66" s="7">
        <f t="shared" si="57"/>
        <v>3.7215608700632479</v>
      </c>
      <c r="AV66" s="7">
        <f t="shared" si="57"/>
        <v>10.463419575475621</v>
      </c>
      <c r="AW66" s="7">
        <f t="shared" si="57"/>
        <v>0</v>
      </c>
      <c r="AX66" s="7">
        <f t="shared" si="57"/>
        <v>0.93785872811231052</v>
      </c>
      <c r="AY66" s="7">
        <f t="shared" si="57"/>
        <v>0</v>
      </c>
      <c r="AZ66" s="7">
        <f t="shared" si="57"/>
        <v>0.54647114259571783</v>
      </c>
      <c r="BA66" s="7">
        <f t="shared" si="57"/>
        <v>2.7035107181575602</v>
      </c>
      <c r="BB66" s="7">
        <f t="shared" si="57"/>
        <v>0.21012846824650269</v>
      </c>
      <c r="BC66" s="7">
        <f t="shared" si="57"/>
        <v>0.25769603971105515</v>
      </c>
      <c r="BD66" s="7">
        <f t="shared" si="57"/>
        <v>0.88215132951849362</v>
      </c>
      <c r="BE66" s="7">
        <f t="shared" si="57"/>
        <v>1.1710110700431151</v>
      </c>
      <c r="BF66" s="7">
        <f t="shared" si="57"/>
        <v>1.2528714993841668</v>
      </c>
      <c r="BG66" s="7">
        <f t="shared" si="57"/>
        <v>1.2158793705872584</v>
      </c>
      <c r="BH66" s="7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M66" s="2"/>
      <c r="DN66" s="2"/>
      <c r="DO66" s="2"/>
      <c r="DP66" s="2"/>
      <c r="DQ66" s="2"/>
      <c r="DR66" s="2"/>
    </row>
    <row r="67" spans="1:122" ht="15.75" customHeight="1" x14ac:dyDescent="0.3">
      <c r="A67" s="1" t="s">
        <v>96</v>
      </c>
      <c r="B67" s="1" t="s">
        <v>64</v>
      </c>
      <c r="C67" s="2">
        <v>7</v>
      </c>
      <c r="D67" s="3" t="s">
        <v>71</v>
      </c>
      <c r="E67" s="7">
        <f t="shared" ref="E67:AJ67" si="58">E33*100/$BI33</f>
        <v>0</v>
      </c>
      <c r="F67" s="7">
        <f t="shared" si="58"/>
        <v>0</v>
      </c>
      <c r="G67" s="7">
        <f t="shared" si="58"/>
        <v>14.379559583511631</v>
      </c>
      <c r="H67" s="7">
        <f t="shared" si="58"/>
        <v>0</v>
      </c>
      <c r="I67" s="7">
        <f t="shared" si="58"/>
        <v>0</v>
      </c>
      <c r="J67" s="7">
        <f t="shared" si="58"/>
        <v>0</v>
      </c>
      <c r="K67" s="7">
        <f t="shared" si="58"/>
        <v>0</v>
      </c>
      <c r="L67" s="7">
        <f t="shared" si="58"/>
        <v>0</v>
      </c>
      <c r="M67" s="7">
        <f t="shared" si="58"/>
        <v>0</v>
      </c>
      <c r="N67" s="7">
        <f t="shared" si="58"/>
        <v>4.6465669248078267</v>
      </c>
      <c r="O67" s="7">
        <f t="shared" si="58"/>
        <v>0</v>
      </c>
      <c r="P67" s="7">
        <f t="shared" si="58"/>
        <v>12.81653470044426</v>
      </c>
      <c r="Q67" s="7">
        <f t="shared" si="58"/>
        <v>0</v>
      </c>
      <c r="R67" s="7">
        <f t="shared" si="58"/>
        <v>0</v>
      </c>
      <c r="S67" s="7">
        <f t="shared" si="58"/>
        <v>0</v>
      </c>
      <c r="T67" s="7">
        <f t="shared" si="58"/>
        <v>0</v>
      </c>
      <c r="U67" s="7">
        <f t="shared" si="58"/>
        <v>0</v>
      </c>
      <c r="V67" s="7">
        <f t="shared" si="58"/>
        <v>0</v>
      </c>
      <c r="W67" s="7">
        <f t="shared" si="58"/>
        <v>0</v>
      </c>
      <c r="X67" s="7">
        <f t="shared" si="58"/>
        <v>0</v>
      </c>
      <c r="Y67" s="7">
        <f t="shared" si="58"/>
        <v>0</v>
      </c>
      <c r="Z67" s="7">
        <f t="shared" si="58"/>
        <v>0</v>
      </c>
      <c r="AA67" s="7">
        <f t="shared" si="58"/>
        <v>0</v>
      </c>
      <c r="AB67" s="7">
        <f t="shared" si="58"/>
        <v>5.012240600614458</v>
      </c>
      <c r="AC67" s="7">
        <f t="shared" si="58"/>
        <v>0</v>
      </c>
      <c r="AD67" s="7">
        <f t="shared" si="58"/>
        <v>3.6950097969235407</v>
      </c>
      <c r="AE67" s="7">
        <f t="shared" si="58"/>
        <v>0</v>
      </c>
      <c r="AF67" s="7">
        <f t="shared" si="58"/>
        <v>0</v>
      </c>
      <c r="AG67" s="7">
        <f t="shared" si="58"/>
        <v>0</v>
      </c>
      <c r="AH67" s="7">
        <f t="shared" si="58"/>
        <v>0</v>
      </c>
      <c r="AI67" s="7">
        <f t="shared" si="58"/>
        <v>25.952821864827428</v>
      </c>
      <c r="AJ67" s="7">
        <f t="shared" si="58"/>
        <v>0</v>
      </c>
      <c r="AK67" s="7">
        <f t="shared" ref="AK67:BG67" si="59">AK33*100/$BI33</f>
        <v>0</v>
      </c>
      <c r="AL67" s="7">
        <f t="shared" si="59"/>
        <v>0</v>
      </c>
      <c r="AM67" s="7">
        <f t="shared" si="59"/>
        <v>0</v>
      </c>
      <c r="AN67" s="7">
        <f t="shared" si="59"/>
        <v>0</v>
      </c>
      <c r="AO67" s="7">
        <f t="shared" si="59"/>
        <v>0</v>
      </c>
      <c r="AP67" s="7">
        <f t="shared" si="59"/>
        <v>2.5294846108861755</v>
      </c>
      <c r="AQ67" s="7">
        <f t="shared" si="59"/>
        <v>0</v>
      </c>
      <c r="AR67" s="7">
        <f t="shared" si="59"/>
        <v>0.88966851635402155</v>
      </c>
      <c r="AS67" s="7">
        <f t="shared" si="59"/>
        <v>0</v>
      </c>
      <c r="AT67" s="7">
        <f t="shared" si="59"/>
        <v>1.5751498111933893</v>
      </c>
      <c r="AU67" s="7">
        <f t="shared" si="59"/>
        <v>0</v>
      </c>
      <c r="AV67" s="7">
        <f t="shared" si="59"/>
        <v>0</v>
      </c>
      <c r="AW67" s="7">
        <f t="shared" si="59"/>
        <v>0</v>
      </c>
      <c r="AX67" s="7">
        <f t="shared" si="59"/>
        <v>1.5182420110527743</v>
      </c>
      <c r="AY67" s="7">
        <f t="shared" si="59"/>
        <v>0</v>
      </c>
      <c r="AZ67" s="7">
        <f t="shared" si="59"/>
        <v>0</v>
      </c>
      <c r="BA67" s="7">
        <f t="shared" si="59"/>
        <v>4.7020468208527317</v>
      </c>
      <c r="BB67" s="7">
        <f t="shared" si="59"/>
        <v>0.84027866191903877</v>
      </c>
      <c r="BC67" s="7">
        <f t="shared" si="59"/>
        <v>2.8974564156022118</v>
      </c>
      <c r="BD67" s="7">
        <f t="shared" si="59"/>
        <v>3.2827607085529769</v>
      </c>
      <c r="BE67" s="7">
        <f t="shared" si="59"/>
        <v>5.0258731013050459</v>
      </c>
      <c r="BF67" s="7">
        <f t="shared" si="59"/>
        <v>5.8973634179856775</v>
      </c>
      <c r="BG67" s="7">
        <f t="shared" si="59"/>
        <v>4.3389424531668137</v>
      </c>
      <c r="BH67" s="7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M67" s="2"/>
      <c r="DN67" s="2"/>
      <c r="DO67" s="2"/>
      <c r="DP67" s="2"/>
      <c r="DQ67" s="2"/>
      <c r="DR67" s="2"/>
    </row>
    <row r="68" spans="1:122" ht="15.75" customHeight="1" x14ac:dyDescent="0.3">
      <c r="A68" s="1" t="s">
        <v>97</v>
      </c>
      <c r="B68" s="1" t="s">
        <v>64</v>
      </c>
      <c r="C68" s="2">
        <v>8</v>
      </c>
      <c r="D68" s="3" t="s">
        <v>81</v>
      </c>
      <c r="E68" s="7">
        <f t="shared" ref="E68:AJ68" si="60">E34*100/$BI34</f>
        <v>3.3758858456641527</v>
      </c>
      <c r="F68" s="7">
        <f t="shared" si="60"/>
        <v>1.6879429228320764</v>
      </c>
      <c r="G68" s="7">
        <f t="shared" si="60"/>
        <v>1.5451950135033188</v>
      </c>
      <c r="H68" s="7">
        <f t="shared" si="60"/>
        <v>1.9663338784742286</v>
      </c>
      <c r="I68" s="7">
        <f t="shared" si="60"/>
        <v>0</v>
      </c>
      <c r="J68" s="7">
        <f t="shared" si="60"/>
        <v>7.7080890026721738</v>
      </c>
      <c r="K68" s="7">
        <f t="shared" si="60"/>
        <v>2.6919006940283361</v>
      </c>
      <c r="L68" s="7">
        <f t="shared" si="60"/>
        <v>0</v>
      </c>
      <c r="M68" s="7">
        <f t="shared" si="60"/>
        <v>0</v>
      </c>
      <c r="N68" s="7">
        <f t="shared" si="60"/>
        <v>4.4697049937981683</v>
      </c>
      <c r="O68" s="7">
        <f t="shared" si="60"/>
        <v>2.240358232120585</v>
      </c>
      <c r="P68" s="7">
        <f t="shared" si="60"/>
        <v>44.314188481806561</v>
      </c>
      <c r="Q68" s="7">
        <f t="shared" si="60"/>
        <v>0.69221060700262771</v>
      </c>
      <c r="R68" s="7">
        <f t="shared" si="60"/>
        <v>0</v>
      </c>
      <c r="S68" s="7">
        <f t="shared" si="60"/>
        <v>0</v>
      </c>
      <c r="T68" s="7">
        <f t="shared" si="60"/>
        <v>6.3529607420141083</v>
      </c>
      <c r="U68" s="7">
        <f t="shared" si="60"/>
        <v>3.9666214338674646</v>
      </c>
      <c r="V68" s="7">
        <f t="shared" si="60"/>
        <v>0.84769908157462814</v>
      </c>
      <c r="W68" s="7">
        <f t="shared" si="60"/>
        <v>0.42469780839540372</v>
      </c>
      <c r="X68" s="7">
        <f t="shared" si="60"/>
        <v>0</v>
      </c>
      <c r="Y68" s="7">
        <f t="shared" si="60"/>
        <v>0</v>
      </c>
      <c r="Z68" s="7">
        <f t="shared" si="60"/>
        <v>3.1792279476853946</v>
      </c>
      <c r="AA68" s="7">
        <f t="shared" si="60"/>
        <v>3.1792279476853946</v>
      </c>
      <c r="AB68" s="7">
        <f t="shared" si="60"/>
        <v>3.0765006511057602</v>
      </c>
      <c r="AC68" s="7">
        <f t="shared" si="60"/>
        <v>0</v>
      </c>
      <c r="AD68" s="7">
        <f t="shared" si="60"/>
        <v>3.187893861869926</v>
      </c>
      <c r="AE68" s="7">
        <f t="shared" si="60"/>
        <v>0.12593432100600649</v>
      </c>
      <c r="AF68" s="7">
        <f t="shared" si="60"/>
        <v>0.43972351378002544</v>
      </c>
      <c r="AG68" s="7">
        <f t="shared" si="60"/>
        <v>3.0881643985494596</v>
      </c>
      <c r="AH68" s="7">
        <f t="shared" si="60"/>
        <v>0.50364503186918519</v>
      </c>
      <c r="AI68" s="7">
        <f t="shared" si="60"/>
        <v>0.489878839728007</v>
      </c>
      <c r="AJ68" s="7">
        <f t="shared" si="60"/>
        <v>0</v>
      </c>
      <c r="AK68" s="7">
        <f t="shared" ref="AK68:BG68" si="61">AK34*100/$BI34</f>
        <v>0</v>
      </c>
      <c r="AL68" s="7">
        <f t="shared" si="61"/>
        <v>0</v>
      </c>
      <c r="AM68" s="7">
        <f t="shared" si="61"/>
        <v>0</v>
      </c>
      <c r="AN68" s="7">
        <f t="shared" si="61"/>
        <v>1.0497933447721784E-2</v>
      </c>
      <c r="AO68" s="7">
        <f t="shared" si="61"/>
        <v>0</v>
      </c>
      <c r="AP68" s="7">
        <f t="shared" si="61"/>
        <v>0</v>
      </c>
      <c r="AQ68" s="7">
        <f t="shared" si="61"/>
        <v>0</v>
      </c>
      <c r="AR68" s="7">
        <f t="shared" si="61"/>
        <v>3.8509667162093898E-2</v>
      </c>
      <c r="AS68" s="7">
        <f t="shared" si="61"/>
        <v>3.7512982116657496E-2</v>
      </c>
      <c r="AT68" s="7">
        <f t="shared" si="61"/>
        <v>0</v>
      </c>
      <c r="AU68" s="7">
        <f t="shared" si="61"/>
        <v>0</v>
      </c>
      <c r="AV68" s="7">
        <f t="shared" si="61"/>
        <v>0</v>
      </c>
      <c r="AW68" s="7">
        <f t="shared" si="61"/>
        <v>0</v>
      </c>
      <c r="AX68" s="7">
        <f t="shared" si="61"/>
        <v>0</v>
      </c>
      <c r="AY68" s="7">
        <f t="shared" si="61"/>
        <v>0</v>
      </c>
      <c r="AZ68" s="7">
        <f t="shared" si="61"/>
        <v>0.11227449017276232</v>
      </c>
      <c r="BA68" s="7">
        <f t="shared" si="61"/>
        <v>0</v>
      </c>
      <c r="BB68" s="7">
        <f t="shared" si="61"/>
        <v>0</v>
      </c>
      <c r="BC68" s="7">
        <f t="shared" si="61"/>
        <v>0</v>
      </c>
      <c r="BD68" s="7">
        <f t="shared" si="61"/>
        <v>0</v>
      </c>
      <c r="BE68" s="7">
        <f t="shared" si="61"/>
        <v>3.1686806322018465E-2</v>
      </c>
      <c r="BF68" s="7">
        <f t="shared" si="61"/>
        <v>0.12689573316870967</v>
      </c>
      <c r="BG68" s="7">
        <f t="shared" si="61"/>
        <v>8.8637136577045111E-2</v>
      </c>
      <c r="BH68" s="7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M68" s="2"/>
      <c r="DN68" s="2"/>
      <c r="DO68" s="2"/>
      <c r="DP68" s="2"/>
      <c r="DQ68" s="2"/>
      <c r="DR68" s="2"/>
    </row>
    <row r="69" spans="1:122" ht="15.75" customHeight="1" x14ac:dyDescent="0.3">
      <c r="A69" s="1" t="s">
        <v>98</v>
      </c>
      <c r="B69" s="1" t="s">
        <v>64</v>
      </c>
      <c r="C69" s="2">
        <v>8</v>
      </c>
      <c r="D69" s="3" t="s">
        <v>67</v>
      </c>
      <c r="E69" s="7">
        <f t="shared" ref="E69:AJ69" si="62">E35*100/$BI35</f>
        <v>0</v>
      </c>
      <c r="F69" s="7">
        <f t="shared" si="62"/>
        <v>0</v>
      </c>
      <c r="G69" s="7">
        <f t="shared" si="62"/>
        <v>0.56320039360124308</v>
      </c>
      <c r="H69" s="7">
        <f t="shared" si="62"/>
        <v>0.51504167183732286</v>
      </c>
      <c r="I69" s="7">
        <f t="shared" si="62"/>
        <v>0.4496900268878613</v>
      </c>
      <c r="J69" s="7">
        <f t="shared" si="62"/>
        <v>1.8594111457933598</v>
      </c>
      <c r="K69" s="7">
        <f t="shared" si="62"/>
        <v>3.1583191773631563</v>
      </c>
      <c r="L69" s="7">
        <f t="shared" si="62"/>
        <v>0</v>
      </c>
      <c r="M69" s="7">
        <f t="shared" si="62"/>
        <v>0</v>
      </c>
      <c r="N69" s="7">
        <f t="shared" si="62"/>
        <v>6.1574243870320551</v>
      </c>
      <c r="O69" s="7">
        <f t="shared" si="62"/>
        <v>4.0797772868921793</v>
      </c>
      <c r="P69" s="7">
        <f t="shared" si="62"/>
        <v>34.902696059316284</v>
      </c>
      <c r="Q69" s="7">
        <f t="shared" si="62"/>
        <v>0.41393110589667803</v>
      </c>
      <c r="R69" s="7">
        <f t="shared" si="62"/>
        <v>0</v>
      </c>
      <c r="S69" s="7">
        <f t="shared" si="62"/>
        <v>0</v>
      </c>
      <c r="T69" s="7">
        <f t="shared" si="62"/>
        <v>9.9901828872031668</v>
      </c>
      <c r="U69" s="7">
        <f t="shared" si="62"/>
        <v>2.4638334369486765</v>
      </c>
      <c r="V69" s="7">
        <f t="shared" si="62"/>
        <v>0.20892877328758486</v>
      </c>
      <c r="W69" s="7">
        <f t="shared" si="62"/>
        <v>1.7954930729834659</v>
      </c>
      <c r="X69" s="7">
        <f t="shared" si="62"/>
        <v>0</v>
      </c>
      <c r="Y69" s="7">
        <f t="shared" si="62"/>
        <v>0.11521306013035514</v>
      </c>
      <c r="Z69" s="7">
        <f t="shared" si="62"/>
        <v>5.0771254059316151</v>
      </c>
      <c r="AA69" s="7">
        <f t="shared" si="62"/>
        <v>5.0771254059316151</v>
      </c>
      <c r="AB69" s="7">
        <f t="shared" si="62"/>
        <v>1.5325010874386995</v>
      </c>
      <c r="AC69" s="7">
        <f t="shared" si="62"/>
        <v>0</v>
      </c>
      <c r="AD69" s="7">
        <f t="shared" si="62"/>
        <v>5.0668079668526174</v>
      </c>
      <c r="AE69" s="7">
        <f t="shared" si="62"/>
        <v>0.51138755425481586</v>
      </c>
      <c r="AF69" s="7">
        <f t="shared" si="62"/>
        <v>0.77117772122055483</v>
      </c>
      <c r="AG69" s="7">
        <f t="shared" si="62"/>
        <v>0.96903713361337229</v>
      </c>
      <c r="AH69" s="7">
        <f t="shared" si="62"/>
        <v>0.22303783963122059</v>
      </c>
      <c r="AI69" s="7">
        <f t="shared" si="62"/>
        <v>1.6225665588990705</v>
      </c>
      <c r="AJ69" s="7">
        <f t="shared" si="62"/>
        <v>0.94299539497600282</v>
      </c>
      <c r="AK69" s="7">
        <f t="shared" ref="AK69:BG69" si="63">AK35*100/$BI35</f>
        <v>0</v>
      </c>
      <c r="AL69" s="7">
        <f t="shared" si="63"/>
        <v>7.1032513692492888E-2</v>
      </c>
      <c r="AM69" s="7">
        <f t="shared" si="63"/>
        <v>0.12605694559045208</v>
      </c>
      <c r="AN69" s="7">
        <f t="shared" si="63"/>
        <v>0.10732630690314107</v>
      </c>
      <c r="AO69" s="7">
        <f t="shared" si="63"/>
        <v>0</v>
      </c>
      <c r="AP69" s="7">
        <f t="shared" si="63"/>
        <v>1.2309293787346265</v>
      </c>
      <c r="AQ69" s="7">
        <f t="shared" si="63"/>
        <v>2.19488033927683E-2</v>
      </c>
      <c r="AR69" s="7">
        <f t="shared" si="63"/>
        <v>0.32377783720053477</v>
      </c>
      <c r="AS69" s="7">
        <f t="shared" si="63"/>
        <v>0.20761063513362943</v>
      </c>
      <c r="AT69" s="7">
        <f t="shared" si="63"/>
        <v>3.0800166818118302</v>
      </c>
      <c r="AU69" s="7">
        <f t="shared" si="63"/>
        <v>0</v>
      </c>
      <c r="AV69" s="7">
        <f t="shared" si="63"/>
        <v>0.20761063513362943</v>
      </c>
      <c r="AW69" s="7">
        <f t="shared" si="63"/>
        <v>0</v>
      </c>
      <c r="AX69" s="7">
        <f t="shared" si="63"/>
        <v>1.4321601375743926</v>
      </c>
      <c r="AY69" s="7">
        <f t="shared" si="63"/>
        <v>0.48702306300255493</v>
      </c>
      <c r="AZ69" s="7">
        <f t="shared" si="63"/>
        <v>3.4567060876817006</v>
      </c>
      <c r="BA69" s="7">
        <f t="shared" si="63"/>
        <v>0</v>
      </c>
      <c r="BB69" s="7">
        <f t="shared" si="63"/>
        <v>3.9641041759870481E-2</v>
      </c>
      <c r="BC69" s="7">
        <f t="shared" si="63"/>
        <v>0</v>
      </c>
      <c r="BD69" s="7">
        <f t="shared" si="63"/>
        <v>0.37373968837474947</v>
      </c>
      <c r="BE69" s="7">
        <f t="shared" si="63"/>
        <v>0.12530704597589037</v>
      </c>
      <c r="BF69" s="7">
        <f t="shared" si="63"/>
        <v>7.3822645808964402E-2</v>
      </c>
      <c r="BG69" s="7">
        <f t="shared" si="63"/>
        <v>0.16838599830579984</v>
      </c>
      <c r="BH69" s="7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M69" s="2"/>
      <c r="DN69" s="2"/>
      <c r="DO69" s="2"/>
      <c r="DP69" s="2"/>
      <c r="DQ69" s="2"/>
      <c r="DR69" s="2"/>
    </row>
    <row r="70" spans="1:122" ht="15.75" customHeight="1" x14ac:dyDescent="0.3">
      <c r="A70" s="1" t="s">
        <v>99</v>
      </c>
      <c r="B70" s="1" t="s">
        <v>64</v>
      </c>
      <c r="C70" s="2">
        <v>8</v>
      </c>
      <c r="D70" s="3" t="s">
        <v>69</v>
      </c>
      <c r="E70" s="7">
        <f t="shared" ref="E70:AJ70" si="64">E36*100/$BI36</f>
        <v>0</v>
      </c>
      <c r="F70" s="7">
        <f t="shared" si="64"/>
        <v>0</v>
      </c>
      <c r="G70" s="7">
        <f t="shared" si="64"/>
        <v>0.35088314561325218</v>
      </c>
      <c r="H70" s="7">
        <f t="shared" si="64"/>
        <v>0</v>
      </c>
      <c r="I70" s="7">
        <f t="shared" si="64"/>
        <v>0</v>
      </c>
      <c r="J70" s="7">
        <f t="shared" si="64"/>
        <v>2.6628480858413175</v>
      </c>
      <c r="K70" s="7">
        <f t="shared" si="64"/>
        <v>2.1721067637861173</v>
      </c>
      <c r="L70" s="7">
        <f t="shared" si="64"/>
        <v>0</v>
      </c>
      <c r="M70" s="7">
        <f t="shared" si="64"/>
        <v>0</v>
      </c>
      <c r="N70" s="7">
        <f t="shared" si="64"/>
        <v>3.4734253215761206</v>
      </c>
      <c r="O70" s="7">
        <f t="shared" si="64"/>
        <v>4.3786509784822272</v>
      </c>
      <c r="P70" s="7">
        <f t="shared" si="64"/>
        <v>33.293631901861858</v>
      </c>
      <c r="Q70" s="7">
        <f t="shared" si="64"/>
        <v>0</v>
      </c>
      <c r="R70" s="7">
        <f t="shared" si="64"/>
        <v>0</v>
      </c>
      <c r="S70" s="7">
        <f t="shared" si="64"/>
        <v>0</v>
      </c>
      <c r="T70" s="7">
        <f t="shared" si="64"/>
        <v>10.456489161870683</v>
      </c>
      <c r="U70" s="7">
        <f t="shared" si="64"/>
        <v>2.7775444699565894</v>
      </c>
      <c r="V70" s="7">
        <f t="shared" si="64"/>
        <v>0.42895445956108813</v>
      </c>
      <c r="W70" s="7">
        <f t="shared" si="64"/>
        <v>7.826527312330847</v>
      </c>
      <c r="X70" s="7">
        <f t="shared" si="64"/>
        <v>0</v>
      </c>
      <c r="Y70" s="7">
        <f t="shared" si="64"/>
        <v>0</v>
      </c>
      <c r="Z70" s="7">
        <f t="shared" si="64"/>
        <v>3.0601300311293631</v>
      </c>
      <c r="AA70" s="7">
        <f t="shared" si="64"/>
        <v>3.0601300311293631</v>
      </c>
      <c r="AB70" s="7">
        <f t="shared" si="64"/>
        <v>0.93114168084839333</v>
      </c>
      <c r="AC70" s="7">
        <f t="shared" si="64"/>
        <v>0</v>
      </c>
      <c r="AD70" s="7">
        <f t="shared" si="64"/>
        <v>3.6849386296506195</v>
      </c>
      <c r="AE70" s="7">
        <f t="shared" si="64"/>
        <v>0.17087030358611519</v>
      </c>
      <c r="AF70" s="7">
        <f t="shared" si="64"/>
        <v>0.46488264752147379</v>
      </c>
      <c r="AG70" s="7">
        <f t="shared" si="64"/>
        <v>0.82141106037009226</v>
      </c>
      <c r="AH70" s="7">
        <f t="shared" si="64"/>
        <v>0</v>
      </c>
      <c r="AI70" s="7">
        <f t="shared" si="64"/>
        <v>1.2687155928095923</v>
      </c>
      <c r="AJ70" s="7">
        <f t="shared" si="64"/>
        <v>2.0311075078999073E-2</v>
      </c>
      <c r="AK70" s="7">
        <f t="shared" ref="AK70:BG70" si="65">AK36*100/$BI36</f>
        <v>0</v>
      </c>
      <c r="AL70" s="7">
        <f t="shared" si="65"/>
        <v>4.6773134905213891E-2</v>
      </c>
      <c r="AM70" s="7">
        <f t="shared" si="65"/>
        <v>0.10864306714869505</v>
      </c>
      <c r="AN70" s="7">
        <f t="shared" si="65"/>
        <v>6.6719259202465964E-2</v>
      </c>
      <c r="AO70" s="7">
        <f t="shared" si="65"/>
        <v>0</v>
      </c>
      <c r="AP70" s="7">
        <f t="shared" si="65"/>
        <v>1.6825124299021221</v>
      </c>
      <c r="AQ70" s="7">
        <f t="shared" si="65"/>
        <v>3.326856569188278E-2</v>
      </c>
      <c r="AR70" s="7">
        <f t="shared" si="65"/>
        <v>0.3819554027433642</v>
      </c>
      <c r="AS70" s="7">
        <f t="shared" si="65"/>
        <v>0</v>
      </c>
      <c r="AT70" s="7">
        <f t="shared" si="65"/>
        <v>4.4997075857929163</v>
      </c>
      <c r="AU70" s="7">
        <f t="shared" si="65"/>
        <v>0</v>
      </c>
      <c r="AV70" s="7">
        <f t="shared" si="65"/>
        <v>0.94872952795121368</v>
      </c>
      <c r="AW70" s="7">
        <f t="shared" si="65"/>
        <v>0</v>
      </c>
      <c r="AX70" s="7">
        <f t="shared" si="65"/>
        <v>2.3380060901526654</v>
      </c>
      <c r="AY70" s="7">
        <f t="shared" si="65"/>
        <v>0</v>
      </c>
      <c r="AZ70" s="7">
        <f t="shared" si="65"/>
        <v>3.7784751674402006</v>
      </c>
      <c r="BA70" s="7">
        <f t="shared" si="65"/>
        <v>0.71939098097967247</v>
      </c>
      <c r="BB70" s="7">
        <f t="shared" si="65"/>
        <v>2.7785267089177487E-2</v>
      </c>
      <c r="BC70" s="7">
        <f t="shared" si="65"/>
        <v>0.62863710600786882</v>
      </c>
      <c r="BD70" s="7">
        <f t="shared" si="65"/>
        <v>0.95428616428244151</v>
      </c>
      <c r="BE70" s="7">
        <f t="shared" si="65"/>
        <v>0.76703895504455977</v>
      </c>
      <c r="BF70" s="7">
        <f t="shared" si="65"/>
        <v>0.91300918815033727</v>
      </c>
      <c r="BG70" s="7">
        <f t="shared" si="65"/>
        <v>0.80146945451109042</v>
      </c>
      <c r="BH70" s="7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M70" s="2"/>
      <c r="DN70" s="2"/>
      <c r="DO70" s="2"/>
      <c r="DP70" s="2"/>
      <c r="DQ70" s="2"/>
      <c r="DR70" s="2"/>
    </row>
    <row r="71" spans="1:122" ht="15.75" customHeight="1" x14ac:dyDescent="0.3">
      <c r="A71" s="1" t="s">
        <v>100</v>
      </c>
      <c r="B71" s="1" t="s">
        <v>64</v>
      </c>
      <c r="C71" s="2">
        <v>8</v>
      </c>
      <c r="D71" s="3" t="s">
        <v>71</v>
      </c>
      <c r="E71" s="7">
        <f t="shared" ref="E71:AJ71" si="66">E37*100/$BI37</f>
        <v>0</v>
      </c>
      <c r="F71" s="7">
        <f t="shared" si="66"/>
        <v>0</v>
      </c>
      <c r="G71" s="7">
        <f t="shared" si="66"/>
        <v>0.56967660896449102</v>
      </c>
      <c r="H71" s="7">
        <f t="shared" si="66"/>
        <v>0</v>
      </c>
      <c r="I71" s="7">
        <f t="shared" si="66"/>
        <v>0</v>
      </c>
      <c r="J71" s="7">
        <f t="shared" si="66"/>
        <v>3.2652709231963799</v>
      </c>
      <c r="K71" s="7">
        <f t="shared" si="66"/>
        <v>4.3795420210285476</v>
      </c>
      <c r="L71" s="7">
        <f t="shared" si="66"/>
        <v>0</v>
      </c>
      <c r="M71" s="7">
        <f t="shared" si="66"/>
        <v>0</v>
      </c>
      <c r="N71" s="7">
        <f t="shared" si="66"/>
        <v>1.3059591409676397</v>
      </c>
      <c r="O71" s="7">
        <f t="shared" si="66"/>
        <v>1.9860996625387668</v>
      </c>
      <c r="P71" s="7">
        <f t="shared" si="66"/>
        <v>34.892007958936482</v>
      </c>
      <c r="Q71" s="7">
        <f t="shared" si="66"/>
        <v>0</v>
      </c>
      <c r="R71" s="7">
        <f t="shared" si="66"/>
        <v>0</v>
      </c>
      <c r="S71" s="7">
        <f t="shared" si="66"/>
        <v>0</v>
      </c>
      <c r="T71" s="7">
        <f t="shared" si="66"/>
        <v>25.362572660212685</v>
      </c>
      <c r="U71" s="7">
        <f t="shared" si="66"/>
        <v>5.5571195689825696</v>
      </c>
      <c r="V71" s="7">
        <f t="shared" si="66"/>
        <v>0</v>
      </c>
      <c r="W71" s="7">
        <f t="shared" si="66"/>
        <v>3.7025826784998577</v>
      </c>
      <c r="X71" s="7">
        <f t="shared" si="66"/>
        <v>0</v>
      </c>
      <c r="Y71" s="7">
        <f t="shared" si="66"/>
        <v>0</v>
      </c>
      <c r="Z71" s="7">
        <f t="shared" si="66"/>
        <v>2.6062440687350699</v>
      </c>
      <c r="AA71" s="7">
        <f t="shared" si="66"/>
        <v>2.6062440687350699</v>
      </c>
      <c r="AB71" s="7">
        <f t="shared" si="66"/>
        <v>1.4240938329849824</v>
      </c>
      <c r="AC71" s="7">
        <f t="shared" si="66"/>
        <v>0</v>
      </c>
      <c r="AD71" s="7">
        <f t="shared" si="66"/>
        <v>5.3318954656340178</v>
      </c>
      <c r="AE71" s="7">
        <f t="shared" si="66"/>
        <v>0</v>
      </c>
      <c r="AF71" s="7">
        <f t="shared" si="66"/>
        <v>0</v>
      </c>
      <c r="AG71" s="7">
        <f t="shared" si="66"/>
        <v>0.63375675934220543</v>
      </c>
      <c r="AH71" s="7">
        <f t="shared" si="66"/>
        <v>0</v>
      </c>
      <c r="AI71" s="7">
        <f t="shared" si="66"/>
        <v>0.63375675934220543</v>
      </c>
      <c r="AJ71" s="7">
        <f t="shared" si="66"/>
        <v>0</v>
      </c>
      <c r="AK71" s="7">
        <f t="shared" ref="AK71:BG71" si="67">AK37*100/$BI37</f>
        <v>0</v>
      </c>
      <c r="AL71" s="7">
        <f t="shared" si="67"/>
        <v>0.10174055533588346</v>
      </c>
      <c r="AM71" s="7">
        <f t="shared" si="67"/>
        <v>0</v>
      </c>
      <c r="AN71" s="7">
        <f t="shared" si="67"/>
        <v>0</v>
      </c>
      <c r="AO71" s="7">
        <f t="shared" si="67"/>
        <v>0</v>
      </c>
      <c r="AP71" s="7">
        <f t="shared" si="67"/>
        <v>1.1303435792238439</v>
      </c>
      <c r="AQ71" s="7">
        <f t="shared" si="67"/>
        <v>0.10288814901682461</v>
      </c>
      <c r="AR71" s="7">
        <f t="shared" si="67"/>
        <v>0.14765458567102929</v>
      </c>
      <c r="AS71" s="7">
        <f t="shared" si="67"/>
        <v>0.14255745990249066</v>
      </c>
      <c r="AT71" s="7">
        <f t="shared" si="67"/>
        <v>0.69782415867902048</v>
      </c>
      <c r="AU71" s="7">
        <f t="shared" si="67"/>
        <v>0</v>
      </c>
      <c r="AV71" s="7">
        <f t="shared" si="67"/>
        <v>0</v>
      </c>
      <c r="AW71" s="7">
        <f t="shared" si="67"/>
        <v>0</v>
      </c>
      <c r="AX71" s="7">
        <f t="shared" si="67"/>
        <v>0.47862677311295937</v>
      </c>
      <c r="AY71" s="7">
        <f t="shared" si="67"/>
        <v>0</v>
      </c>
      <c r="AZ71" s="7">
        <f t="shared" si="67"/>
        <v>0.92014472661762137</v>
      </c>
      <c r="BA71" s="7">
        <f t="shared" si="67"/>
        <v>0</v>
      </c>
      <c r="BB71" s="7">
        <f t="shared" si="67"/>
        <v>8.5741700922303765E-2</v>
      </c>
      <c r="BC71" s="7">
        <f t="shared" si="67"/>
        <v>1.7086806129023909E-2</v>
      </c>
      <c r="BD71" s="7">
        <f t="shared" si="67"/>
        <v>0.34760941654827704</v>
      </c>
      <c r="BE71" s="7">
        <f t="shared" si="67"/>
        <v>0.22474491100507665</v>
      </c>
      <c r="BF71" s="7">
        <f t="shared" si="67"/>
        <v>0.63095646623114898</v>
      </c>
      <c r="BG71" s="7">
        <f t="shared" si="67"/>
        <v>0.71525853350352653</v>
      </c>
      <c r="BH71" s="7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M71" s="2"/>
      <c r="DN71" s="2"/>
      <c r="DO71" s="2"/>
      <c r="DP71" s="2"/>
      <c r="DQ71" s="2"/>
      <c r="DR71" s="2"/>
    </row>
    <row r="72" spans="1:122" ht="15.75" customHeight="1" x14ac:dyDescent="0.3">
      <c r="A72" s="2"/>
      <c r="B72" s="2"/>
      <c r="C72" s="2"/>
      <c r="D72" s="54"/>
      <c r="E72" s="2"/>
      <c r="F72" s="2"/>
      <c r="G72" s="2"/>
      <c r="H72" s="2"/>
      <c r="I72" s="2"/>
      <c r="J72" s="2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M72" s="2"/>
      <c r="DN72" s="2"/>
      <c r="DO72" s="2"/>
      <c r="DP72" s="2"/>
      <c r="DQ72" s="2"/>
      <c r="DR72" s="2"/>
    </row>
    <row r="73" spans="1:122" ht="15.75" customHeight="1" x14ac:dyDescent="0.3">
      <c r="A73" s="2"/>
      <c r="B73" s="2"/>
      <c r="C73" s="2"/>
      <c r="D73" s="54"/>
      <c r="E73" s="2"/>
      <c r="F73" s="2"/>
      <c r="G73" s="2"/>
      <c r="H73" s="2"/>
      <c r="I73" s="2"/>
      <c r="J73" s="2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M73" s="2"/>
      <c r="DN73" s="2"/>
      <c r="DO73" s="2"/>
      <c r="DP73" s="2"/>
      <c r="DQ73" s="2"/>
      <c r="DR73" s="2"/>
    </row>
    <row r="74" spans="1:122" ht="15.75" customHeight="1" x14ac:dyDescent="0.3">
      <c r="A74" s="52" t="s">
        <v>101</v>
      </c>
      <c r="B74" s="2"/>
      <c r="C74" s="2"/>
      <c r="D74" s="54"/>
      <c r="E74" s="63">
        <f t="shared" ref="E74:BG74" si="68">AVERAGE(E40,E44,E48,E52,E56,E60,E64,E68)</f>
        <v>11.286072752894293</v>
      </c>
      <c r="F74" s="63">
        <f t="shared" si="68"/>
        <v>0.43550399673588647</v>
      </c>
      <c r="G74" s="63">
        <f t="shared" si="68"/>
        <v>1.0052518774465047</v>
      </c>
      <c r="H74" s="63">
        <f t="shared" si="68"/>
        <v>5.7686113346026122</v>
      </c>
      <c r="I74" s="63">
        <f t="shared" si="68"/>
        <v>0.23880136149625436</v>
      </c>
      <c r="J74" s="63">
        <f t="shared" si="68"/>
        <v>3.8356854142184216</v>
      </c>
      <c r="K74" s="63">
        <f t="shared" si="68"/>
        <v>2.2034987928416241</v>
      </c>
      <c r="L74" s="63">
        <f t="shared" si="68"/>
        <v>9.9370941474395437E-3</v>
      </c>
      <c r="M74" s="63">
        <f t="shared" si="68"/>
        <v>1.4104545257544916</v>
      </c>
      <c r="N74" s="63">
        <f t="shared" si="68"/>
        <v>5.6100035241994552</v>
      </c>
      <c r="O74" s="63">
        <f t="shared" si="68"/>
        <v>2.8162918519486739</v>
      </c>
      <c r="P74" s="63">
        <f t="shared" si="68"/>
        <v>30.41706136233682</v>
      </c>
      <c r="Q74" s="63">
        <f t="shared" si="68"/>
        <v>0.6643544428314444</v>
      </c>
      <c r="R74" s="63">
        <f t="shared" si="68"/>
        <v>9.0002670310182914E-2</v>
      </c>
      <c r="S74" s="63">
        <f t="shared" si="68"/>
        <v>0</v>
      </c>
      <c r="T74" s="63">
        <f t="shared" si="68"/>
        <v>8.2950689202786894</v>
      </c>
      <c r="U74" s="63">
        <f t="shared" si="68"/>
        <v>3.0723752944671059</v>
      </c>
      <c r="V74" s="63">
        <f t="shared" si="68"/>
        <v>0.1900934279330487</v>
      </c>
      <c r="W74" s="63">
        <f t="shared" si="68"/>
        <v>0.97321937406055126</v>
      </c>
      <c r="X74" s="63">
        <f t="shared" si="68"/>
        <v>1.1185645167079926E-2</v>
      </c>
      <c r="Y74" s="63">
        <f t="shared" si="68"/>
        <v>4.1028994970513183E-2</v>
      </c>
      <c r="Z74" s="63">
        <f t="shared" si="68"/>
        <v>2.3982583126485442</v>
      </c>
      <c r="AA74" s="63">
        <f t="shared" si="68"/>
        <v>2.6974336838963522</v>
      </c>
      <c r="AB74" s="63">
        <f t="shared" si="68"/>
        <v>3.1048225137678069</v>
      </c>
      <c r="AC74" s="63">
        <f t="shared" si="68"/>
        <v>0.23405956579859288</v>
      </c>
      <c r="AD74" s="63">
        <f t="shared" si="68"/>
        <v>2.962350672909575</v>
      </c>
      <c r="AE74" s="63">
        <f t="shared" si="68"/>
        <v>0.38679962612189922</v>
      </c>
      <c r="AF74" s="63">
        <f t="shared" si="68"/>
        <v>0.9088454669430085</v>
      </c>
      <c r="AG74" s="63">
        <f t="shared" si="68"/>
        <v>3.053121944623749</v>
      </c>
      <c r="AH74" s="63">
        <f t="shared" si="68"/>
        <v>1.2075499586103813</v>
      </c>
      <c r="AI74" s="63">
        <f t="shared" si="68"/>
        <v>0.62402690837528296</v>
      </c>
      <c r="AJ74" s="63">
        <f t="shared" si="68"/>
        <v>0.10234025131373263</v>
      </c>
      <c r="AK74" s="63">
        <f t="shared" si="68"/>
        <v>0.23308144719747786</v>
      </c>
      <c r="AL74" s="63">
        <f t="shared" si="68"/>
        <v>4.4392957093952565E-2</v>
      </c>
      <c r="AM74" s="63">
        <f t="shared" si="68"/>
        <v>5.4030899983317823E-2</v>
      </c>
      <c r="AN74" s="63">
        <f t="shared" si="68"/>
        <v>6.6471812687638313E-2</v>
      </c>
      <c r="AO74" s="63">
        <f t="shared" si="68"/>
        <v>0.1701898745127533</v>
      </c>
      <c r="AP74" s="63">
        <f t="shared" si="68"/>
        <v>0.55190224732853443</v>
      </c>
      <c r="AQ74" s="63">
        <f t="shared" si="68"/>
        <v>7.3898773297740687E-3</v>
      </c>
      <c r="AR74" s="63">
        <f t="shared" si="68"/>
        <v>5.1330687192058327E-2</v>
      </c>
      <c r="AS74" s="63">
        <f t="shared" si="68"/>
        <v>0.13754772997875739</v>
      </c>
      <c r="AT74" s="63">
        <f t="shared" si="68"/>
        <v>0.63011741833728674</v>
      </c>
      <c r="AU74" s="63">
        <f t="shared" si="68"/>
        <v>0</v>
      </c>
      <c r="AV74" s="63">
        <f t="shared" si="68"/>
        <v>0.74763140817474805</v>
      </c>
      <c r="AW74" s="63">
        <f t="shared" si="68"/>
        <v>2.3329852852714952E-2</v>
      </c>
      <c r="AX74" s="63">
        <f t="shared" si="68"/>
        <v>0.39382401122072846</v>
      </c>
      <c r="AY74" s="63">
        <f t="shared" si="68"/>
        <v>2.7254415289696104E-2</v>
      </c>
      <c r="AZ74" s="63">
        <f t="shared" si="68"/>
        <v>0.28873512492323383</v>
      </c>
      <c r="BA74" s="63">
        <f t="shared" si="68"/>
        <v>6.3161417660569957E-2</v>
      </c>
      <c r="BB74" s="63">
        <f t="shared" si="68"/>
        <v>1.6774387049712264E-3</v>
      </c>
      <c r="BC74" s="63">
        <f t="shared" si="68"/>
        <v>6.0302664503778206E-2</v>
      </c>
      <c r="BD74" s="63">
        <f t="shared" si="68"/>
        <v>0.12476832563347748</v>
      </c>
      <c r="BE74" s="63">
        <f t="shared" si="68"/>
        <v>6.7969226850696854E-2</v>
      </c>
      <c r="BF74" s="63">
        <f t="shared" si="68"/>
        <v>9.3169409228080646E-2</v>
      </c>
      <c r="BG74" s="63">
        <f t="shared" si="68"/>
        <v>0.10761018966573208</v>
      </c>
      <c r="BH74" s="6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M74" s="2"/>
      <c r="DN74" s="2"/>
      <c r="DO74" s="2"/>
      <c r="DP74" s="2"/>
      <c r="DQ74" s="2"/>
      <c r="DR74" s="2"/>
    </row>
    <row r="75" spans="1:122" ht="15.75" customHeight="1" x14ac:dyDescent="0.3">
      <c r="A75" s="52" t="s">
        <v>102</v>
      </c>
      <c r="B75" s="2"/>
      <c r="C75" s="2"/>
      <c r="D75" s="54"/>
      <c r="E75" s="63">
        <f t="shared" ref="E75" si="69">AVERAGE(E41,E45,E49,E53,E57,E61,E65,E69)</f>
        <v>0</v>
      </c>
      <c r="F75" s="63">
        <f t="shared" ref="F75:BG75" si="70">AVERAGE(F41,F45,F49,F53,F57,F61,F65,F69)</f>
        <v>2.4583043643609113E-2</v>
      </c>
      <c r="G75" s="63">
        <f t="shared" si="70"/>
        <v>0.98692068735504812</v>
      </c>
      <c r="H75" s="63">
        <f t="shared" si="70"/>
        <v>6.4380208979665357E-2</v>
      </c>
      <c r="I75" s="63">
        <f t="shared" si="70"/>
        <v>5.6211253360982663E-2</v>
      </c>
      <c r="J75" s="63">
        <f t="shared" si="70"/>
        <v>2.4286546276620875</v>
      </c>
      <c r="K75" s="63">
        <f t="shared" si="70"/>
        <v>3.9345014210517824</v>
      </c>
      <c r="L75" s="63">
        <f t="shared" si="70"/>
        <v>0</v>
      </c>
      <c r="M75" s="63">
        <f t="shared" si="70"/>
        <v>0</v>
      </c>
      <c r="N75" s="63">
        <f t="shared" si="70"/>
        <v>7.0484121576906151</v>
      </c>
      <c r="O75" s="63">
        <f t="shared" si="70"/>
        <v>4.3100661426225972</v>
      </c>
      <c r="P75" s="63">
        <f t="shared" si="70"/>
        <v>31.408214917390652</v>
      </c>
      <c r="Q75" s="63">
        <f t="shared" si="70"/>
        <v>0.51277518113268994</v>
      </c>
      <c r="R75" s="63">
        <f t="shared" si="70"/>
        <v>0.13900697448573757</v>
      </c>
      <c r="S75" s="63">
        <f t="shared" si="70"/>
        <v>0.10168025738996557</v>
      </c>
      <c r="T75" s="63">
        <f t="shared" si="70"/>
        <v>11.903921288222651</v>
      </c>
      <c r="U75" s="63">
        <f t="shared" si="70"/>
        <v>3.0242463800090773</v>
      </c>
      <c r="V75" s="63">
        <f t="shared" si="70"/>
        <v>0.16323951681443558</v>
      </c>
      <c r="W75" s="63">
        <f t="shared" si="70"/>
        <v>2.9648989558490051</v>
      </c>
      <c r="X75" s="63">
        <f t="shared" si="70"/>
        <v>0</v>
      </c>
      <c r="Y75" s="63">
        <f t="shared" si="70"/>
        <v>3.0655307806536324E-2</v>
      </c>
      <c r="Z75" s="63">
        <f t="shared" si="70"/>
        <v>3.7818380069738722</v>
      </c>
      <c r="AA75" s="63">
        <f t="shared" si="70"/>
        <v>3.7813825959405829</v>
      </c>
      <c r="AB75" s="63">
        <f t="shared" si="70"/>
        <v>2.5078019515791876</v>
      </c>
      <c r="AC75" s="63">
        <f t="shared" si="70"/>
        <v>0.2879302636449052</v>
      </c>
      <c r="AD75" s="63">
        <f t="shared" si="70"/>
        <v>5.4465084540136486</v>
      </c>
      <c r="AE75" s="63">
        <f t="shared" si="70"/>
        <v>0.35045322249430222</v>
      </c>
      <c r="AF75" s="63">
        <f t="shared" si="70"/>
        <v>0.90881259900048272</v>
      </c>
      <c r="AG75" s="63">
        <f t="shared" si="70"/>
        <v>1.7092300923851196</v>
      </c>
      <c r="AH75" s="63">
        <f t="shared" si="70"/>
        <v>0.69723479484091078</v>
      </c>
      <c r="AI75" s="63">
        <f t="shared" si="70"/>
        <v>1.4100384877633687</v>
      </c>
      <c r="AJ75" s="63">
        <f t="shared" si="70"/>
        <v>0.28410098167710995</v>
      </c>
      <c r="AK75" s="63">
        <f t="shared" si="70"/>
        <v>0.2694677318296772</v>
      </c>
      <c r="AL75" s="63">
        <f t="shared" si="70"/>
        <v>2.4856594857146631E-2</v>
      </c>
      <c r="AM75" s="63">
        <f t="shared" si="70"/>
        <v>4.7733139169369901E-2</v>
      </c>
      <c r="AN75" s="63">
        <f t="shared" si="70"/>
        <v>8.8184810236462075E-2</v>
      </c>
      <c r="AO75" s="63">
        <f t="shared" si="70"/>
        <v>0.49325582496832804</v>
      </c>
      <c r="AP75" s="63">
        <f t="shared" si="70"/>
        <v>0.89162345614433147</v>
      </c>
      <c r="AQ75" s="63">
        <f t="shared" si="70"/>
        <v>1.2976985560475583E-2</v>
      </c>
      <c r="AR75" s="63">
        <f t="shared" si="70"/>
        <v>0.10955646632467085</v>
      </c>
      <c r="AS75" s="63">
        <f t="shared" si="70"/>
        <v>0.11652635989008366</v>
      </c>
      <c r="AT75" s="63">
        <f t="shared" si="70"/>
        <v>1.9960392444642303</v>
      </c>
      <c r="AU75" s="63">
        <f t="shared" si="70"/>
        <v>0.25653189277610744</v>
      </c>
      <c r="AV75" s="63">
        <f t="shared" si="70"/>
        <v>2.5770753111712188</v>
      </c>
      <c r="AW75" s="63">
        <f t="shared" si="70"/>
        <v>5.4318959150527271E-2</v>
      </c>
      <c r="AX75" s="63">
        <f t="shared" si="70"/>
        <v>1.0452657370170209</v>
      </c>
      <c r="AY75" s="63">
        <f t="shared" si="70"/>
        <v>0.18141724409182597</v>
      </c>
      <c r="AZ75" s="63">
        <f t="shared" si="70"/>
        <v>0.68543908816173205</v>
      </c>
      <c r="BA75" s="63">
        <f t="shared" si="70"/>
        <v>6.7570043838538041E-2</v>
      </c>
      <c r="BB75" s="63">
        <f t="shared" si="70"/>
        <v>2.4313947706086119E-2</v>
      </c>
      <c r="BC75" s="63">
        <f t="shared" si="70"/>
        <v>5.6778389674076502E-2</v>
      </c>
      <c r="BD75" s="63">
        <f t="shared" si="70"/>
        <v>0.3797946082534045</v>
      </c>
      <c r="BE75" s="63">
        <f t="shared" si="70"/>
        <v>0.18688439650385463</v>
      </c>
      <c r="BF75" s="63">
        <f t="shared" si="70"/>
        <v>8.4240055489786178E-2</v>
      </c>
      <c r="BG75" s="63">
        <f t="shared" si="70"/>
        <v>8.2449940940411665E-2</v>
      </c>
      <c r="BH75" s="63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M75" s="2"/>
      <c r="DN75" s="2"/>
      <c r="DO75" s="2"/>
      <c r="DP75" s="2"/>
      <c r="DQ75" s="2"/>
      <c r="DR75" s="2"/>
    </row>
    <row r="76" spans="1:122" ht="15.75" customHeight="1" x14ac:dyDescent="0.3">
      <c r="A76" s="52" t="s">
        <v>103</v>
      </c>
      <c r="B76" s="2"/>
      <c r="C76" s="2"/>
      <c r="D76" s="54"/>
      <c r="E76" s="63">
        <f t="shared" ref="E76" si="71">AVERAGE(E42,E46,E50,E54,E58,E62,E66,E70)</f>
        <v>4.1573275971126344</v>
      </c>
      <c r="F76" s="63">
        <f t="shared" ref="F76:BG76" si="72">AVERAGE(F42,F46,F50,F54,F58,F62,F66,F70)</f>
        <v>0.24830745312995836</v>
      </c>
      <c r="G76" s="63">
        <f t="shared" si="72"/>
        <v>1.2360773615248593</v>
      </c>
      <c r="H76" s="63">
        <f t="shared" si="72"/>
        <v>3.2121790195095978</v>
      </c>
      <c r="I76" s="63">
        <f t="shared" si="72"/>
        <v>0.44123445783887782</v>
      </c>
      <c r="J76" s="63">
        <f t="shared" si="72"/>
        <v>0.93497694323889957</v>
      </c>
      <c r="K76" s="63">
        <f t="shared" si="72"/>
        <v>2.9064251061839412</v>
      </c>
      <c r="L76" s="63">
        <f t="shared" si="72"/>
        <v>0</v>
      </c>
      <c r="M76" s="63">
        <f t="shared" si="72"/>
        <v>2.3154613587328399</v>
      </c>
      <c r="N76" s="63">
        <f t="shared" si="72"/>
        <v>4.5250183804472544</v>
      </c>
      <c r="O76" s="63">
        <f t="shared" si="72"/>
        <v>3.2698753748401832</v>
      </c>
      <c r="P76" s="63">
        <f t="shared" si="72"/>
        <v>24.731659066470201</v>
      </c>
      <c r="Q76" s="63">
        <f t="shared" si="72"/>
        <v>0.27706047214066909</v>
      </c>
      <c r="R76" s="63">
        <f t="shared" si="72"/>
        <v>3.206470083074827E-2</v>
      </c>
      <c r="S76" s="63">
        <f t="shared" si="72"/>
        <v>0.20036633498822171</v>
      </c>
      <c r="T76" s="63">
        <f t="shared" si="72"/>
        <v>11.80374158629682</v>
      </c>
      <c r="U76" s="63">
        <f t="shared" si="72"/>
        <v>2.0900894202316254</v>
      </c>
      <c r="V76" s="63">
        <f t="shared" si="72"/>
        <v>0.10233868931669028</v>
      </c>
      <c r="W76" s="63">
        <f t="shared" si="72"/>
        <v>5.8899228207440393</v>
      </c>
      <c r="X76" s="63">
        <f t="shared" si="72"/>
        <v>5.8649565116594027E-2</v>
      </c>
      <c r="Y76" s="63">
        <f t="shared" si="72"/>
        <v>3.2542176887013691E-2</v>
      </c>
      <c r="Z76" s="63">
        <f t="shared" si="72"/>
        <v>2.1291002713447829</v>
      </c>
      <c r="AA76" s="63">
        <f t="shared" si="72"/>
        <v>2.6156459268224665</v>
      </c>
      <c r="AB76" s="63">
        <f t="shared" si="72"/>
        <v>0.51619491009511076</v>
      </c>
      <c r="AC76" s="63">
        <f t="shared" si="72"/>
        <v>0.3436500967624242</v>
      </c>
      <c r="AD76" s="63">
        <f t="shared" si="72"/>
        <v>5.3294620733827918</v>
      </c>
      <c r="AE76" s="63">
        <f t="shared" si="72"/>
        <v>7.7100395384651521E-2</v>
      </c>
      <c r="AF76" s="63">
        <f t="shared" si="72"/>
        <v>0.15262991398738218</v>
      </c>
      <c r="AG76" s="63">
        <f t="shared" si="72"/>
        <v>1.4754903918425675</v>
      </c>
      <c r="AH76" s="63">
        <f t="shared" si="72"/>
        <v>0.30777733107934047</v>
      </c>
      <c r="AI76" s="63">
        <f t="shared" si="72"/>
        <v>2.1335655132430089</v>
      </c>
      <c r="AJ76" s="63">
        <f t="shared" si="72"/>
        <v>0.10768572032307112</v>
      </c>
      <c r="AK76" s="63">
        <f t="shared" si="72"/>
        <v>0.37919712560809588</v>
      </c>
      <c r="AL76" s="63">
        <f t="shared" si="72"/>
        <v>9.2196149536278339E-3</v>
      </c>
      <c r="AM76" s="63">
        <f t="shared" si="72"/>
        <v>2.2144149362932304E-2</v>
      </c>
      <c r="AN76" s="63">
        <f t="shared" si="72"/>
        <v>0.12174625687015678</v>
      </c>
      <c r="AO76" s="63">
        <f t="shared" si="72"/>
        <v>0.5837961188783618</v>
      </c>
      <c r="AP76" s="63">
        <f t="shared" si="72"/>
        <v>1.7398955434909666</v>
      </c>
      <c r="AQ76" s="63">
        <f t="shared" si="72"/>
        <v>9.3175118714955533E-3</v>
      </c>
      <c r="AR76" s="63">
        <f t="shared" si="72"/>
        <v>0.2112900774070702</v>
      </c>
      <c r="AS76" s="63">
        <f t="shared" si="72"/>
        <v>0.12927095318202075</v>
      </c>
      <c r="AT76" s="63">
        <f t="shared" si="72"/>
        <v>2.9694696698016161</v>
      </c>
      <c r="AU76" s="63">
        <f t="shared" si="72"/>
        <v>1.5778852102696141</v>
      </c>
      <c r="AV76" s="63">
        <f t="shared" si="72"/>
        <v>1.9489064725281466</v>
      </c>
      <c r="AW76" s="63">
        <f t="shared" si="72"/>
        <v>0.28068753581092082</v>
      </c>
      <c r="AX76" s="63">
        <f t="shared" si="72"/>
        <v>1.5712361212939707</v>
      </c>
      <c r="AY76" s="63">
        <f t="shared" si="72"/>
        <v>0.15292823409758646</v>
      </c>
      <c r="AZ76" s="63">
        <f t="shared" si="72"/>
        <v>0.79000665479332199</v>
      </c>
      <c r="BA76" s="63">
        <f t="shared" si="72"/>
        <v>0.78275752430081058</v>
      </c>
      <c r="BB76" s="63">
        <f t="shared" si="72"/>
        <v>4.8514989119898641E-2</v>
      </c>
      <c r="BC76" s="63">
        <f t="shared" si="72"/>
        <v>0.18939824306008579</v>
      </c>
      <c r="BD76" s="63">
        <f t="shared" si="72"/>
        <v>0.5199066243627577</v>
      </c>
      <c r="BE76" s="63">
        <f t="shared" si="72"/>
        <v>0.70568045951459313</v>
      </c>
      <c r="BF76" s="63">
        <f t="shared" si="72"/>
        <v>0.79644301567770781</v>
      </c>
      <c r="BG76" s="63">
        <f t="shared" si="72"/>
        <v>0.80668146389497231</v>
      </c>
      <c r="BH76" s="6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M76" s="2"/>
      <c r="DN76" s="2"/>
      <c r="DO76" s="2"/>
      <c r="DP76" s="2"/>
      <c r="DQ76" s="2"/>
      <c r="DR76" s="2"/>
    </row>
    <row r="77" spans="1:122" ht="15.75" customHeight="1" x14ac:dyDescent="0.3">
      <c r="A77" s="52" t="s">
        <v>104</v>
      </c>
      <c r="B77" s="2"/>
      <c r="C77" s="2"/>
      <c r="D77" s="54"/>
      <c r="E77" s="63">
        <f t="shared" ref="E77" si="73">AVERAGE(E43,E47,E51,E55,E59,E63,E67,E71)</f>
        <v>8.4643920518416156</v>
      </c>
      <c r="F77" s="63">
        <f t="shared" ref="F77:BG77" si="74">AVERAGE(F43,F47,F51,F55,F59,F63,F67,F71)</f>
        <v>0.56850140040309549</v>
      </c>
      <c r="G77" s="63">
        <f t="shared" si="74"/>
        <v>2.7865207125638296</v>
      </c>
      <c r="H77" s="63">
        <f t="shared" si="74"/>
        <v>7.6609946209200137</v>
      </c>
      <c r="I77" s="63">
        <f t="shared" si="74"/>
        <v>0.96517808399669081</v>
      </c>
      <c r="J77" s="63">
        <f t="shared" si="74"/>
        <v>0.41615586100068619</v>
      </c>
      <c r="K77" s="63">
        <f t="shared" si="74"/>
        <v>5.1490148929769379</v>
      </c>
      <c r="L77" s="63">
        <f t="shared" si="74"/>
        <v>0</v>
      </c>
      <c r="M77" s="63">
        <f t="shared" si="74"/>
        <v>4.8086622973156379</v>
      </c>
      <c r="N77" s="63">
        <f t="shared" si="74"/>
        <v>2.9520140215567392</v>
      </c>
      <c r="O77" s="63">
        <f t="shared" si="74"/>
        <v>1.0953560861605596</v>
      </c>
      <c r="P77" s="63">
        <f t="shared" si="74"/>
        <v>17.376285373166525</v>
      </c>
      <c r="Q77" s="63">
        <f t="shared" si="74"/>
        <v>0.1639882562795314</v>
      </c>
      <c r="R77" s="63">
        <f t="shared" si="74"/>
        <v>0</v>
      </c>
      <c r="S77" s="63">
        <f t="shared" si="74"/>
        <v>0.28670872133830694</v>
      </c>
      <c r="T77" s="63">
        <f t="shared" si="74"/>
        <v>15.091090760017579</v>
      </c>
      <c r="U77" s="63">
        <f t="shared" si="74"/>
        <v>3.715461076838066</v>
      </c>
      <c r="V77" s="63">
        <f t="shared" si="74"/>
        <v>0</v>
      </c>
      <c r="W77" s="63">
        <f t="shared" si="74"/>
        <v>5.4466789868450034</v>
      </c>
      <c r="X77" s="63">
        <f t="shared" si="74"/>
        <v>0</v>
      </c>
      <c r="Y77" s="63">
        <f t="shared" si="74"/>
        <v>0</v>
      </c>
      <c r="Z77" s="63">
        <f t="shared" si="74"/>
        <v>0.96363077649844331</v>
      </c>
      <c r="AA77" s="63">
        <f t="shared" si="74"/>
        <v>1.0975245773836357</v>
      </c>
      <c r="AB77" s="63">
        <f t="shared" si="74"/>
        <v>1.8076424843572112</v>
      </c>
      <c r="AC77" s="63">
        <f t="shared" si="74"/>
        <v>6.6668154419241191E-2</v>
      </c>
      <c r="AD77" s="63">
        <f t="shared" si="74"/>
        <v>3.180232240679012</v>
      </c>
      <c r="AE77" s="63">
        <f t="shared" si="74"/>
        <v>1.1240376130735931E-2</v>
      </c>
      <c r="AF77" s="63">
        <f t="shared" si="74"/>
        <v>0.56450300223509808</v>
      </c>
      <c r="AG77" s="63">
        <f t="shared" si="74"/>
        <v>1.1707049871584552</v>
      </c>
      <c r="AH77" s="63">
        <f t="shared" si="74"/>
        <v>0.38309706262836862</v>
      </c>
      <c r="AI77" s="63">
        <f t="shared" si="74"/>
        <v>3.7008576518446343</v>
      </c>
      <c r="AJ77" s="63">
        <f t="shared" si="74"/>
        <v>0</v>
      </c>
      <c r="AK77" s="63">
        <f t="shared" si="74"/>
        <v>0.25096236866129251</v>
      </c>
      <c r="AL77" s="63">
        <f t="shared" si="74"/>
        <v>3.9342610659387468E-2</v>
      </c>
      <c r="AM77" s="63">
        <f t="shared" si="74"/>
        <v>1.9859609313769511E-2</v>
      </c>
      <c r="AN77" s="63">
        <f t="shared" si="74"/>
        <v>2.6788006095139601E-2</v>
      </c>
      <c r="AO77" s="63">
        <f t="shared" si="74"/>
        <v>1.4049710509368405</v>
      </c>
      <c r="AP77" s="63">
        <f t="shared" si="74"/>
        <v>0.77440563600539569</v>
      </c>
      <c r="AQ77" s="63">
        <f t="shared" si="74"/>
        <v>2.1595294802721706E-2</v>
      </c>
      <c r="AR77" s="63">
        <f t="shared" si="74"/>
        <v>0.16848592147460151</v>
      </c>
      <c r="AS77" s="63">
        <f t="shared" si="74"/>
        <v>6.379173859600587E-2</v>
      </c>
      <c r="AT77" s="63">
        <f t="shared" si="74"/>
        <v>1.4101088952282339</v>
      </c>
      <c r="AU77" s="63">
        <f t="shared" si="74"/>
        <v>0</v>
      </c>
      <c r="AV77" s="63">
        <f t="shared" si="74"/>
        <v>0.34398528459271849</v>
      </c>
      <c r="AW77" s="63">
        <f t="shared" si="74"/>
        <v>1.1369496773118548E-2</v>
      </c>
      <c r="AX77" s="63">
        <f t="shared" si="74"/>
        <v>0.68306595282616778</v>
      </c>
      <c r="AY77" s="63">
        <f t="shared" si="74"/>
        <v>0</v>
      </c>
      <c r="AZ77" s="63">
        <f t="shared" si="74"/>
        <v>0.34798536502394006</v>
      </c>
      <c r="BA77" s="63">
        <f t="shared" si="74"/>
        <v>0.74772394395291431</v>
      </c>
      <c r="BB77" s="63">
        <f t="shared" si="74"/>
        <v>0.14567618557827799</v>
      </c>
      <c r="BC77" s="63">
        <f t="shared" si="74"/>
        <v>0.39157669325291655</v>
      </c>
      <c r="BD77" s="63">
        <f t="shared" si="74"/>
        <v>0.59434394667145618</v>
      </c>
      <c r="BE77" s="63">
        <f t="shared" si="74"/>
        <v>0.82220449712074539</v>
      </c>
      <c r="BF77" s="63">
        <f t="shared" si="74"/>
        <v>0.97854371543084739</v>
      </c>
      <c r="BG77" s="63">
        <f t="shared" si="74"/>
        <v>0.8601092704478609</v>
      </c>
      <c r="BH77" s="63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M77" s="2"/>
      <c r="DN77" s="2"/>
      <c r="DO77" s="2"/>
      <c r="DP77" s="2"/>
      <c r="DQ77" s="2"/>
      <c r="DR77" s="2"/>
    </row>
    <row r="78" spans="1:122" ht="15.75" customHeight="1" x14ac:dyDescent="0.3">
      <c r="A78" s="46" t="s">
        <v>304</v>
      </c>
      <c r="B78" s="2"/>
      <c r="C78" s="2"/>
      <c r="D78" s="54"/>
      <c r="E78" s="63">
        <f>AVERAGE(E74:E77)</f>
        <v>5.9769481004621365</v>
      </c>
      <c r="F78" s="63">
        <f t="shared" ref="F78:H78" si="75">AVERAGE(F74:F77)</f>
        <v>0.31922397347813736</v>
      </c>
      <c r="G78" s="63">
        <f t="shared" si="75"/>
        <v>1.5036926597225604</v>
      </c>
      <c r="H78" s="63">
        <f t="shared" si="75"/>
        <v>4.1765412960029726</v>
      </c>
      <c r="I78" s="63">
        <f t="shared" ref="I78" si="76">AVERAGE(I74:I77)</f>
        <v>0.4253562891732014</v>
      </c>
      <c r="J78" s="63">
        <f t="shared" ref="J78:K78" si="77">AVERAGE(J74:J77)</f>
        <v>1.9038682115300236</v>
      </c>
      <c r="K78" s="63">
        <f t="shared" si="77"/>
        <v>3.5483600532635715</v>
      </c>
      <c r="L78" s="63">
        <f t="shared" ref="L78" si="78">AVERAGE(L74:L77)</f>
        <v>2.4842735368598859E-3</v>
      </c>
      <c r="M78" s="63">
        <f t="shared" ref="M78:N78" si="79">AVERAGE(M74:M77)</f>
        <v>2.1336445454507422</v>
      </c>
      <c r="N78" s="63">
        <f t="shared" si="79"/>
        <v>5.0338620209735154</v>
      </c>
      <c r="O78" s="63">
        <f t="shared" ref="O78" si="80">AVERAGE(O74:O77)</f>
        <v>2.8728973638930038</v>
      </c>
      <c r="P78" s="63">
        <f t="shared" ref="P78:Q78" si="81">AVERAGE(P74:P77)</f>
        <v>25.98330517984105</v>
      </c>
      <c r="Q78" s="63">
        <f t="shared" si="81"/>
        <v>0.40454458809608373</v>
      </c>
      <c r="R78" s="63">
        <f t="shared" ref="R78" si="82">AVERAGE(R74:R77)</f>
        <v>6.5268586406667189E-2</v>
      </c>
      <c r="S78" s="63">
        <f t="shared" ref="S78:T78" si="83">AVERAGE(S74:S77)</f>
        <v>0.14718882842912356</v>
      </c>
      <c r="T78" s="63">
        <f t="shared" si="83"/>
        <v>11.773455638703936</v>
      </c>
      <c r="U78" s="63">
        <f t="shared" ref="U78" si="84">AVERAGE(U74:U77)</f>
        <v>2.9755430428864686</v>
      </c>
      <c r="V78" s="63">
        <f t="shared" ref="V78:W78" si="85">AVERAGE(V74:V77)</f>
        <v>0.11391790851604364</v>
      </c>
      <c r="W78" s="63">
        <f t="shared" si="85"/>
        <v>3.8186800343746494</v>
      </c>
      <c r="X78" s="63">
        <f t="shared" ref="X78" si="86">AVERAGE(X74:X77)</f>
        <v>1.7458802570918489E-2</v>
      </c>
      <c r="Y78" s="63">
        <f t="shared" ref="Y78:Z78" si="87">AVERAGE(Y74:Y77)</f>
        <v>2.6056619916015801E-2</v>
      </c>
      <c r="Z78" s="63">
        <f t="shared" si="87"/>
        <v>2.3182068418664104</v>
      </c>
      <c r="AA78" s="63">
        <f t="shared" ref="AA78" si="88">AVERAGE(AA74:AA77)</f>
        <v>2.5479966960107592</v>
      </c>
      <c r="AB78" s="63">
        <f t="shared" ref="AB78:AC78" si="89">AVERAGE(AB74:AB77)</f>
        <v>1.9841154649498294</v>
      </c>
      <c r="AC78" s="63">
        <f t="shared" si="89"/>
        <v>0.23307702015629089</v>
      </c>
      <c r="AD78" s="63">
        <f t="shared" ref="AD78" si="90">AVERAGE(AD74:AD77)</f>
        <v>4.2296383602462564</v>
      </c>
      <c r="AE78" s="63">
        <f t="shared" ref="AE78:AF78" si="91">AVERAGE(AE74:AE77)</f>
        <v>0.20639840503289722</v>
      </c>
      <c r="AF78" s="63">
        <f t="shared" si="91"/>
        <v>0.63369774554149294</v>
      </c>
      <c r="AG78" s="63">
        <f t="shared" ref="AG78" si="92">AVERAGE(AG74:AG77)</f>
        <v>1.852136854002473</v>
      </c>
      <c r="AH78" s="63">
        <f t="shared" ref="AH78:AI78" si="93">AVERAGE(AH74:AH77)</f>
        <v>0.64891478678975023</v>
      </c>
      <c r="AI78" s="63">
        <f t="shared" si="93"/>
        <v>1.9671221403065737</v>
      </c>
      <c r="AJ78" s="63">
        <f t="shared" ref="AJ78" si="94">AVERAGE(AJ74:AJ77)</f>
        <v>0.12353173832847843</v>
      </c>
      <c r="AK78" s="63">
        <f t="shared" ref="AK78:AL78" si="95">AVERAGE(AK74:AK77)</f>
        <v>0.28317716832413586</v>
      </c>
      <c r="AL78" s="63">
        <f t="shared" si="95"/>
        <v>2.9452944391028621E-2</v>
      </c>
      <c r="AM78" s="63">
        <f t="shared" ref="AM78" si="96">AVERAGE(AM74:AM77)</f>
        <v>3.5941949457347383E-2</v>
      </c>
      <c r="AN78" s="63">
        <f t="shared" ref="AN78:AO78" si="97">AVERAGE(AN74:AN77)</f>
        <v>7.5797721472349186E-2</v>
      </c>
      <c r="AO78" s="63">
        <f t="shared" si="97"/>
        <v>0.66305321732407085</v>
      </c>
      <c r="AP78" s="63">
        <f t="shared" ref="AP78" si="98">AVERAGE(AP74:AP77)</f>
        <v>0.98945672074230706</v>
      </c>
      <c r="AQ78" s="63">
        <f t="shared" ref="AQ78:AR78" si="99">AVERAGE(AQ74:AQ77)</f>
        <v>1.2819917391116728E-2</v>
      </c>
      <c r="AR78" s="63">
        <f t="shared" si="99"/>
        <v>0.13516578809960023</v>
      </c>
      <c r="AS78" s="63">
        <f t="shared" ref="AS78" si="100">AVERAGE(AS74:AS77)</f>
        <v>0.11178419541171691</v>
      </c>
      <c r="AT78" s="63">
        <f t="shared" ref="AT78:AU78" si="101">AVERAGE(AT74:AT77)</f>
        <v>1.7514338069578419</v>
      </c>
      <c r="AU78" s="63">
        <f t="shared" si="101"/>
        <v>0.45860427576143037</v>
      </c>
      <c r="AV78" s="63">
        <f t="shared" ref="AV78" si="102">AVERAGE(AV74:AV77)</f>
        <v>1.4043996191167079</v>
      </c>
      <c r="AW78" s="63">
        <f t="shared" ref="AW78:AX78" si="103">AVERAGE(AW74:AW77)</f>
        <v>9.2426461146820391E-2</v>
      </c>
      <c r="AX78" s="63">
        <f t="shared" si="103"/>
        <v>0.92334795558947202</v>
      </c>
      <c r="AY78" s="63">
        <f t="shared" ref="AY78" si="104">AVERAGE(AY74:AY77)</f>
        <v>9.0399973369777134E-2</v>
      </c>
      <c r="AZ78" s="63">
        <f t="shared" ref="AZ78:BA78" si="105">AVERAGE(AZ74:AZ77)</f>
        <v>0.52804155822555698</v>
      </c>
      <c r="BA78" s="63">
        <f t="shared" si="105"/>
        <v>0.41530323243820821</v>
      </c>
      <c r="BB78" s="63">
        <f t="shared" ref="BB78" si="106">AVERAGE(BB74:BB77)</f>
        <v>5.5045640277308495E-2</v>
      </c>
      <c r="BC78" s="63">
        <f t="shared" ref="BC78:BD78" si="107">AVERAGE(BC74:BC77)</f>
        <v>0.17451399762271425</v>
      </c>
      <c r="BD78" s="63">
        <f t="shared" si="107"/>
        <v>0.40470337623027397</v>
      </c>
      <c r="BE78" s="63">
        <f t="shared" ref="BE78" si="108">AVERAGE(BE74:BE77)</f>
        <v>0.44568464499747251</v>
      </c>
      <c r="BF78" s="63">
        <f t="shared" ref="BF78:BG78" si="109">AVERAGE(BF74:BF77)</f>
        <v>0.4880990489566055</v>
      </c>
      <c r="BG78" s="63">
        <f t="shared" si="109"/>
        <v>0.46421271623724425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M78" s="2"/>
      <c r="DN78" s="2"/>
      <c r="DO78" s="2"/>
      <c r="DP78" s="2"/>
      <c r="DQ78" s="2"/>
      <c r="DR78" s="2"/>
    </row>
    <row r="79" spans="1:122" ht="15.75" customHeight="1" x14ac:dyDescent="0.3">
      <c r="A79" s="2"/>
      <c r="B79" s="2"/>
      <c r="C79" s="2"/>
      <c r="D79" s="54"/>
      <c r="E79" s="2"/>
      <c r="F79" s="2"/>
      <c r="G79" s="2"/>
      <c r="H79" s="2"/>
      <c r="I79" s="2"/>
      <c r="J79" s="2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M79" s="2"/>
      <c r="DN79" s="2"/>
      <c r="DO79" s="2"/>
      <c r="DP79" s="2"/>
      <c r="DQ79" s="2"/>
      <c r="DR79" s="2"/>
    </row>
    <row r="80" spans="1:122" ht="15.75" customHeight="1" x14ac:dyDescent="0.3">
      <c r="A80" s="1" t="s">
        <v>63</v>
      </c>
      <c r="B80" s="1" t="s">
        <v>64</v>
      </c>
      <c r="C80" s="2">
        <v>1</v>
      </c>
      <c r="D80" s="3" t="s">
        <v>65</v>
      </c>
      <c r="E80" s="7">
        <f>E40*$BM$6/100</f>
        <v>7.0194968421052639</v>
      </c>
      <c r="F80" s="7">
        <f t="shared" ref="F80:BG80" si="110">F40*$BM$6/100</f>
        <v>0.14298684210526316</v>
      </c>
      <c r="G80" s="7">
        <f t="shared" si="110"/>
        <v>9.1008947368421064E-2</v>
      </c>
      <c r="H80" s="7">
        <f t="shared" si="110"/>
        <v>0</v>
      </c>
      <c r="I80" s="7">
        <f t="shared" si="110"/>
        <v>0</v>
      </c>
      <c r="J80" s="7">
        <f t="shared" si="110"/>
        <v>2.3046821052631579</v>
      </c>
      <c r="K80" s="7">
        <f t="shared" si="110"/>
        <v>0</v>
      </c>
      <c r="L80" s="7">
        <f t="shared" si="110"/>
        <v>0</v>
      </c>
      <c r="M80" s="7">
        <f t="shared" si="110"/>
        <v>0</v>
      </c>
      <c r="N80" s="7">
        <f t="shared" si="110"/>
        <v>0.38268947368421052</v>
      </c>
      <c r="O80" s="7">
        <f t="shared" si="110"/>
        <v>0.48566710526315787</v>
      </c>
      <c r="P80" s="7">
        <f t="shared" si="110"/>
        <v>7.4177028947368422</v>
      </c>
      <c r="Q80" s="7">
        <f t="shared" si="110"/>
        <v>0.14979421052631581</v>
      </c>
      <c r="R80" s="7">
        <f t="shared" si="110"/>
        <v>0</v>
      </c>
      <c r="S80" s="7">
        <f t="shared" si="110"/>
        <v>0</v>
      </c>
      <c r="T80" s="7">
        <f t="shared" si="110"/>
        <v>0.72736763157894746</v>
      </c>
      <c r="U80" s="7">
        <f t="shared" si="110"/>
        <v>0.80359473684210525</v>
      </c>
      <c r="V80" s="7">
        <f t="shared" si="110"/>
        <v>0</v>
      </c>
      <c r="W80" s="7">
        <f t="shared" si="110"/>
        <v>0.2168521052631579</v>
      </c>
      <c r="X80" s="7">
        <f t="shared" si="110"/>
        <v>0</v>
      </c>
      <c r="Y80" s="7">
        <f t="shared" si="110"/>
        <v>0</v>
      </c>
      <c r="Z80" s="7">
        <f t="shared" si="110"/>
        <v>0.81740394736842104</v>
      </c>
      <c r="AA80" s="7">
        <f t="shared" si="110"/>
        <v>3.5791315789473685E-2</v>
      </c>
      <c r="AB80" s="7">
        <f t="shared" si="110"/>
        <v>0</v>
      </c>
      <c r="AC80" s="7">
        <f t="shared" si="110"/>
        <v>0</v>
      </c>
      <c r="AD80" s="7">
        <f t="shared" si="110"/>
        <v>0.24871605263157895</v>
      </c>
      <c r="AE80" s="7">
        <f t="shared" si="110"/>
        <v>0</v>
      </c>
      <c r="AF80" s="7">
        <f t="shared" si="110"/>
        <v>0</v>
      </c>
      <c r="AG80" s="7">
        <f t="shared" si="110"/>
        <v>0.29753105263157897</v>
      </c>
      <c r="AH80" s="7">
        <f t="shared" si="110"/>
        <v>9.2760526315789474E-2</v>
      </c>
      <c r="AI80" s="7">
        <f t="shared" si="110"/>
        <v>0.10588315789473685</v>
      </c>
      <c r="AJ80" s="7">
        <f t="shared" si="110"/>
        <v>0</v>
      </c>
      <c r="AK80" s="7">
        <f t="shared" si="110"/>
        <v>0</v>
      </c>
      <c r="AL80" s="7">
        <f t="shared" si="110"/>
        <v>0</v>
      </c>
      <c r="AM80" s="7">
        <f t="shared" si="110"/>
        <v>0</v>
      </c>
      <c r="AN80" s="7">
        <f t="shared" si="110"/>
        <v>0</v>
      </c>
      <c r="AO80" s="7">
        <f t="shared" si="110"/>
        <v>4.6696842105263169E-2</v>
      </c>
      <c r="AP80" s="7">
        <f t="shared" si="110"/>
        <v>0</v>
      </c>
      <c r="AQ80" s="7">
        <f t="shared" si="110"/>
        <v>0</v>
      </c>
      <c r="AR80" s="7">
        <f t="shared" si="110"/>
        <v>0</v>
      </c>
      <c r="AS80" s="7">
        <f t="shared" si="110"/>
        <v>0</v>
      </c>
      <c r="AT80" s="7">
        <f t="shared" si="110"/>
        <v>0</v>
      </c>
      <c r="AU80" s="7">
        <f t="shared" si="110"/>
        <v>0</v>
      </c>
      <c r="AV80" s="7">
        <f t="shared" si="110"/>
        <v>0.87059868421052644</v>
      </c>
      <c r="AW80" s="7">
        <f t="shared" si="110"/>
        <v>0</v>
      </c>
      <c r="AX80" s="7">
        <f t="shared" si="110"/>
        <v>0</v>
      </c>
      <c r="AY80" s="7">
        <f t="shared" si="110"/>
        <v>0</v>
      </c>
      <c r="AZ80" s="7">
        <f t="shared" si="110"/>
        <v>0</v>
      </c>
      <c r="BA80" s="7">
        <f t="shared" si="110"/>
        <v>0</v>
      </c>
      <c r="BB80" s="7">
        <f t="shared" si="110"/>
        <v>0</v>
      </c>
      <c r="BC80" s="7">
        <f t="shared" si="110"/>
        <v>0</v>
      </c>
      <c r="BD80" s="7">
        <f t="shared" si="110"/>
        <v>0</v>
      </c>
      <c r="BE80" s="7">
        <f t="shared" si="110"/>
        <v>4.2105263157894738E-5</v>
      </c>
      <c r="BF80" s="7">
        <f t="shared" si="110"/>
        <v>0</v>
      </c>
      <c r="BG80" s="7">
        <f t="shared" si="110"/>
        <v>0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M80" s="2"/>
      <c r="DN80" s="2"/>
      <c r="DO80" s="2"/>
      <c r="DP80" s="2"/>
      <c r="DQ80" s="2"/>
      <c r="DR80" s="2"/>
    </row>
    <row r="81" spans="1:122" ht="15.75" customHeight="1" x14ac:dyDescent="0.3">
      <c r="A81" s="1" t="s">
        <v>66</v>
      </c>
      <c r="B81" s="1" t="s">
        <v>64</v>
      </c>
      <c r="C81" s="2">
        <v>1</v>
      </c>
      <c r="D81" s="3" t="s">
        <v>67</v>
      </c>
      <c r="E81" s="7">
        <f>E41*$BM$7/100</f>
        <v>0</v>
      </c>
      <c r="F81" s="7">
        <f t="shared" ref="F81:BG81" si="111">F41*$BM$7/100</f>
        <v>7.3105263157894739E-4</v>
      </c>
      <c r="G81" s="7">
        <f t="shared" si="111"/>
        <v>0.18051526315789473</v>
      </c>
      <c r="H81" s="7">
        <f t="shared" si="111"/>
        <v>0</v>
      </c>
      <c r="I81" s="7">
        <f t="shared" si="111"/>
        <v>0</v>
      </c>
      <c r="J81" s="7">
        <f t="shared" si="111"/>
        <v>0.12166894736842104</v>
      </c>
      <c r="K81" s="7">
        <f t="shared" si="111"/>
        <v>0</v>
      </c>
      <c r="L81" s="7">
        <f t="shared" si="111"/>
        <v>0</v>
      </c>
      <c r="M81" s="7">
        <f t="shared" si="111"/>
        <v>0</v>
      </c>
      <c r="N81" s="7">
        <f t="shared" si="111"/>
        <v>0.95542631578947379</v>
      </c>
      <c r="O81" s="7">
        <f t="shared" si="111"/>
        <v>0.82991552631578958</v>
      </c>
      <c r="P81" s="7">
        <f t="shared" si="111"/>
        <v>8.7684265789473699</v>
      </c>
      <c r="Q81" s="7">
        <f t="shared" si="111"/>
        <v>0.28935105263157895</v>
      </c>
      <c r="R81" s="7">
        <f t="shared" si="111"/>
        <v>9.0724736842105275E-2</v>
      </c>
      <c r="S81" s="7">
        <f t="shared" si="111"/>
        <v>0.21894763157894737</v>
      </c>
      <c r="T81" s="7">
        <f t="shared" si="111"/>
        <v>2.2859715789473682</v>
      </c>
      <c r="U81" s="7">
        <f t="shared" si="111"/>
        <v>2.235628157894737</v>
      </c>
      <c r="V81" s="7">
        <f t="shared" si="111"/>
        <v>0</v>
      </c>
      <c r="W81" s="7">
        <f t="shared" si="111"/>
        <v>0.85780973684210526</v>
      </c>
      <c r="X81" s="7">
        <f t="shared" si="111"/>
        <v>0</v>
      </c>
      <c r="Y81" s="7">
        <f t="shared" si="111"/>
        <v>0</v>
      </c>
      <c r="Z81" s="7">
        <f t="shared" si="111"/>
        <v>0.78822947368421059</v>
      </c>
      <c r="AA81" s="7">
        <f t="shared" si="111"/>
        <v>0.78822947368421059</v>
      </c>
      <c r="AB81" s="7">
        <f t="shared" si="111"/>
        <v>0.14642736842105264</v>
      </c>
      <c r="AC81" s="7">
        <f t="shared" si="111"/>
        <v>0.21271526315789477</v>
      </c>
      <c r="AD81" s="7">
        <f t="shared" si="111"/>
        <v>0.93692789473684213</v>
      </c>
      <c r="AE81" s="7">
        <f t="shared" si="111"/>
        <v>0</v>
      </c>
      <c r="AF81" s="7">
        <f t="shared" si="111"/>
        <v>0</v>
      </c>
      <c r="AG81" s="7">
        <f t="shared" si="111"/>
        <v>0.5433323684210527</v>
      </c>
      <c r="AH81" s="7">
        <f t="shared" si="111"/>
        <v>0.16829842105263157</v>
      </c>
      <c r="AI81" s="7">
        <f t="shared" si="111"/>
        <v>0</v>
      </c>
      <c r="AJ81" s="7">
        <f t="shared" si="111"/>
        <v>0</v>
      </c>
      <c r="AK81" s="7">
        <f t="shared" si="111"/>
        <v>0</v>
      </c>
      <c r="AL81" s="7">
        <f t="shared" si="111"/>
        <v>0</v>
      </c>
      <c r="AM81" s="7">
        <f t="shared" si="111"/>
        <v>0</v>
      </c>
      <c r="AN81" s="7">
        <f t="shared" si="111"/>
        <v>0</v>
      </c>
      <c r="AO81" s="7">
        <f t="shared" si="111"/>
        <v>0.9629378947368421</v>
      </c>
      <c r="AP81" s="7">
        <f t="shared" si="111"/>
        <v>1.8726315789473688E-2</v>
      </c>
      <c r="AQ81" s="7">
        <f t="shared" si="111"/>
        <v>0</v>
      </c>
      <c r="AR81" s="7">
        <f t="shared" si="111"/>
        <v>0</v>
      </c>
      <c r="AS81" s="7">
        <f t="shared" si="111"/>
        <v>0</v>
      </c>
      <c r="AT81" s="7">
        <f t="shared" si="111"/>
        <v>0.21110526315789474</v>
      </c>
      <c r="AU81" s="7">
        <f t="shared" si="111"/>
        <v>0.55238894736842115</v>
      </c>
      <c r="AV81" s="7">
        <f t="shared" si="111"/>
        <v>4.4790828947368428</v>
      </c>
      <c r="AW81" s="7">
        <f t="shared" si="111"/>
        <v>0</v>
      </c>
      <c r="AX81" s="7">
        <f t="shared" si="111"/>
        <v>0.25537473684210527</v>
      </c>
      <c r="AY81" s="7">
        <f t="shared" si="111"/>
        <v>0</v>
      </c>
      <c r="AZ81" s="7">
        <f t="shared" si="111"/>
        <v>0</v>
      </c>
      <c r="BA81" s="7">
        <f t="shared" si="111"/>
        <v>0</v>
      </c>
      <c r="BB81" s="7">
        <f t="shared" si="111"/>
        <v>0</v>
      </c>
      <c r="BC81" s="7">
        <f t="shared" si="111"/>
        <v>0</v>
      </c>
      <c r="BD81" s="7">
        <f t="shared" si="111"/>
        <v>0</v>
      </c>
      <c r="BE81" s="7">
        <f t="shared" si="111"/>
        <v>1.7299736842105264E-2</v>
      </c>
      <c r="BF81" s="7">
        <f t="shared" si="111"/>
        <v>0</v>
      </c>
      <c r="BG81" s="7">
        <f t="shared" si="111"/>
        <v>0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M81" s="2"/>
      <c r="DN81" s="2"/>
      <c r="DO81" s="2"/>
      <c r="DP81" s="2"/>
      <c r="DQ81" s="2"/>
      <c r="DR81" s="2"/>
    </row>
    <row r="82" spans="1:122" ht="15.75" customHeight="1" x14ac:dyDescent="0.3">
      <c r="A82" s="1" t="s">
        <v>68</v>
      </c>
      <c r="B82" s="1" t="s">
        <v>64</v>
      </c>
      <c r="C82" s="2">
        <v>1</v>
      </c>
      <c r="D82" s="3" t="s">
        <v>69</v>
      </c>
      <c r="E82" s="7">
        <f>E42*$BM$8/100</f>
        <v>0</v>
      </c>
      <c r="F82" s="7">
        <f t="shared" ref="F82:BG82" si="112">F42*$BM$8/100</f>
        <v>8.0442105263157891E-3</v>
      </c>
      <c r="G82" s="7">
        <f t="shared" si="112"/>
        <v>7.5809999999999989E-2</v>
      </c>
      <c r="H82" s="7">
        <f t="shared" si="112"/>
        <v>0</v>
      </c>
      <c r="I82" s="7">
        <f t="shared" si="112"/>
        <v>0</v>
      </c>
      <c r="J82" s="7">
        <f t="shared" si="112"/>
        <v>0.18080473684210524</v>
      </c>
      <c r="K82" s="7">
        <f t="shared" si="112"/>
        <v>0</v>
      </c>
      <c r="L82" s="7">
        <f t="shared" si="112"/>
        <v>0</v>
      </c>
      <c r="M82" s="7">
        <f t="shared" si="112"/>
        <v>0</v>
      </c>
      <c r="N82" s="7">
        <f t="shared" si="112"/>
        <v>0.44118236842105263</v>
      </c>
      <c r="O82" s="7">
        <f t="shared" si="112"/>
        <v>0.38613052631578948</v>
      </c>
      <c r="P82" s="7">
        <f t="shared" si="112"/>
        <v>3.0234797368421051</v>
      </c>
      <c r="Q82" s="7">
        <f t="shared" si="112"/>
        <v>0.11570763157894735</v>
      </c>
      <c r="R82" s="7">
        <f t="shared" si="112"/>
        <v>2.320368421052631E-2</v>
      </c>
      <c r="S82" s="7">
        <f t="shared" si="112"/>
        <v>9.9248421052631583E-2</v>
      </c>
      <c r="T82" s="7">
        <f t="shared" si="112"/>
        <v>1.0330123684210526</v>
      </c>
      <c r="U82" s="7">
        <f t="shared" si="112"/>
        <v>0.54686842105263156</v>
      </c>
      <c r="V82" s="7">
        <f t="shared" si="112"/>
        <v>0</v>
      </c>
      <c r="W82" s="7">
        <f t="shared" si="112"/>
        <v>0.5258102631578947</v>
      </c>
      <c r="X82" s="7">
        <f t="shared" si="112"/>
        <v>0</v>
      </c>
      <c r="Y82" s="7">
        <f t="shared" si="112"/>
        <v>0</v>
      </c>
      <c r="Z82" s="7">
        <f t="shared" si="112"/>
        <v>0.2374860526315789</v>
      </c>
      <c r="AA82" s="7">
        <f t="shared" si="112"/>
        <v>0.2374860526315789</v>
      </c>
      <c r="AB82" s="7">
        <f t="shared" si="112"/>
        <v>2.0666842105263161E-2</v>
      </c>
      <c r="AC82" s="7">
        <f t="shared" si="112"/>
        <v>9.3316578947368403E-2</v>
      </c>
      <c r="AD82" s="7">
        <f t="shared" si="112"/>
        <v>0.59648578947368425</v>
      </c>
      <c r="AE82" s="7">
        <f t="shared" si="112"/>
        <v>0</v>
      </c>
      <c r="AF82" s="7">
        <f t="shared" si="112"/>
        <v>3.201210526315789E-2</v>
      </c>
      <c r="AG82" s="7">
        <f t="shared" si="112"/>
        <v>0.16557789473684209</v>
      </c>
      <c r="AH82" s="7">
        <f t="shared" si="112"/>
        <v>5.5465263157894726E-2</v>
      </c>
      <c r="AI82" s="7">
        <f t="shared" si="112"/>
        <v>0.1953036842105263</v>
      </c>
      <c r="AJ82" s="7">
        <f t="shared" si="112"/>
        <v>0</v>
      </c>
      <c r="AK82" s="7">
        <f t="shared" si="112"/>
        <v>0</v>
      </c>
      <c r="AL82" s="7">
        <f t="shared" si="112"/>
        <v>0</v>
      </c>
      <c r="AM82" s="7">
        <f t="shared" si="112"/>
        <v>0</v>
      </c>
      <c r="AN82" s="7">
        <f t="shared" si="112"/>
        <v>0</v>
      </c>
      <c r="AO82" s="7">
        <f t="shared" si="112"/>
        <v>0.35006763157894738</v>
      </c>
      <c r="AP82" s="7">
        <f t="shared" si="112"/>
        <v>5.4576315789473685E-3</v>
      </c>
      <c r="AQ82" s="7">
        <f t="shared" si="112"/>
        <v>0</v>
      </c>
      <c r="AR82" s="7">
        <f t="shared" si="112"/>
        <v>0</v>
      </c>
      <c r="AS82" s="7">
        <f t="shared" si="112"/>
        <v>0</v>
      </c>
      <c r="AT82" s="7">
        <f t="shared" si="112"/>
        <v>0.11707526315789472</v>
      </c>
      <c r="AU82" s="7">
        <f t="shared" si="112"/>
        <v>0.24414894736842105</v>
      </c>
      <c r="AV82" s="7">
        <f t="shared" si="112"/>
        <v>0</v>
      </c>
      <c r="AW82" s="7">
        <f t="shared" si="112"/>
        <v>0</v>
      </c>
      <c r="AX82" s="7">
        <f t="shared" si="112"/>
        <v>0.21238526315789472</v>
      </c>
      <c r="AY82" s="7">
        <f t="shared" si="112"/>
        <v>1.8333684210526315E-2</v>
      </c>
      <c r="AZ82" s="7">
        <f t="shared" si="112"/>
        <v>0</v>
      </c>
      <c r="BA82" s="7">
        <f t="shared" si="112"/>
        <v>0</v>
      </c>
      <c r="BB82" s="7">
        <f t="shared" si="112"/>
        <v>0</v>
      </c>
      <c r="BC82" s="7">
        <f t="shared" si="112"/>
        <v>0</v>
      </c>
      <c r="BD82" s="7">
        <f t="shared" si="112"/>
        <v>0</v>
      </c>
      <c r="BE82" s="7">
        <f t="shared" si="112"/>
        <v>5.0786842105263151E-3</v>
      </c>
      <c r="BF82" s="7">
        <f t="shared" si="112"/>
        <v>0</v>
      </c>
      <c r="BG82" s="7">
        <f t="shared" si="112"/>
        <v>0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M82" s="2"/>
      <c r="DN82" s="2"/>
      <c r="DO82" s="2"/>
      <c r="DP82" s="2"/>
      <c r="DQ82" s="2"/>
      <c r="DR82" s="2"/>
    </row>
    <row r="83" spans="1:122" ht="15.75" customHeight="1" x14ac:dyDescent="0.3">
      <c r="A83" s="1" t="s">
        <v>70</v>
      </c>
      <c r="B83" s="1" t="s">
        <v>64</v>
      </c>
      <c r="C83" s="2">
        <v>1</v>
      </c>
      <c r="D83" s="3" t="s">
        <v>71</v>
      </c>
      <c r="E83" s="7">
        <f>E43*$BM$9/100</f>
        <v>0</v>
      </c>
      <c r="F83" s="7">
        <f t="shared" ref="F83:BG83" si="113">F43*$BM$9/100</f>
        <v>0.13860684210526314</v>
      </c>
      <c r="G83" s="7">
        <f t="shared" si="113"/>
        <v>9.6075263157894733E-2</v>
      </c>
      <c r="H83" s="7">
        <f t="shared" si="113"/>
        <v>0</v>
      </c>
      <c r="I83" s="7">
        <f t="shared" si="113"/>
        <v>0</v>
      </c>
      <c r="J83" s="7">
        <f t="shared" si="113"/>
        <v>0</v>
      </c>
      <c r="K83" s="7">
        <f t="shared" si="113"/>
        <v>0</v>
      </c>
      <c r="L83" s="7">
        <f t="shared" si="113"/>
        <v>0</v>
      </c>
      <c r="M83" s="7">
        <f t="shared" si="113"/>
        <v>0</v>
      </c>
      <c r="N83" s="7">
        <f t="shared" si="113"/>
        <v>0.2126881578947368</v>
      </c>
      <c r="O83" s="7">
        <f t="shared" si="113"/>
        <v>0.17543631578947366</v>
      </c>
      <c r="P83" s="7">
        <f t="shared" si="113"/>
        <v>2.5203405263157892</v>
      </c>
      <c r="Q83" s="7">
        <f t="shared" si="113"/>
        <v>8.4124473684210499E-2</v>
      </c>
      <c r="R83" s="7">
        <f t="shared" si="113"/>
        <v>0</v>
      </c>
      <c r="S83" s="7">
        <f t="shared" si="113"/>
        <v>7.9069999999999988E-2</v>
      </c>
      <c r="T83" s="7">
        <f t="shared" si="113"/>
        <v>0.56401184210526312</v>
      </c>
      <c r="U83" s="7">
        <f t="shared" si="113"/>
        <v>0.28313894736842105</v>
      </c>
      <c r="V83" s="7">
        <f t="shared" si="113"/>
        <v>0</v>
      </c>
      <c r="W83" s="7">
        <f t="shared" si="113"/>
        <v>0.74017421052631571</v>
      </c>
      <c r="X83" s="7">
        <f t="shared" si="113"/>
        <v>0</v>
      </c>
      <c r="Y83" s="7">
        <f t="shared" si="113"/>
        <v>0</v>
      </c>
      <c r="Z83" s="7">
        <f t="shared" si="113"/>
        <v>0.1247207894736842</v>
      </c>
      <c r="AA83" s="7">
        <f t="shared" si="113"/>
        <v>0.1247207894736842</v>
      </c>
      <c r="AB83" s="7">
        <f t="shared" si="113"/>
        <v>2.5889473684210525E-2</v>
      </c>
      <c r="AC83" s="7">
        <f t="shared" si="113"/>
        <v>0</v>
      </c>
      <c r="AD83" s="7">
        <f t="shared" si="113"/>
        <v>0.31680342105263148</v>
      </c>
      <c r="AE83" s="7">
        <f t="shared" si="113"/>
        <v>0</v>
      </c>
      <c r="AF83" s="7">
        <f t="shared" si="113"/>
        <v>0</v>
      </c>
      <c r="AG83" s="7">
        <f t="shared" si="113"/>
        <v>0.21353131578947365</v>
      </c>
      <c r="AH83" s="7">
        <f t="shared" si="113"/>
        <v>8.6943157894736819E-2</v>
      </c>
      <c r="AI83" s="7">
        <f t="shared" si="113"/>
        <v>0</v>
      </c>
      <c r="AJ83" s="7">
        <f t="shared" si="113"/>
        <v>0</v>
      </c>
      <c r="AK83" s="7">
        <f t="shared" si="113"/>
        <v>0</v>
      </c>
      <c r="AL83" s="7">
        <f t="shared" si="113"/>
        <v>0</v>
      </c>
      <c r="AM83" s="7">
        <f t="shared" si="113"/>
        <v>0</v>
      </c>
      <c r="AN83" s="7">
        <f t="shared" si="113"/>
        <v>0</v>
      </c>
      <c r="AO83" s="7">
        <f t="shared" si="113"/>
        <v>0.39869763157894733</v>
      </c>
      <c r="AP83" s="7">
        <f t="shared" si="113"/>
        <v>5.11E-3</v>
      </c>
      <c r="AQ83" s="7">
        <f t="shared" si="113"/>
        <v>0</v>
      </c>
      <c r="AR83" s="7">
        <f t="shared" si="113"/>
        <v>0</v>
      </c>
      <c r="AS83" s="7">
        <f t="shared" si="113"/>
        <v>0</v>
      </c>
      <c r="AT83" s="7">
        <f t="shared" si="113"/>
        <v>6.4408684210526312E-2</v>
      </c>
      <c r="AU83" s="7">
        <f t="shared" si="113"/>
        <v>0</v>
      </c>
      <c r="AV83" s="7">
        <f t="shared" si="113"/>
        <v>0</v>
      </c>
      <c r="AW83" s="7">
        <f t="shared" si="113"/>
        <v>0</v>
      </c>
      <c r="AX83" s="7">
        <f t="shared" si="113"/>
        <v>0.12689078947368418</v>
      </c>
      <c r="AY83" s="7">
        <f t="shared" si="113"/>
        <v>0</v>
      </c>
      <c r="AZ83" s="7">
        <f t="shared" si="113"/>
        <v>0</v>
      </c>
      <c r="BA83" s="7">
        <f t="shared" si="113"/>
        <v>0</v>
      </c>
      <c r="BB83" s="7">
        <f t="shared" si="113"/>
        <v>0</v>
      </c>
      <c r="BC83" s="7">
        <f t="shared" si="113"/>
        <v>0</v>
      </c>
      <c r="BD83" s="7">
        <f t="shared" si="113"/>
        <v>5.7736842105263154E-3</v>
      </c>
      <c r="BE83" s="7">
        <f t="shared" si="113"/>
        <v>2.5229210526315788E-2</v>
      </c>
      <c r="BF83" s="7">
        <f t="shared" si="113"/>
        <v>0</v>
      </c>
      <c r="BG83" s="7">
        <f t="shared" si="113"/>
        <v>0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M83" s="2"/>
      <c r="DN83" s="2"/>
      <c r="DO83" s="2"/>
      <c r="DP83" s="2"/>
      <c r="DQ83" s="2"/>
      <c r="DR83" s="2"/>
    </row>
    <row r="84" spans="1:122" ht="15.75" customHeight="1" x14ac:dyDescent="0.3">
      <c r="A84" s="1" t="s">
        <v>72</v>
      </c>
      <c r="B84" s="1" t="s">
        <v>64</v>
      </c>
      <c r="C84" s="2">
        <v>2</v>
      </c>
      <c r="D84" s="3" t="s">
        <v>65</v>
      </c>
      <c r="E84" s="7">
        <f>E44*$BM$10/100</f>
        <v>20.153634403669727</v>
      </c>
      <c r="F84" s="7">
        <f t="shared" ref="F84:BG84" si="114">F44*$BM$10/100</f>
        <v>1.2188520642201837</v>
      </c>
      <c r="G84" s="7">
        <f t="shared" si="114"/>
        <v>1.1542419724770643</v>
      </c>
      <c r="H84" s="7">
        <f t="shared" si="114"/>
        <v>15.180599311926608</v>
      </c>
      <c r="I84" s="7">
        <f t="shared" si="114"/>
        <v>1.055811009174312</v>
      </c>
      <c r="J84" s="7">
        <f t="shared" si="114"/>
        <v>1.7684889908256884</v>
      </c>
      <c r="K84" s="7">
        <f t="shared" si="114"/>
        <v>3.6536917431192659</v>
      </c>
      <c r="L84" s="7">
        <f t="shared" si="114"/>
        <v>8.4523165137614681E-2</v>
      </c>
      <c r="M84" s="7">
        <f t="shared" si="114"/>
        <v>10.97197637614679</v>
      </c>
      <c r="N84" s="7">
        <f t="shared" si="114"/>
        <v>2.3200208715596333</v>
      </c>
      <c r="O84" s="7">
        <f t="shared" si="114"/>
        <v>3.9045080275229362</v>
      </c>
      <c r="P84" s="7">
        <f t="shared" si="114"/>
        <v>13.165558715596333</v>
      </c>
      <c r="Q84" s="7">
        <f t="shared" si="114"/>
        <v>0.95685298165137622</v>
      </c>
      <c r="R84" s="7">
        <f t="shared" si="114"/>
        <v>0</v>
      </c>
      <c r="S84" s="7">
        <f t="shared" si="114"/>
        <v>0</v>
      </c>
      <c r="T84" s="7">
        <f t="shared" si="114"/>
        <v>5.0905580275229365</v>
      </c>
      <c r="U84" s="7">
        <f t="shared" si="114"/>
        <v>5.2103823394495414</v>
      </c>
      <c r="V84" s="7">
        <f t="shared" si="114"/>
        <v>3.0124311926605508E-2</v>
      </c>
      <c r="W84" s="7">
        <f t="shared" si="114"/>
        <v>0.61533853211009182</v>
      </c>
      <c r="X84" s="7">
        <f t="shared" si="114"/>
        <v>9.5143119266055065E-2</v>
      </c>
      <c r="Y84" s="7">
        <f t="shared" si="114"/>
        <v>0.14471444954128443</v>
      </c>
      <c r="Z84" s="7">
        <f t="shared" si="114"/>
        <v>3.1252305045871562</v>
      </c>
      <c r="AA84" s="7">
        <f t="shared" si="114"/>
        <v>3.1252305045871562</v>
      </c>
      <c r="AB84" s="7">
        <f t="shared" si="114"/>
        <v>1.6673300458715599</v>
      </c>
      <c r="AC84" s="7">
        <f t="shared" si="114"/>
        <v>1.990869266055046</v>
      </c>
      <c r="AD84" s="7">
        <f t="shared" si="114"/>
        <v>1.4883206422018349</v>
      </c>
      <c r="AE84" s="7">
        <f t="shared" si="114"/>
        <v>0.24184013761467893</v>
      </c>
      <c r="AF84" s="7">
        <f t="shared" si="114"/>
        <v>0.75588967889908265</v>
      </c>
      <c r="AG84" s="7">
        <f t="shared" si="114"/>
        <v>2.3146926605504587</v>
      </c>
      <c r="AH84" s="7">
        <f t="shared" si="114"/>
        <v>0.6869848623853213</v>
      </c>
      <c r="AI84" s="7">
        <f t="shared" si="114"/>
        <v>1.1515561926605506</v>
      </c>
      <c r="AJ84" s="7">
        <f t="shared" si="114"/>
        <v>0.23593165137614683</v>
      </c>
      <c r="AK84" s="7">
        <f t="shared" si="114"/>
        <v>0</v>
      </c>
      <c r="AL84" s="7">
        <f t="shared" si="114"/>
        <v>4.7806422018348629E-2</v>
      </c>
      <c r="AM84" s="7">
        <f t="shared" si="114"/>
        <v>5.3403669724770647E-2</v>
      </c>
      <c r="AN84" s="7">
        <f t="shared" si="114"/>
        <v>8.4362155963302765E-2</v>
      </c>
      <c r="AO84" s="7">
        <f t="shared" si="114"/>
        <v>0</v>
      </c>
      <c r="AP84" s="7">
        <f t="shared" si="114"/>
        <v>0.29347293577981654</v>
      </c>
      <c r="AQ84" s="7">
        <f t="shared" si="114"/>
        <v>5.9963073394495421E-2</v>
      </c>
      <c r="AR84" s="7">
        <f t="shared" si="114"/>
        <v>8.8066972477064229E-2</v>
      </c>
      <c r="AS84" s="7">
        <f t="shared" si="114"/>
        <v>0.11863922018348624</v>
      </c>
      <c r="AT84" s="7">
        <f t="shared" si="114"/>
        <v>0.30307087155963308</v>
      </c>
      <c r="AU84" s="7">
        <f t="shared" si="114"/>
        <v>0</v>
      </c>
      <c r="AV84" s="7">
        <f t="shared" si="114"/>
        <v>0.46725068807339454</v>
      </c>
      <c r="AW84" s="7">
        <f t="shared" si="114"/>
        <v>6.3827752293577983E-2</v>
      </c>
      <c r="AX84" s="7">
        <f t="shared" si="114"/>
        <v>0.27306995412844043</v>
      </c>
      <c r="AY84" s="7">
        <f t="shared" si="114"/>
        <v>0</v>
      </c>
      <c r="AZ84" s="7">
        <f t="shared" si="114"/>
        <v>0.19200137614678903</v>
      </c>
      <c r="BA84" s="7">
        <f t="shared" si="114"/>
        <v>0.20175229357798166</v>
      </c>
      <c r="BB84" s="7">
        <f t="shared" si="114"/>
        <v>1.0552064220183488E-2</v>
      </c>
      <c r="BC84" s="7">
        <f t="shared" si="114"/>
        <v>2.2277064220183485E-2</v>
      </c>
      <c r="BD84" s="7">
        <f t="shared" si="114"/>
        <v>4.8598623853211009E-2</v>
      </c>
      <c r="BE84" s="7">
        <f t="shared" si="114"/>
        <v>3.6757339449541286E-2</v>
      </c>
      <c r="BF84" s="7">
        <f t="shared" si="114"/>
        <v>0.23419334862385324</v>
      </c>
      <c r="BG84" s="7">
        <f t="shared" si="114"/>
        <v>0.16482660550458716</v>
      </c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M84" s="2"/>
      <c r="DN84" s="2"/>
      <c r="DO84" s="2"/>
      <c r="DP84" s="2"/>
      <c r="DQ84" s="2"/>
      <c r="DR84" s="2"/>
    </row>
    <row r="85" spans="1:122" ht="15.75" customHeight="1" x14ac:dyDescent="0.3">
      <c r="A85" s="1" t="s">
        <v>73</v>
      </c>
      <c r="B85" s="1" t="s">
        <v>64</v>
      </c>
      <c r="C85" s="2">
        <v>2</v>
      </c>
      <c r="D85" s="3" t="s">
        <v>67</v>
      </c>
      <c r="E85" s="7">
        <f>E45*$BM$11/100</f>
        <v>0</v>
      </c>
      <c r="F85" s="7">
        <f t="shared" ref="F85:BG85" si="115">F45*$BM$11/100</f>
        <v>0.1390559633027523</v>
      </c>
      <c r="G85" s="7">
        <f t="shared" si="115"/>
        <v>0.48466880733944956</v>
      </c>
      <c r="H85" s="7">
        <f t="shared" si="115"/>
        <v>0</v>
      </c>
      <c r="I85" s="7">
        <f t="shared" si="115"/>
        <v>0</v>
      </c>
      <c r="J85" s="7">
        <f t="shared" si="115"/>
        <v>3.6990348623853215</v>
      </c>
      <c r="K85" s="7">
        <f t="shared" si="115"/>
        <v>4.3489844036697249</v>
      </c>
      <c r="L85" s="7">
        <f t="shared" si="115"/>
        <v>0</v>
      </c>
      <c r="M85" s="7">
        <f t="shared" si="115"/>
        <v>0</v>
      </c>
      <c r="N85" s="7">
        <f t="shared" si="115"/>
        <v>3.330505275229358</v>
      </c>
      <c r="O85" s="7">
        <f t="shared" si="115"/>
        <v>3.2124451834862384</v>
      </c>
      <c r="P85" s="7">
        <f t="shared" si="115"/>
        <v>28.888229357798167</v>
      </c>
      <c r="Q85" s="7">
        <f t="shared" si="115"/>
        <v>0.43530940366972481</v>
      </c>
      <c r="R85" s="7">
        <f t="shared" si="115"/>
        <v>0.20079839449541281</v>
      </c>
      <c r="S85" s="7">
        <f t="shared" si="115"/>
        <v>0</v>
      </c>
      <c r="T85" s="7">
        <f t="shared" si="115"/>
        <v>7.0341931192660549</v>
      </c>
      <c r="U85" s="7">
        <f t="shared" si="115"/>
        <v>1.3838176605504589</v>
      </c>
      <c r="V85" s="7">
        <f t="shared" si="115"/>
        <v>0.16275298165137617</v>
      </c>
      <c r="W85" s="7">
        <f t="shared" si="115"/>
        <v>1.6284424311926606</v>
      </c>
      <c r="X85" s="7">
        <f t="shared" si="115"/>
        <v>0</v>
      </c>
      <c r="Y85" s="7">
        <f t="shared" si="115"/>
        <v>6.9515825688073407E-2</v>
      </c>
      <c r="Z85" s="7">
        <f t="shared" si="115"/>
        <v>3.1143502293577985</v>
      </c>
      <c r="AA85" s="7">
        <f t="shared" si="115"/>
        <v>3.1143502293577985</v>
      </c>
      <c r="AB85" s="7">
        <f t="shared" si="115"/>
        <v>2.2154766055045876</v>
      </c>
      <c r="AC85" s="7">
        <f t="shared" si="115"/>
        <v>1.0848931192660551</v>
      </c>
      <c r="AD85" s="7">
        <f t="shared" si="115"/>
        <v>2.7285756880733949</v>
      </c>
      <c r="AE85" s="7">
        <f t="shared" si="115"/>
        <v>0.2450644495412844</v>
      </c>
      <c r="AF85" s="7">
        <f t="shared" si="115"/>
        <v>0.60326032110091743</v>
      </c>
      <c r="AG85" s="7">
        <f t="shared" si="115"/>
        <v>0.99552454128440371</v>
      </c>
      <c r="AH85" s="7">
        <f t="shared" si="115"/>
        <v>0.24659426605504589</v>
      </c>
      <c r="AI85" s="7">
        <f t="shared" si="115"/>
        <v>0</v>
      </c>
      <c r="AJ85" s="7">
        <f t="shared" si="115"/>
        <v>0.2053435779816514</v>
      </c>
      <c r="AK85" s="7">
        <f t="shared" si="115"/>
        <v>0</v>
      </c>
      <c r="AL85" s="7">
        <f t="shared" si="115"/>
        <v>0</v>
      </c>
      <c r="AM85" s="7">
        <f t="shared" si="115"/>
        <v>0</v>
      </c>
      <c r="AN85" s="7">
        <f t="shared" si="115"/>
        <v>5.8583027522935781E-2</v>
      </c>
      <c r="AO85" s="7">
        <f t="shared" si="115"/>
        <v>0</v>
      </c>
      <c r="AP85" s="7">
        <f t="shared" si="115"/>
        <v>5.6527064220183491E-2</v>
      </c>
      <c r="AQ85" s="7">
        <f t="shared" si="115"/>
        <v>0</v>
      </c>
      <c r="AR85" s="7">
        <f t="shared" si="115"/>
        <v>0</v>
      </c>
      <c r="AS85" s="7">
        <f t="shared" si="115"/>
        <v>0</v>
      </c>
      <c r="AT85" s="7">
        <f t="shared" si="115"/>
        <v>1.2174697247706423</v>
      </c>
      <c r="AU85" s="7">
        <f t="shared" si="115"/>
        <v>0</v>
      </c>
      <c r="AV85" s="7">
        <f t="shared" si="115"/>
        <v>0</v>
      </c>
      <c r="AW85" s="7">
        <f t="shared" si="115"/>
        <v>0</v>
      </c>
      <c r="AX85" s="7">
        <f t="shared" si="115"/>
        <v>0.62787522935779816</v>
      </c>
      <c r="AY85" s="7">
        <f t="shared" si="115"/>
        <v>0.13499564220183488</v>
      </c>
      <c r="AZ85" s="7">
        <f t="shared" si="115"/>
        <v>0</v>
      </c>
      <c r="BA85" s="7">
        <f t="shared" si="115"/>
        <v>0</v>
      </c>
      <c r="BB85" s="7">
        <f t="shared" si="115"/>
        <v>0</v>
      </c>
      <c r="BC85" s="7">
        <f t="shared" si="115"/>
        <v>2.0174541284403671E-2</v>
      </c>
      <c r="BD85" s="7">
        <f t="shared" si="115"/>
        <v>1.0620642201834863E-2</v>
      </c>
      <c r="BE85" s="7">
        <f t="shared" si="115"/>
        <v>0</v>
      </c>
      <c r="BF85" s="7">
        <f t="shared" si="115"/>
        <v>0</v>
      </c>
      <c r="BG85" s="7">
        <f t="shared" si="115"/>
        <v>0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M85" s="2"/>
      <c r="DN85" s="2"/>
      <c r="DO85" s="2"/>
      <c r="DP85" s="2"/>
      <c r="DQ85" s="2"/>
      <c r="DR85" s="2"/>
    </row>
    <row r="86" spans="1:122" ht="15.75" customHeight="1" x14ac:dyDescent="0.3">
      <c r="A86" s="1" t="s">
        <v>74</v>
      </c>
      <c r="B86" s="1" t="s">
        <v>64</v>
      </c>
      <c r="C86" s="2">
        <v>2</v>
      </c>
      <c r="D86" s="3" t="s">
        <v>69</v>
      </c>
      <c r="E86" s="7">
        <f>E46*$BM$12/100</f>
        <v>0.88496743119266041</v>
      </c>
      <c r="F86" s="7">
        <f t="shared" ref="F86:BG86" si="116">F46*$BM$12/100</f>
        <v>0</v>
      </c>
      <c r="G86" s="7">
        <f t="shared" si="116"/>
        <v>0.65851559633027523</v>
      </c>
      <c r="H86" s="7">
        <f t="shared" si="116"/>
        <v>0.72027889908256881</v>
      </c>
      <c r="I86" s="7">
        <f t="shared" si="116"/>
        <v>0.41629472477064217</v>
      </c>
      <c r="J86" s="7">
        <f t="shared" si="116"/>
        <v>0.28194862385321101</v>
      </c>
      <c r="K86" s="7">
        <f t="shared" si="116"/>
        <v>1.5804401376146788</v>
      </c>
      <c r="L86" s="7">
        <f t="shared" si="116"/>
        <v>0</v>
      </c>
      <c r="M86" s="7">
        <f t="shared" si="116"/>
        <v>0.37788073394495414</v>
      </c>
      <c r="N86" s="7">
        <f t="shared" si="116"/>
        <v>1.8323655963302752</v>
      </c>
      <c r="O86" s="7">
        <f t="shared" si="116"/>
        <v>0.75222362385321095</v>
      </c>
      <c r="P86" s="7">
        <f t="shared" si="116"/>
        <v>7.2414167431192666</v>
      </c>
      <c r="Q86" s="7">
        <f t="shared" si="116"/>
        <v>0.20761467889908258</v>
      </c>
      <c r="R86" s="7">
        <f t="shared" si="116"/>
        <v>0</v>
      </c>
      <c r="S86" s="7">
        <f t="shared" si="116"/>
        <v>0</v>
      </c>
      <c r="T86" s="7">
        <f t="shared" si="116"/>
        <v>5.4001208715596327</v>
      </c>
      <c r="U86" s="7">
        <f t="shared" si="116"/>
        <v>1.0347435779816514</v>
      </c>
      <c r="V86" s="7">
        <f t="shared" si="116"/>
        <v>0</v>
      </c>
      <c r="W86" s="7">
        <f t="shared" si="116"/>
        <v>1.8663903669724768</v>
      </c>
      <c r="X86" s="7">
        <f t="shared" si="116"/>
        <v>0</v>
      </c>
      <c r="Y86" s="7">
        <f t="shared" si="116"/>
        <v>7.3329587155963299E-2</v>
      </c>
      <c r="Z86" s="7">
        <f t="shared" si="116"/>
        <v>1.5149043577981651</v>
      </c>
      <c r="AA86" s="7">
        <f t="shared" si="116"/>
        <v>1.5149043577981651</v>
      </c>
      <c r="AB86" s="7">
        <f t="shared" si="116"/>
        <v>0.68996192660550448</v>
      </c>
      <c r="AC86" s="7">
        <f t="shared" si="116"/>
        <v>0.19521261467889911</v>
      </c>
      <c r="AD86" s="7">
        <f t="shared" si="116"/>
        <v>2.7836366972477067</v>
      </c>
      <c r="AE86" s="7">
        <f t="shared" si="116"/>
        <v>7.6956422018348625E-2</v>
      </c>
      <c r="AF86" s="7">
        <f t="shared" si="116"/>
        <v>0</v>
      </c>
      <c r="AG86" s="7">
        <f t="shared" si="116"/>
        <v>0.43963967889908256</v>
      </c>
      <c r="AH86" s="7">
        <f t="shared" si="116"/>
        <v>0.1458006880733945</v>
      </c>
      <c r="AI86" s="7">
        <f t="shared" si="116"/>
        <v>0</v>
      </c>
      <c r="AJ86" s="7">
        <f t="shared" si="116"/>
        <v>0</v>
      </c>
      <c r="AK86" s="7">
        <f t="shared" si="116"/>
        <v>0</v>
      </c>
      <c r="AL86" s="7">
        <f t="shared" si="116"/>
        <v>0</v>
      </c>
      <c r="AM86" s="7">
        <f t="shared" si="116"/>
        <v>0</v>
      </c>
      <c r="AN86" s="7">
        <f t="shared" si="116"/>
        <v>0.11605573394495412</v>
      </c>
      <c r="AO86" s="7">
        <f t="shared" si="116"/>
        <v>0</v>
      </c>
      <c r="AP86" s="7">
        <f t="shared" si="116"/>
        <v>0.17956674311926604</v>
      </c>
      <c r="AQ86" s="7">
        <f t="shared" si="116"/>
        <v>0</v>
      </c>
      <c r="AR86" s="7">
        <f t="shared" si="116"/>
        <v>0</v>
      </c>
      <c r="AS86" s="7">
        <f t="shared" si="116"/>
        <v>0</v>
      </c>
      <c r="AT86" s="7">
        <f t="shared" si="116"/>
        <v>1.5326215596330275</v>
      </c>
      <c r="AU86" s="7">
        <f t="shared" si="116"/>
        <v>0</v>
      </c>
      <c r="AV86" s="7">
        <f t="shared" si="116"/>
        <v>0</v>
      </c>
      <c r="AW86" s="7">
        <f t="shared" si="116"/>
        <v>0</v>
      </c>
      <c r="AX86" s="7">
        <f t="shared" si="116"/>
        <v>0.860561009174312</v>
      </c>
      <c r="AY86" s="7">
        <f t="shared" si="116"/>
        <v>0</v>
      </c>
      <c r="AZ86" s="7">
        <f t="shared" si="116"/>
        <v>0</v>
      </c>
      <c r="BA86" s="7">
        <f t="shared" si="116"/>
        <v>0</v>
      </c>
      <c r="BB86" s="7">
        <f t="shared" si="116"/>
        <v>0</v>
      </c>
      <c r="BC86" s="7">
        <f t="shared" si="116"/>
        <v>3.4580045871559634E-2</v>
      </c>
      <c r="BD86" s="7">
        <f t="shared" si="116"/>
        <v>1.7852064220183487E-2</v>
      </c>
      <c r="BE86" s="7">
        <f t="shared" si="116"/>
        <v>0</v>
      </c>
      <c r="BF86" s="7">
        <f t="shared" si="116"/>
        <v>0</v>
      </c>
      <c r="BG86" s="7">
        <f t="shared" si="116"/>
        <v>0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M86" s="2"/>
      <c r="DN86" s="2"/>
      <c r="DO86" s="2"/>
      <c r="DP86" s="2"/>
      <c r="DQ86" s="2"/>
      <c r="DR86" s="2"/>
    </row>
    <row r="87" spans="1:122" ht="15.75" customHeight="1" x14ac:dyDescent="0.3">
      <c r="A87" s="1" t="s">
        <v>75</v>
      </c>
      <c r="B87" s="1" t="s">
        <v>64</v>
      </c>
      <c r="C87" s="2">
        <v>2</v>
      </c>
      <c r="D87" s="3" t="s">
        <v>71</v>
      </c>
      <c r="E87" s="7">
        <f>E47*$BM$13/100</f>
        <v>3.6238596330275232</v>
      </c>
      <c r="F87" s="7">
        <f t="shared" ref="F87:BG87" si="117">F47*$BM$13/100</f>
        <v>0</v>
      </c>
      <c r="G87" s="7">
        <f t="shared" si="117"/>
        <v>0.30539197247706423</v>
      </c>
      <c r="H87" s="7">
        <f t="shared" si="117"/>
        <v>4.8166043577981652</v>
      </c>
      <c r="I87" s="7">
        <f t="shared" si="117"/>
        <v>1.3202327981651376</v>
      </c>
      <c r="J87" s="7">
        <f t="shared" si="117"/>
        <v>0</v>
      </c>
      <c r="K87" s="7">
        <f t="shared" si="117"/>
        <v>2.2591963302752291</v>
      </c>
      <c r="L87" s="7">
        <f t="shared" si="117"/>
        <v>0</v>
      </c>
      <c r="M87" s="7">
        <f t="shared" si="117"/>
        <v>6.8186277522935779</v>
      </c>
      <c r="N87" s="7">
        <f t="shared" si="117"/>
        <v>0.19319770642201836</v>
      </c>
      <c r="O87" s="7">
        <f t="shared" si="117"/>
        <v>0</v>
      </c>
      <c r="P87" s="7">
        <f t="shared" si="117"/>
        <v>1.2861733944954128</v>
      </c>
      <c r="Q87" s="7">
        <f t="shared" si="117"/>
        <v>0</v>
      </c>
      <c r="R87" s="7">
        <f t="shared" si="117"/>
        <v>0</v>
      </c>
      <c r="S87" s="7">
        <f t="shared" si="117"/>
        <v>0</v>
      </c>
      <c r="T87" s="7">
        <f t="shared" si="117"/>
        <v>1.5200555045871562</v>
      </c>
      <c r="U87" s="7">
        <f t="shared" si="117"/>
        <v>1.0780910550458715</v>
      </c>
      <c r="V87" s="7">
        <f t="shared" si="117"/>
        <v>0</v>
      </c>
      <c r="W87" s="7">
        <f t="shared" si="117"/>
        <v>0.92380711009174321</v>
      </c>
      <c r="X87" s="7">
        <f t="shared" si="117"/>
        <v>0</v>
      </c>
      <c r="Y87" s="7">
        <f t="shared" si="117"/>
        <v>0</v>
      </c>
      <c r="Z87" s="7">
        <f t="shared" si="117"/>
        <v>0</v>
      </c>
      <c r="AA87" s="7">
        <f t="shared" si="117"/>
        <v>5.895412844036698E-2</v>
      </c>
      <c r="AB87" s="7">
        <f t="shared" si="117"/>
        <v>0.56037866972477057</v>
      </c>
      <c r="AC87" s="7">
        <f t="shared" si="117"/>
        <v>0</v>
      </c>
      <c r="AD87" s="7">
        <f t="shared" si="117"/>
        <v>0.56958761467889918</v>
      </c>
      <c r="AE87" s="7">
        <f t="shared" si="117"/>
        <v>0</v>
      </c>
      <c r="AF87" s="7">
        <f t="shared" si="117"/>
        <v>1.2420722477064221</v>
      </c>
      <c r="AG87" s="7">
        <f t="shared" si="117"/>
        <v>0</v>
      </c>
      <c r="AH87" s="7">
        <f t="shared" si="117"/>
        <v>0</v>
      </c>
      <c r="AI87" s="7">
        <f t="shared" si="117"/>
        <v>0</v>
      </c>
      <c r="AJ87" s="7">
        <f t="shared" si="117"/>
        <v>0</v>
      </c>
      <c r="AK87" s="7">
        <f t="shared" si="117"/>
        <v>0</v>
      </c>
      <c r="AL87" s="7">
        <f t="shared" si="117"/>
        <v>0</v>
      </c>
      <c r="AM87" s="7">
        <f t="shared" si="117"/>
        <v>0</v>
      </c>
      <c r="AN87" s="7">
        <f t="shared" si="117"/>
        <v>0</v>
      </c>
      <c r="AO87" s="7">
        <f t="shared" si="117"/>
        <v>0.47221811926605506</v>
      </c>
      <c r="AP87" s="7">
        <f t="shared" si="117"/>
        <v>0</v>
      </c>
      <c r="AQ87" s="7">
        <f t="shared" si="117"/>
        <v>0</v>
      </c>
      <c r="AR87" s="7">
        <f t="shared" si="117"/>
        <v>0</v>
      </c>
      <c r="AS87" s="7">
        <f t="shared" si="117"/>
        <v>0</v>
      </c>
      <c r="AT87" s="7">
        <f t="shared" si="117"/>
        <v>0.2916302752293578</v>
      </c>
      <c r="AU87" s="7">
        <f t="shared" si="117"/>
        <v>0</v>
      </c>
      <c r="AV87" s="7">
        <f t="shared" si="117"/>
        <v>0</v>
      </c>
      <c r="AW87" s="7">
        <f t="shared" si="117"/>
        <v>0</v>
      </c>
      <c r="AX87" s="7">
        <f t="shared" si="117"/>
        <v>0.16358922018348626</v>
      </c>
      <c r="AY87" s="7">
        <f t="shared" si="117"/>
        <v>0</v>
      </c>
      <c r="AZ87" s="7">
        <f t="shared" si="117"/>
        <v>0</v>
      </c>
      <c r="BA87" s="7">
        <f t="shared" si="117"/>
        <v>0</v>
      </c>
      <c r="BB87" s="7">
        <f t="shared" si="117"/>
        <v>0</v>
      </c>
      <c r="BC87" s="7">
        <f t="shared" si="117"/>
        <v>0</v>
      </c>
      <c r="BD87" s="7">
        <f t="shared" si="117"/>
        <v>0</v>
      </c>
      <c r="BE87" s="7">
        <f t="shared" si="117"/>
        <v>0</v>
      </c>
      <c r="BF87" s="7">
        <f t="shared" si="117"/>
        <v>0</v>
      </c>
      <c r="BG87" s="7">
        <f t="shared" si="117"/>
        <v>0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M87" s="2"/>
      <c r="DN87" s="2"/>
      <c r="DO87" s="2"/>
      <c r="DP87" s="2"/>
      <c r="DQ87" s="2"/>
      <c r="DR87" s="2"/>
    </row>
    <row r="88" spans="1:122" ht="15.75" customHeight="1" x14ac:dyDescent="0.3">
      <c r="A88" s="1" t="s">
        <v>76</v>
      </c>
      <c r="B88" s="1" t="s">
        <v>64</v>
      </c>
      <c r="C88" s="2">
        <v>3</v>
      </c>
      <c r="D88" s="3" t="s">
        <v>65</v>
      </c>
      <c r="E88" s="7">
        <f>E48*$BM$14/100</f>
        <v>183.39436000000001</v>
      </c>
      <c r="F88" s="7">
        <f t="shared" ref="F88:BG88" si="118">F48*$BM$14/100</f>
        <v>3.6718750000000001E-2</v>
      </c>
      <c r="G88" s="7">
        <f t="shared" si="118"/>
        <v>2.3204175</v>
      </c>
      <c r="H88" s="7">
        <f t="shared" si="118"/>
        <v>150.58822500000002</v>
      </c>
      <c r="I88" s="7">
        <f t="shared" si="118"/>
        <v>4.6195937499999999</v>
      </c>
      <c r="J88" s="7">
        <f t="shared" si="118"/>
        <v>7.9081487500000005</v>
      </c>
      <c r="K88" s="7">
        <f t="shared" si="118"/>
        <v>0.38630999999999999</v>
      </c>
      <c r="L88" s="7">
        <f t="shared" si="118"/>
        <v>0</v>
      </c>
      <c r="M88" s="7">
        <f t="shared" si="118"/>
        <v>4.85502375</v>
      </c>
      <c r="N88" s="7">
        <f t="shared" si="118"/>
        <v>13.978556250000002</v>
      </c>
      <c r="O88" s="7">
        <f t="shared" si="118"/>
        <v>8.3389900000000008</v>
      </c>
      <c r="P88" s="7">
        <f t="shared" si="118"/>
        <v>65.127805000000009</v>
      </c>
      <c r="Q88" s="7">
        <f t="shared" si="118"/>
        <v>2.0924700000000001</v>
      </c>
      <c r="R88" s="7">
        <f t="shared" si="118"/>
        <v>0</v>
      </c>
      <c r="S88" s="7">
        <f t="shared" si="118"/>
        <v>0</v>
      </c>
      <c r="T88" s="7">
        <f t="shared" si="118"/>
        <v>12.699887499999999</v>
      </c>
      <c r="U88" s="7">
        <f t="shared" si="118"/>
        <v>10.37977375</v>
      </c>
      <c r="V88" s="7">
        <f t="shared" si="118"/>
        <v>0.87474374999999993</v>
      </c>
      <c r="W88" s="7">
        <f t="shared" si="118"/>
        <v>2.1796712500000002</v>
      </c>
      <c r="X88" s="7">
        <f t="shared" si="118"/>
        <v>0</v>
      </c>
      <c r="Y88" s="7">
        <f t="shared" si="118"/>
        <v>0</v>
      </c>
      <c r="Z88" s="7">
        <f t="shared" si="118"/>
        <v>8.5908200000000008</v>
      </c>
      <c r="AA88" s="7">
        <f t="shared" si="118"/>
        <v>0.41285375000000002</v>
      </c>
      <c r="AB88" s="7">
        <f t="shared" si="118"/>
        <v>1.7359612499999999</v>
      </c>
      <c r="AC88" s="7">
        <f t="shared" si="118"/>
        <v>0</v>
      </c>
      <c r="AD88" s="7">
        <f t="shared" si="118"/>
        <v>5.8846975000000006</v>
      </c>
      <c r="AE88" s="7">
        <f t="shared" si="118"/>
        <v>2.3897275000000002</v>
      </c>
      <c r="AF88" s="7">
        <f t="shared" si="118"/>
        <v>1.9312100000000001</v>
      </c>
      <c r="AG88" s="7">
        <f t="shared" si="118"/>
        <v>9.9472850000000008</v>
      </c>
      <c r="AH88" s="7">
        <f t="shared" si="118"/>
        <v>2.5734812500000004</v>
      </c>
      <c r="AI88" s="7">
        <f t="shared" si="118"/>
        <v>0</v>
      </c>
      <c r="AJ88" s="7">
        <f t="shared" si="118"/>
        <v>0.28381500000000004</v>
      </c>
      <c r="AK88" s="7">
        <f t="shared" si="118"/>
        <v>0</v>
      </c>
      <c r="AL88" s="7">
        <f t="shared" si="118"/>
        <v>0</v>
      </c>
      <c r="AM88" s="7">
        <f t="shared" si="118"/>
        <v>0</v>
      </c>
      <c r="AN88" s="7">
        <f t="shared" si="118"/>
        <v>0</v>
      </c>
      <c r="AO88" s="7">
        <f t="shared" si="118"/>
        <v>0</v>
      </c>
      <c r="AP88" s="7">
        <f t="shared" si="118"/>
        <v>0</v>
      </c>
      <c r="AQ88" s="7">
        <f t="shared" si="118"/>
        <v>0</v>
      </c>
      <c r="AR88" s="7">
        <f t="shared" si="118"/>
        <v>0</v>
      </c>
      <c r="AS88" s="7">
        <f t="shared" si="118"/>
        <v>0</v>
      </c>
      <c r="AT88" s="7">
        <f t="shared" si="118"/>
        <v>0</v>
      </c>
      <c r="AU88" s="7">
        <f t="shared" si="118"/>
        <v>0</v>
      </c>
      <c r="AV88" s="7">
        <f t="shared" si="118"/>
        <v>0</v>
      </c>
      <c r="AW88" s="7">
        <f t="shared" si="118"/>
        <v>0</v>
      </c>
      <c r="AX88" s="7">
        <f t="shared" si="118"/>
        <v>0</v>
      </c>
      <c r="AY88" s="7">
        <f t="shared" si="118"/>
        <v>0</v>
      </c>
      <c r="AZ88" s="7">
        <f t="shared" si="118"/>
        <v>0</v>
      </c>
      <c r="BA88" s="7">
        <f t="shared" si="118"/>
        <v>0</v>
      </c>
      <c r="BB88" s="7">
        <f t="shared" si="118"/>
        <v>0</v>
      </c>
      <c r="BC88" s="7">
        <f t="shared" si="118"/>
        <v>2.9590000000000002E-2</v>
      </c>
      <c r="BD88" s="7">
        <f t="shared" si="118"/>
        <v>0</v>
      </c>
      <c r="BE88" s="7">
        <f t="shared" si="118"/>
        <v>0</v>
      </c>
      <c r="BF88" s="7">
        <f t="shared" si="118"/>
        <v>0</v>
      </c>
      <c r="BG88" s="7">
        <f t="shared" si="118"/>
        <v>0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M88" s="2"/>
      <c r="DN88" s="2"/>
      <c r="DO88" s="2"/>
      <c r="DP88" s="2"/>
      <c r="DQ88" s="2"/>
      <c r="DR88" s="2"/>
    </row>
    <row r="89" spans="1:122" ht="15.75" customHeight="1" x14ac:dyDescent="0.3">
      <c r="A89" s="1" t="s">
        <v>77</v>
      </c>
      <c r="B89" s="1" t="s">
        <v>64</v>
      </c>
      <c r="C89" s="2">
        <v>3</v>
      </c>
      <c r="D89" s="3" t="s">
        <v>67</v>
      </c>
      <c r="E89" s="7">
        <f>E49*$BM$15/100</f>
        <v>0</v>
      </c>
      <c r="F89" s="7">
        <f t="shared" ref="F89:BG89" si="119">F49*$BM$15/100</f>
        <v>0</v>
      </c>
      <c r="G89" s="7">
        <f t="shared" si="119"/>
        <v>3.2418662499999997</v>
      </c>
      <c r="H89" s="7">
        <f t="shared" si="119"/>
        <v>0</v>
      </c>
      <c r="I89" s="7">
        <f t="shared" si="119"/>
        <v>0</v>
      </c>
      <c r="J89" s="7">
        <f t="shared" si="119"/>
        <v>17.089689999999997</v>
      </c>
      <c r="K89" s="7">
        <f t="shared" si="119"/>
        <v>7.5634637499999995</v>
      </c>
      <c r="L89" s="7">
        <f t="shared" si="119"/>
        <v>0</v>
      </c>
      <c r="M89" s="7">
        <f t="shared" si="119"/>
        <v>0</v>
      </c>
      <c r="N89" s="7">
        <f t="shared" si="119"/>
        <v>28.723357500000002</v>
      </c>
      <c r="O89" s="7">
        <f t="shared" si="119"/>
        <v>8.27529</v>
      </c>
      <c r="P89" s="7">
        <f t="shared" si="119"/>
        <v>91.7208325</v>
      </c>
      <c r="Q89" s="7">
        <f t="shared" si="119"/>
        <v>1.5719825000000001</v>
      </c>
      <c r="R89" s="7">
        <f t="shared" si="119"/>
        <v>0</v>
      </c>
      <c r="S89" s="7">
        <f t="shared" si="119"/>
        <v>0</v>
      </c>
      <c r="T89" s="7">
        <f t="shared" si="119"/>
        <v>33.519941249999995</v>
      </c>
      <c r="U89" s="7">
        <f t="shared" si="119"/>
        <v>8.3070199999999996</v>
      </c>
      <c r="V89" s="7">
        <f t="shared" si="119"/>
        <v>0</v>
      </c>
      <c r="W89" s="7">
        <f t="shared" si="119"/>
        <v>14.011621249999997</v>
      </c>
      <c r="X89" s="7">
        <f t="shared" si="119"/>
        <v>0</v>
      </c>
      <c r="Y89" s="7">
        <f t="shared" si="119"/>
        <v>0</v>
      </c>
      <c r="Z89" s="7">
        <f t="shared" si="119"/>
        <v>12.690487500000001</v>
      </c>
      <c r="AA89" s="7">
        <f t="shared" si="119"/>
        <v>12.690487500000001</v>
      </c>
      <c r="AB89" s="7">
        <f t="shared" si="119"/>
        <v>8.9943725000000008</v>
      </c>
      <c r="AC89" s="7">
        <f t="shared" si="119"/>
        <v>0</v>
      </c>
      <c r="AD89" s="7">
        <f t="shared" si="119"/>
        <v>19.398154999999999</v>
      </c>
      <c r="AE89" s="7">
        <f t="shared" si="119"/>
        <v>1.4697562500000001</v>
      </c>
      <c r="AF89" s="7">
        <f t="shared" si="119"/>
        <v>4.2965</v>
      </c>
      <c r="AG89" s="7">
        <f t="shared" si="119"/>
        <v>6.5610274999999998</v>
      </c>
      <c r="AH89" s="7">
        <f t="shared" si="119"/>
        <v>2.2901549999999999</v>
      </c>
      <c r="AI89" s="7">
        <f t="shared" si="119"/>
        <v>0</v>
      </c>
      <c r="AJ89" s="7">
        <f t="shared" si="119"/>
        <v>0.60423375000000012</v>
      </c>
      <c r="AK89" s="7">
        <f t="shared" si="119"/>
        <v>0</v>
      </c>
      <c r="AL89" s="7">
        <f t="shared" si="119"/>
        <v>0</v>
      </c>
      <c r="AM89" s="7">
        <f t="shared" si="119"/>
        <v>0</v>
      </c>
      <c r="AN89" s="7">
        <f t="shared" si="119"/>
        <v>0.382855</v>
      </c>
      <c r="AO89" s="7">
        <f t="shared" si="119"/>
        <v>0</v>
      </c>
      <c r="AP89" s="7">
        <f t="shared" si="119"/>
        <v>9.7170525000000012</v>
      </c>
      <c r="AQ89" s="7">
        <f t="shared" si="119"/>
        <v>0</v>
      </c>
      <c r="AR89" s="7">
        <f t="shared" si="119"/>
        <v>0</v>
      </c>
      <c r="AS89" s="7">
        <f t="shared" si="119"/>
        <v>0</v>
      </c>
      <c r="AT89" s="7">
        <f t="shared" si="119"/>
        <v>11.0197325</v>
      </c>
      <c r="AU89" s="7">
        <f t="shared" si="119"/>
        <v>0</v>
      </c>
      <c r="AV89" s="7">
        <f t="shared" si="119"/>
        <v>0</v>
      </c>
      <c r="AW89" s="7">
        <f t="shared" si="119"/>
        <v>0</v>
      </c>
      <c r="AX89" s="7">
        <f t="shared" si="119"/>
        <v>5.6237024999999994</v>
      </c>
      <c r="AY89" s="7">
        <f t="shared" si="119"/>
        <v>1.0967387499999999</v>
      </c>
      <c r="AZ89" s="7">
        <f t="shared" si="119"/>
        <v>0</v>
      </c>
      <c r="BA89" s="7">
        <f t="shared" si="119"/>
        <v>0</v>
      </c>
      <c r="BB89" s="7">
        <f t="shared" si="119"/>
        <v>0</v>
      </c>
      <c r="BC89" s="7">
        <f t="shared" si="119"/>
        <v>0.18381749999999999</v>
      </c>
      <c r="BD89" s="7">
        <f t="shared" si="119"/>
        <v>2.16037875</v>
      </c>
      <c r="BE89" s="7">
        <f t="shared" si="119"/>
        <v>0</v>
      </c>
      <c r="BF89" s="7">
        <f t="shared" si="119"/>
        <v>0</v>
      </c>
      <c r="BG89" s="7">
        <f t="shared" si="119"/>
        <v>0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M89" s="2"/>
      <c r="DN89" s="2"/>
      <c r="DO89" s="2"/>
      <c r="DP89" s="2"/>
      <c r="DQ89" s="2"/>
      <c r="DR89" s="2"/>
    </row>
    <row r="90" spans="1:122" ht="15.75" customHeight="1" x14ac:dyDescent="0.3">
      <c r="A90" s="1" t="s">
        <v>78</v>
      </c>
      <c r="B90" s="1" t="s">
        <v>64</v>
      </c>
      <c r="C90" s="2">
        <v>3</v>
      </c>
      <c r="D90" s="3" t="s">
        <v>69</v>
      </c>
      <c r="E90" s="7">
        <f>E50*$BM$16/100</f>
        <v>88.173612500000004</v>
      </c>
      <c r="F90" s="7">
        <f t="shared" ref="F90:BG90" si="120">F50*$BM$16/100</f>
        <v>5.4656700000000003</v>
      </c>
      <c r="G90" s="7">
        <f t="shared" si="120"/>
        <v>1.03299125</v>
      </c>
      <c r="H90" s="7">
        <f t="shared" si="120"/>
        <v>67.8132375</v>
      </c>
      <c r="I90" s="7">
        <f t="shared" si="120"/>
        <v>3.8952150000000008</v>
      </c>
      <c r="J90" s="7">
        <f t="shared" si="120"/>
        <v>0</v>
      </c>
      <c r="K90" s="7">
        <f t="shared" si="120"/>
        <v>10.32320625</v>
      </c>
      <c r="L90" s="7">
        <f t="shared" si="120"/>
        <v>0</v>
      </c>
      <c r="M90" s="7">
        <f t="shared" si="120"/>
        <v>50.100025000000002</v>
      </c>
      <c r="N90" s="7">
        <f t="shared" si="120"/>
        <v>2.6776862499999998</v>
      </c>
      <c r="O90" s="7">
        <f t="shared" si="120"/>
        <v>1.8576012499999999</v>
      </c>
      <c r="P90" s="7">
        <f t="shared" si="120"/>
        <v>12.034436250000001</v>
      </c>
      <c r="Q90" s="7">
        <f t="shared" si="120"/>
        <v>0</v>
      </c>
      <c r="R90" s="7">
        <f t="shared" si="120"/>
        <v>0</v>
      </c>
      <c r="S90" s="7">
        <f t="shared" si="120"/>
        <v>0</v>
      </c>
      <c r="T90" s="7">
        <f t="shared" si="120"/>
        <v>6.3302374999999991</v>
      </c>
      <c r="U90" s="7">
        <f t="shared" si="120"/>
        <v>9.3079000000000001</v>
      </c>
      <c r="V90" s="7">
        <f t="shared" si="120"/>
        <v>0</v>
      </c>
      <c r="W90" s="7">
        <f t="shared" si="120"/>
        <v>9.1176487500000007</v>
      </c>
      <c r="X90" s="7">
        <f t="shared" si="120"/>
        <v>0</v>
      </c>
      <c r="Y90" s="7">
        <f t="shared" si="120"/>
        <v>0</v>
      </c>
      <c r="Z90" s="7">
        <f t="shared" si="120"/>
        <v>1.989025</v>
      </c>
      <c r="AA90" s="7">
        <f t="shared" si="120"/>
        <v>1.989025</v>
      </c>
      <c r="AB90" s="7">
        <f t="shared" si="120"/>
        <v>8.1565000000000012E-2</v>
      </c>
      <c r="AC90" s="7">
        <f t="shared" si="120"/>
        <v>0</v>
      </c>
      <c r="AD90" s="7">
        <f t="shared" si="120"/>
        <v>3.3889399999999998</v>
      </c>
      <c r="AE90" s="7">
        <f t="shared" si="120"/>
        <v>0</v>
      </c>
      <c r="AF90" s="7">
        <f t="shared" si="120"/>
        <v>0</v>
      </c>
      <c r="AG90" s="7">
        <f t="shared" si="120"/>
        <v>1.5006712500000001</v>
      </c>
      <c r="AH90" s="7">
        <f t="shared" si="120"/>
        <v>0</v>
      </c>
      <c r="AI90" s="7">
        <f t="shared" si="120"/>
        <v>3.1569337499999999</v>
      </c>
      <c r="AJ90" s="7">
        <f t="shared" si="120"/>
        <v>0</v>
      </c>
      <c r="AK90" s="7">
        <f t="shared" si="120"/>
        <v>0</v>
      </c>
      <c r="AL90" s="7">
        <f t="shared" si="120"/>
        <v>0</v>
      </c>
      <c r="AM90" s="7">
        <f t="shared" si="120"/>
        <v>0</v>
      </c>
      <c r="AN90" s="7">
        <f t="shared" si="120"/>
        <v>0.10454625000000001</v>
      </c>
      <c r="AO90" s="7">
        <f t="shared" si="120"/>
        <v>0</v>
      </c>
      <c r="AP90" s="7">
        <f t="shared" si="120"/>
        <v>0.91653249999999997</v>
      </c>
      <c r="AQ90" s="7">
        <f t="shared" si="120"/>
        <v>0</v>
      </c>
      <c r="AR90" s="7">
        <f t="shared" si="120"/>
        <v>0.21901875000000001</v>
      </c>
      <c r="AS90" s="7">
        <f t="shared" si="120"/>
        <v>0</v>
      </c>
      <c r="AT90" s="7">
        <f t="shared" si="120"/>
        <v>1.3346512500000001</v>
      </c>
      <c r="AU90" s="7">
        <f t="shared" si="120"/>
        <v>0</v>
      </c>
      <c r="AV90" s="7">
        <f t="shared" si="120"/>
        <v>0.99623000000000006</v>
      </c>
      <c r="AW90" s="7">
        <f t="shared" si="120"/>
        <v>0</v>
      </c>
      <c r="AX90" s="7">
        <f t="shared" si="120"/>
        <v>1.1968937500000001</v>
      </c>
      <c r="AY90" s="7">
        <f t="shared" si="120"/>
        <v>0</v>
      </c>
      <c r="AZ90" s="7">
        <f t="shared" si="120"/>
        <v>0.95145374999999999</v>
      </c>
      <c r="BA90" s="7">
        <f t="shared" si="120"/>
        <v>0.82700875000000007</v>
      </c>
      <c r="BB90" s="7">
        <f t="shared" si="120"/>
        <v>0</v>
      </c>
      <c r="BC90" s="7">
        <f t="shared" si="120"/>
        <v>0.16415125</v>
      </c>
      <c r="BD90" s="7">
        <f t="shared" si="120"/>
        <v>0.35481124999999997</v>
      </c>
      <c r="BE90" s="7">
        <f t="shared" si="120"/>
        <v>0</v>
      </c>
      <c r="BF90" s="7">
        <f t="shared" si="120"/>
        <v>0.39497750000000004</v>
      </c>
      <c r="BG90" s="7">
        <f t="shared" si="120"/>
        <v>0.34530624999999998</v>
      </c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M90" s="2"/>
      <c r="DN90" s="2"/>
      <c r="DO90" s="2"/>
      <c r="DP90" s="2"/>
      <c r="DQ90" s="2"/>
      <c r="DR90" s="2"/>
    </row>
    <row r="91" spans="1:122" ht="15.75" customHeight="1" x14ac:dyDescent="0.3">
      <c r="A91" s="1" t="s">
        <v>79</v>
      </c>
      <c r="B91" s="1" t="s">
        <v>64</v>
      </c>
      <c r="C91" s="2">
        <v>3</v>
      </c>
      <c r="D91" s="3" t="s">
        <v>71</v>
      </c>
      <c r="E91" s="7">
        <f>E51*$BM$17/100</f>
        <v>44.983493749999987</v>
      </c>
      <c r="F91" s="7">
        <f t="shared" ref="F91:BG91" si="121">F51*$BM$17/100</f>
        <v>1.5352074999999996</v>
      </c>
      <c r="G91" s="7">
        <f t="shared" si="121"/>
        <v>0.65481124999999996</v>
      </c>
      <c r="H91" s="7">
        <f t="shared" si="121"/>
        <v>34.861442499999995</v>
      </c>
      <c r="I91" s="7">
        <f t="shared" si="121"/>
        <v>1.8990587499999998</v>
      </c>
      <c r="J91" s="7">
        <f t="shared" si="121"/>
        <v>0</v>
      </c>
      <c r="K91" s="7">
        <f t="shared" si="121"/>
        <v>0.62537999999999994</v>
      </c>
      <c r="L91" s="7">
        <f t="shared" si="121"/>
        <v>0</v>
      </c>
      <c r="M91" s="7">
        <f t="shared" si="121"/>
        <v>0</v>
      </c>
      <c r="N91" s="7">
        <f t="shared" si="121"/>
        <v>0.4967824999999999</v>
      </c>
      <c r="O91" s="7">
        <f t="shared" si="121"/>
        <v>1.1428824999999998</v>
      </c>
      <c r="P91" s="7">
        <f t="shared" si="121"/>
        <v>4.9763599999999997</v>
      </c>
      <c r="Q91" s="7">
        <f t="shared" si="121"/>
        <v>0</v>
      </c>
      <c r="R91" s="7">
        <f t="shared" si="121"/>
        <v>0</v>
      </c>
      <c r="S91" s="7">
        <f t="shared" si="121"/>
        <v>0</v>
      </c>
      <c r="T91" s="7">
        <f t="shared" si="121"/>
        <v>6.1380462499999986</v>
      </c>
      <c r="U91" s="7">
        <f t="shared" si="121"/>
        <v>9.3936749999999982</v>
      </c>
      <c r="V91" s="7">
        <f t="shared" si="121"/>
        <v>0</v>
      </c>
      <c r="W91" s="7">
        <f t="shared" si="121"/>
        <v>3.3258099999999997</v>
      </c>
      <c r="X91" s="7">
        <f t="shared" si="121"/>
        <v>0</v>
      </c>
      <c r="Y91" s="7">
        <f t="shared" si="121"/>
        <v>0</v>
      </c>
      <c r="Z91" s="7">
        <f t="shared" si="121"/>
        <v>1.4817112499999996</v>
      </c>
      <c r="AA91" s="7">
        <f t="shared" si="121"/>
        <v>1.4817112499999996</v>
      </c>
      <c r="AB91" s="7">
        <f t="shared" si="121"/>
        <v>0.33471499999999998</v>
      </c>
      <c r="AC91" s="7">
        <f t="shared" si="121"/>
        <v>0.61630499999999988</v>
      </c>
      <c r="AD91" s="7">
        <f t="shared" si="121"/>
        <v>0.39043624999999993</v>
      </c>
      <c r="AE91" s="7">
        <f t="shared" si="121"/>
        <v>0</v>
      </c>
      <c r="AF91" s="7">
        <f t="shared" si="121"/>
        <v>0</v>
      </c>
      <c r="AG91" s="7">
        <f t="shared" si="121"/>
        <v>0.49710999999999994</v>
      </c>
      <c r="AH91" s="7">
        <f t="shared" si="121"/>
        <v>0</v>
      </c>
      <c r="AI91" s="7">
        <f t="shared" si="121"/>
        <v>0</v>
      </c>
      <c r="AJ91" s="7">
        <f t="shared" si="121"/>
        <v>0</v>
      </c>
      <c r="AK91" s="7">
        <f t="shared" si="121"/>
        <v>0</v>
      </c>
      <c r="AL91" s="7">
        <f t="shared" si="121"/>
        <v>0</v>
      </c>
      <c r="AM91" s="7">
        <f t="shared" si="121"/>
        <v>0</v>
      </c>
      <c r="AN91" s="7">
        <f t="shared" si="121"/>
        <v>0</v>
      </c>
      <c r="AO91" s="7">
        <f t="shared" si="121"/>
        <v>0</v>
      </c>
      <c r="AP91" s="7">
        <f t="shared" si="121"/>
        <v>0</v>
      </c>
      <c r="AQ91" s="7">
        <f t="shared" si="121"/>
        <v>0</v>
      </c>
      <c r="AR91" s="7">
        <f t="shared" si="121"/>
        <v>0</v>
      </c>
      <c r="AS91" s="7">
        <f t="shared" si="121"/>
        <v>0</v>
      </c>
      <c r="AT91" s="7">
        <f t="shared" si="121"/>
        <v>0</v>
      </c>
      <c r="AU91" s="7">
        <f t="shared" si="121"/>
        <v>0</v>
      </c>
      <c r="AV91" s="7">
        <f t="shared" si="121"/>
        <v>0</v>
      </c>
      <c r="AW91" s="7">
        <f t="shared" si="121"/>
        <v>0</v>
      </c>
      <c r="AX91" s="7">
        <f t="shared" si="121"/>
        <v>0</v>
      </c>
      <c r="AY91" s="7">
        <f t="shared" si="121"/>
        <v>0</v>
      </c>
      <c r="AZ91" s="7">
        <f t="shared" si="121"/>
        <v>0</v>
      </c>
      <c r="BA91" s="7">
        <f t="shared" si="121"/>
        <v>0</v>
      </c>
      <c r="BB91" s="7">
        <f t="shared" si="121"/>
        <v>0</v>
      </c>
      <c r="BC91" s="7">
        <f t="shared" si="121"/>
        <v>0.18693874999999999</v>
      </c>
      <c r="BD91" s="7">
        <f t="shared" si="121"/>
        <v>0.53273124999999988</v>
      </c>
      <c r="BE91" s="7">
        <f t="shared" si="121"/>
        <v>0</v>
      </c>
      <c r="BF91" s="7">
        <f t="shared" si="121"/>
        <v>0</v>
      </c>
      <c r="BG91" s="7">
        <f t="shared" si="121"/>
        <v>0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M91" s="2"/>
      <c r="DN91" s="2"/>
      <c r="DO91" s="2"/>
      <c r="DP91" s="2"/>
      <c r="DQ91" s="2"/>
      <c r="DR91" s="2"/>
    </row>
    <row r="92" spans="1:122" ht="15.75" customHeight="1" x14ac:dyDescent="0.3">
      <c r="A92" s="1" t="s">
        <v>80</v>
      </c>
      <c r="B92" s="1" t="s">
        <v>64</v>
      </c>
      <c r="C92" s="2">
        <v>4</v>
      </c>
      <c r="D92" s="3" t="s">
        <v>81</v>
      </c>
      <c r="E92" s="7">
        <f>E52*$BM$18/100</f>
        <v>0</v>
      </c>
      <c r="F92" s="7">
        <f t="shared" ref="F92:BG92" si="122">F52*$BM$18/100</f>
        <v>0</v>
      </c>
      <c r="G92" s="7">
        <f t="shared" si="122"/>
        <v>0.29909948979591838</v>
      </c>
      <c r="H92" s="7">
        <f t="shared" si="122"/>
        <v>0</v>
      </c>
      <c r="I92" s="7">
        <f t="shared" si="122"/>
        <v>0</v>
      </c>
      <c r="J92" s="7">
        <f t="shared" si="122"/>
        <v>1.4161072704081632</v>
      </c>
      <c r="K92" s="7">
        <f t="shared" si="122"/>
        <v>0.94211211734693878</v>
      </c>
      <c r="L92" s="7">
        <f t="shared" si="122"/>
        <v>0</v>
      </c>
      <c r="M92" s="7">
        <f t="shared" si="122"/>
        <v>0</v>
      </c>
      <c r="N92" s="7">
        <f t="shared" si="122"/>
        <v>1.9047706632653063</v>
      </c>
      <c r="O92" s="7">
        <f t="shared" si="122"/>
        <v>0.71392321428571437</v>
      </c>
      <c r="P92" s="7">
        <f t="shared" si="122"/>
        <v>12.971763903061223</v>
      </c>
      <c r="Q92" s="7">
        <f t="shared" si="122"/>
        <v>0.28079502551020413</v>
      </c>
      <c r="R92" s="7">
        <f t="shared" si="122"/>
        <v>0</v>
      </c>
      <c r="S92" s="7">
        <f t="shared" si="122"/>
        <v>0</v>
      </c>
      <c r="T92" s="7">
        <f t="shared" si="122"/>
        <v>3.6576508928571427</v>
      </c>
      <c r="U92" s="7">
        <f t="shared" si="122"/>
        <v>0.80719132653061232</v>
      </c>
      <c r="V92" s="7">
        <f t="shared" si="122"/>
        <v>0</v>
      </c>
      <c r="W92" s="7">
        <f t="shared" si="122"/>
        <v>0.66731301020408162</v>
      </c>
      <c r="X92" s="7">
        <f t="shared" si="122"/>
        <v>0</v>
      </c>
      <c r="Y92" s="7">
        <f t="shared" si="122"/>
        <v>0</v>
      </c>
      <c r="Z92" s="7">
        <f t="shared" si="122"/>
        <v>1.8549404336734694</v>
      </c>
      <c r="AA92" s="7">
        <f t="shared" si="122"/>
        <v>1.8549404336734694</v>
      </c>
      <c r="AB92" s="7">
        <f t="shared" si="122"/>
        <v>1.12619056122449</v>
      </c>
      <c r="AC92" s="7">
        <f t="shared" si="122"/>
        <v>0</v>
      </c>
      <c r="AD92" s="7">
        <f t="shared" si="122"/>
        <v>1.0629497448979592</v>
      </c>
      <c r="AE92" s="7">
        <f t="shared" si="122"/>
        <v>0.11322525510204082</v>
      </c>
      <c r="AF92" s="7">
        <f t="shared" si="122"/>
        <v>0.40788992346938785</v>
      </c>
      <c r="AG92" s="7">
        <f t="shared" si="122"/>
        <v>1.2897471938775511</v>
      </c>
      <c r="AH92" s="7">
        <f t="shared" si="122"/>
        <v>0.30048341836734699</v>
      </c>
      <c r="AI92" s="7">
        <f t="shared" si="122"/>
        <v>0</v>
      </c>
      <c r="AJ92" s="7">
        <f t="shared" si="122"/>
        <v>4.8450255102040825E-2</v>
      </c>
      <c r="AK92" s="7">
        <f t="shared" si="122"/>
        <v>0</v>
      </c>
      <c r="AL92" s="7">
        <f t="shared" si="122"/>
        <v>2.0048214285714287E-2</v>
      </c>
      <c r="AM92" s="7">
        <f t="shared" si="122"/>
        <v>0</v>
      </c>
      <c r="AN92" s="7">
        <f t="shared" si="122"/>
        <v>2.4995025510204081E-2</v>
      </c>
      <c r="AO92" s="7">
        <f t="shared" si="122"/>
        <v>0.1913607142857143</v>
      </c>
      <c r="AP92" s="7">
        <f t="shared" si="122"/>
        <v>0.1913607142857143</v>
      </c>
      <c r="AQ92" s="7">
        <f t="shared" si="122"/>
        <v>0</v>
      </c>
      <c r="AR92" s="7">
        <f t="shared" si="122"/>
        <v>0</v>
      </c>
      <c r="AS92" s="7">
        <f t="shared" si="122"/>
        <v>0</v>
      </c>
      <c r="AT92" s="7">
        <f t="shared" si="122"/>
        <v>0.17647474489795922</v>
      </c>
      <c r="AU92" s="7">
        <f t="shared" si="122"/>
        <v>0</v>
      </c>
      <c r="AV92" s="7">
        <f t="shared" si="122"/>
        <v>0</v>
      </c>
      <c r="AW92" s="7">
        <f t="shared" si="122"/>
        <v>0</v>
      </c>
      <c r="AX92" s="7">
        <f t="shared" si="122"/>
        <v>0.15709438775510204</v>
      </c>
      <c r="AY92" s="7">
        <f t="shared" si="122"/>
        <v>0</v>
      </c>
      <c r="AZ92" s="7">
        <f t="shared" si="122"/>
        <v>0</v>
      </c>
      <c r="BA92" s="7">
        <f t="shared" si="122"/>
        <v>0</v>
      </c>
      <c r="BB92" s="7">
        <f t="shared" si="122"/>
        <v>0</v>
      </c>
      <c r="BC92" s="7">
        <f t="shared" si="122"/>
        <v>1.5652423469387756E-2</v>
      </c>
      <c r="BD92" s="7">
        <f t="shared" si="122"/>
        <v>0</v>
      </c>
      <c r="BE92" s="7">
        <f t="shared" si="122"/>
        <v>0</v>
      </c>
      <c r="BF92" s="7">
        <f t="shared" si="122"/>
        <v>0</v>
      </c>
      <c r="BG92" s="7">
        <f t="shared" si="122"/>
        <v>0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M92" s="2"/>
      <c r="DN92" s="2"/>
      <c r="DO92" s="2"/>
      <c r="DP92" s="2"/>
      <c r="DQ92" s="2"/>
      <c r="DR92" s="2"/>
    </row>
    <row r="93" spans="1:122" ht="15.75" customHeight="1" x14ac:dyDescent="0.3">
      <c r="A93" s="1" t="s">
        <v>82</v>
      </c>
      <c r="B93" s="1" t="s">
        <v>64</v>
      </c>
      <c r="C93" s="2">
        <v>4</v>
      </c>
      <c r="D93" s="3" t="s">
        <v>67</v>
      </c>
      <c r="E93" s="7">
        <f>E53*$BM$19/100</f>
        <v>0</v>
      </c>
      <c r="F93" s="7">
        <f t="shared" ref="F93:BG93" si="123">F53*$BM$19/100</f>
        <v>0</v>
      </c>
      <c r="G93" s="7">
        <f t="shared" si="123"/>
        <v>1.4910363520408165</v>
      </c>
      <c r="H93" s="7">
        <f t="shared" si="123"/>
        <v>0</v>
      </c>
      <c r="I93" s="7">
        <f t="shared" si="123"/>
        <v>0</v>
      </c>
      <c r="J93" s="7">
        <f t="shared" si="123"/>
        <v>0.9898233418367347</v>
      </c>
      <c r="K93" s="7">
        <f t="shared" si="123"/>
        <v>5.557295790816327</v>
      </c>
      <c r="L93" s="7">
        <f t="shared" si="123"/>
        <v>0</v>
      </c>
      <c r="M93" s="7">
        <f t="shared" si="123"/>
        <v>0</v>
      </c>
      <c r="N93" s="7">
        <f t="shared" si="123"/>
        <v>7.0725270408163272</v>
      </c>
      <c r="O93" s="7">
        <f t="shared" si="123"/>
        <v>14.98760612244898</v>
      </c>
      <c r="P93" s="7">
        <f t="shared" si="123"/>
        <v>30.663178698979596</v>
      </c>
      <c r="Q93" s="7">
        <f t="shared" si="123"/>
        <v>0</v>
      </c>
      <c r="R93" s="7">
        <f t="shared" si="123"/>
        <v>0</v>
      </c>
      <c r="S93" s="7">
        <f t="shared" si="123"/>
        <v>0</v>
      </c>
      <c r="T93" s="7">
        <f t="shared" si="123"/>
        <v>15.573982142857144</v>
      </c>
      <c r="U93" s="7">
        <f t="shared" si="123"/>
        <v>2.432673724489796</v>
      </c>
      <c r="V93" s="7">
        <f t="shared" si="123"/>
        <v>0.15703737244897958</v>
      </c>
      <c r="W93" s="7">
        <f t="shared" si="123"/>
        <v>1.8478633928571429</v>
      </c>
      <c r="X93" s="7">
        <f t="shared" si="123"/>
        <v>0</v>
      </c>
      <c r="Y93" s="7">
        <f t="shared" si="123"/>
        <v>0</v>
      </c>
      <c r="Z93" s="7">
        <f t="shared" si="123"/>
        <v>5.0710919642857144</v>
      </c>
      <c r="AA93" s="7">
        <f t="shared" si="123"/>
        <v>5.0710919642857144</v>
      </c>
      <c r="AB93" s="7">
        <f t="shared" si="123"/>
        <v>2.3447380102040816</v>
      </c>
      <c r="AC93" s="7">
        <f t="shared" si="123"/>
        <v>0</v>
      </c>
      <c r="AD93" s="7">
        <f t="shared" si="123"/>
        <v>6.342998469387755</v>
      </c>
      <c r="AE93" s="7">
        <f t="shared" si="123"/>
        <v>0.53224961734693887</v>
      </c>
      <c r="AF93" s="7">
        <f t="shared" si="123"/>
        <v>1.0221372448979593</v>
      </c>
      <c r="AG93" s="7">
        <f t="shared" si="123"/>
        <v>0</v>
      </c>
      <c r="AH93" s="7">
        <f t="shared" si="123"/>
        <v>1.6441528061224491</v>
      </c>
      <c r="AI93" s="7">
        <f t="shared" si="123"/>
        <v>2.8770797193877553</v>
      </c>
      <c r="AJ93" s="7">
        <f t="shared" si="123"/>
        <v>0.39111020408163272</v>
      </c>
      <c r="AK93" s="7">
        <f t="shared" si="123"/>
        <v>0.36497704081632654</v>
      </c>
      <c r="AL93" s="7">
        <f t="shared" si="123"/>
        <v>1.2281887755102042E-2</v>
      </c>
      <c r="AM93" s="7">
        <f t="shared" si="123"/>
        <v>4.9503954081632662E-2</v>
      </c>
      <c r="AN93" s="7">
        <f t="shared" si="123"/>
        <v>0.12737563775510205</v>
      </c>
      <c r="AO93" s="7">
        <f t="shared" si="123"/>
        <v>0</v>
      </c>
      <c r="AP93" s="7">
        <f t="shared" si="123"/>
        <v>0.53287028061224495</v>
      </c>
      <c r="AQ93" s="7">
        <f t="shared" si="123"/>
        <v>6.3461862244897957E-2</v>
      </c>
      <c r="AR93" s="7">
        <f t="shared" si="123"/>
        <v>0.2625855867346939</v>
      </c>
      <c r="AS93" s="7">
        <f t="shared" si="123"/>
        <v>0.28330739795918369</v>
      </c>
      <c r="AT93" s="7">
        <f t="shared" si="123"/>
        <v>0</v>
      </c>
      <c r="AU93" s="7">
        <f t="shared" si="123"/>
        <v>0</v>
      </c>
      <c r="AV93" s="7">
        <f t="shared" si="123"/>
        <v>0.84022334183673475</v>
      </c>
      <c r="AW93" s="7">
        <f t="shared" si="123"/>
        <v>0.16031058673469389</v>
      </c>
      <c r="AX93" s="7">
        <f t="shared" si="123"/>
        <v>0.99750854591836746</v>
      </c>
      <c r="AY93" s="7">
        <f t="shared" si="123"/>
        <v>0</v>
      </c>
      <c r="AZ93" s="7">
        <f t="shared" si="123"/>
        <v>0.74694693877551033</v>
      </c>
      <c r="BA93" s="7">
        <f t="shared" si="123"/>
        <v>0.22515497448979591</v>
      </c>
      <c r="BB93" s="7">
        <f t="shared" si="123"/>
        <v>2.7428826530612245E-2</v>
      </c>
      <c r="BC93" s="7">
        <f t="shared" si="123"/>
        <v>0</v>
      </c>
      <c r="BD93" s="7">
        <f t="shared" si="123"/>
        <v>0.47259974489795925</v>
      </c>
      <c r="BE93" s="7">
        <f t="shared" si="123"/>
        <v>0.81457780612244901</v>
      </c>
      <c r="BF93" s="7">
        <f t="shared" si="123"/>
        <v>0.25690267857142862</v>
      </c>
      <c r="BG93" s="7">
        <f t="shared" si="123"/>
        <v>0.11301836734693879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M93" s="2"/>
      <c r="DN93" s="2"/>
      <c r="DO93" s="2"/>
      <c r="DP93" s="2"/>
      <c r="DQ93" s="2"/>
      <c r="DR93" s="2"/>
    </row>
    <row r="94" spans="1:122" ht="15.75" customHeight="1" x14ac:dyDescent="0.3">
      <c r="A94" s="1" t="s">
        <v>83</v>
      </c>
      <c r="B94" s="1" t="s">
        <v>64</v>
      </c>
      <c r="C94" s="2">
        <v>4</v>
      </c>
      <c r="D94" s="3" t="s">
        <v>69</v>
      </c>
      <c r="E94" s="7">
        <f>E54*$BM$20/100</f>
        <v>0</v>
      </c>
      <c r="F94" s="7">
        <f t="shared" ref="F94:BG94" si="124">F54*$BM$20/100</f>
        <v>0</v>
      </c>
      <c r="G94" s="7">
        <f t="shared" si="124"/>
        <v>0.43524579081632658</v>
      </c>
      <c r="H94" s="7">
        <f t="shared" si="124"/>
        <v>0</v>
      </c>
      <c r="I94" s="7">
        <f t="shared" si="124"/>
        <v>0.50700701530612247</v>
      </c>
      <c r="J94" s="7">
        <f t="shared" si="124"/>
        <v>1.0739113520408163</v>
      </c>
      <c r="K94" s="7">
        <f t="shared" si="124"/>
        <v>1.6172285714285715</v>
      </c>
      <c r="L94" s="7">
        <f t="shared" si="124"/>
        <v>0</v>
      </c>
      <c r="M94" s="7">
        <f t="shared" si="124"/>
        <v>0</v>
      </c>
      <c r="N94" s="7">
        <f t="shared" si="124"/>
        <v>2.6700243622448983</v>
      </c>
      <c r="O94" s="7">
        <f t="shared" si="124"/>
        <v>2.6551797193877551</v>
      </c>
      <c r="P94" s="7">
        <f t="shared" si="124"/>
        <v>15.558173469387755</v>
      </c>
      <c r="Q94" s="7">
        <f t="shared" si="124"/>
        <v>0.17200943877551023</v>
      </c>
      <c r="R94" s="7">
        <f t="shared" si="124"/>
        <v>0</v>
      </c>
      <c r="S94" s="7">
        <f t="shared" si="124"/>
        <v>0.27502512755102043</v>
      </c>
      <c r="T94" s="7">
        <f t="shared" si="124"/>
        <v>6.6208244897959183</v>
      </c>
      <c r="U94" s="7">
        <f t="shared" si="124"/>
        <v>0.85426926020408156</v>
      </c>
      <c r="V94" s="7">
        <f t="shared" si="124"/>
        <v>8.9486989795918376E-2</v>
      </c>
      <c r="W94" s="7">
        <f t="shared" si="124"/>
        <v>2.8779955357142852</v>
      </c>
      <c r="X94" s="7">
        <f t="shared" si="124"/>
        <v>0.25515471938775514</v>
      </c>
      <c r="Y94" s="7">
        <f t="shared" si="124"/>
        <v>2.2290816326530613E-2</v>
      </c>
      <c r="Z94" s="7">
        <f t="shared" si="124"/>
        <v>2.0975758928571429</v>
      </c>
      <c r="AA94" s="7">
        <f t="shared" si="124"/>
        <v>2.0975758928571429</v>
      </c>
      <c r="AB94" s="7">
        <f t="shared" si="124"/>
        <v>0.47734502551020408</v>
      </c>
      <c r="AC94" s="7">
        <f t="shared" si="124"/>
        <v>0</v>
      </c>
      <c r="AD94" s="7">
        <f t="shared" si="124"/>
        <v>2.6554251275510206</v>
      </c>
      <c r="AE94" s="7">
        <f t="shared" si="124"/>
        <v>0.11732015306122449</v>
      </c>
      <c r="AF94" s="7">
        <f t="shared" si="124"/>
        <v>0.21875471938775512</v>
      </c>
      <c r="AG94" s="7">
        <f t="shared" si="124"/>
        <v>0.83454119897959189</v>
      </c>
      <c r="AH94" s="7">
        <f t="shared" si="124"/>
        <v>0.27084043367346938</v>
      </c>
      <c r="AI94" s="7">
        <f t="shared" si="124"/>
        <v>1.1965303571428572</v>
      </c>
      <c r="AJ94" s="7">
        <f t="shared" si="124"/>
        <v>0.24654668367346941</v>
      </c>
      <c r="AK94" s="7">
        <f t="shared" si="124"/>
        <v>0.15933265306122452</v>
      </c>
      <c r="AL94" s="7">
        <f t="shared" si="124"/>
        <v>1.4674107142857145E-2</v>
      </c>
      <c r="AM94" s="7">
        <f t="shared" si="124"/>
        <v>3.7256632653061221E-2</v>
      </c>
      <c r="AN94" s="7">
        <f t="shared" si="124"/>
        <v>3.981913265306123E-2</v>
      </c>
      <c r="AO94" s="7">
        <f t="shared" si="124"/>
        <v>0</v>
      </c>
      <c r="AP94" s="7">
        <f t="shared" si="124"/>
        <v>0.10612882653061223</v>
      </c>
      <c r="AQ94" s="7">
        <f t="shared" si="124"/>
        <v>1.7208801020408164E-2</v>
      </c>
      <c r="AR94" s="7">
        <f t="shared" si="124"/>
        <v>0.13262551020408164</v>
      </c>
      <c r="AS94" s="7">
        <f t="shared" si="124"/>
        <v>0.1581826530612245</v>
      </c>
      <c r="AT94" s="7">
        <f t="shared" si="124"/>
        <v>1.6329812500000001</v>
      </c>
      <c r="AU94" s="7">
        <f t="shared" si="124"/>
        <v>0</v>
      </c>
      <c r="AV94" s="7">
        <f t="shared" si="124"/>
        <v>1.2211301020408163</v>
      </c>
      <c r="AW94" s="7">
        <f t="shared" si="124"/>
        <v>1.2211301020408163</v>
      </c>
      <c r="AX94" s="7">
        <f t="shared" si="124"/>
        <v>0.65896530612244897</v>
      </c>
      <c r="AY94" s="7">
        <f t="shared" si="124"/>
        <v>0.55509413265306118</v>
      </c>
      <c r="AZ94" s="7">
        <f t="shared" si="124"/>
        <v>0.67021568877551019</v>
      </c>
      <c r="BA94" s="7">
        <f t="shared" si="124"/>
        <v>0.25165867346938775</v>
      </c>
      <c r="BB94" s="7">
        <f t="shared" si="124"/>
        <v>8.1683928571428574E-2</v>
      </c>
      <c r="BC94" s="7">
        <f t="shared" si="124"/>
        <v>0.2547358418367347</v>
      </c>
      <c r="BD94" s="7">
        <f t="shared" si="124"/>
        <v>0.51250089285714284</v>
      </c>
      <c r="BE94" s="7">
        <f t="shared" si="124"/>
        <v>0.3075761479591837</v>
      </c>
      <c r="BF94" s="7">
        <f t="shared" si="124"/>
        <v>0.23653915816326532</v>
      </c>
      <c r="BG94" s="7">
        <f t="shared" si="124"/>
        <v>0.21548278061224491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M94" s="2"/>
      <c r="DN94" s="2"/>
      <c r="DO94" s="2"/>
      <c r="DP94" s="2"/>
      <c r="DQ94" s="2"/>
      <c r="DR94" s="2"/>
    </row>
    <row r="95" spans="1:122" ht="15.75" customHeight="1" x14ac:dyDescent="0.3">
      <c r="A95" s="1" t="s">
        <v>84</v>
      </c>
      <c r="B95" s="1" t="s">
        <v>64</v>
      </c>
      <c r="C95" s="2">
        <v>4</v>
      </c>
      <c r="D95" s="3" t="s">
        <v>71</v>
      </c>
      <c r="E95" s="7">
        <f>E55*$BM$21/100</f>
        <v>5.8966470663265307</v>
      </c>
      <c r="F95" s="7">
        <f t="shared" ref="F95:BG95" si="125">F55*$BM$21/100</f>
        <v>0.39959961734693877</v>
      </c>
      <c r="G95" s="7">
        <f t="shared" si="125"/>
        <v>0.17174821428571427</v>
      </c>
      <c r="H95" s="7">
        <f t="shared" si="125"/>
        <v>5.1395635204081627</v>
      </c>
      <c r="I95" s="7">
        <f t="shared" si="125"/>
        <v>0.48265497448979594</v>
      </c>
      <c r="J95" s="7">
        <f t="shared" si="125"/>
        <v>2.4165433673469384E-2</v>
      </c>
      <c r="K95" s="7">
        <f t="shared" si="125"/>
        <v>1.9110366071428573</v>
      </c>
      <c r="L95" s="7">
        <f t="shared" si="125"/>
        <v>0</v>
      </c>
      <c r="M95" s="7">
        <f t="shared" si="125"/>
        <v>4.7483951530612245</v>
      </c>
      <c r="N95" s="7">
        <f t="shared" si="125"/>
        <v>0.46532640306122447</v>
      </c>
      <c r="O95" s="7">
        <f t="shared" si="125"/>
        <v>0.5172459183673469</v>
      </c>
      <c r="P95" s="7">
        <f t="shared" si="125"/>
        <v>4.3768119897959181</v>
      </c>
      <c r="Q95" s="7">
        <f t="shared" si="125"/>
        <v>0</v>
      </c>
      <c r="R95" s="7">
        <f t="shared" si="125"/>
        <v>0</v>
      </c>
      <c r="S95" s="7">
        <f t="shared" si="125"/>
        <v>0</v>
      </c>
      <c r="T95" s="7">
        <f t="shared" si="125"/>
        <v>4.1461062499999999</v>
      </c>
      <c r="U95" s="7">
        <f t="shared" si="125"/>
        <v>1.0227710459183674</v>
      </c>
      <c r="V95" s="7">
        <f t="shared" si="125"/>
        <v>0</v>
      </c>
      <c r="W95" s="7">
        <f t="shared" si="125"/>
        <v>1.2966191326530612</v>
      </c>
      <c r="X95" s="7">
        <f t="shared" si="125"/>
        <v>0</v>
      </c>
      <c r="Y95" s="7">
        <f t="shared" si="125"/>
        <v>0</v>
      </c>
      <c r="Z95" s="7">
        <f t="shared" si="125"/>
        <v>0.40357831632653057</v>
      </c>
      <c r="AA95" s="7">
        <f t="shared" si="125"/>
        <v>0.24374846938775507</v>
      </c>
      <c r="AB95" s="7">
        <f t="shared" si="125"/>
        <v>0.56048749999999992</v>
      </c>
      <c r="AC95" s="7">
        <f t="shared" si="125"/>
        <v>0</v>
      </c>
      <c r="AD95" s="7">
        <f t="shared" si="125"/>
        <v>0.42275433673469381</v>
      </c>
      <c r="AE95" s="7">
        <f t="shared" si="125"/>
        <v>3.396632653061224E-2</v>
      </c>
      <c r="AF95" s="7">
        <f t="shared" si="125"/>
        <v>0</v>
      </c>
      <c r="AG95" s="7">
        <f t="shared" si="125"/>
        <v>0.27798124999999996</v>
      </c>
      <c r="AH95" s="7">
        <f t="shared" si="125"/>
        <v>0.27798124999999996</v>
      </c>
      <c r="AI95" s="7">
        <f t="shared" si="125"/>
        <v>0.48216058673469386</v>
      </c>
      <c r="AJ95" s="7">
        <f t="shared" si="125"/>
        <v>0</v>
      </c>
      <c r="AK95" s="7">
        <f t="shared" si="125"/>
        <v>6.3833545918367346E-2</v>
      </c>
      <c r="AL95" s="7">
        <f t="shared" si="125"/>
        <v>2.210714285714286E-2</v>
      </c>
      <c r="AM95" s="7">
        <f t="shared" si="125"/>
        <v>1.8189158163265304E-2</v>
      </c>
      <c r="AN95" s="7">
        <f t="shared" si="125"/>
        <v>5.0422576530612238E-2</v>
      </c>
      <c r="AO95" s="7">
        <f t="shared" si="125"/>
        <v>1.2484710459183672</v>
      </c>
      <c r="AP95" s="7">
        <f t="shared" si="125"/>
        <v>0.12413979591836734</v>
      </c>
      <c r="AQ95" s="7">
        <f t="shared" si="125"/>
        <v>5.1051020408163263E-3</v>
      </c>
      <c r="AR95" s="7">
        <f t="shared" si="125"/>
        <v>5.0051020408163262E-2</v>
      </c>
      <c r="AS95" s="7">
        <f t="shared" si="125"/>
        <v>0.1389190051020408</v>
      </c>
      <c r="AT95" s="7">
        <f t="shared" si="125"/>
        <v>0.81024196428571416</v>
      </c>
      <c r="AU95" s="7">
        <f t="shared" si="125"/>
        <v>0</v>
      </c>
      <c r="AV95" s="7">
        <f t="shared" si="125"/>
        <v>1.0394595663265307</v>
      </c>
      <c r="AW95" s="7">
        <f t="shared" si="125"/>
        <v>3.4356505102040816E-2</v>
      </c>
      <c r="AX95" s="7">
        <f t="shared" si="125"/>
        <v>3.4356505102040816E-2</v>
      </c>
      <c r="AY95" s="7">
        <f t="shared" si="125"/>
        <v>0</v>
      </c>
      <c r="AZ95" s="7">
        <f t="shared" si="125"/>
        <v>0.15716670918367345</v>
      </c>
      <c r="BA95" s="7">
        <f t="shared" si="125"/>
        <v>0.23096428571428568</v>
      </c>
      <c r="BB95" s="7">
        <f t="shared" si="125"/>
        <v>1.2222576530612244E-2</v>
      </c>
      <c r="BC95" s="7">
        <f t="shared" si="125"/>
        <v>2.1264158163265306E-2</v>
      </c>
      <c r="BD95" s="7">
        <f t="shared" si="125"/>
        <v>0.11628137755102039</v>
      </c>
      <c r="BE95" s="7">
        <f t="shared" si="125"/>
        <v>5.1243877551020403E-2</v>
      </c>
      <c r="BF95" s="7">
        <f t="shared" si="125"/>
        <v>0.17542780612244896</v>
      </c>
      <c r="BG95" s="7">
        <f t="shared" si="125"/>
        <v>6.7102551020408158E-2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M95" s="2"/>
      <c r="DN95" s="2"/>
      <c r="DO95" s="2"/>
      <c r="DP95" s="2"/>
      <c r="DQ95" s="2"/>
      <c r="DR95" s="2"/>
    </row>
    <row r="96" spans="1:122" ht="15.75" customHeight="1" x14ac:dyDescent="0.3">
      <c r="A96" s="1" t="s">
        <v>85</v>
      </c>
      <c r="B96" s="1" t="s">
        <v>64</v>
      </c>
      <c r="C96" s="2">
        <v>5</v>
      </c>
      <c r="D96" s="3" t="s">
        <v>81</v>
      </c>
      <c r="E96" s="7">
        <f>E56*$BM$22/100</f>
        <v>0</v>
      </c>
      <c r="F96" s="7">
        <f t="shared" ref="F96:BG96" si="126">F56*$BM$22/100</f>
        <v>0</v>
      </c>
      <c r="G96" s="7">
        <f t="shared" si="126"/>
        <v>0.87717740384615384</v>
      </c>
      <c r="H96" s="7">
        <f t="shared" si="126"/>
        <v>0</v>
      </c>
      <c r="I96" s="7">
        <f t="shared" si="126"/>
        <v>0</v>
      </c>
      <c r="J96" s="7">
        <f t="shared" si="126"/>
        <v>0.66508846153846168</v>
      </c>
      <c r="K96" s="7">
        <f t="shared" si="126"/>
        <v>2.0092091346153849</v>
      </c>
      <c r="L96" s="7">
        <f t="shared" si="126"/>
        <v>0</v>
      </c>
      <c r="M96" s="7">
        <f t="shared" si="126"/>
        <v>0</v>
      </c>
      <c r="N96" s="7">
        <f t="shared" si="126"/>
        <v>7.7660968750000006</v>
      </c>
      <c r="O96" s="7">
        <f t="shared" si="126"/>
        <v>1.8127487980769232</v>
      </c>
      <c r="P96" s="7">
        <f t="shared" si="126"/>
        <v>20.017864903846156</v>
      </c>
      <c r="Q96" s="7">
        <f t="shared" si="126"/>
        <v>0.37388942307692313</v>
      </c>
      <c r="R96" s="7">
        <f t="shared" si="126"/>
        <v>0</v>
      </c>
      <c r="S96" s="7">
        <f t="shared" si="126"/>
        <v>0</v>
      </c>
      <c r="T96" s="7">
        <f t="shared" si="126"/>
        <v>9.8144043269230767</v>
      </c>
      <c r="U96" s="7">
        <f t="shared" si="126"/>
        <v>1.0953391826923078</v>
      </c>
      <c r="V96" s="7">
        <f t="shared" si="126"/>
        <v>0.14221754807692308</v>
      </c>
      <c r="W96" s="7">
        <f t="shared" si="126"/>
        <v>0.14542980769230771</v>
      </c>
      <c r="X96" s="7">
        <f t="shared" si="126"/>
        <v>0</v>
      </c>
      <c r="Y96" s="7">
        <f t="shared" si="126"/>
        <v>7.9319230769230767E-2</v>
      </c>
      <c r="Z96" s="7">
        <f t="shared" si="126"/>
        <v>1.2990350961538462</v>
      </c>
      <c r="AA96" s="7">
        <f t="shared" si="126"/>
        <v>1.2990350961538462</v>
      </c>
      <c r="AB96" s="7">
        <f t="shared" si="126"/>
        <v>3.7279125000000004</v>
      </c>
      <c r="AC96" s="7">
        <f t="shared" si="126"/>
        <v>0</v>
      </c>
      <c r="AD96" s="7">
        <f t="shared" si="126"/>
        <v>3.3153973557692313</v>
      </c>
      <c r="AE96" s="7">
        <f t="shared" si="126"/>
        <v>0.47213509615384625</v>
      </c>
      <c r="AF96" s="7">
        <f t="shared" si="126"/>
        <v>1.2000593749999999</v>
      </c>
      <c r="AG96" s="7">
        <f t="shared" si="126"/>
        <v>2.1674336538461541</v>
      </c>
      <c r="AH96" s="7">
        <f t="shared" si="126"/>
        <v>0.57913966346153845</v>
      </c>
      <c r="AI96" s="7">
        <f t="shared" si="126"/>
        <v>1.1436584134615386</v>
      </c>
      <c r="AJ96" s="7">
        <f t="shared" si="126"/>
        <v>7.2746875000000003E-2</v>
      </c>
      <c r="AK96" s="7">
        <f t="shared" si="126"/>
        <v>0.53683004807692314</v>
      </c>
      <c r="AL96" s="7">
        <f t="shared" si="126"/>
        <v>8.5593028846153843E-2</v>
      </c>
      <c r="AM96" s="7">
        <f t="shared" si="126"/>
        <v>0.10295889423076923</v>
      </c>
      <c r="AN96" s="7">
        <f t="shared" si="126"/>
        <v>9.9184374999999991E-2</v>
      </c>
      <c r="AO96" s="7">
        <f t="shared" si="126"/>
        <v>0</v>
      </c>
      <c r="AP96" s="7">
        <f t="shared" si="126"/>
        <v>1.2380240384615384</v>
      </c>
      <c r="AQ96" s="7">
        <f t="shared" si="126"/>
        <v>0</v>
      </c>
      <c r="AR96" s="7">
        <f t="shared" si="126"/>
        <v>0.10589375000000001</v>
      </c>
      <c r="AS96" s="7">
        <f t="shared" si="126"/>
        <v>0</v>
      </c>
      <c r="AT96" s="7">
        <f t="shared" si="126"/>
        <v>1.0371552884615385</v>
      </c>
      <c r="AU96" s="7">
        <f t="shared" si="126"/>
        <v>0</v>
      </c>
      <c r="AV96" s="7">
        <f t="shared" si="126"/>
        <v>6.9316346153846145E-2</v>
      </c>
      <c r="AW96" s="7">
        <f t="shared" si="126"/>
        <v>0</v>
      </c>
      <c r="AX96" s="7">
        <f t="shared" si="126"/>
        <v>0.6502713942307693</v>
      </c>
      <c r="AY96" s="7">
        <f t="shared" si="126"/>
        <v>0</v>
      </c>
      <c r="AZ96" s="7">
        <f t="shared" si="126"/>
        <v>0.92557115384615385</v>
      </c>
      <c r="BA96" s="7">
        <f t="shared" si="126"/>
        <v>0</v>
      </c>
      <c r="BB96" s="7">
        <f t="shared" si="126"/>
        <v>0</v>
      </c>
      <c r="BC96" s="7">
        <f t="shared" si="126"/>
        <v>0.10207403846153847</v>
      </c>
      <c r="BD96" s="7">
        <f t="shared" si="126"/>
        <v>0.32494711538461546</v>
      </c>
      <c r="BE96" s="7">
        <f t="shared" si="126"/>
        <v>8.2200240384615389E-2</v>
      </c>
      <c r="BF96" s="7">
        <f t="shared" si="126"/>
        <v>0</v>
      </c>
      <c r="BG96" s="7">
        <f t="shared" si="126"/>
        <v>0.14606009615384616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M96" s="2"/>
      <c r="DN96" s="2"/>
      <c r="DO96" s="2"/>
      <c r="DP96" s="2"/>
      <c r="DQ96" s="2"/>
      <c r="DR96" s="2"/>
    </row>
    <row r="97" spans="1:122" ht="15.75" customHeight="1" x14ac:dyDescent="0.3">
      <c r="A97" s="1" t="s">
        <v>86</v>
      </c>
      <c r="B97" s="1" t="s">
        <v>64</v>
      </c>
      <c r="C97" s="2">
        <v>5</v>
      </c>
      <c r="D97" s="3" t="s">
        <v>67</v>
      </c>
      <c r="E97" s="7">
        <f>E57*$BM$23/100</f>
        <v>0</v>
      </c>
      <c r="F97" s="7">
        <f t="shared" ref="F97:BG97" si="127">F57*$BM$23/100</f>
        <v>0</v>
      </c>
      <c r="G97" s="7">
        <f t="shared" si="127"/>
        <v>2.6210968750000001</v>
      </c>
      <c r="H97" s="7">
        <f t="shared" si="127"/>
        <v>0</v>
      </c>
      <c r="I97" s="7">
        <f t="shared" si="127"/>
        <v>0</v>
      </c>
      <c r="J97" s="7">
        <f t="shared" si="127"/>
        <v>3.29640625</v>
      </c>
      <c r="K97" s="7">
        <f t="shared" si="127"/>
        <v>6.2894120192307685</v>
      </c>
      <c r="L97" s="7">
        <f t="shared" si="127"/>
        <v>0</v>
      </c>
      <c r="M97" s="7">
        <f t="shared" si="127"/>
        <v>0</v>
      </c>
      <c r="N97" s="7">
        <f t="shared" si="127"/>
        <v>15.14484783653846</v>
      </c>
      <c r="O97" s="7">
        <f t="shared" si="127"/>
        <v>2.263806971153846</v>
      </c>
      <c r="P97" s="7">
        <f t="shared" si="127"/>
        <v>32.243610096153844</v>
      </c>
      <c r="Q97" s="7">
        <f t="shared" si="127"/>
        <v>0.52064903846153843</v>
      </c>
      <c r="R97" s="7">
        <f t="shared" si="127"/>
        <v>0</v>
      </c>
      <c r="S97" s="7">
        <f t="shared" si="127"/>
        <v>0</v>
      </c>
      <c r="T97" s="7">
        <f t="shared" si="127"/>
        <v>20.907718750000001</v>
      </c>
      <c r="U97" s="7">
        <f t="shared" si="127"/>
        <v>2.4452141826923075</v>
      </c>
      <c r="V97" s="7">
        <f t="shared" si="127"/>
        <v>0.52144951923076921</v>
      </c>
      <c r="W97" s="7">
        <f t="shared" si="127"/>
        <v>4.3497415865384612</v>
      </c>
      <c r="X97" s="7">
        <f t="shared" si="127"/>
        <v>0</v>
      </c>
      <c r="Y97" s="7">
        <f t="shared" si="127"/>
        <v>0</v>
      </c>
      <c r="Z97" s="7">
        <f t="shared" si="127"/>
        <v>3.2315747596153845</v>
      </c>
      <c r="AA97" s="7">
        <f t="shared" si="127"/>
        <v>3.2315747596153845</v>
      </c>
      <c r="AB97" s="7">
        <f t="shared" si="127"/>
        <v>2.571730048076923</v>
      </c>
      <c r="AC97" s="7">
        <f t="shared" si="127"/>
        <v>0</v>
      </c>
      <c r="AD97" s="7">
        <f t="shared" si="127"/>
        <v>10.323237980769228</v>
      </c>
      <c r="AE97" s="7">
        <f t="shared" si="127"/>
        <v>0.32779519230769227</v>
      </c>
      <c r="AF97" s="7">
        <f t="shared" si="127"/>
        <v>1.7826841346153843</v>
      </c>
      <c r="AG97" s="7">
        <f t="shared" si="127"/>
        <v>3.3826725961538462</v>
      </c>
      <c r="AH97" s="7">
        <f t="shared" si="127"/>
        <v>1.1824252403846154</v>
      </c>
      <c r="AI97" s="7">
        <f t="shared" si="127"/>
        <v>3.5780951923076918</v>
      </c>
      <c r="AJ97" s="7">
        <f t="shared" si="127"/>
        <v>4.7740144230769228E-2</v>
      </c>
      <c r="AK97" s="7">
        <f t="shared" si="127"/>
        <v>0.93088894230769226</v>
      </c>
      <c r="AL97" s="7">
        <f t="shared" si="127"/>
        <v>0</v>
      </c>
      <c r="AM97" s="7">
        <f t="shared" si="127"/>
        <v>2.3154086538461533E-2</v>
      </c>
      <c r="AN97" s="7">
        <f t="shared" si="127"/>
        <v>0.14326899038461538</v>
      </c>
      <c r="AO97" s="7">
        <f t="shared" si="127"/>
        <v>0</v>
      </c>
      <c r="AP97" s="7">
        <f t="shared" si="127"/>
        <v>0.53942908653846156</v>
      </c>
      <c r="AQ97" s="7">
        <f t="shared" si="127"/>
        <v>0</v>
      </c>
      <c r="AR97" s="7">
        <f t="shared" si="127"/>
        <v>0.17702812500000001</v>
      </c>
      <c r="AS97" s="7">
        <f t="shared" si="127"/>
        <v>0</v>
      </c>
      <c r="AT97" s="7">
        <f t="shared" si="127"/>
        <v>3.323809134615384</v>
      </c>
      <c r="AU97" s="7">
        <f t="shared" si="127"/>
        <v>0</v>
      </c>
      <c r="AV97" s="7">
        <f t="shared" si="127"/>
        <v>1.0118403846153845</v>
      </c>
      <c r="AW97" s="7">
        <f t="shared" si="127"/>
        <v>0.12819927884615384</v>
      </c>
      <c r="AX97" s="7">
        <f t="shared" si="127"/>
        <v>0.97698076923076915</v>
      </c>
      <c r="AY97" s="7">
        <f t="shared" si="127"/>
        <v>0</v>
      </c>
      <c r="AZ97" s="7">
        <f t="shared" si="127"/>
        <v>0.66606995192307683</v>
      </c>
      <c r="BA97" s="7">
        <f t="shared" si="127"/>
        <v>8.9483413461538458E-2</v>
      </c>
      <c r="BB97" s="7">
        <f t="shared" si="127"/>
        <v>0.10585264423076922</v>
      </c>
      <c r="BC97" s="7">
        <f t="shared" si="127"/>
        <v>0.10585264423076922</v>
      </c>
      <c r="BD97" s="7">
        <f t="shared" si="127"/>
        <v>0.39261730769230768</v>
      </c>
      <c r="BE97" s="7">
        <f t="shared" si="127"/>
        <v>0.34129663461538456</v>
      </c>
      <c r="BF97" s="7">
        <f t="shared" si="127"/>
        <v>0</v>
      </c>
      <c r="BG97" s="7">
        <f t="shared" si="127"/>
        <v>0.11855048076923076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M97" s="2"/>
      <c r="DN97" s="2"/>
      <c r="DO97" s="2"/>
      <c r="DP97" s="2"/>
      <c r="DQ97" s="2"/>
      <c r="DR97" s="2"/>
    </row>
    <row r="98" spans="1:122" ht="15.75" customHeight="1" x14ac:dyDescent="0.3">
      <c r="A98" s="1" t="s">
        <v>87</v>
      </c>
      <c r="B98" s="1" t="s">
        <v>64</v>
      </c>
      <c r="C98" s="2">
        <v>5</v>
      </c>
      <c r="D98" s="3" t="s">
        <v>69</v>
      </c>
      <c r="E98" s="7">
        <f>E58*$BM$24/100</f>
        <v>0</v>
      </c>
      <c r="F98" s="7">
        <f t="shared" ref="F98:BG98" si="128">F58*$BM$24/100</f>
        <v>0</v>
      </c>
      <c r="G98" s="7">
        <f t="shared" si="128"/>
        <v>0.48716394230769228</v>
      </c>
      <c r="H98" s="7">
        <f t="shared" si="128"/>
        <v>0</v>
      </c>
      <c r="I98" s="7">
        <f t="shared" si="128"/>
        <v>0</v>
      </c>
      <c r="J98" s="7">
        <f t="shared" si="128"/>
        <v>0</v>
      </c>
      <c r="K98" s="7">
        <f t="shared" si="128"/>
        <v>1.2219790865384614</v>
      </c>
      <c r="L98" s="7">
        <f t="shared" si="128"/>
        <v>0</v>
      </c>
      <c r="M98" s="7">
        <f t="shared" si="128"/>
        <v>0</v>
      </c>
      <c r="N98" s="7">
        <f t="shared" si="128"/>
        <v>2.2310334134615384</v>
      </c>
      <c r="O98" s="7">
        <f t="shared" si="128"/>
        <v>0.78398293269230768</v>
      </c>
      <c r="P98" s="7">
        <f t="shared" si="128"/>
        <v>8.7746771634615381</v>
      </c>
      <c r="Q98" s="7">
        <f t="shared" si="128"/>
        <v>0</v>
      </c>
      <c r="R98" s="7">
        <f t="shared" si="128"/>
        <v>0</v>
      </c>
      <c r="S98" s="7">
        <f t="shared" si="128"/>
        <v>0</v>
      </c>
      <c r="T98" s="7">
        <f t="shared" si="128"/>
        <v>5.6446841346153835</v>
      </c>
      <c r="U98" s="7">
        <f t="shared" si="128"/>
        <v>0</v>
      </c>
      <c r="V98" s="7">
        <f t="shared" si="128"/>
        <v>0</v>
      </c>
      <c r="W98" s="7">
        <f t="shared" si="128"/>
        <v>2.612682692307692</v>
      </c>
      <c r="X98" s="7">
        <f t="shared" si="128"/>
        <v>0</v>
      </c>
      <c r="Y98" s="7">
        <f t="shared" si="128"/>
        <v>0</v>
      </c>
      <c r="Z98" s="7">
        <f t="shared" si="128"/>
        <v>0</v>
      </c>
      <c r="AA98" s="7">
        <f t="shared" si="128"/>
        <v>0.58390624999999996</v>
      </c>
      <c r="AB98" s="7">
        <f t="shared" si="128"/>
        <v>0</v>
      </c>
      <c r="AC98" s="7">
        <f t="shared" si="128"/>
        <v>0</v>
      </c>
      <c r="AD98" s="7">
        <f t="shared" si="128"/>
        <v>2.3654560096153845</v>
      </c>
      <c r="AE98" s="7">
        <f t="shared" si="128"/>
        <v>0</v>
      </c>
      <c r="AF98" s="7">
        <f t="shared" si="128"/>
        <v>0</v>
      </c>
      <c r="AG98" s="7">
        <f t="shared" si="128"/>
        <v>0.65681658653846142</v>
      </c>
      <c r="AH98" s="7">
        <f t="shared" si="128"/>
        <v>0</v>
      </c>
      <c r="AI98" s="7">
        <f t="shared" si="128"/>
        <v>1.1956403846153847</v>
      </c>
      <c r="AJ98" s="7">
        <f t="shared" si="128"/>
        <v>0</v>
      </c>
      <c r="AK98" s="7">
        <f t="shared" si="128"/>
        <v>0.5988254807692307</v>
      </c>
      <c r="AL98" s="7">
        <f t="shared" si="128"/>
        <v>0</v>
      </c>
      <c r="AM98" s="7">
        <f t="shared" si="128"/>
        <v>0</v>
      </c>
      <c r="AN98" s="7">
        <f t="shared" si="128"/>
        <v>0</v>
      </c>
      <c r="AO98" s="7">
        <f t="shared" si="128"/>
        <v>0.23885817307692303</v>
      </c>
      <c r="AP98" s="7">
        <f t="shared" si="128"/>
        <v>0.23885817307692303</v>
      </c>
      <c r="AQ98" s="7">
        <f t="shared" si="128"/>
        <v>0</v>
      </c>
      <c r="AR98" s="7">
        <f t="shared" si="128"/>
        <v>0</v>
      </c>
      <c r="AS98" s="7">
        <f t="shared" si="128"/>
        <v>0</v>
      </c>
      <c r="AT98" s="7">
        <f t="shared" si="128"/>
        <v>1.6574906249999999</v>
      </c>
      <c r="AU98" s="7">
        <f t="shared" si="128"/>
        <v>0</v>
      </c>
      <c r="AV98" s="7">
        <f t="shared" si="128"/>
        <v>0</v>
      </c>
      <c r="AW98" s="7">
        <f t="shared" si="128"/>
        <v>0</v>
      </c>
      <c r="AX98" s="7">
        <f t="shared" si="128"/>
        <v>0.391959375</v>
      </c>
      <c r="AY98" s="7">
        <f t="shared" si="128"/>
        <v>0</v>
      </c>
      <c r="AZ98" s="7">
        <f t="shared" si="128"/>
        <v>0</v>
      </c>
      <c r="BA98" s="7">
        <f t="shared" si="128"/>
        <v>0</v>
      </c>
      <c r="BB98" s="7">
        <f t="shared" si="128"/>
        <v>0</v>
      </c>
      <c r="BC98" s="7">
        <f t="shared" si="128"/>
        <v>0</v>
      </c>
      <c r="BD98" s="7">
        <f t="shared" si="128"/>
        <v>0</v>
      </c>
      <c r="BE98" s="7">
        <f t="shared" si="128"/>
        <v>0</v>
      </c>
      <c r="BF98" s="7">
        <f t="shared" si="128"/>
        <v>0</v>
      </c>
      <c r="BG98" s="7">
        <f t="shared" si="128"/>
        <v>0.15990048076923075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M98" s="2"/>
      <c r="DN98" s="2"/>
      <c r="DO98" s="2"/>
      <c r="DP98" s="2"/>
      <c r="DQ98" s="2"/>
      <c r="DR98" s="2"/>
    </row>
    <row r="99" spans="1:122" ht="15.75" customHeight="1" x14ac:dyDescent="0.3">
      <c r="A99" s="1" t="s">
        <v>88</v>
      </c>
      <c r="B99" s="1" t="s">
        <v>64</v>
      </c>
      <c r="C99" s="2">
        <v>5</v>
      </c>
      <c r="D99" s="3" t="s">
        <v>71</v>
      </c>
      <c r="E99" s="7">
        <f>E59*$BM$25/100</f>
        <v>0</v>
      </c>
      <c r="F99" s="7">
        <f t="shared" ref="F99:BG99" si="129">F59*$BM$25/100</f>
        <v>0</v>
      </c>
      <c r="G99" s="7">
        <f t="shared" si="129"/>
        <v>0.31262475961538466</v>
      </c>
      <c r="H99" s="7">
        <f t="shared" si="129"/>
        <v>0</v>
      </c>
      <c r="I99" s="7">
        <f t="shared" si="129"/>
        <v>0</v>
      </c>
      <c r="J99" s="7">
        <f t="shared" si="129"/>
        <v>0</v>
      </c>
      <c r="K99" s="7">
        <f t="shared" si="129"/>
        <v>1.5992449519230771</v>
      </c>
      <c r="L99" s="7">
        <f t="shared" si="129"/>
        <v>0</v>
      </c>
      <c r="M99" s="7">
        <f t="shared" si="129"/>
        <v>0</v>
      </c>
      <c r="N99" s="7">
        <f t="shared" si="129"/>
        <v>0.60865072115384633</v>
      </c>
      <c r="O99" s="7">
        <f t="shared" si="129"/>
        <v>0.34904278846153852</v>
      </c>
      <c r="P99" s="7">
        <f t="shared" si="129"/>
        <v>4.9572951923076936</v>
      </c>
      <c r="Q99" s="7">
        <f t="shared" si="129"/>
        <v>0</v>
      </c>
      <c r="R99" s="7">
        <f t="shared" si="129"/>
        <v>0</v>
      </c>
      <c r="S99" s="7">
        <f t="shared" si="129"/>
        <v>0</v>
      </c>
      <c r="T99" s="7">
        <f t="shared" si="129"/>
        <v>6.6360074519230787</v>
      </c>
      <c r="U99" s="7">
        <f t="shared" si="129"/>
        <v>0</v>
      </c>
      <c r="V99" s="7">
        <f t="shared" si="129"/>
        <v>0</v>
      </c>
      <c r="W99" s="7">
        <f t="shared" si="129"/>
        <v>2.8051471153846159</v>
      </c>
      <c r="X99" s="7">
        <f t="shared" si="129"/>
        <v>0</v>
      </c>
      <c r="Y99" s="7">
        <f t="shared" si="129"/>
        <v>0</v>
      </c>
      <c r="Z99" s="7">
        <f t="shared" si="129"/>
        <v>0</v>
      </c>
      <c r="AA99" s="7">
        <f t="shared" si="129"/>
        <v>0.26553774038461542</v>
      </c>
      <c r="AB99" s="7">
        <f t="shared" si="129"/>
        <v>0.63672548076923086</v>
      </c>
      <c r="AC99" s="7">
        <f t="shared" si="129"/>
        <v>0</v>
      </c>
      <c r="AD99" s="7">
        <f t="shared" si="129"/>
        <v>0.75394783653846165</v>
      </c>
      <c r="AE99" s="7">
        <f t="shared" si="129"/>
        <v>0</v>
      </c>
      <c r="AF99" s="7">
        <f t="shared" si="129"/>
        <v>0</v>
      </c>
      <c r="AG99" s="7">
        <f t="shared" si="129"/>
        <v>0.42048990384615392</v>
      </c>
      <c r="AH99" s="7">
        <f t="shared" si="129"/>
        <v>0</v>
      </c>
      <c r="AI99" s="7">
        <f t="shared" si="129"/>
        <v>0</v>
      </c>
      <c r="AJ99" s="7">
        <f t="shared" si="129"/>
        <v>0</v>
      </c>
      <c r="AK99" s="7">
        <f t="shared" si="129"/>
        <v>0.31364110576923082</v>
      </c>
      <c r="AL99" s="7">
        <f t="shared" si="129"/>
        <v>0</v>
      </c>
      <c r="AM99" s="7">
        <f t="shared" si="129"/>
        <v>0</v>
      </c>
      <c r="AN99" s="7">
        <f t="shared" si="129"/>
        <v>0</v>
      </c>
      <c r="AO99" s="7">
        <f t="shared" si="129"/>
        <v>0</v>
      </c>
      <c r="AP99" s="7">
        <f t="shared" si="129"/>
        <v>0.41831634615384622</v>
      </c>
      <c r="AQ99" s="7">
        <f t="shared" si="129"/>
        <v>0</v>
      </c>
      <c r="AR99" s="7">
        <f t="shared" si="129"/>
        <v>0</v>
      </c>
      <c r="AS99" s="7">
        <f t="shared" si="129"/>
        <v>0</v>
      </c>
      <c r="AT99" s="7">
        <f t="shared" si="129"/>
        <v>0.52083028846153856</v>
      </c>
      <c r="AU99" s="7">
        <f t="shared" si="129"/>
        <v>0</v>
      </c>
      <c r="AV99" s="7">
        <f t="shared" si="129"/>
        <v>0</v>
      </c>
      <c r="AW99" s="7">
        <f t="shared" si="129"/>
        <v>0</v>
      </c>
      <c r="AX99" s="7">
        <f t="shared" si="129"/>
        <v>0</v>
      </c>
      <c r="AY99" s="7">
        <f t="shared" si="129"/>
        <v>0</v>
      </c>
      <c r="AZ99" s="7">
        <f t="shared" si="129"/>
        <v>0</v>
      </c>
      <c r="BA99" s="7">
        <f t="shared" si="129"/>
        <v>0</v>
      </c>
      <c r="BB99" s="7">
        <f t="shared" si="129"/>
        <v>0</v>
      </c>
      <c r="BC99" s="7">
        <f t="shared" si="129"/>
        <v>0</v>
      </c>
      <c r="BD99" s="7">
        <f t="shared" si="129"/>
        <v>0</v>
      </c>
      <c r="BE99" s="7">
        <f t="shared" si="129"/>
        <v>0</v>
      </c>
      <c r="BF99" s="7">
        <f t="shared" si="129"/>
        <v>0</v>
      </c>
      <c r="BG99" s="7">
        <f t="shared" si="129"/>
        <v>0.14866346153846155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M99" s="2"/>
      <c r="DN99" s="2"/>
      <c r="DO99" s="2"/>
      <c r="DP99" s="2"/>
      <c r="DQ99" s="2"/>
      <c r="DR99" s="2"/>
    </row>
    <row r="100" spans="1:122" ht="15.75" customHeight="1" x14ac:dyDescent="0.3">
      <c r="A100" s="1" t="s">
        <v>89</v>
      </c>
      <c r="B100" s="1" t="s">
        <v>64</v>
      </c>
      <c r="C100" s="2">
        <v>6</v>
      </c>
      <c r="D100" s="3" t="s">
        <v>81</v>
      </c>
      <c r="E100" s="7">
        <f>E60*$BM$26/100</f>
        <v>0</v>
      </c>
      <c r="F100" s="7">
        <f t="shared" ref="F100:BG100" si="130">F60*$BM$26/100</f>
        <v>0</v>
      </c>
      <c r="G100" s="7">
        <f t="shared" si="130"/>
        <v>0.66007457264957248</v>
      </c>
      <c r="H100" s="7">
        <f t="shared" si="130"/>
        <v>0</v>
      </c>
      <c r="I100" s="7">
        <f t="shared" si="130"/>
        <v>0</v>
      </c>
      <c r="J100" s="7">
        <f t="shared" si="130"/>
        <v>1.6359974358974358</v>
      </c>
      <c r="K100" s="7">
        <f t="shared" si="130"/>
        <v>1.909526923076923</v>
      </c>
      <c r="L100" s="7">
        <f t="shared" si="130"/>
        <v>0</v>
      </c>
      <c r="M100" s="7">
        <f t="shared" si="130"/>
        <v>0</v>
      </c>
      <c r="N100" s="7">
        <f t="shared" si="130"/>
        <v>4.6308339743589748</v>
      </c>
      <c r="O100" s="7">
        <f t="shared" si="130"/>
        <v>2.6201745726495727</v>
      </c>
      <c r="P100" s="7">
        <f t="shared" si="130"/>
        <v>20.879508119658123</v>
      </c>
      <c r="Q100" s="7">
        <f t="shared" si="130"/>
        <v>0</v>
      </c>
      <c r="R100" s="7">
        <f t="shared" si="130"/>
        <v>0.1432403846153846</v>
      </c>
      <c r="S100" s="7">
        <f t="shared" si="130"/>
        <v>0</v>
      </c>
      <c r="T100" s="7">
        <f t="shared" si="130"/>
        <v>6.619849358974359</v>
      </c>
      <c r="U100" s="7">
        <f t="shared" si="130"/>
        <v>1.3410967948717947</v>
      </c>
      <c r="V100" s="7">
        <f t="shared" si="130"/>
        <v>0</v>
      </c>
      <c r="W100" s="7">
        <f t="shared" si="130"/>
        <v>1.2706267094017094</v>
      </c>
      <c r="X100" s="7">
        <f t="shared" si="130"/>
        <v>0</v>
      </c>
      <c r="Y100" s="7">
        <f t="shared" si="130"/>
        <v>4.0671581196581187E-2</v>
      </c>
      <c r="Z100" s="7">
        <f t="shared" si="130"/>
        <v>0</v>
      </c>
      <c r="AA100" s="7">
        <f t="shared" si="130"/>
        <v>2.6415369658119658</v>
      </c>
      <c r="AB100" s="7">
        <f t="shared" si="130"/>
        <v>3.783894444444444</v>
      </c>
      <c r="AC100" s="7">
        <f t="shared" si="130"/>
        <v>0</v>
      </c>
      <c r="AD100" s="7">
        <f t="shared" si="130"/>
        <v>2.6068181623931621</v>
      </c>
      <c r="AE100" s="7">
        <f t="shared" si="130"/>
        <v>0.241567094017094</v>
      </c>
      <c r="AF100" s="7">
        <f t="shared" si="130"/>
        <v>0.88758525641025632</v>
      </c>
      <c r="AG100" s="7">
        <f t="shared" si="130"/>
        <v>2.2383884615384613</v>
      </c>
      <c r="AH100" s="7">
        <f t="shared" si="130"/>
        <v>0.63913141025641029</v>
      </c>
      <c r="AI100" s="7">
        <f t="shared" si="130"/>
        <v>0</v>
      </c>
      <c r="AJ100" s="7">
        <f t="shared" si="130"/>
        <v>9.1130982905982913E-2</v>
      </c>
      <c r="AK100" s="7">
        <f t="shared" si="130"/>
        <v>0.36043269230769226</v>
      </c>
      <c r="AL100" s="7">
        <f t="shared" si="130"/>
        <v>0</v>
      </c>
      <c r="AM100" s="7">
        <f t="shared" si="130"/>
        <v>0</v>
      </c>
      <c r="AN100" s="7">
        <f t="shared" si="130"/>
        <v>7.1166239316239319E-2</v>
      </c>
      <c r="AO100" s="7">
        <f t="shared" si="130"/>
        <v>0.32162628205128202</v>
      </c>
      <c r="AP100" s="7">
        <f t="shared" si="130"/>
        <v>0.32162628205128202</v>
      </c>
      <c r="AQ100" s="7">
        <f t="shared" si="130"/>
        <v>0</v>
      </c>
      <c r="AR100" s="7">
        <f t="shared" si="130"/>
        <v>0</v>
      </c>
      <c r="AS100" s="7">
        <f t="shared" si="130"/>
        <v>0.23277863247863245</v>
      </c>
      <c r="AT100" s="7">
        <f t="shared" si="130"/>
        <v>0.48968397435897437</v>
      </c>
      <c r="AU100" s="7">
        <f t="shared" si="130"/>
        <v>0</v>
      </c>
      <c r="AV100" s="7">
        <f t="shared" si="130"/>
        <v>0</v>
      </c>
      <c r="AW100" s="7">
        <f t="shared" si="130"/>
        <v>0</v>
      </c>
      <c r="AX100" s="7">
        <f t="shared" si="130"/>
        <v>0.40839914529914523</v>
      </c>
      <c r="AY100" s="7">
        <f t="shared" si="130"/>
        <v>5.5185042735042739E-2</v>
      </c>
      <c r="AZ100" s="7">
        <f t="shared" si="130"/>
        <v>0</v>
      </c>
      <c r="BA100" s="7">
        <f t="shared" si="130"/>
        <v>0</v>
      </c>
      <c r="BB100" s="7">
        <f t="shared" si="130"/>
        <v>0</v>
      </c>
      <c r="BC100" s="7">
        <f t="shared" si="130"/>
        <v>0</v>
      </c>
      <c r="BD100" s="7">
        <f t="shared" si="130"/>
        <v>0</v>
      </c>
      <c r="BE100" s="7">
        <f t="shared" si="130"/>
        <v>0</v>
      </c>
      <c r="BF100" s="7">
        <f t="shared" si="130"/>
        <v>0</v>
      </c>
      <c r="BG100" s="7">
        <f t="shared" si="130"/>
        <v>0</v>
      </c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M100" s="2"/>
      <c r="DN100" s="2"/>
      <c r="DO100" s="2"/>
      <c r="DP100" s="2"/>
      <c r="DQ100" s="2"/>
      <c r="DR100" s="2"/>
    </row>
    <row r="101" spans="1:122" ht="15.75" customHeight="1" x14ac:dyDescent="0.3">
      <c r="A101" s="1" t="s">
        <v>90</v>
      </c>
      <c r="B101" s="1" t="s">
        <v>64</v>
      </c>
      <c r="C101" s="2">
        <v>6</v>
      </c>
      <c r="D101" s="3" t="s">
        <v>67</v>
      </c>
      <c r="E101" s="7">
        <f>E61*$BM$27/100</f>
        <v>0</v>
      </c>
      <c r="F101" s="7">
        <f t="shared" ref="F101:BG101" si="131">F61*$BM$27/100</f>
        <v>0</v>
      </c>
      <c r="G101" s="7">
        <f t="shared" si="131"/>
        <v>1.2202226495726496</v>
      </c>
      <c r="H101" s="7">
        <f t="shared" si="131"/>
        <v>0</v>
      </c>
      <c r="I101" s="7">
        <f t="shared" si="131"/>
        <v>0</v>
      </c>
      <c r="J101" s="7">
        <f t="shared" si="131"/>
        <v>2.6194579059829062</v>
      </c>
      <c r="K101" s="7">
        <f t="shared" si="131"/>
        <v>7.7937452991452991</v>
      </c>
      <c r="L101" s="7">
        <f t="shared" si="131"/>
        <v>0</v>
      </c>
      <c r="M101" s="7">
        <f t="shared" si="131"/>
        <v>0</v>
      </c>
      <c r="N101" s="7">
        <f t="shared" si="131"/>
        <v>10.328214743589745</v>
      </c>
      <c r="O101" s="7">
        <f t="shared" si="131"/>
        <v>3.3206653846153849</v>
      </c>
      <c r="P101" s="7">
        <f t="shared" si="131"/>
        <v>39.286632051282048</v>
      </c>
      <c r="Q101" s="7">
        <f t="shared" si="131"/>
        <v>0.86297350427350428</v>
      </c>
      <c r="R101" s="7">
        <f t="shared" si="131"/>
        <v>0.39724743589743589</v>
      </c>
      <c r="S101" s="7">
        <f t="shared" si="131"/>
        <v>0</v>
      </c>
      <c r="T101" s="7">
        <f t="shared" si="131"/>
        <v>17.545375854700854</v>
      </c>
      <c r="U101" s="7">
        <f t="shared" si="131"/>
        <v>2.4395621794871793</v>
      </c>
      <c r="V101" s="7">
        <f t="shared" si="131"/>
        <v>0.22092393162393165</v>
      </c>
      <c r="W101" s="7">
        <f t="shared" si="131"/>
        <v>4.5094863247863248</v>
      </c>
      <c r="X101" s="7">
        <f t="shared" si="131"/>
        <v>0</v>
      </c>
      <c r="Y101" s="7">
        <f t="shared" si="131"/>
        <v>0</v>
      </c>
      <c r="Z101" s="7">
        <f t="shared" si="131"/>
        <v>6.1610844017094006</v>
      </c>
      <c r="AA101" s="7">
        <f t="shared" si="131"/>
        <v>6.1561440170940163</v>
      </c>
      <c r="AB101" s="7">
        <f t="shared" si="131"/>
        <v>7.4950376068376068</v>
      </c>
      <c r="AC101" s="7">
        <f t="shared" si="131"/>
        <v>0</v>
      </c>
      <c r="AD101" s="7">
        <f t="shared" si="131"/>
        <v>8.2766602564102563</v>
      </c>
      <c r="AE101" s="7">
        <f t="shared" si="131"/>
        <v>0.63144829059829066</v>
      </c>
      <c r="AF101" s="7">
        <f t="shared" si="131"/>
        <v>1.7127170940170942</v>
      </c>
      <c r="AG101" s="7">
        <f t="shared" si="131"/>
        <v>3.0569794871794871</v>
      </c>
      <c r="AH101" s="7">
        <f t="shared" si="131"/>
        <v>0.84053803418803408</v>
      </c>
      <c r="AI101" s="7">
        <f t="shared" si="131"/>
        <v>3.1639927350427346</v>
      </c>
      <c r="AJ101" s="7">
        <f t="shared" si="131"/>
        <v>0.43740641025641025</v>
      </c>
      <c r="AK101" s="7">
        <f t="shared" si="131"/>
        <v>0.89157008547008543</v>
      </c>
      <c r="AL101" s="7">
        <f t="shared" si="131"/>
        <v>0.13471495726495727</v>
      </c>
      <c r="AM101" s="7">
        <f t="shared" si="131"/>
        <v>0</v>
      </c>
      <c r="AN101" s="7">
        <f t="shared" si="131"/>
        <v>0.1614532051282051</v>
      </c>
      <c r="AO101" s="7">
        <f t="shared" si="131"/>
        <v>0.49970192307692307</v>
      </c>
      <c r="AP101" s="7">
        <f t="shared" si="131"/>
        <v>0.49970192307692307</v>
      </c>
      <c r="AQ101" s="7">
        <f t="shared" si="131"/>
        <v>0</v>
      </c>
      <c r="AR101" s="7">
        <f t="shared" si="131"/>
        <v>0</v>
      </c>
      <c r="AS101" s="7">
        <f t="shared" si="131"/>
        <v>0.39374401709401707</v>
      </c>
      <c r="AT101" s="7">
        <f t="shared" si="131"/>
        <v>2.451283547008547</v>
      </c>
      <c r="AU101" s="7">
        <f t="shared" si="131"/>
        <v>0</v>
      </c>
      <c r="AV101" s="7">
        <f t="shared" si="131"/>
        <v>0</v>
      </c>
      <c r="AW101" s="7">
        <f t="shared" si="131"/>
        <v>0</v>
      </c>
      <c r="AX101" s="7">
        <f t="shared" si="131"/>
        <v>1.0889055555555556</v>
      </c>
      <c r="AY101" s="7">
        <f t="shared" si="131"/>
        <v>0.1689784188034188</v>
      </c>
      <c r="AZ101" s="7">
        <f t="shared" si="131"/>
        <v>0</v>
      </c>
      <c r="BA101" s="7">
        <f t="shared" si="131"/>
        <v>0</v>
      </c>
      <c r="BB101" s="7">
        <f t="shared" si="131"/>
        <v>0</v>
      </c>
      <c r="BC101" s="7">
        <f t="shared" si="131"/>
        <v>0.25908632478632476</v>
      </c>
      <c r="BD101" s="7">
        <f t="shared" si="131"/>
        <v>0.57669743589743594</v>
      </c>
      <c r="BE101" s="7">
        <f t="shared" si="131"/>
        <v>0</v>
      </c>
      <c r="BF101" s="7">
        <f t="shared" si="131"/>
        <v>0</v>
      </c>
      <c r="BG101" s="7">
        <f t="shared" si="131"/>
        <v>0</v>
      </c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M101" s="2"/>
      <c r="DN101" s="2"/>
      <c r="DO101" s="2"/>
      <c r="DP101" s="2"/>
      <c r="DQ101" s="2"/>
      <c r="DR101" s="2"/>
    </row>
    <row r="102" spans="1:122" ht="15.75" customHeight="1" x14ac:dyDescent="0.3">
      <c r="A102" s="1" t="s">
        <v>91</v>
      </c>
      <c r="B102" s="1" t="s">
        <v>64</v>
      </c>
      <c r="C102" s="2">
        <v>6</v>
      </c>
      <c r="D102" s="3" t="s">
        <v>69</v>
      </c>
      <c r="E102" s="7">
        <f>E62*$BM$28/100</f>
        <v>0</v>
      </c>
      <c r="F102" s="7">
        <f t="shared" ref="F102:BG102" si="132">F62*$BM$28/100</f>
        <v>0</v>
      </c>
      <c r="G102" s="7">
        <f t="shared" si="132"/>
        <v>0.46245384615384622</v>
      </c>
      <c r="H102" s="7">
        <f t="shared" si="132"/>
        <v>0</v>
      </c>
      <c r="I102" s="7">
        <f t="shared" si="132"/>
        <v>0</v>
      </c>
      <c r="J102" s="7">
        <f t="shared" si="132"/>
        <v>0</v>
      </c>
      <c r="K102" s="7">
        <f t="shared" si="132"/>
        <v>0.87252628205128202</v>
      </c>
      <c r="L102" s="7">
        <f t="shared" si="132"/>
        <v>0</v>
      </c>
      <c r="M102" s="7">
        <f t="shared" si="132"/>
        <v>0</v>
      </c>
      <c r="N102" s="7">
        <f t="shared" si="132"/>
        <v>0.78251388888888895</v>
      </c>
      <c r="O102" s="7">
        <f t="shared" si="132"/>
        <v>0.68873653846153859</v>
      </c>
      <c r="P102" s="7">
        <f t="shared" si="132"/>
        <v>5.602152136752137</v>
      </c>
      <c r="Q102" s="7">
        <f t="shared" si="132"/>
        <v>0</v>
      </c>
      <c r="R102" s="7">
        <f t="shared" si="132"/>
        <v>0</v>
      </c>
      <c r="S102" s="7">
        <f t="shared" si="132"/>
        <v>0</v>
      </c>
      <c r="T102" s="7">
        <f t="shared" si="132"/>
        <v>2.5977585470085471</v>
      </c>
      <c r="U102" s="7">
        <f t="shared" si="132"/>
        <v>0</v>
      </c>
      <c r="V102" s="7">
        <f t="shared" si="132"/>
        <v>0</v>
      </c>
      <c r="W102" s="7">
        <f t="shared" si="132"/>
        <v>1.1484442307692309</v>
      </c>
      <c r="X102" s="7">
        <f t="shared" si="132"/>
        <v>0</v>
      </c>
      <c r="Y102" s="7">
        <f t="shared" si="132"/>
        <v>0</v>
      </c>
      <c r="Z102" s="7">
        <f t="shared" si="132"/>
        <v>0</v>
      </c>
      <c r="AA102" s="7">
        <f t="shared" si="132"/>
        <v>0.39245790598290597</v>
      </c>
      <c r="AB102" s="7">
        <f t="shared" si="132"/>
        <v>0</v>
      </c>
      <c r="AC102" s="7">
        <f t="shared" si="132"/>
        <v>0</v>
      </c>
      <c r="AD102" s="7">
        <f t="shared" si="132"/>
        <v>0.87143076923076934</v>
      </c>
      <c r="AE102" s="7">
        <f t="shared" si="132"/>
        <v>0</v>
      </c>
      <c r="AF102" s="7">
        <f t="shared" si="132"/>
        <v>0</v>
      </c>
      <c r="AG102" s="7">
        <f t="shared" si="132"/>
        <v>0.2875638888888889</v>
      </c>
      <c r="AH102" s="7">
        <f t="shared" si="132"/>
        <v>0</v>
      </c>
      <c r="AI102" s="7">
        <f t="shared" si="132"/>
        <v>0.70407905982905983</v>
      </c>
      <c r="AJ102" s="7">
        <f t="shared" si="132"/>
        <v>0</v>
      </c>
      <c r="AK102" s="7">
        <f t="shared" si="132"/>
        <v>7.1721153846153851E-2</v>
      </c>
      <c r="AL102" s="7">
        <f t="shared" si="132"/>
        <v>0</v>
      </c>
      <c r="AM102" s="7">
        <f t="shared" si="132"/>
        <v>0</v>
      </c>
      <c r="AN102" s="7">
        <f t="shared" si="132"/>
        <v>7.8523076923076918E-2</v>
      </c>
      <c r="AO102" s="7">
        <f t="shared" si="132"/>
        <v>0</v>
      </c>
      <c r="AP102" s="7">
        <f t="shared" si="132"/>
        <v>0.46508632478632483</v>
      </c>
      <c r="AQ102" s="7">
        <f t="shared" si="132"/>
        <v>0</v>
      </c>
      <c r="AR102" s="7">
        <f t="shared" si="132"/>
        <v>0.11976068376068376</v>
      </c>
      <c r="AS102" s="7">
        <f t="shared" si="132"/>
        <v>0</v>
      </c>
      <c r="AT102" s="7">
        <f t="shared" si="132"/>
        <v>0.45506730769230769</v>
      </c>
      <c r="AU102" s="7">
        <f t="shared" si="132"/>
        <v>1.2574433760683761</v>
      </c>
      <c r="AV102" s="7">
        <f t="shared" si="132"/>
        <v>0.32188782051282044</v>
      </c>
      <c r="AW102" s="7">
        <f t="shared" si="132"/>
        <v>0</v>
      </c>
      <c r="AX102" s="7">
        <f t="shared" si="132"/>
        <v>0.29017136752136752</v>
      </c>
      <c r="AY102" s="7">
        <f t="shared" si="132"/>
        <v>0</v>
      </c>
      <c r="AZ102" s="7">
        <f t="shared" si="132"/>
        <v>8.7651495726495735E-2</v>
      </c>
      <c r="BA102" s="7">
        <f t="shared" si="132"/>
        <v>0.42356623931623938</v>
      </c>
      <c r="BB102" s="7">
        <f t="shared" si="132"/>
        <v>0</v>
      </c>
      <c r="BC102" s="7">
        <f t="shared" si="132"/>
        <v>0</v>
      </c>
      <c r="BD102" s="7">
        <f t="shared" si="132"/>
        <v>0.24405299145299142</v>
      </c>
      <c r="BE102" s="7">
        <f t="shared" si="132"/>
        <v>0.62556581196581196</v>
      </c>
      <c r="BF102" s="7">
        <f t="shared" si="132"/>
        <v>0.73664700854700849</v>
      </c>
      <c r="BG102" s="7">
        <f t="shared" si="132"/>
        <v>0.68608824786324785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M102" s="2"/>
      <c r="DN102" s="2"/>
      <c r="DO102" s="2"/>
      <c r="DP102" s="2"/>
      <c r="DQ102" s="2"/>
      <c r="DR102" s="2"/>
    </row>
    <row r="103" spans="1:122" ht="15.75" customHeight="1" x14ac:dyDescent="0.3">
      <c r="A103" s="1" t="s">
        <v>92</v>
      </c>
      <c r="B103" s="1" t="s">
        <v>64</v>
      </c>
      <c r="C103" s="2">
        <v>6</v>
      </c>
      <c r="D103" s="3" t="s">
        <v>71</v>
      </c>
      <c r="E103" s="7">
        <f>E63*$BM$29/100</f>
        <v>0</v>
      </c>
      <c r="F103" s="7">
        <f t="shared" ref="F103:BG103" si="133">F63*$BM$29/100</f>
        <v>0</v>
      </c>
      <c r="G103" s="7">
        <f t="shared" si="133"/>
        <v>0.73405448717948729</v>
      </c>
      <c r="H103" s="7">
        <f t="shared" si="133"/>
        <v>0</v>
      </c>
      <c r="I103" s="7">
        <f t="shared" si="133"/>
        <v>0</v>
      </c>
      <c r="J103" s="7">
        <f t="shared" si="133"/>
        <v>0</v>
      </c>
      <c r="K103" s="7">
        <f t="shared" si="133"/>
        <v>5.0875070512820511</v>
      </c>
      <c r="L103" s="7">
        <f t="shared" si="133"/>
        <v>0</v>
      </c>
      <c r="M103" s="7">
        <f t="shared" si="133"/>
        <v>0.36822649572649574</v>
      </c>
      <c r="N103" s="7">
        <f t="shared" si="133"/>
        <v>3.0109506410256408</v>
      </c>
      <c r="O103" s="7">
        <f t="shared" si="133"/>
        <v>0</v>
      </c>
      <c r="P103" s="7">
        <f t="shared" si="133"/>
        <v>2.5063972222222226</v>
      </c>
      <c r="Q103" s="7">
        <f t="shared" si="133"/>
        <v>0</v>
      </c>
      <c r="R103" s="7">
        <f t="shared" si="133"/>
        <v>0</v>
      </c>
      <c r="S103" s="7">
        <f t="shared" si="133"/>
        <v>0.35291047008547016</v>
      </c>
      <c r="T103" s="7">
        <f t="shared" si="133"/>
        <v>10.903818803418806</v>
      </c>
      <c r="U103" s="7">
        <f t="shared" si="133"/>
        <v>1.6618702991452994</v>
      </c>
      <c r="V103" s="7">
        <f t="shared" si="133"/>
        <v>0</v>
      </c>
      <c r="W103" s="7">
        <f t="shared" si="133"/>
        <v>1.7093420940170945</v>
      </c>
      <c r="X103" s="7">
        <f t="shared" si="133"/>
        <v>0</v>
      </c>
      <c r="Y103" s="7">
        <f t="shared" si="133"/>
        <v>0</v>
      </c>
      <c r="Z103" s="7">
        <f t="shared" si="133"/>
        <v>0.26856367521367525</v>
      </c>
      <c r="AA103" s="7">
        <f t="shared" si="133"/>
        <v>0.26856367521367525</v>
      </c>
      <c r="AB103" s="7">
        <f t="shared" si="133"/>
        <v>0.2465570512820513</v>
      </c>
      <c r="AC103" s="7">
        <f t="shared" si="133"/>
        <v>0</v>
      </c>
      <c r="AD103" s="7">
        <f t="shared" si="133"/>
        <v>1.4349068376068377</v>
      </c>
      <c r="AE103" s="7">
        <f t="shared" si="133"/>
        <v>0</v>
      </c>
      <c r="AF103" s="7">
        <f t="shared" si="133"/>
        <v>0</v>
      </c>
      <c r="AG103" s="7">
        <f t="shared" si="133"/>
        <v>0.73502542735042753</v>
      </c>
      <c r="AH103" s="7">
        <f t="shared" si="133"/>
        <v>0.32375961538461545</v>
      </c>
      <c r="AI103" s="7">
        <f t="shared" si="133"/>
        <v>0.58025042735042742</v>
      </c>
      <c r="AJ103" s="7">
        <f t="shared" si="133"/>
        <v>0</v>
      </c>
      <c r="AK103" s="7">
        <f t="shared" si="133"/>
        <v>0.1087767094017094</v>
      </c>
      <c r="AL103" s="7">
        <f t="shared" si="133"/>
        <v>5.1401068376068386E-2</v>
      </c>
      <c r="AM103" s="7">
        <f t="shared" si="133"/>
        <v>3.6842948717948722E-2</v>
      </c>
      <c r="AN103" s="7">
        <f t="shared" si="133"/>
        <v>2.6891025641025645E-2</v>
      </c>
      <c r="AO103" s="7">
        <f t="shared" si="133"/>
        <v>0</v>
      </c>
      <c r="AP103" s="7">
        <f t="shared" si="133"/>
        <v>3.6842948717948722E-2</v>
      </c>
      <c r="AQ103" s="7">
        <f t="shared" si="133"/>
        <v>1.8753418803418808E-2</v>
      </c>
      <c r="AR103" s="7">
        <f t="shared" si="133"/>
        <v>5.9248931623931626E-2</v>
      </c>
      <c r="AS103" s="7">
        <f t="shared" si="133"/>
        <v>0</v>
      </c>
      <c r="AT103" s="7">
        <f t="shared" si="133"/>
        <v>0.76119423076923087</v>
      </c>
      <c r="AU103" s="7">
        <f t="shared" si="133"/>
        <v>0</v>
      </c>
      <c r="AV103" s="7">
        <f t="shared" si="133"/>
        <v>0</v>
      </c>
      <c r="AW103" s="7">
        <f t="shared" si="133"/>
        <v>0</v>
      </c>
      <c r="AX103" s="7">
        <f t="shared" si="133"/>
        <v>0.26722264957264963</v>
      </c>
      <c r="AY103" s="7">
        <f t="shared" si="133"/>
        <v>0</v>
      </c>
      <c r="AZ103" s="7">
        <f t="shared" si="133"/>
        <v>0.48170641025641031</v>
      </c>
      <c r="BA103" s="7">
        <f t="shared" si="133"/>
        <v>0.22237222222222222</v>
      </c>
      <c r="BB103" s="7">
        <f t="shared" si="133"/>
        <v>6.8889529914529929E-2</v>
      </c>
      <c r="BC103" s="7">
        <f t="shared" si="133"/>
        <v>0</v>
      </c>
      <c r="BD103" s="7">
        <f t="shared" si="133"/>
        <v>8.8336965811965817E-2</v>
      </c>
      <c r="BE103" s="7">
        <f t="shared" si="133"/>
        <v>0.26550427350427352</v>
      </c>
      <c r="BF103" s="7">
        <f t="shared" si="133"/>
        <v>0.27804572649572651</v>
      </c>
      <c r="BG103" s="7">
        <f t="shared" si="133"/>
        <v>0.3102700854700855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M103" s="2"/>
      <c r="DN103" s="2"/>
      <c r="DO103" s="2"/>
      <c r="DP103" s="2"/>
      <c r="DQ103" s="2"/>
      <c r="DR103" s="2"/>
    </row>
    <row r="104" spans="1:122" ht="15.75" customHeight="1" x14ac:dyDescent="0.3">
      <c r="A104" s="1" t="s">
        <v>93</v>
      </c>
      <c r="B104" s="1" t="s">
        <v>64</v>
      </c>
      <c r="C104" s="2">
        <v>7</v>
      </c>
      <c r="D104" s="3" t="s">
        <v>81</v>
      </c>
      <c r="E104" s="7">
        <f>E64*$BM$30/100</f>
        <v>0</v>
      </c>
      <c r="F104" s="7">
        <f t="shared" ref="F104:BG104" si="134">F64*$BM$30/100</f>
        <v>0</v>
      </c>
      <c r="G104" s="7">
        <f t="shared" si="134"/>
        <v>2.264540909090909</v>
      </c>
      <c r="H104" s="7">
        <f t="shared" si="134"/>
        <v>0</v>
      </c>
      <c r="I104" s="7">
        <f t="shared" si="134"/>
        <v>0</v>
      </c>
      <c r="J104" s="7">
        <f t="shared" si="134"/>
        <v>2.3158647727272728</v>
      </c>
      <c r="K104" s="7">
        <f t="shared" si="134"/>
        <v>4.2513162878787876</v>
      </c>
      <c r="L104" s="7">
        <f t="shared" si="134"/>
        <v>0</v>
      </c>
      <c r="M104" s="7">
        <f t="shared" si="134"/>
        <v>0</v>
      </c>
      <c r="N104" s="7">
        <f t="shared" si="134"/>
        <v>15.904916666666665</v>
      </c>
      <c r="O104" s="7">
        <f t="shared" si="134"/>
        <v>6.4883965909090913</v>
      </c>
      <c r="P104" s="7">
        <f t="shared" si="134"/>
        <v>67.024139772727267</v>
      </c>
      <c r="Q104" s="7">
        <f t="shared" si="134"/>
        <v>2.4080151515151513</v>
      </c>
      <c r="R104" s="7">
        <f t="shared" si="134"/>
        <v>0.94188522727272728</v>
      </c>
      <c r="S104" s="7">
        <f t="shared" si="134"/>
        <v>0</v>
      </c>
      <c r="T104" s="7">
        <f t="shared" si="134"/>
        <v>23.327329166666669</v>
      </c>
      <c r="U104" s="7">
        <f t="shared" si="134"/>
        <v>7.1020837121212113</v>
      </c>
      <c r="V104" s="7">
        <f t="shared" si="134"/>
        <v>0.51001969696969696</v>
      </c>
      <c r="W104" s="7">
        <f t="shared" si="134"/>
        <v>1.7585655303030301</v>
      </c>
      <c r="X104" s="7">
        <f t="shared" si="134"/>
        <v>0</v>
      </c>
      <c r="Y104" s="7">
        <f t="shared" si="134"/>
        <v>0</v>
      </c>
      <c r="Z104" s="7">
        <f t="shared" si="134"/>
        <v>0</v>
      </c>
      <c r="AA104" s="7">
        <f t="shared" si="134"/>
        <v>5.8326068181818176</v>
      </c>
      <c r="AB104" s="7">
        <f t="shared" si="134"/>
        <v>8.1823587121212125</v>
      </c>
      <c r="AC104" s="7">
        <f t="shared" si="134"/>
        <v>0</v>
      </c>
      <c r="AD104" s="7">
        <f t="shared" si="134"/>
        <v>7.9001435606060602</v>
      </c>
      <c r="AE104" s="7">
        <f t="shared" si="134"/>
        <v>1.5559609848484846</v>
      </c>
      <c r="AF104" s="7">
        <f t="shared" si="134"/>
        <v>2.2039579545454546</v>
      </c>
      <c r="AG104" s="7">
        <f t="shared" si="134"/>
        <v>9.3447481060606066</v>
      </c>
      <c r="AH104" s="7">
        <f t="shared" si="134"/>
        <v>9.3447481060606066</v>
      </c>
      <c r="AI104" s="7">
        <f t="shared" si="134"/>
        <v>2.407467045454545</v>
      </c>
      <c r="AJ104" s="7">
        <f t="shared" si="134"/>
        <v>0.24273977272727273</v>
      </c>
      <c r="AK104" s="7">
        <f t="shared" si="134"/>
        <v>0.83346098484848485</v>
      </c>
      <c r="AL104" s="7">
        <f t="shared" si="134"/>
        <v>0.23674621212121211</v>
      </c>
      <c r="AM104" s="7">
        <f t="shared" si="134"/>
        <v>0.45157840909090907</v>
      </c>
      <c r="AN104" s="7">
        <f t="shared" si="134"/>
        <v>0.1790761363636364</v>
      </c>
      <c r="AO104" s="7">
        <f t="shared" si="134"/>
        <v>0</v>
      </c>
      <c r="AP104" s="7">
        <f t="shared" si="134"/>
        <v>2.2068996212121208</v>
      </c>
      <c r="AQ104" s="7">
        <f t="shared" si="134"/>
        <v>5.4621212121212124E-3</v>
      </c>
      <c r="AR104" s="7">
        <f t="shared" si="134"/>
        <v>0.25654166666666667</v>
      </c>
      <c r="AS104" s="7">
        <f t="shared" si="134"/>
        <v>1.0915329545454544</v>
      </c>
      <c r="AT104" s="7">
        <f t="shared" si="134"/>
        <v>3.5608575757575753</v>
      </c>
      <c r="AU104" s="7">
        <f t="shared" si="134"/>
        <v>0</v>
      </c>
      <c r="AV104" s="7">
        <f t="shared" si="134"/>
        <v>3.0590818181818182</v>
      </c>
      <c r="AW104" s="7">
        <f t="shared" si="134"/>
        <v>0.25407310606060607</v>
      </c>
      <c r="AX104" s="7">
        <f t="shared" si="134"/>
        <v>1.4129632575757574</v>
      </c>
      <c r="AY104" s="7">
        <f t="shared" si="134"/>
        <v>0.24374659090909087</v>
      </c>
      <c r="AZ104" s="7">
        <f t="shared" si="134"/>
        <v>1.2154954545454546</v>
      </c>
      <c r="BA104" s="7">
        <f t="shared" si="134"/>
        <v>0.63321590909090897</v>
      </c>
      <c r="BB104" s="7">
        <f t="shared" si="134"/>
        <v>7.0136363636363634E-3</v>
      </c>
      <c r="BC104" s="7">
        <f t="shared" si="134"/>
        <v>0.50527272727272721</v>
      </c>
      <c r="BD104" s="7">
        <f t="shared" si="134"/>
        <v>0.91700530303030303</v>
      </c>
      <c r="BE104" s="7">
        <f t="shared" si="134"/>
        <v>0.70632083333333329</v>
      </c>
      <c r="BF104" s="7">
        <f t="shared" si="134"/>
        <v>0.79908977272727266</v>
      </c>
      <c r="BG104" s="7">
        <f t="shared" si="134"/>
        <v>0.79168636363636369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M104" s="2"/>
      <c r="DN104" s="2"/>
      <c r="DO104" s="2"/>
      <c r="DP104" s="2"/>
      <c r="DQ104" s="2"/>
      <c r="DR104" s="2"/>
    </row>
    <row r="105" spans="1:122" ht="15.75" customHeight="1" x14ac:dyDescent="0.3">
      <c r="A105" s="1" t="s">
        <v>94</v>
      </c>
      <c r="B105" s="1" t="s">
        <v>64</v>
      </c>
      <c r="C105" s="2">
        <v>7</v>
      </c>
      <c r="D105" s="3" t="s">
        <v>67</v>
      </c>
      <c r="E105" s="7">
        <f>E65*$BM$31/100</f>
        <v>0</v>
      </c>
      <c r="F105" s="7">
        <f t="shared" ref="F105:BG105" si="135">F65*$BM$31/100</f>
        <v>0</v>
      </c>
      <c r="G105" s="7">
        <f t="shared" si="135"/>
        <v>1.5489632575757575</v>
      </c>
      <c r="H105" s="7">
        <f t="shared" si="135"/>
        <v>0</v>
      </c>
      <c r="I105" s="7">
        <f t="shared" si="135"/>
        <v>0</v>
      </c>
      <c r="J105" s="7">
        <f t="shared" si="135"/>
        <v>2.533637878787879</v>
      </c>
      <c r="K105" s="7">
        <f t="shared" si="135"/>
        <v>9.5091465909090918</v>
      </c>
      <c r="L105" s="7">
        <f t="shared" si="135"/>
        <v>0</v>
      </c>
      <c r="M105" s="7">
        <f t="shared" si="135"/>
        <v>0</v>
      </c>
      <c r="N105" s="7">
        <f t="shared" si="135"/>
        <v>16.088003030303028</v>
      </c>
      <c r="O105" s="7">
        <f t="shared" si="135"/>
        <v>5.9136780303030294</v>
      </c>
      <c r="P105" s="7">
        <f t="shared" si="135"/>
        <v>73.330784848484839</v>
      </c>
      <c r="Q105" s="7">
        <f t="shared" si="135"/>
        <v>1.0328583333333332</v>
      </c>
      <c r="R105" s="7">
        <f t="shared" si="135"/>
        <v>0.44838106060606059</v>
      </c>
      <c r="S105" s="7">
        <f t="shared" si="135"/>
        <v>0</v>
      </c>
      <c r="T105" s="7">
        <f t="shared" si="135"/>
        <v>29.475846590909089</v>
      </c>
      <c r="U105" s="7">
        <f t="shared" si="135"/>
        <v>6.6340556818181815</v>
      </c>
      <c r="V105" s="7">
        <f t="shared" si="135"/>
        <v>0.3645405303030303</v>
      </c>
      <c r="W105" s="7">
        <f t="shared" si="135"/>
        <v>8.1239393939393931</v>
      </c>
      <c r="X105" s="7">
        <f t="shared" si="135"/>
        <v>0</v>
      </c>
      <c r="Y105" s="7">
        <f t="shared" si="135"/>
        <v>7.3418560606060598E-2</v>
      </c>
      <c r="Z105" s="7">
        <f t="shared" si="135"/>
        <v>5.1074223484848487</v>
      </c>
      <c r="AA105" s="7">
        <f t="shared" si="135"/>
        <v>5.1074223484848487</v>
      </c>
      <c r="AB105" s="7">
        <f t="shared" si="135"/>
        <v>5.3786215909090913</v>
      </c>
      <c r="AC105" s="7">
        <f t="shared" si="135"/>
        <v>0</v>
      </c>
      <c r="AD105" s="7">
        <f t="shared" si="135"/>
        <v>11.760821212121213</v>
      </c>
      <c r="AE105" s="7">
        <f t="shared" si="135"/>
        <v>0.64072840909090911</v>
      </c>
      <c r="AF105" s="7">
        <f t="shared" si="135"/>
        <v>1.6329291666666668</v>
      </c>
      <c r="AG105" s="7">
        <f t="shared" si="135"/>
        <v>5.1794340909090906</v>
      </c>
      <c r="AH105" s="7">
        <f t="shared" si="135"/>
        <v>1.4604238636363636</v>
      </c>
      <c r="AI105" s="7">
        <f t="shared" si="135"/>
        <v>4.4371723484848484</v>
      </c>
      <c r="AJ105" s="7">
        <f t="shared" si="135"/>
        <v>0.31770606060606066</v>
      </c>
      <c r="AK105" s="7">
        <f t="shared" si="135"/>
        <v>1.0075583333333333</v>
      </c>
      <c r="AL105" s="7">
        <f t="shared" si="135"/>
        <v>3.8959469696969701E-2</v>
      </c>
      <c r="AM105" s="7">
        <f t="shared" si="135"/>
        <v>0.43038484848484848</v>
      </c>
      <c r="AN105" s="7">
        <f t="shared" si="135"/>
        <v>0.11336818181818181</v>
      </c>
      <c r="AO105" s="7">
        <f t="shared" si="135"/>
        <v>0</v>
      </c>
      <c r="AP105" s="7">
        <f t="shared" si="135"/>
        <v>3.0893022727272728</v>
      </c>
      <c r="AQ105" s="7">
        <f t="shared" si="135"/>
        <v>5.642386363636364E-2</v>
      </c>
      <c r="AR105" s="7">
        <f t="shared" si="135"/>
        <v>0.4045348484848485</v>
      </c>
      <c r="AS105" s="7">
        <f t="shared" si="135"/>
        <v>0.4045348484848485</v>
      </c>
      <c r="AT105" s="7">
        <f t="shared" si="135"/>
        <v>5.5720174242424241</v>
      </c>
      <c r="AU105" s="7">
        <f t="shared" si="135"/>
        <v>0</v>
      </c>
      <c r="AV105" s="7">
        <f t="shared" si="135"/>
        <v>4.9691924242424239</v>
      </c>
      <c r="AW105" s="7">
        <f t="shared" si="135"/>
        <v>0.42807954545454541</v>
      </c>
      <c r="AX105" s="7">
        <f t="shared" si="135"/>
        <v>1.9185628787878786</v>
      </c>
      <c r="AY105" s="7">
        <f t="shared" si="135"/>
        <v>0.66875833333333334</v>
      </c>
      <c r="AZ105" s="7">
        <f t="shared" si="135"/>
        <v>1.881185606060606</v>
      </c>
      <c r="BA105" s="7">
        <f t="shared" si="135"/>
        <v>0.60181818181818181</v>
      </c>
      <c r="BB105" s="7">
        <f t="shared" si="135"/>
        <v>0.10795643939393938</v>
      </c>
      <c r="BC105" s="7">
        <f t="shared" si="135"/>
        <v>0.20977196969696968</v>
      </c>
      <c r="BD105" s="7">
        <f t="shared" si="135"/>
        <v>1.7999507575757576</v>
      </c>
      <c r="BE105" s="7">
        <f t="shared" si="135"/>
        <v>0.70380265151515142</v>
      </c>
      <c r="BF105" s="7">
        <f t="shared" si="135"/>
        <v>0.82488560606060601</v>
      </c>
      <c r="BG105" s="7">
        <f t="shared" si="135"/>
        <v>0.66381401515151528</v>
      </c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M105" s="2"/>
      <c r="DN105" s="2"/>
      <c r="DO105" s="2"/>
      <c r="DP105" s="2"/>
      <c r="DQ105" s="2"/>
      <c r="DR105" s="2"/>
    </row>
    <row r="106" spans="1:122" ht="15.75" customHeight="1" x14ac:dyDescent="0.3">
      <c r="A106" s="1" t="s">
        <v>95</v>
      </c>
      <c r="B106" s="1" t="s">
        <v>64</v>
      </c>
      <c r="C106" s="2">
        <v>7</v>
      </c>
      <c r="D106" s="3" t="s">
        <v>69</v>
      </c>
      <c r="E106" s="7">
        <f>E66*$BM$32/100</f>
        <v>0</v>
      </c>
      <c r="F106" s="7">
        <f t="shared" ref="F106:BG106" si="136">F66*$BM$32/100</f>
        <v>0</v>
      </c>
      <c r="G106" s="7">
        <f t="shared" si="136"/>
        <v>1.0310462121212121</v>
      </c>
      <c r="H106" s="7">
        <f t="shared" si="136"/>
        <v>0</v>
      </c>
      <c r="I106" s="7">
        <f t="shared" si="136"/>
        <v>0</v>
      </c>
      <c r="J106" s="7">
        <f t="shared" si="136"/>
        <v>0</v>
      </c>
      <c r="K106" s="7">
        <f t="shared" si="136"/>
        <v>0.86818371212121204</v>
      </c>
      <c r="L106" s="7">
        <f t="shared" si="136"/>
        <v>0</v>
      </c>
      <c r="M106" s="7">
        <f t="shared" si="136"/>
        <v>0</v>
      </c>
      <c r="N106" s="7">
        <f t="shared" si="136"/>
        <v>3.2307337121212116</v>
      </c>
      <c r="O106" s="7">
        <f t="shared" si="136"/>
        <v>2.3078833333333333</v>
      </c>
      <c r="P106" s="7">
        <f t="shared" si="136"/>
        <v>12.224871590909091</v>
      </c>
      <c r="Q106" s="7">
        <f t="shared" si="136"/>
        <v>0</v>
      </c>
      <c r="R106" s="7">
        <f t="shared" si="136"/>
        <v>0</v>
      </c>
      <c r="S106" s="7">
        <f t="shared" si="136"/>
        <v>0</v>
      </c>
      <c r="T106" s="7">
        <f t="shared" si="136"/>
        <v>6.4075071969696964</v>
      </c>
      <c r="U106" s="7">
        <f t="shared" si="136"/>
        <v>0</v>
      </c>
      <c r="V106" s="7">
        <f t="shared" si="136"/>
        <v>0.14009280303030303</v>
      </c>
      <c r="W106" s="7">
        <f t="shared" si="136"/>
        <v>3.1229780303030297</v>
      </c>
      <c r="X106" s="7">
        <f t="shared" si="136"/>
        <v>0</v>
      </c>
      <c r="Y106" s="7">
        <f t="shared" si="136"/>
        <v>0</v>
      </c>
      <c r="Z106" s="7">
        <f t="shared" si="136"/>
        <v>1.4109333333333332</v>
      </c>
      <c r="AA106" s="7">
        <f t="shared" si="136"/>
        <v>1.4109333333333332</v>
      </c>
      <c r="AB106" s="7">
        <f t="shared" si="136"/>
        <v>0</v>
      </c>
      <c r="AC106" s="7">
        <f t="shared" si="136"/>
        <v>0.70522386363636358</v>
      </c>
      <c r="AD106" s="7">
        <f t="shared" si="136"/>
        <v>3.5744750000000001</v>
      </c>
      <c r="AE106" s="7">
        <f t="shared" si="136"/>
        <v>0</v>
      </c>
      <c r="AF106" s="7">
        <f t="shared" si="136"/>
        <v>0</v>
      </c>
      <c r="AG106" s="7">
        <f t="shared" si="136"/>
        <v>1.3449965909090906</v>
      </c>
      <c r="AH106" s="7">
        <f t="shared" si="136"/>
        <v>0.56913030303030299</v>
      </c>
      <c r="AI106" s="7">
        <f t="shared" si="136"/>
        <v>1.7823958333333332</v>
      </c>
      <c r="AJ106" s="7">
        <f t="shared" si="136"/>
        <v>0.24124772727272728</v>
      </c>
      <c r="AK106" s="7">
        <f t="shared" si="136"/>
        <v>0.23657121212121213</v>
      </c>
      <c r="AL106" s="7">
        <f t="shared" si="136"/>
        <v>0</v>
      </c>
      <c r="AM106" s="7">
        <f t="shared" si="136"/>
        <v>0</v>
      </c>
      <c r="AN106" s="7">
        <f t="shared" si="136"/>
        <v>3.9352272727272729E-2</v>
      </c>
      <c r="AO106" s="7">
        <f t="shared" si="136"/>
        <v>0</v>
      </c>
      <c r="AP106" s="7">
        <f t="shared" si="136"/>
        <v>4.9961859848484842</v>
      </c>
      <c r="AQ106" s="7">
        <f t="shared" si="136"/>
        <v>5.9886363636363635E-3</v>
      </c>
      <c r="AR106" s="7">
        <f t="shared" si="136"/>
        <v>0.24741250000000001</v>
      </c>
      <c r="AS106" s="7">
        <f t="shared" si="136"/>
        <v>0.46238712121212117</v>
      </c>
      <c r="AT106" s="7">
        <f t="shared" si="136"/>
        <v>1.314208712121212</v>
      </c>
      <c r="AU106" s="7">
        <f t="shared" si="136"/>
        <v>2.3151143939393939</v>
      </c>
      <c r="AV106" s="7">
        <f t="shared" si="136"/>
        <v>6.5091003787878776</v>
      </c>
      <c r="AW106" s="7">
        <f t="shared" si="136"/>
        <v>0</v>
      </c>
      <c r="AX106" s="7">
        <f t="shared" si="136"/>
        <v>0.58342462121212124</v>
      </c>
      <c r="AY106" s="7">
        <f t="shared" si="136"/>
        <v>0</v>
      </c>
      <c r="AZ106" s="7">
        <f t="shared" si="136"/>
        <v>0.33994962121212119</v>
      </c>
      <c r="BA106" s="7">
        <f t="shared" si="136"/>
        <v>1.6818041666666668</v>
      </c>
      <c r="BB106" s="7">
        <f t="shared" si="136"/>
        <v>0.13071704545454543</v>
      </c>
      <c r="BC106" s="7">
        <f t="shared" si="136"/>
        <v>0.16030795454545455</v>
      </c>
      <c r="BD106" s="7">
        <f t="shared" si="136"/>
        <v>0.54877007575757575</v>
      </c>
      <c r="BE106" s="7">
        <f t="shared" si="136"/>
        <v>0.72846439393939388</v>
      </c>
      <c r="BF106" s="7">
        <f t="shared" si="136"/>
        <v>0.77938825757575758</v>
      </c>
      <c r="BG106" s="7">
        <f t="shared" si="136"/>
        <v>0.75637613636363643</v>
      </c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M106" s="2"/>
      <c r="DN106" s="2"/>
      <c r="DO106" s="2"/>
      <c r="DP106" s="2"/>
      <c r="DQ106" s="2"/>
      <c r="DR106" s="2"/>
    </row>
    <row r="107" spans="1:122" ht="15.75" customHeight="1" x14ac:dyDescent="0.3">
      <c r="A107" s="1" t="s">
        <v>96</v>
      </c>
      <c r="B107" s="1" t="s">
        <v>64</v>
      </c>
      <c r="C107" s="2">
        <v>7</v>
      </c>
      <c r="D107" s="3" t="s">
        <v>71</v>
      </c>
      <c r="E107" s="7">
        <f>E67*$BM$33/100</f>
        <v>0</v>
      </c>
      <c r="F107" s="7">
        <f t="shared" ref="F107:BG107" si="137">F67*$BM$33/100</f>
        <v>0</v>
      </c>
      <c r="G107" s="7">
        <f t="shared" si="137"/>
        <v>3.5551549242424239</v>
      </c>
      <c r="H107" s="7">
        <f t="shared" si="137"/>
        <v>0</v>
      </c>
      <c r="I107" s="7">
        <f t="shared" si="137"/>
        <v>0</v>
      </c>
      <c r="J107" s="7">
        <f t="shared" si="137"/>
        <v>0</v>
      </c>
      <c r="K107" s="7">
        <f t="shared" si="137"/>
        <v>0</v>
      </c>
      <c r="L107" s="7">
        <f t="shared" si="137"/>
        <v>0</v>
      </c>
      <c r="M107" s="7">
        <f t="shared" si="137"/>
        <v>0</v>
      </c>
      <c r="N107" s="7">
        <f t="shared" si="137"/>
        <v>1.1488018939393938</v>
      </c>
      <c r="O107" s="7">
        <f t="shared" si="137"/>
        <v>0</v>
      </c>
      <c r="P107" s="7">
        <f t="shared" si="137"/>
        <v>3.1687178030303027</v>
      </c>
      <c r="Q107" s="7">
        <f t="shared" si="137"/>
        <v>0</v>
      </c>
      <c r="R107" s="7">
        <f t="shared" si="137"/>
        <v>0</v>
      </c>
      <c r="S107" s="7">
        <f t="shared" si="137"/>
        <v>0</v>
      </c>
      <c r="T107" s="7">
        <f t="shared" si="137"/>
        <v>0</v>
      </c>
      <c r="U107" s="7">
        <f t="shared" si="137"/>
        <v>0</v>
      </c>
      <c r="V107" s="7">
        <f t="shared" si="137"/>
        <v>0</v>
      </c>
      <c r="W107" s="7">
        <f t="shared" si="137"/>
        <v>0</v>
      </c>
      <c r="X107" s="7">
        <f t="shared" si="137"/>
        <v>0</v>
      </c>
      <c r="Y107" s="7">
        <f t="shared" si="137"/>
        <v>0</v>
      </c>
      <c r="Z107" s="7">
        <f t="shared" si="137"/>
        <v>0</v>
      </c>
      <c r="AA107" s="7">
        <f t="shared" si="137"/>
        <v>0</v>
      </c>
      <c r="AB107" s="7">
        <f t="shared" si="137"/>
        <v>1.2392098484848482</v>
      </c>
      <c r="AC107" s="7">
        <f t="shared" si="137"/>
        <v>0</v>
      </c>
      <c r="AD107" s="7">
        <f t="shared" si="137"/>
        <v>0.91354204545454532</v>
      </c>
      <c r="AE107" s="7">
        <f t="shared" si="137"/>
        <v>0</v>
      </c>
      <c r="AF107" s="7">
        <f t="shared" si="137"/>
        <v>0</v>
      </c>
      <c r="AG107" s="7">
        <f t="shared" si="137"/>
        <v>0</v>
      </c>
      <c r="AH107" s="7">
        <f t="shared" si="137"/>
        <v>0</v>
      </c>
      <c r="AI107" s="7">
        <f t="shared" si="137"/>
        <v>6.4164901515151511</v>
      </c>
      <c r="AJ107" s="7">
        <f t="shared" si="137"/>
        <v>0</v>
      </c>
      <c r="AK107" s="7">
        <f t="shared" si="137"/>
        <v>0</v>
      </c>
      <c r="AL107" s="7">
        <f t="shared" si="137"/>
        <v>0</v>
      </c>
      <c r="AM107" s="7">
        <f t="shared" si="137"/>
        <v>0</v>
      </c>
      <c r="AN107" s="7">
        <f t="shared" si="137"/>
        <v>0</v>
      </c>
      <c r="AO107" s="7">
        <f t="shared" si="137"/>
        <v>0</v>
      </c>
      <c r="AP107" s="7">
        <f t="shared" si="137"/>
        <v>0.62538143939393931</v>
      </c>
      <c r="AQ107" s="7">
        <f t="shared" si="137"/>
        <v>0</v>
      </c>
      <c r="AR107" s="7">
        <f t="shared" si="137"/>
        <v>0.2199587121212121</v>
      </c>
      <c r="AS107" s="7">
        <f t="shared" si="137"/>
        <v>0</v>
      </c>
      <c r="AT107" s="7">
        <f t="shared" si="137"/>
        <v>0.38943484848484844</v>
      </c>
      <c r="AU107" s="7">
        <f t="shared" si="137"/>
        <v>0</v>
      </c>
      <c r="AV107" s="7">
        <f t="shared" si="137"/>
        <v>0</v>
      </c>
      <c r="AW107" s="7">
        <f t="shared" si="137"/>
        <v>0</v>
      </c>
      <c r="AX107" s="7">
        <f t="shared" si="137"/>
        <v>0.37536515151515149</v>
      </c>
      <c r="AY107" s="7">
        <f t="shared" si="137"/>
        <v>0</v>
      </c>
      <c r="AZ107" s="7">
        <f t="shared" si="137"/>
        <v>0</v>
      </c>
      <c r="BA107" s="7">
        <f t="shared" si="137"/>
        <v>1.1625185606060606</v>
      </c>
      <c r="BB107" s="7">
        <f t="shared" si="137"/>
        <v>0.20774772727272725</v>
      </c>
      <c r="BC107" s="7">
        <f t="shared" si="137"/>
        <v>0.71635757575757564</v>
      </c>
      <c r="BD107" s="7">
        <f t="shared" si="137"/>
        <v>0.81161893939393936</v>
      </c>
      <c r="BE107" s="7">
        <f t="shared" si="137"/>
        <v>1.2425803030303029</v>
      </c>
      <c r="BF107" s="7">
        <f t="shared" si="137"/>
        <v>1.4580446969696967</v>
      </c>
      <c r="BG107" s="7">
        <f t="shared" si="137"/>
        <v>1.0727458333333331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M107" s="2"/>
      <c r="DN107" s="2"/>
      <c r="DO107" s="2"/>
      <c r="DP107" s="2"/>
      <c r="DQ107" s="2"/>
      <c r="DR107" s="2"/>
    </row>
    <row r="108" spans="1:122" ht="15.75" customHeight="1" x14ac:dyDescent="0.3">
      <c r="A108" s="1" t="s">
        <v>97</v>
      </c>
      <c r="B108" s="1" t="s">
        <v>64</v>
      </c>
      <c r="C108" s="2">
        <v>8</v>
      </c>
      <c r="D108" s="3" t="s">
        <v>81</v>
      </c>
      <c r="E108" s="7">
        <f>E68*$BM$34/100</f>
        <v>5.1271972527472522</v>
      </c>
      <c r="F108" s="7">
        <f t="shared" ref="F108:BG108" si="138">F68*$BM$34/100</f>
        <v>2.5635986263736261</v>
      </c>
      <c r="G108" s="7">
        <f t="shared" si="138"/>
        <v>2.3467972527472529</v>
      </c>
      <c r="H108" s="7">
        <f t="shared" si="138"/>
        <v>2.9864107142857144</v>
      </c>
      <c r="I108" s="7">
        <f t="shared" si="138"/>
        <v>0</v>
      </c>
      <c r="J108" s="7">
        <f t="shared" si="138"/>
        <v>11.706821428571427</v>
      </c>
      <c r="K108" s="7">
        <f t="shared" si="138"/>
        <v>4.0883804945054942</v>
      </c>
      <c r="L108" s="7">
        <f t="shared" si="138"/>
        <v>0</v>
      </c>
      <c r="M108" s="7">
        <f t="shared" si="138"/>
        <v>0</v>
      </c>
      <c r="N108" s="7">
        <f t="shared" si="138"/>
        <v>6.7884579670329677</v>
      </c>
      <c r="O108" s="7">
        <f t="shared" si="138"/>
        <v>3.4025909340659344</v>
      </c>
      <c r="P108" s="7">
        <f t="shared" si="138"/>
        <v>67.303100824175829</v>
      </c>
      <c r="Q108" s="7">
        <f t="shared" si="138"/>
        <v>1.0513093406593406</v>
      </c>
      <c r="R108" s="7">
        <f t="shared" si="138"/>
        <v>0</v>
      </c>
      <c r="S108" s="7">
        <f t="shared" si="138"/>
        <v>0</v>
      </c>
      <c r="T108" s="7">
        <f t="shared" si="138"/>
        <v>9.6486920329670323</v>
      </c>
      <c r="U108" s="7">
        <f t="shared" si="138"/>
        <v>6.0243892857142853</v>
      </c>
      <c r="V108" s="7">
        <f t="shared" si="138"/>
        <v>1.2874607142857142</v>
      </c>
      <c r="W108" s="7">
        <f t="shared" si="138"/>
        <v>0.64501868131868123</v>
      </c>
      <c r="X108" s="7">
        <f t="shared" si="138"/>
        <v>0</v>
      </c>
      <c r="Y108" s="7">
        <f t="shared" si="138"/>
        <v>0</v>
      </c>
      <c r="Z108" s="7">
        <f t="shared" si="138"/>
        <v>4.8285189560439559</v>
      </c>
      <c r="AA108" s="7">
        <f t="shared" si="138"/>
        <v>4.8285189560439559</v>
      </c>
      <c r="AB108" s="7">
        <f t="shared" si="138"/>
        <v>4.6724997252747258</v>
      </c>
      <c r="AC108" s="7">
        <f t="shared" si="138"/>
        <v>0</v>
      </c>
      <c r="AD108" s="7">
        <f t="shared" si="138"/>
        <v>4.8416804945054936</v>
      </c>
      <c r="AE108" s="7">
        <f t="shared" si="138"/>
        <v>0.19126538461538459</v>
      </c>
      <c r="AF108" s="7">
        <f t="shared" si="138"/>
        <v>0.66783928571428575</v>
      </c>
      <c r="AG108" s="7">
        <f t="shared" si="138"/>
        <v>4.6902142857142852</v>
      </c>
      <c r="AH108" s="7">
        <f t="shared" si="138"/>
        <v>0.76492142857142853</v>
      </c>
      <c r="AI108" s="7">
        <f t="shared" si="138"/>
        <v>0.74401373626373624</v>
      </c>
      <c r="AJ108" s="7">
        <f t="shared" si="138"/>
        <v>0</v>
      </c>
      <c r="AK108" s="7">
        <f t="shared" si="138"/>
        <v>0</v>
      </c>
      <c r="AL108" s="7">
        <f t="shared" si="138"/>
        <v>0</v>
      </c>
      <c r="AM108" s="7">
        <f t="shared" si="138"/>
        <v>0</v>
      </c>
      <c r="AN108" s="7">
        <f t="shared" si="138"/>
        <v>1.5943956043956042E-2</v>
      </c>
      <c r="AO108" s="7">
        <f t="shared" si="138"/>
        <v>0</v>
      </c>
      <c r="AP108" s="7">
        <f t="shared" si="138"/>
        <v>0</v>
      </c>
      <c r="AQ108" s="7">
        <f t="shared" si="138"/>
        <v>0</v>
      </c>
      <c r="AR108" s="7">
        <f t="shared" si="138"/>
        <v>5.8487362637362629E-2</v>
      </c>
      <c r="AS108" s="7">
        <f t="shared" si="138"/>
        <v>5.6973626373626365E-2</v>
      </c>
      <c r="AT108" s="7">
        <f t="shared" si="138"/>
        <v>0</v>
      </c>
      <c r="AU108" s="7">
        <f t="shared" si="138"/>
        <v>0</v>
      </c>
      <c r="AV108" s="7">
        <f t="shared" si="138"/>
        <v>0</v>
      </c>
      <c r="AW108" s="7">
        <f t="shared" si="138"/>
        <v>0</v>
      </c>
      <c r="AX108" s="7">
        <f t="shared" si="138"/>
        <v>0</v>
      </c>
      <c r="AY108" s="7">
        <f t="shared" si="138"/>
        <v>0</v>
      </c>
      <c r="AZ108" s="7">
        <f t="shared" si="138"/>
        <v>0.17051923076923076</v>
      </c>
      <c r="BA108" s="7">
        <f t="shared" si="138"/>
        <v>0</v>
      </c>
      <c r="BB108" s="7">
        <f t="shared" si="138"/>
        <v>0</v>
      </c>
      <c r="BC108" s="7">
        <f t="shared" si="138"/>
        <v>0</v>
      </c>
      <c r="BD108" s="7">
        <f t="shared" si="138"/>
        <v>0</v>
      </c>
      <c r="BE108" s="7">
        <f t="shared" si="138"/>
        <v>4.8125000000000001E-2</v>
      </c>
      <c r="BF108" s="7">
        <f t="shared" si="138"/>
        <v>0.19272554945054945</v>
      </c>
      <c r="BG108" s="7">
        <f t="shared" si="138"/>
        <v>0.13461950549450549</v>
      </c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M108" s="2"/>
      <c r="DN108" s="2"/>
      <c r="DO108" s="2"/>
      <c r="DP108" s="2"/>
      <c r="DQ108" s="2"/>
      <c r="DR108" s="2"/>
    </row>
    <row r="109" spans="1:122" ht="15.75" customHeight="1" x14ac:dyDescent="0.3">
      <c r="A109" s="1" t="s">
        <v>98</v>
      </c>
      <c r="B109" s="1" t="s">
        <v>64</v>
      </c>
      <c r="C109" s="2">
        <v>8</v>
      </c>
      <c r="D109" s="3" t="s">
        <v>67</v>
      </c>
      <c r="E109" s="7">
        <f>E69*$BM$35/100</f>
        <v>0</v>
      </c>
      <c r="F109" s="7">
        <f t="shared" ref="F109:BG109" si="139">F69*$BM$35/100</f>
        <v>0</v>
      </c>
      <c r="G109" s="7">
        <f t="shared" si="139"/>
        <v>0.91816016483516483</v>
      </c>
      <c r="H109" s="7">
        <f t="shared" si="139"/>
        <v>0.83964917582417586</v>
      </c>
      <c r="I109" s="7">
        <f t="shared" si="139"/>
        <v>0.73310934065934064</v>
      </c>
      <c r="J109" s="7">
        <f t="shared" si="139"/>
        <v>3.0313140109890111</v>
      </c>
      <c r="K109" s="7">
        <f t="shared" si="139"/>
        <v>5.148865109890111</v>
      </c>
      <c r="L109" s="7">
        <f t="shared" si="139"/>
        <v>0</v>
      </c>
      <c r="M109" s="7">
        <f t="shared" si="139"/>
        <v>0</v>
      </c>
      <c r="N109" s="7">
        <f t="shared" si="139"/>
        <v>10.038170879120878</v>
      </c>
      <c r="O109" s="7">
        <f t="shared" si="139"/>
        <v>6.6510766483516486</v>
      </c>
      <c r="P109" s="7">
        <f t="shared" si="139"/>
        <v>56.900289010989006</v>
      </c>
      <c r="Q109" s="7">
        <f t="shared" si="139"/>
        <v>0.6748131868131868</v>
      </c>
      <c r="R109" s="7">
        <f t="shared" si="139"/>
        <v>0</v>
      </c>
      <c r="S109" s="7">
        <f t="shared" si="139"/>
        <v>0</v>
      </c>
      <c r="T109" s="7">
        <f t="shared" si="139"/>
        <v>16.286543956043957</v>
      </c>
      <c r="U109" s="7">
        <f t="shared" si="139"/>
        <v>4.0166763736263738</v>
      </c>
      <c r="V109" s="7">
        <f t="shared" si="139"/>
        <v>0.34060714285714289</v>
      </c>
      <c r="W109" s="7">
        <f t="shared" si="139"/>
        <v>2.9271112637362635</v>
      </c>
      <c r="X109" s="7">
        <f t="shared" si="139"/>
        <v>0</v>
      </c>
      <c r="Y109" s="7">
        <f t="shared" si="139"/>
        <v>0.18782664835164836</v>
      </c>
      <c r="Z109" s="7">
        <f t="shared" si="139"/>
        <v>8.2770082417582422</v>
      </c>
      <c r="AA109" s="7">
        <f t="shared" si="139"/>
        <v>8.2770082417582422</v>
      </c>
      <c r="AB109" s="7">
        <f t="shared" si="139"/>
        <v>2.4983673076923076</v>
      </c>
      <c r="AC109" s="7">
        <f t="shared" si="139"/>
        <v>0</v>
      </c>
      <c r="AD109" s="7">
        <f t="shared" si="139"/>
        <v>8.2601881868131883</v>
      </c>
      <c r="AE109" s="7">
        <f t="shared" si="139"/>
        <v>0.83369203296703309</v>
      </c>
      <c r="AF109" s="7">
        <f t="shared" si="139"/>
        <v>1.2572162087912089</v>
      </c>
      <c r="AG109" s="7">
        <f t="shared" si="139"/>
        <v>1.5797774725274727</v>
      </c>
      <c r="AH109" s="7">
        <f t="shared" si="139"/>
        <v>0.3636085164835165</v>
      </c>
      <c r="AI109" s="7">
        <f t="shared" si="139"/>
        <v>2.645196978021978</v>
      </c>
      <c r="AJ109" s="7">
        <f t="shared" si="139"/>
        <v>1.5373228021978023</v>
      </c>
      <c r="AK109" s="7">
        <f t="shared" si="139"/>
        <v>0</v>
      </c>
      <c r="AL109" s="7">
        <f t="shared" si="139"/>
        <v>0.1158010989010989</v>
      </c>
      <c r="AM109" s="7">
        <f t="shared" si="139"/>
        <v>0.20550494505494504</v>
      </c>
      <c r="AN109" s="7">
        <f t="shared" si="139"/>
        <v>0.17496923076923074</v>
      </c>
      <c r="AO109" s="7">
        <f t="shared" si="139"/>
        <v>0</v>
      </c>
      <c r="AP109" s="7">
        <f t="shared" si="139"/>
        <v>2.0067285714285714</v>
      </c>
      <c r="AQ109" s="7">
        <f t="shared" si="139"/>
        <v>3.578214285714286E-2</v>
      </c>
      <c r="AR109" s="7">
        <f t="shared" si="139"/>
        <v>0.52784038461538463</v>
      </c>
      <c r="AS109" s="7">
        <f t="shared" si="139"/>
        <v>0.3384582417582418</v>
      </c>
      <c r="AT109" s="7">
        <f t="shared" si="139"/>
        <v>5.0212120879120876</v>
      </c>
      <c r="AU109" s="7">
        <f t="shared" si="139"/>
        <v>0</v>
      </c>
      <c r="AV109" s="7">
        <f t="shared" si="139"/>
        <v>0.3384582417582418</v>
      </c>
      <c r="AW109" s="7">
        <f t="shared" si="139"/>
        <v>0</v>
      </c>
      <c r="AX109" s="7">
        <f t="shared" si="139"/>
        <v>2.3347859890109892</v>
      </c>
      <c r="AY109" s="7">
        <f t="shared" si="139"/>
        <v>0.7939717032967033</v>
      </c>
      <c r="AZ109" s="7">
        <f t="shared" si="139"/>
        <v>5.6353118131868136</v>
      </c>
      <c r="BA109" s="7">
        <f t="shared" si="139"/>
        <v>0</v>
      </c>
      <c r="BB109" s="7">
        <f t="shared" si="139"/>
        <v>6.4624999999999988E-2</v>
      </c>
      <c r="BC109" s="7">
        <f t="shared" si="139"/>
        <v>0</v>
      </c>
      <c r="BD109" s="7">
        <f t="shared" si="139"/>
        <v>0.60929093406593404</v>
      </c>
      <c r="BE109" s="7">
        <f t="shared" si="139"/>
        <v>0.20428241758241758</v>
      </c>
      <c r="BF109" s="7">
        <f t="shared" si="139"/>
        <v>0.12034972527472527</v>
      </c>
      <c r="BG109" s="7">
        <f t="shared" si="139"/>
        <v>0.27451208791208792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M109" s="2"/>
      <c r="DN109" s="2"/>
      <c r="DO109" s="2"/>
      <c r="DP109" s="2"/>
      <c r="DQ109" s="2"/>
      <c r="DR109" s="2"/>
    </row>
    <row r="110" spans="1:122" ht="15.75" customHeight="1" x14ac:dyDescent="0.3">
      <c r="A110" s="1" t="s">
        <v>99</v>
      </c>
      <c r="B110" s="1" t="s">
        <v>64</v>
      </c>
      <c r="C110" s="2">
        <v>8</v>
      </c>
      <c r="D110" s="3" t="s">
        <v>69</v>
      </c>
      <c r="E110" s="7">
        <f>E70*$BM$36/100</f>
        <v>0</v>
      </c>
      <c r="F110" s="7">
        <f t="shared" ref="F110:BG110" si="140">F70*$BM$36/100</f>
        <v>0</v>
      </c>
      <c r="G110" s="7">
        <f t="shared" si="140"/>
        <v>0.27734230769230772</v>
      </c>
      <c r="H110" s="7">
        <f t="shared" si="140"/>
        <v>0</v>
      </c>
      <c r="I110" s="7">
        <f t="shared" si="140"/>
        <v>0</v>
      </c>
      <c r="J110" s="7">
        <f t="shared" si="140"/>
        <v>2.1047475274725271</v>
      </c>
      <c r="K110" s="7">
        <f t="shared" si="140"/>
        <v>1.7168596153846152</v>
      </c>
      <c r="L110" s="7">
        <f t="shared" si="140"/>
        <v>0</v>
      </c>
      <c r="M110" s="7">
        <f t="shared" si="140"/>
        <v>0</v>
      </c>
      <c r="N110" s="7">
        <f t="shared" si="140"/>
        <v>2.7454376373626372</v>
      </c>
      <c r="O110" s="7">
        <f t="shared" si="140"/>
        <v>3.4609390109890108</v>
      </c>
      <c r="P110" s="7">
        <f t="shared" si="140"/>
        <v>26.315691758241758</v>
      </c>
      <c r="Q110" s="7">
        <f t="shared" si="140"/>
        <v>0</v>
      </c>
      <c r="R110" s="7">
        <f t="shared" si="140"/>
        <v>0</v>
      </c>
      <c r="S110" s="7">
        <f t="shared" si="140"/>
        <v>0</v>
      </c>
      <c r="T110" s="7">
        <f t="shared" si="140"/>
        <v>8.2649362637362636</v>
      </c>
      <c r="U110" s="7">
        <f t="shared" si="140"/>
        <v>2.1954049450549449</v>
      </c>
      <c r="V110" s="7">
        <f t="shared" si="140"/>
        <v>0.33905082417582411</v>
      </c>
      <c r="W110" s="7">
        <f t="shared" si="140"/>
        <v>6.186182417582418</v>
      </c>
      <c r="X110" s="7">
        <f t="shared" si="140"/>
        <v>0</v>
      </c>
      <c r="Y110" s="7">
        <f t="shared" si="140"/>
        <v>0</v>
      </c>
      <c r="Z110" s="7">
        <f t="shared" si="140"/>
        <v>2.4187640109890109</v>
      </c>
      <c r="AA110" s="7">
        <f t="shared" si="140"/>
        <v>2.4187640109890109</v>
      </c>
      <c r="AB110" s="7">
        <f t="shared" si="140"/>
        <v>0.73598571428571435</v>
      </c>
      <c r="AC110" s="7">
        <f t="shared" si="140"/>
        <v>0</v>
      </c>
      <c r="AD110" s="7">
        <f t="shared" si="140"/>
        <v>2.9126203296703297</v>
      </c>
      <c r="AE110" s="7">
        <f t="shared" si="140"/>
        <v>0.13505796703296705</v>
      </c>
      <c r="AF110" s="7">
        <f t="shared" si="140"/>
        <v>0.36744890109890116</v>
      </c>
      <c r="AG110" s="7">
        <f t="shared" si="140"/>
        <v>0.64925329670329679</v>
      </c>
      <c r="AH110" s="7">
        <f t="shared" si="140"/>
        <v>0</v>
      </c>
      <c r="AI110" s="7">
        <f t="shared" si="140"/>
        <v>1.0028082417582418</v>
      </c>
      <c r="AJ110" s="7">
        <f t="shared" si="140"/>
        <v>1.6054120879120882E-2</v>
      </c>
      <c r="AK110" s="7">
        <f t="shared" si="140"/>
        <v>0</v>
      </c>
      <c r="AL110" s="7">
        <f t="shared" si="140"/>
        <v>3.6970054945054946E-2</v>
      </c>
      <c r="AM110" s="7">
        <f t="shared" si="140"/>
        <v>8.5872802197802203E-2</v>
      </c>
      <c r="AN110" s="7">
        <f t="shared" si="140"/>
        <v>5.2735714285714289E-2</v>
      </c>
      <c r="AO110" s="7">
        <f t="shared" si="140"/>
        <v>0</v>
      </c>
      <c r="AP110" s="7">
        <f t="shared" si="140"/>
        <v>1.3298782967032969</v>
      </c>
      <c r="AQ110" s="7">
        <f t="shared" si="140"/>
        <v>2.629587912087912E-2</v>
      </c>
      <c r="AR110" s="7">
        <f t="shared" si="140"/>
        <v>0.30190219780219779</v>
      </c>
      <c r="AS110" s="7">
        <f t="shared" si="140"/>
        <v>0</v>
      </c>
      <c r="AT110" s="7">
        <f t="shared" si="140"/>
        <v>3.5566236263736259</v>
      </c>
      <c r="AU110" s="7">
        <f t="shared" si="140"/>
        <v>0</v>
      </c>
      <c r="AV110" s="7">
        <f t="shared" si="140"/>
        <v>0.74988736263736266</v>
      </c>
      <c r="AW110" s="7">
        <f t="shared" si="140"/>
        <v>0</v>
      </c>
      <c r="AX110" s="7">
        <f t="shared" si="140"/>
        <v>1.8479884615384614</v>
      </c>
      <c r="AY110" s="7">
        <f t="shared" si="140"/>
        <v>0</v>
      </c>
      <c r="AZ110" s="7">
        <f t="shared" si="140"/>
        <v>2.9865527472527473</v>
      </c>
      <c r="BA110" s="7">
        <f t="shared" si="140"/>
        <v>0.56861538461538463</v>
      </c>
      <c r="BB110" s="7">
        <f t="shared" si="140"/>
        <v>2.1961813186813187E-2</v>
      </c>
      <c r="BC110" s="7">
        <f t="shared" si="140"/>
        <v>0.49688241758241758</v>
      </c>
      <c r="BD110" s="7">
        <f t="shared" si="140"/>
        <v>0.75427939560439572</v>
      </c>
      <c r="BE110" s="7">
        <f t="shared" si="140"/>
        <v>0.60627692307692305</v>
      </c>
      <c r="BF110" s="7">
        <f t="shared" si="140"/>
        <v>0.72165357142857145</v>
      </c>
      <c r="BG110" s="7">
        <f t="shared" si="140"/>
        <v>0.63349120879120879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M110" s="2"/>
      <c r="DN110" s="2"/>
      <c r="DO110" s="2"/>
      <c r="DP110" s="2"/>
      <c r="DQ110" s="2"/>
      <c r="DR110" s="2"/>
    </row>
    <row r="111" spans="1:122" ht="15.75" customHeight="1" x14ac:dyDescent="0.3">
      <c r="A111" s="1" t="s">
        <v>100</v>
      </c>
      <c r="B111" s="1" t="s">
        <v>64</v>
      </c>
      <c r="C111" s="2">
        <v>8</v>
      </c>
      <c r="D111" s="3" t="s">
        <v>71</v>
      </c>
      <c r="E111" s="7">
        <f>E71*$BM$37/100</f>
        <v>0</v>
      </c>
      <c r="F111" s="7">
        <f t="shared" ref="F111:BG111" si="141">F71*$BM$37/100</f>
        <v>0</v>
      </c>
      <c r="G111" s="7">
        <f t="shared" si="141"/>
        <v>0.38048983516483514</v>
      </c>
      <c r="H111" s="7">
        <f t="shared" si="141"/>
        <v>0</v>
      </c>
      <c r="I111" s="7">
        <f t="shared" si="141"/>
        <v>0</v>
      </c>
      <c r="J111" s="7">
        <f t="shared" si="141"/>
        <v>2.1808906593406596</v>
      </c>
      <c r="K111" s="7">
        <f t="shared" si="141"/>
        <v>2.9251178571428573</v>
      </c>
      <c r="L111" s="7">
        <f t="shared" si="141"/>
        <v>0</v>
      </c>
      <c r="M111" s="7">
        <f t="shared" si="141"/>
        <v>0</v>
      </c>
      <c r="N111" s="7">
        <f t="shared" si="141"/>
        <v>0.87225659340659345</v>
      </c>
      <c r="O111" s="7">
        <f t="shared" si="141"/>
        <v>1.3265258241758244</v>
      </c>
      <c r="P111" s="7">
        <f t="shared" si="141"/>
        <v>23.304545329670333</v>
      </c>
      <c r="Q111" s="7">
        <f t="shared" si="141"/>
        <v>0</v>
      </c>
      <c r="R111" s="7">
        <f t="shared" si="141"/>
        <v>0</v>
      </c>
      <c r="S111" s="7">
        <f t="shared" si="141"/>
        <v>0</v>
      </c>
      <c r="T111" s="7">
        <f t="shared" si="141"/>
        <v>16.939788186813185</v>
      </c>
      <c r="U111" s="7">
        <f t="shared" si="141"/>
        <v>3.7116277472527472</v>
      </c>
      <c r="V111" s="7">
        <f t="shared" si="141"/>
        <v>0</v>
      </c>
      <c r="W111" s="7">
        <f t="shared" si="141"/>
        <v>2.4729733516483519</v>
      </c>
      <c r="X111" s="7">
        <f t="shared" si="141"/>
        <v>0</v>
      </c>
      <c r="Y111" s="7">
        <f t="shared" si="141"/>
        <v>0</v>
      </c>
      <c r="Z111" s="7">
        <f t="shared" si="141"/>
        <v>1.7407233516483516</v>
      </c>
      <c r="AA111" s="7">
        <f t="shared" si="141"/>
        <v>1.7407233516483516</v>
      </c>
      <c r="AB111" s="7">
        <f t="shared" si="141"/>
        <v>0.95115934065934071</v>
      </c>
      <c r="AC111" s="7">
        <f t="shared" si="141"/>
        <v>0</v>
      </c>
      <c r="AD111" s="7">
        <f t="shared" si="141"/>
        <v>3.5611994505494504</v>
      </c>
      <c r="AE111" s="7">
        <f t="shared" si="141"/>
        <v>0</v>
      </c>
      <c r="AF111" s="7">
        <f t="shared" si="141"/>
        <v>0</v>
      </c>
      <c r="AG111" s="7">
        <f t="shared" si="141"/>
        <v>0.42328928571428576</v>
      </c>
      <c r="AH111" s="7">
        <f t="shared" si="141"/>
        <v>0</v>
      </c>
      <c r="AI111" s="7">
        <f t="shared" si="141"/>
        <v>0.42328928571428576</v>
      </c>
      <c r="AJ111" s="7">
        <f t="shared" si="141"/>
        <v>0</v>
      </c>
      <c r="AK111" s="7">
        <f t="shared" si="141"/>
        <v>0</v>
      </c>
      <c r="AL111" s="7">
        <f t="shared" si="141"/>
        <v>6.7953021978021985E-2</v>
      </c>
      <c r="AM111" s="7">
        <f t="shared" si="141"/>
        <v>0</v>
      </c>
      <c r="AN111" s="7">
        <f t="shared" si="141"/>
        <v>0</v>
      </c>
      <c r="AO111" s="7">
        <f t="shared" si="141"/>
        <v>0</v>
      </c>
      <c r="AP111" s="7">
        <f t="shared" si="141"/>
        <v>0.75496208791208785</v>
      </c>
      <c r="AQ111" s="7">
        <f t="shared" si="141"/>
        <v>6.8719505494505492E-2</v>
      </c>
      <c r="AR111" s="7">
        <f t="shared" si="141"/>
        <v>9.8619230769230765E-2</v>
      </c>
      <c r="AS111" s="7">
        <f t="shared" si="141"/>
        <v>9.5214835164835171E-2</v>
      </c>
      <c r="AT111" s="7">
        <f t="shared" si="141"/>
        <v>0.4660802197802198</v>
      </c>
      <c r="AU111" s="7">
        <f t="shared" si="141"/>
        <v>0</v>
      </c>
      <c r="AV111" s="7">
        <f t="shared" si="141"/>
        <v>0</v>
      </c>
      <c r="AW111" s="7">
        <f t="shared" si="141"/>
        <v>0</v>
      </c>
      <c r="AX111" s="7">
        <f t="shared" si="141"/>
        <v>0.31967719780219783</v>
      </c>
      <c r="AY111" s="7">
        <f t="shared" si="141"/>
        <v>0</v>
      </c>
      <c r="AZ111" s="7">
        <f t="shared" si="141"/>
        <v>0.61456923076923076</v>
      </c>
      <c r="BA111" s="7">
        <f t="shared" si="141"/>
        <v>0</v>
      </c>
      <c r="BB111" s="7">
        <f t="shared" si="141"/>
        <v>5.7267307692307694E-2</v>
      </c>
      <c r="BC111" s="7">
        <f t="shared" si="141"/>
        <v>1.1412362637362639E-2</v>
      </c>
      <c r="BD111" s="7">
        <f t="shared" si="141"/>
        <v>0.23217005494505497</v>
      </c>
      <c r="BE111" s="7">
        <f t="shared" si="141"/>
        <v>0.15010824175824175</v>
      </c>
      <c r="BF111" s="7">
        <f t="shared" si="141"/>
        <v>0.42141895604395607</v>
      </c>
      <c r="BG111" s="7">
        <f t="shared" si="141"/>
        <v>0.47772472527472531</v>
      </c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M111" s="2"/>
      <c r="DN111" s="2"/>
      <c r="DO111" s="2"/>
      <c r="DP111" s="2"/>
      <c r="DQ111" s="2"/>
      <c r="DR111" s="2"/>
    </row>
    <row r="112" spans="1:122" ht="15.75" customHeight="1" x14ac:dyDescent="0.3">
      <c r="A112" s="2"/>
      <c r="B112" s="2"/>
      <c r="C112" s="2"/>
      <c r="D112" s="54"/>
      <c r="E112" s="2"/>
      <c r="F112" s="2"/>
      <c r="G112" s="2"/>
      <c r="H112" s="2"/>
      <c r="I112" s="2"/>
      <c r="J112" s="2"/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M112" s="2"/>
      <c r="DN112" s="2"/>
      <c r="DO112" s="2"/>
      <c r="DP112" s="2"/>
      <c r="DQ112" s="2"/>
      <c r="DR112" s="2"/>
    </row>
    <row r="113" spans="1:122" ht="15.75" customHeight="1" x14ac:dyDescent="0.3">
      <c r="A113" s="2"/>
      <c r="B113" s="2"/>
      <c r="C113" s="2"/>
      <c r="D113" s="54"/>
      <c r="E113" s="2"/>
      <c r="F113" s="2"/>
      <c r="G113" s="2"/>
      <c r="H113" s="2"/>
      <c r="I113" s="2"/>
      <c r="J113" s="2"/>
      <c r="K113" s="6"/>
      <c r="L113" s="6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M113" s="2"/>
      <c r="DN113" s="2"/>
      <c r="DO113" s="2"/>
      <c r="DP113" s="2"/>
      <c r="DQ113" s="2"/>
      <c r="DR113" s="2"/>
    </row>
    <row r="114" spans="1:122" ht="15.75" customHeight="1" x14ac:dyDescent="0.3">
      <c r="A114" s="52" t="s">
        <v>101</v>
      </c>
      <c r="B114" s="2"/>
      <c r="C114" s="2"/>
      <c r="D114" s="54"/>
      <c r="E114" s="55">
        <f>AVERAGE(E80,E84,E88,E92,E96,E100,E104,E108)</f>
        <v>26.961836062315282</v>
      </c>
      <c r="F114" s="7">
        <f t="shared" ref="F114:BG114" si="142">AVERAGE(F80,F84,F88,F92,F96,F100,F104,F108)</f>
        <v>0.4952695353373841</v>
      </c>
      <c r="G114" s="7">
        <f t="shared" si="142"/>
        <v>1.2516697559969114</v>
      </c>
      <c r="H114" s="55">
        <f t="shared" si="142"/>
        <v>21.094404378276543</v>
      </c>
      <c r="I114" s="7">
        <f t="shared" si="142"/>
        <v>0.70942559489678902</v>
      </c>
      <c r="J114" s="7">
        <f t="shared" si="142"/>
        <v>3.7151499019039509</v>
      </c>
      <c r="K114" s="7">
        <f t="shared" si="142"/>
        <v>2.1550683375678492</v>
      </c>
      <c r="L114" s="7">
        <f t="shared" si="142"/>
        <v>1.0565395642201835E-2</v>
      </c>
      <c r="M114" s="7">
        <f t="shared" si="142"/>
        <v>1.9783750157683486</v>
      </c>
      <c r="N114" s="55">
        <f t="shared" si="142"/>
        <v>6.7095428426959707</v>
      </c>
      <c r="O114" s="7">
        <f t="shared" si="142"/>
        <v>3.4708749053466663</v>
      </c>
      <c r="P114" s="55">
        <f t="shared" si="142"/>
        <v>34.238430516725224</v>
      </c>
      <c r="Q114" s="7">
        <f t="shared" si="142"/>
        <v>0.91414076661741395</v>
      </c>
      <c r="R114" s="7">
        <f t="shared" si="142"/>
        <v>0.13564070148601398</v>
      </c>
      <c r="S114" s="7">
        <f t="shared" si="142"/>
        <v>0</v>
      </c>
      <c r="T114" s="55">
        <f t="shared" si="142"/>
        <v>8.9482173671862704</v>
      </c>
      <c r="U114" s="7">
        <f t="shared" si="142"/>
        <v>4.0954813910277323</v>
      </c>
      <c r="V114" s="7">
        <f t="shared" si="142"/>
        <v>0.35557075265736748</v>
      </c>
      <c r="W114" s="7">
        <f t="shared" si="142"/>
        <v>0.93735195328663246</v>
      </c>
      <c r="X114" s="7">
        <f t="shared" si="142"/>
        <v>1.1892889908256883E-2</v>
      </c>
      <c r="Y114" s="7">
        <f t="shared" si="142"/>
        <v>3.3088157688387049E-2</v>
      </c>
      <c r="Z114" s="7">
        <f t="shared" si="142"/>
        <v>2.5644936172283561</v>
      </c>
      <c r="AA114" s="7">
        <f t="shared" si="142"/>
        <v>2.5038142300302106</v>
      </c>
      <c r="AB114" s="7">
        <f t="shared" si="142"/>
        <v>3.1120184048670541</v>
      </c>
      <c r="AC114" s="7">
        <f t="shared" si="142"/>
        <v>0.24885865825688075</v>
      </c>
      <c r="AD114" s="7">
        <f t="shared" si="142"/>
        <v>3.4185904391256652</v>
      </c>
      <c r="AE114" s="7">
        <f t="shared" si="142"/>
        <v>0.65071518154394115</v>
      </c>
      <c r="AF114" s="7">
        <f t="shared" si="142"/>
        <v>1.0068039342548083</v>
      </c>
      <c r="AG114" s="7">
        <f t="shared" si="142"/>
        <v>4.0362550517773865</v>
      </c>
      <c r="AH114" s="7">
        <f t="shared" si="142"/>
        <v>1.8727063331773051</v>
      </c>
      <c r="AI114" s="7">
        <f t="shared" si="142"/>
        <v>0.69407231821688831</v>
      </c>
      <c r="AJ114" s="7">
        <f t="shared" si="142"/>
        <v>0.12185181713893041</v>
      </c>
      <c r="AK114" s="7">
        <f t="shared" si="142"/>
        <v>0.21634046565413753</v>
      </c>
      <c r="AL114" s="7">
        <f t="shared" si="142"/>
        <v>4.8774234658928606E-2</v>
      </c>
      <c r="AM114" s="7">
        <f t="shared" si="142"/>
        <v>7.5992621630806112E-2</v>
      </c>
      <c r="AN114" s="7">
        <f t="shared" si="142"/>
        <v>5.9340986024667322E-2</v>
      </c>
      <c r="AO114" s="7">
        <f t="shared" si="142"/>
        <v>6.9960479805282444E-2</v>
      </c>
      <c r="AP114" s="7">
        <f t="shared" si="142"/>
        <v>0.53142294897380893</v>
      </c>
      <c r="AQ114" s="7">
        <f t="shared" si="142"/>
        <v>8.1781493258270797E-3</v>
      </c>
      <c r="AR114" s="7">
        <f t="shared" si="142"/>
        <v>6.3623718972636689E-2</v>
      </c>
      <c r="AS114" s="7">
        <f t="shared" si="142"/>
        <v>0.18749055419764993</v>
      </c>
      <c r="AT114" s="7">
        <f t="shared" si="142"/>
        <v>0.69590530687946006</v>
      </c>
      <c r="AU114" s="7">
        <f t="shared" si="142"/>
        <v>0</v>
      </c>
      <c r="AV114" s="7">
        <f t="shared" si="142"/>
        <v>0.55828094207744816</v>
      </c>
      <c r="AW114" s="7">
        <f t="shared" si="142"/>
        <v>3.9737607294273003E-2</v>
      </c>
      <c r="AX114" s="7">
        <f t="shared" si="142"/>
        <v>0.36272476737365178</v>
      </c>
      <c r="AY114" s="7">
        <f t="shared" si="142"/>
        <v>3.7366454205516701E-2</v>
      </c>
      <c r="AZ114" s="7">
        <f t="shared" si="142"/>
        <v>0.31294840191345352</v>
      </c>
      <c r="BA114" s="7">
        <f t="shared" si="142"/>
        <v>0.10437102533361133</v>
      </c>
      <c r="BB114" s="7">
        <f t="shared" si="142"/>
        <v>2.1957125729774813E-3</v>
      </c>
      <c r="BC114" s="7">
        <f t="shared" si="142"/>
        <v>8.4358281677979624E-2</v>
      </c>
      <c r="BD114" s="7">
        <f t="shared" si="142"/>
        <v>0.16131888028351618</v>
      </c>
      <c r="BE114" s="7">
        <f t="shared" si="142"/>
        <v>0.10918068980383097</v>
      </c>
      <c r="BF114" s="7">
        <f t="shared" si="142"/>
        <v>0.15325108385020944</v>
      </c>
      <c r="BG114" s="7">
        <f t="shared" si="142"/>
        <v>0.15464907134866282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M114" s="2"/>
      <c r="DN114" s="2"/>
      <c r="DO114" s="2"/>
      <c r="DP114" s="2"/>
      <c r="DQ114" s="2"/>
      <c r="DR114" s="2"/>
    </row>
    <row r="115" spans="1:122" ht="15.75" customHeight="1" x14ac:dyDescent="0.3">
      <c r="A115" s="52" t="s">
        <v>102</v>
      </c>
      <c r="B115" s="2"/>
      <c r="C115" s="2"/>
      <c r="D115" s="54"/>
      <c r="E115" s="7">
        <f>AVERAGE(E81,E85,E89,E93,E97,E101,E105,E109)</f>
        <v>0</v>
      </c>
      <c r="F115" s="7">
        <f t="shared" ref="F115:BG115" si="143">AVERAGE(F81,F85,F89,F93,F97,F101,F105,F109)</f>
        <v>1.7473376991791405E-2</v>
      </c>
      <c r="G115" s="7">
        <f t="shared" si="143"/>
        <v>1.4633162024402164</v>
      </c>
      <c r="H115" s="7">
        <f t="shared" si="143"/>
        <v>0.10495614697802198</v>
      </c>
      <c r="I115" s="7">
        <f t="shared" si="143"/>
        <v>9.1638667582417579E-2</v>
      </c>
      <c r="J115" s="7">
        <f t="shared" si="143"/>
        <v>4.1726291496687837</v>
      </c>
      <c r="K115" s="55">
        <f t="shared" si="143"/>
        <v>5.7763641204576652</v>
      </c>
      <c r="L115" s="7">
        <f t="shared" si="143"/>
        <v>0</v>
      </c>
      <c r="M115" s="7">
        <f t="shared" si="143"/>
        <v>0</v>
      </c>
      <c r="N115" s="55">
        <f t="shared" si="143"/>
        <v>11.46013157767341</v>
      </c>
      <c r="O115" s="7">
        <f t="shared" si="143"/>
        <v>5.681810483334365</v>
      </c>
      <c r="P115" s="55">
        <f t="shared" si="143"/>
        <v>45.225247892829358</v>
      </c>
      <c r="Q115" s="7">
        <f t="shared" si="143"/>
        <v>0.67349212739785835</v>
      </c>
      <c r="R115" s="7">
        <f t="shared" si="143"/>
        <v>0.14214395348012682</v>
      </c>
      <c r="S115" s="7">
        <f t="shared" si="143"/>
        <v>2.7368453947368421E-2</v>
      </c>
      <c r="T115" s="55">
        <f t="shared" si="143"/>
        <v>17.828696655340558</v>
      </c>
      <c r="U115" s="7">
        <f t="shared" si="143"/>
        <v>3.7368309950698793</v>
      </c>
      <c r="V115" s="7">
        <f t="shared" si="143"/>
        <v>0.22091393476440371</v>
      </c>
      <c r="W115" s="7">
        <f t="shared" si="143"/>
        <v>4.7820019224865442</v>
      </c>
      <c r="X115" s="7">
        <f t="shared" si="143"/>
        <v>0</v>
      </c>
      <c r="Y115" s="7">
        <f t="shared" si="143"/>
        <v>4.1345129330722798E-2</v>
      </c>
      <c r="Z115" s="7">
        <f t="shared" si="143"/>
        <v>5.5551561148619495</v>
      </c>
      <c r="AA115" s="7">
        <f t="shared" si="143"/>
        <v>5.5545385667850269</v>
      </c>
      <c r="AB115" s="7">
        <f t="shared" si="143"/>
        <v>3.9555963797057063</v>
      </c>
      <c r="AC115" s="7">
        <f t="shared" si="143"/>
        <v>0.16220104780299374</v>
      </c>
      <c r="AD115" s="55">
        <f t="shared" si="143"/>
        <v>8.5034455860389855</v>
      </c>
      <c r="AE115" s="7">
        <f t="shared" si="143"/>
        <v>0.58509178023151853</v>
      </c>
      <c r="AF115" s="7">
        <f t="shared" si="143"/>
        <v>1.5384305212611538</v>
      </c>
      <c r="AG115" s="7">
        <f t="shared" si="143"/>
        <v>2.6623435070594188</v>
      </c>
      <c r="AH115" s="7">
        <f t="shared" si="143"/>
        <v>1.024524518490332</v>
      </c>
      <c r="AI115" s="7">
        <f t="shared" si="143"/>
        <v>2.0876921216556261</v>
      </c>
      <c r="AJ115" s="7">
        <f t="shared" si="143"/>
        <v>0.4426078686692908</v>
      </c>
      <c r="AK115" s="7">
        <f t="shared" si="143"/>
        <v>0.39937430024092968</v>
      </c>
      <c r="AL115" s="7">
        <f t="shared" si="143"/>
        <v>3.7719676702265989E-2</v>
      </c>
      <c r="AM115" s="7">
        <f t="shared" si="143"/>
        <v>8.8568479269985956E-2</v>
      </c>
      <c r="AN115" s="7">
        <f t="shared" si="143"/>
        <v>0.14523415917228386</v>
      </c>
      <c r="AO115" s="7">
        <f t="shared" si="143"/>
        <v>0.18282997722672065</v>
      </c>
      <c r="AP115" s="7">
        <f t="shared" si="143"/>
        <v>2.0575422517991417</v>
      </c>
      <c r="AQ115" s="7">
        <f t="shared" si="143"/>
        <v>1.9458483592300554E-2</v>
      </c>
      <c r="AR115" s="7">
        <f t="shared" si="143"/>
        <v>0.1714986181043659</v>
      </c>
      <c r="AS115" s="7">
        <f t="shared" si="143"/>
        <v>0.17750556316203639</v>
      </c>
      <c r="AT115" s="7">
        <f t="shared" si="143"/>
        <v>3.6020787102133727</v>
      </c>
      <c r="AU115" s="7">
        <f t="shared" si="143"/>
        <v>6.9048618421052643E-2</v>
      </c>
      <c r="AV115" s="7">
        <f t="shared" si="143"/>
        <v>1.4548496608987034</v>
      </c>
      <c r="AW115" s="7">
        <f t="shared" si="143"/>
        <v>8.957367637942415E-2</v>
      </c>
      <c r="AX115" s="7">
        <f t="shared" si="143"/>
        <v>1.7279620255879329</v>
      </c>
      <c r="AY115" s="7">
        <f t="shared" si="143"/>
        <v>0.35793035595441125</v>
      </c>
      <c r="AZ115" s="7">
        <f t="shared" si="143"/>
        <v>1.116189288743251</v>
      </c>
      <c r="BA115" s="7">
        <f t="shared" si="143"/>
        <v>0.11455707122118952</v>
      </c>
      <c r="BB115" s="7">
        <f t="shared" si="143"/>
        <v>3.8232863769415107E-2</v>
      </c>
      <c r="BC115" s="7">
        <f t="shared" si="143"/>
        <v>9.7337872499808423E-2</v>
      </c>
      <c r="BD115" s="7">
        <f t="shared" si="143"/>
        <v>0.75276944654140365</v>
      </c>
      <c r="BE115" s="7">
        <f t="shared" si="143"/>
        <v>0.26015740583468849</v>
      </c>
      <c r="BF115" s="7">
        <f t="shared" si="143"/>
        <v>0.15026725123834497</v>
      </c>
      <c r="BG115" s="7">
        <f t="shared" si="143"/>
        <v>0.14623686889747159</v>
      </c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M115" s="2"/>
      <c r="DN115" s="2"/>
      <c r="DO115" s="2"/>
      <c r="DP115" s="2"/>
      <c r="DQ115" s="2"/>
      <c r="DR115" s="2"/>
    </row>
    <row r="116" spans="1:122" ht="15.75" customHeight="1" x14ac:dyDescent="0.3">
      <c r="A116" s="52" t="s">
        <v>103</v>
      </c>
      <c r="B116" s="2"/>
      <c r="C116" s="2"/>
      <c r="D116" s="54"/>
      <c r="E116" s="55">
        <f>AVERAGE(E82,E86,E90,E94,E98,E102,E106,E110)</f>
        <v>11.132322491399083</v>
      </c>
      <c r="F116" s="7">
        <f>AVERAGE(F82,F86,F90,F94,F98,F102,F106,F110)</f>
        <v>0.68421427631578946</v>
      </c>
      <c r="G116" s="7">
        <f t="shared" ref="G116:BG116" si="144">AVERAGE(G82,G86,G90,G94,G98,G102,G106,G110)</f>
        <v>0.55757111817770755</v>
      </c>
      <c r="H116" s="55">
        <f t="shared" si="144"/>
        <v>8.5666895498853215</v>
      </c>
      <c r="I116" s="7">
        <f t="shared" si="144"/>
        <v>0.60231459250959563</v>
      </c>
      <c r="J116" s="7">
        <f t="shared" si="144"/>
        <v>0.45517653002608249</v>
      </c>
      <c r="K116" s="7">
        <f t="shared" si="144"/>
        <v>2.2750529568923525</v>
      </c>
      <c r="L116" s="7">
        <f t="shared" si="144"/>
        <v>0</v>
      </c>
      <c r="M116" s="55">
        <f t="shared" si="144"/>
        <v>6.3097382167431197</v>
      </c>
      <c r="N116" s="7">
        <f t="shared" si="144"/>
        <v>2.0763721536038129</v>
      </c>
      <c r="O116" s="7">
        <f t="shared" si="144"/>
        <v>1.6115846168791181</v>
      </c>
      <c r="P116" s="55">
        <f t="shared" si="144"/>
        <v>11.346862356089206</v>
      </c>
      <c r="Q116" s="7">
        <f t="shared" si="144"/>
        <v>6.1916468656692522E-2</v>
      </c>
      <c r="R116" s="7">
        <f t="shared" si="144"/>
        <v>2.9004605263157888E-3</v>
      </c>
      <c r="S116" s="7">
        <f t="shared" si="144"/>
        <v>4.6784193575456504E-2</v>
      </c>
      <c r="T116" s="55">
        <f t="shared" si="144"/>
        <v>5.2873851715133107</v>
      </c>
      <c r="U116" s="7">
        <f t="shared" si="144"/>
        <v>1.7423982755366636</v>
      </c>
      <c r="V116" s="7">
        <f t="shared" si="144"/>
        <v>7.1078827125255692E-2</v>
      </c>
      <c r="W116" s="7">
        <f t="shared" si="144"/>
        <v>3.432266535850879</v>
      </c>
      <c r="X116" s="7">
        <f t="shared" si="144"/>
        <v>3.1894339923469392E-2</v>
      </c>
      <c r="Y116" s="7">
        <f t="shared" si="144"/>
        <v>1.1952550435311739E-2</v>
      </c>
      <c r="Z116" s="7">
        <f t="shared" si="144"/>
        <v>1.2085860809511539</v>
      </c>
      <c r="AA116" s="7">
        <f t="shared" si="144"/>
        <v>1.3306316004490171</v>
      </c>
      <c r="AB116" s="7">
        <f t="shared" si="144"/>
        <v>0.25069056356333574</v>
      </c>
      <c r="AC116" s="7">
        <f t="shared" si="144"/>
        <v>0.12421913215782888</v>
      </c>
      <c r="AD116" s="7">
        <f t="shared" si="144"/>
        <v>2.393558715348612</v>
      </c>
      <c r="AE116" s="7">
        <f t="shared" si="144"/>
        <v>4.1166817764067526E-2</v>
      </c>
      <c r="AF116" s="7">
        <f t="shared" si="144"/>
        <v>7.7276965718726776E-2</v>
      </c>
      <c r="AG116" s="7">
        <f t="shared" si="144"/>
        <v>0.73488254820690679</v>
      </c>
      <c r="AH116" s="7">
        <f t="shared" si="144"/>
        <v>0.1301545859918827</v>
      </c>
      <c r="AI116" s="7">
        <f t="shared" si="144"/>
        <v>1.1542114138611754</v>
      </c>
      <c r="AJ116" s="7">
        <f t="shared" si="144"/>
        <v>6.2981066478164691E-2</v>
      </c>
      <c r="AK116" s="7">
        <f t="shared" si="144"/>
        <v>0.13330631247472766</v>
      </c>
      <c r="AL116" s="7">
        <f t="shared" si="144"/>
        <v>6.455520260989011E-3</v>
      </c>
      <c r="AM116" s="7">
        <f t="shared" si="144"/>
        <v>1.5391179356357927E-2</v>
      </c>
      <c r="AN116" s="7">
        <f t="shared" si="144"/>
        <v>5.3879022566759908E-2</v>
      </c>
      <c r="AO116" s="7">
        <f t="shared" si="144"/>
        <v>7.3615725581983801E-2</v>
      </c>
      <c r="AP116" s="7">
        <f t="shared" si="144"/>
        <v>1.0297118100804818</v>
      </c>
      <c r="AQ116" s="7">
        <f t="shared" si="144"/>
        <v>6.1866645631154559E-3</v>
      </c>
      <c r="AR116" s="7">
        <f t="shared" si="144"/>
        <v>0.12758995522087041</v>
      </c>
      <c r="AS116" s="7">
        <f t="shared" si="144"/>
        <v>7.7571221784168212E-2</v>
      </c>
      <c r="AT116" s="7">
        <f t="shared" si="144"/>
        <v>1.4500899492472583</v>
      </c>
      <c r="AU116" s="7">
        <f t="shared" si="144"/>
        <v>0.47708833967202391</v>
      </c>
      <c r="AV116" s="7">
        <f t="shared" si="144"/>
        <v>1.2247794579973597</v>
      </c>
      <c r="AW116" s="7">
        <f t="shared" si="144"/>
        <v>0.15264126275510204</v>
      </c>
      <c r="AX116" s="7">
        <f t="shared" si="144"/>
        <v>0.75529364421582579</v>
      </c>
      <c r="AY116" s="7">
        <f t="shared" si="144"/>
        <v>7.1678477107948432E-2</v>
      </c>
      <c r="AZ116" s="7">
        <f t="shared" si="144"/>
        <v>0.6294779128708593</v>
      </c>
      <c r="BA116" s="7">
        <f t="shared" si="144"/>
        <v>0.46908165175845984</v>
      </c>
      <c r="BB116" s="7">
        <f t="shared" si="144"/>
        <v>2.9295348401598399E-2</v>
      </c>
      <c r="BC116" s="7">
        <f t="shared" si="144"/>
        <v>0.1388321887295208</v>
      </c>
      <c r="BD116" s="7">
        <f t="shared" si="144"/>
        <v>0.30403333373653613</v>
      </c>
      <c r="BE116" s="7">
        <f t="shared" si="144"/>
        <v>0.28412024514397988</v>
      </c>
      <c r="BF116" s="7">
        <f t="shared" si="144"/>
        <v>0.35865068696432539</v>
      </c>
      <c r="BG116" s="7">
        <f t="shared" si="144"/>
        <v>0.3495806380499461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M116" s="2"/>
      <c r="DN116" s="2"/>
      <c r="DO116" s="2"/>
      <c r="DP116" s="2"/>
      <c r="DQ116" s="2"/>
      <c r="DR116" s="2"/>
    </row>
    <row r="117" spans="1:122" ht="15.75" customHeight="1" x14ac:dyDescent="0.3">
      <c r="A117" s="52" t="s">
        <v>104</v>
      </c>
      <c r="B117" s="2"/>
      <c r="C117" s="2"/>
      <c r="D117" s="54"/>
      <c r="E117" s="55">
        <f>AVERAGE(E83,E87,E91,E95,E99,E103,E107,E111)</f>
        <v>6.8130000561692547</v>
      </c>
      <c r="F117" s="7">
        <f>AVERAGE(F83,F87,F91,F95,F99,F103,F107,F111)</f>
        <v>0.2591767449315252</v>
      </c>
      <c r="G117" s="7">
        <f t="shared" ref="G117:BG117" si="145">AVERAGE(G83,G87,G91,G95,G99,G103,G107,G111)</f>
        <v>0.77629383826535048</v>
      </c>
      <c r="H117" s="55">
        <f t="shared" si="145"/>
        <v>5.6022012972757897</v>
      </c>
      <c r="I117" s="7">
        <f t="shared" si="145"/>
        <v>0.46274331533186669</v>
      </c>
      <c r="J117" s="7">
        <f t="shared" si="145"/>
        <v>0.27563201162676615</v>
      </c>
      <c r="K117" s="7">
        <f t="shared" si="145"/>
        <v>1.800935349720759</v>
      </c>
      <c r="L117" s="7">
        <f t="shared" si="145"/>
        <v>0</v>
      </c>
      <c r="M117" s="7">
        <f t="shared" si="145"/>
        <v>1.4919061751351623</v>
      </c>
      <c r="N117" s="7">
        <f t="shared" si="145"/>
        <v>0.87608182711293181</v>
      </c>
      <c r="O117" s="7">
        <f t="shared" si="145"/>
        <v>0.43889166834927296</v>
      </c>
      <c r="P117" s="55">
        <f t="shared" si="145"/>
        <v>5.8870801822297087</v>
      </c>
      <c r="Q117" s="7">
        <f t="shared" si="145"/>
        <v>1.0515559210526312E-2</v>
      </c>
      <c r="R117" s="7">
        <f t="shared" si="145"/>
        <v>0</v>
      </c>
      <c r="S117" s="7">
        <f t="shared" si="145"/>
        <v>5.3997558760683767E-2</v>
      </c>
      <c r="T117" s="55">
        <f t="shared" si="145"/>
        <v>5.8559792861059368</v>
      </c>
      <c r="U117" s="55">
        <f t="shared" si="145"/>
        <v>2.1438967618413383</v>
      </c>
      <c r="V117" s="7">
        <f t="shared" si="145"/>
        <v>0</v>
      </c>
      <c r="W117" s="7">
        <f t="shared" si="145"/>
        <v>1.6592341267901478</v>
      </c>
      <c r="X117" s="7">
        <f t="shared" si="145"/>
        <v>0</v>
      </c>
      <c r="Y117" s="7">
        <f t="shared" si="145"/>
        <v>0</v>
      </c>
      <c r="Z117" s="7">
        <f t="shared" si="145"/>
        <v>0.50241217283278017</v>
      </c>
      <c r="AA117" s="7">
        <f t="shared" si="145"/>
        <v>0.52299492556855598</v>
      </c>
      <c r="AB117" s="7">
        <f t="shared" si="145"/>
        <v>0.56939029557555643</v>
      </c>
      <c r="AC117" s="7">
        <f t="shared" si="145"/>
        <v>7.7038124999999985E-2</v>
      </c>
      <c r="AD117" s="7">
        <f t="shared" si="145"/>
        <v>1.04539722407694</v>
      </c>
      <c r="AE117" s="7">
        <f t="shared" si="145"/>
        <v>4.24579081632653E-3</v>
      </c>
      <c r="AF117" s="7">
        <f t="shared" si="145"/>
        <v>0.15525903096330276</v>
      </c>
      <c r="AG117" s="7">
        <f t="shared" si="145"/>
        <v>0.32092839783754257</v>
      </c>
      <c r="AH117" s="7">
        <f t="shared" si="145"/>
        <v>8.6085502909919037E-2</v>
      </c>
      <c r="AI117" s="7">
        <f t="shared" si="145"/>
        <v>0.98777380641431978</v>
      </c>
      <c r="AJ117" s="7">
        <f t="shared" si="145"/>
        <v>0</v>
      </c>
      <c r="AK117" s="7">
        <f t="shared" si="145"/>
        <v>6.0781420136163451E-2</v>
      </c>
      <c r="AL117" s="7">
        <f t="shared" si="145"/>
        <v>1.7682654151404152E-2</v>
      </c>
      <c r="AM117" s="7">
        <f t="shared" si="145"/>
        <v>6.8790133601517537E-3</v>
      </c>
      <c r="AN117" s="7">
        <f t="shared" si="145"/>
        <v>9.664200271454735E-3</v>
      </c>
      <c r="AO117" s="7">
        <f t="shared" si="145"/>
        <v>0.26492334959542119</v>
      </c>
      <c r="AP117" s="7">
        <f t="shared" si="145"/>
        <v>0.24559407726202365</v>
      </c>
      <c r="AQ117" s="7">
        <f t="shared" si="145"/>
        <v>1.1572253292342578E-2</v>
      </c>
      <c r="AR117" s="7">
        <f t="shared" si="145"/>
        <v>5.3484736865317212E-2</v>
      </c>
      <c r="AS117" s="7">
        <f t="shared" si="145"/>
        <v>2.9266730033359497E-2</v>
      </c>
      <c r="AT117" s="7">
        <f t="shared" si="145"/>
        <v>0.41297756390267948</v>
      </c>
      <c r="AU117" s="7">
        <f t="shared" si="145"/>
        <v>0</v>
      </c>
      <c r="AV117" s="7">
        <f t="shared" si="145"/>
        <v>0.12993244579081634</v>
      </c>
      <c r="AW117" s="7">
        <f t="shared" si="145"/>
        <v>4.294563137755102E-3</v>
      </c>
      <c r="AX117" s="7">
        <f t="shared" si="145"/>
        <v>0.16088768920615126</v>
      </c>
      <c r="AY117" s="7">
        <f t="shared" si="145"/>
        <v>0</v>
      </c>
      <c r="AZ117" s="7">
        <f t="shared" si="145"/>
        <v>0.15668029377616433</v>
      </c>
      <c r="BA117" s="7">
        <f t="shared" si="145"/>
        <v>0.20198188356782107</v>
      </c>
      <c r="BB117" s="7">
        <f t="shared" si="145"/>
        <v>4.3265892676272143E-2</v>
      </c>
      <c r="BC117" s="7">
        <f t="shared" si="145"/>
        <v>0.11699660581977545</v>
      </c>
      <c r="BD117" s="7">
        <f t="shared" si="145"/>
        <v>0.22336403398906332</v>
      </c>
      <c r="BE117" s="7">
        <f t="shared" si="145"/>
        <v>0.2168332382962693</v>
      </c>
      <c r="BF117" s="7">
        <f t="shared" si="145"/>
        <v>0.29161714820397855</v>
      </c>
      <c r="BG117" s="7">
        <f t="shared" si="145"/>
        <v>0.25956333207962673</v>
      </c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M117" s="2"/>
      <c r="DN117" s="2"/>
      <c r="DO117" s="2"/>
      <c r="DP117" s="2"/>
      <c r="DQ117" s="2"/>
      <c r="DR117" s="2"/>
    </row>
    <row r="118" spans="1:122" ht="15.75" customHeight="1" x14ac:dyDescent="0.3">
      <c r="A118" s="2"/>
      <c r="B118" s="2"/>
      <c r="C118" s="2"/>
      <c r="D118" s="54"/>
      <c r="E118" s="2"/>
      <c r="F118" s="2"/>
      <c r="G118" s="2"/>
      <c r="H118" s="2"/>
      <c r="I118" s="2"/>
      <c r="J118" s="2"/>
      <c r="K118" s="6"/>
      <c r="L118" s="6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M118" s="2"/>
      <c r="DN118" s="2"/>
      <c r="DO118" s="2"/>
      <c r="DP118" s="2"/>
      <c r="DQ118" s="2"/>
      <c r="DR118" s="2"/>
    </row>
    <row r="119" spans="1:122" ht="15.75" customHeight="1" x14ac:dyDescent="0.3">
      <c r="A119" s="2"/>
      <c r="B119" s="2"/>
      <c r="C119" s="2"/>
      <c r="D119" s="54"/>
      <c r="E119" s="2"/>
      <c r="F119" s="2"/>
      <c r="G119" s="2"/>
      <c r="H119" s="2"/>
      <c r="I119" s="2"/>
      <c r="J119" s="2"/>
      <c r="K119" s="6"/>
      <c r="L119" s="6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M119" s="2"/>
      <c r="DN119" s="2"/>
      <c r="DO119" s="2"/>
      <c r="DP119" s="2"/>
      <c r="DQ119" s="2"/>
      <c r="DR119" s="2"/>
    </row>
    <row r="120" spans="1:122" ht="15.75" customHeight="1" x14ac:dyDescent="0.3">
      <c r="A120" s="2"/>
      <c r="B120" s="2"/>
      <c r="C120" s="2"/>
      <c r="D120" s="54"/>
      <c r="E120" s="2"/>
      <c r="F120" s="2"/>
      <c r="G120" s="2"/>
      <c r="H120" s="2"/>
      <c r="I120" s="2"/>
      <c r="J120" s="2"/>
      <c r="K120" s="6"/>
      <c r="L120" s="6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M120" s="2"/>
      <c r="DN120" s="2"/>
      <c r="DO120" s="2"/>
      <c r="DP120" s="2"/>
      <c r="DQ120" s="2"/>
      <c r="DR120" s="2"/>
    </row>
    <row r="121" spans="1:122" ht="15.75" customHeight="1" x14ac:dyDescent="0.3">
      <c r="A121" s="2"/>
      <c r="B121" s="2"/>
      <c r="C121" s="2"/>
      <c r="D121" s="54"/>
      <c r="E121" s="2"/>
      <c r="F121" s="2"/>
      <c r="G121" s="2"/>
      <c r="H121" s="2"/>
      <c r="I121" s="2"/>
      <c r="J121" s="2"/>
      <c r="K121" s="6"/>
      <c r="L121" s="6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M121" s="2"/>
      <c r="DN121" s="2"/>
      <c r="DO121" s="2"/>
      <c r="DP121" s="2"/>
      <c r="DQ121" s="2"/>
      <c r="DR121" s="2"/>
    </row>
    <row r="122" spans="1:122" ht="15.75" customHeight="1" x14ac:dyDescent="0.3">
      <c r="A122" s="2"/>
      <c r="B122" s="2"/>
      <c r="C122" s="2"/>
      <c r="D122" s="54"/>
      <c r="E122" s="2"/>
      <c r="F122" s="2"/>
      <c r="G122" s="2"/>
      <c r="H122" s="2"/>
      <c r="I122" s="2"/>
      <c r="J122" s="2"/>
      <c r="K122" s="6"/>
      <c r="L122" s="6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M122" s="2"/>
      <c r="DN122" s="2"/>
      <c r="DO122" s="2"/>
      <c r="DP122" s="2"/>
      <c r="DQ122" s="2"/>
      <c r="DR122" s="2"/>
    </row>
    <row r="123" spans="1:122" ht="15.75" customHeight="1" x14ac:dyDescent="0.3">
      <c r="A123" s="2"/>
      <c r="B123" s="2"/>
      <c r="C123" s="2"/>
      <c r="D123" s="54"/>
      <c r="E123" s="2"/>
      <c r="F123" s="2"/>
      <c r="G123" s="2"/>
      <c r="H123" s="2"/>
      <c r="I123" s="2"/>
      <c r="J123" s="2"/>
      <c r="K123" s="6"/>
      <c r="L123" s="6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M123" s="2"/>
      <c r="DN123" s="2"/>
      <c r="DO123" s="2"/>
      <c r="DP123" s="2"/>
      <c r="DQ123" s="2"/>
      <c r="DR123" s="2"/>
    </row>
    <row r="124" spans="1:122" ht="15.75" customHeight="1" x14ac:dyDescent="0.3">
      <c r="A124" s="2"/>
      <c r="B124" s="2"/>
      <c r="C124" s="2"/>
      <c r="D124" s="54"/>
      <c r="E124" s="2"/>
      <c r="F124" s="2"/>
      <c r="G124" s="2"/>
      <c r="H124" s="2"/>
      <c r="I124" s="2"/>
      <c r="J124" s="2"/>
      <c r="K124" s="6"/>
      <c r="L124" s="6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M124" s="2"/>
      <c r="DN124" s="2"/>
      <c r="DO124" s="2"/>
      <c r="DP124" s="2"/>
      <c r="DQ124" s="2"/>
      <c r="DR124" s="2"/>
    </row>
    <row r="125" spans="1:122" ht="15.75" customHeight="1" x14ac:dyDescent="0.3">
      <c r="A125" s="2"/>
      <c r="B125" s="2"/>
      <c r="C125" s="2"/>
      <c r="D125" s="54"/>
      <c r="E125" s="2"/>
      <c r="F125" s="2"/>
      <c r="G125" s="2"/>
      <c r="H125" s="2"/>
      <c r="I125" s="2"/>
      <c r="J125" s="2"/>
      <c r="K125" s="6"/>
      <c r="L125" s="6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M125" s="2"/>
      <c r="DN125" s="2"/>
      <c r="DO125" s="2"/>
      <c r="DP125" s="2"/>
      <c r="DQ125" s="2"/>
      <c r="DR125" s="2"/>
    </row>
    <row r="126" spans="1:122" ht="15.75" customHeight="1" x14ac:dyDescent="0.3">
      <c r="A126" s="2"/>
      <c r="B126" s="2"/>
      <c r="C126" s="2"/>
      <c r="D126" s="54"/>
      <c r="E126" s="2"/>
      <c r="F126" s="2"/>
      <c r="G126" s="2"/>
      <c r="H126" s="2"/>
      <c r="I126" s="2"/>
      <c r="J126" s="2"/>
      <c r="K126" s="6"/>
      <c r="L126" s="6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M126" s="2"/>
      <c r="DN126" s="2"/>
      <c r="DO126" s="2"/>
      <c r="DP126" s="2"/>
      <c r="DQ126" s="2"/>
      <c r="DR126" s="2"/>
    </row>
    <row r="127" spans="1:122" ht="15.75" customHeight="1" x14ac:dyDescent="0.3">
      <c r="A127" s="2"/>
      <c r="B127" s="2"/>
      <c r="C127" s="2"/>
      <c r="D127" s="54"/>
      <c r="E127" s="2"/>
      <c r="F127" s="2"/>
      <c r="G127" s="2"/>
      <c r="H127" s="2"/>
      <c r="I127" s="2"/>
      <c r="J127" s="2"/>
      <c r="K127" s="6"/>
      <c r="L127" s="6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M127" s="2"/>
      <c r="DN127" s="2"/>
      <c r="DO127" s="2"/>
      <c r="DP127" s="2"/>
      <c r="DQ127" s="2"/>
      <c r="DR127" s="2"/>
    </row>
    <row r="128" spans="1:122" ht="15.75" customHeight="1" x14ac:dyDescent="0.3">
      <c r="A128" s="2"/>
      <c r="B128" s="2"/>
      <c r="C128" s="2"/>
      <c r="D128" s="54"/>
      <c r="E128" s="2"/>
      <c r="F128" s="2"/>
      <c r="G128" s="2"/>
      <c r="H128" s="2"/>
      <c r="I128" s="2"/>
      <c r="J128" s="2"/>
      <c r="K128" s="6"/>
      <c r="L128" s="6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M128" s="2"/>
      <c r="DN128" s="2"/>
      <c r="DO128" s="2"/>
      <c r="DP128" s="2"/>
      <c r="DQ128" s="2"/>
      <c r="DR128" s="2"/>
    </row>
    <row r="129" spans="1:122" ht="15.75" customHeight="1" x14ac:dyDescent="0.3">
      <c r="A129" s="2"/>
      <c r="B129" s="2"/>
      <c r="C129" s="2"/>
      <c r="D129" s="54"/>
      <c r="E129" s="2"/>
      <c r="F129" s="2"/>
      <c r="G129" s="2"/>
      <c r="H129" s="2"/>
      <c r="I129" s="2"/>
      <c r="J129" s="2"/>
      <c r="K129" s="6"/>
      <c r="L129" s="6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M129" s="2"/>
      <c r="DN129" s="2"/>
      <c r="DO129" s="2"/>
      <c r="DP129" s="2"/>
      <c r="DQ129" s="2"/>
      <c r="DR129" s="2"/>
    </row>
    <row r="130" spans="1:122" ht="15.75" customHeight="1" x14ac:dyDescent="0.3">
      <c r="A130" s="2"/>
      <c r="B130" s="2"/>
      <c r="C130" s="2"/>
      <c r="D130" s="54"/>
      <c r="E130" s="2"/>
      <c r="F130" s="2"/>
      <c r="G130" s="2"/>
      <c r="H130" s="2"/>
      <c r="I130" s="2"/>
      <c r="J130" s="2"/>
      <c r="K130" s="6"/>
      <c r="L130" s="6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M130" s="2"/>
      <c r="DN130" s="2"/>
      <c r="DO130" s="2"/>
      <c r="DP130" s="2"/>
      <c r="DQ130" s="2"/>
      <c r="DR130" s="2"/>
    </row>
    <row r="131" spans="1:122" ht="15.75" customHeight="1" x14ac:dyDescent="0.3">
      <c r="A131" s="2"/>
      <c r="B131" s="2"/>
      <c r="C131" s="2"/>
      <c r="D131" s="54"/>
      <c r="E131" s="2"/>
      <c r="F131" s="2"/>
      <c r="G131" s="2"/>
      <c r="H131" s="2"/>
      <c r="I131" s="2"/>
      <c r="J131" s="2"/>
      <c r="K131" s="6"/>
      <c r="L131" s="6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M131" s="2"/>
      <c r="DN131" s="2"/>
      <c r="DO131" s="2"/>
      <c r="DP131" s="2"/>
      <c r="DQ131" s="2"/>
      <c r="DR131" s="2"/>
    </row>
    <row r="132" spans="1:122" ht="15.75" customHeight="1" x14ac:dyDescent="0.3">
      <c r="A132" s="2"/>
      <c r="B132" s="2"/>
      <c r="C132" s="2"/>
      <c r="D132" s="54"/>
      <c r="E132" s="2"/>
      <c r="F132" s="2"/>
      <c r="G132" s="2"/>
      <c r="H132" s="2"/>
      <c r="I132" s="2"/>
      <c r="J132" s="2"/>
      <c r="K132" s="6"/>
      <c r="L132" s="6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M132" s="2"/>
      <c r="DN132" s="2"/>
      <c r="DO132" s="2"/>
      <c r="DP132" s="2"/>
      <c r="DQ132" s="2"/>
      <c r="DR132" s="2"/>
    </row>
    <row r="133" spans="1:122" ht="15.75" customHeight="1" x14ac:dyDescent="0.3">
      <c r="A133" s="2"/>
      <c r="B133" s="2"/>
      <c r="C133" s="2"/>
      <c r="D133" s="54"/>
      <c r="E133" s="2"/>
      <c r="F133" s="2"/>
      <c r="G133" s="2"/>
      <c r="H133" s="2"/>
      <c r="I133" s="2"/>
      <c r="J133" s="2"/>
      <c r="K133" s="6"/>
      <c r="L133" s="6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M133" s="2"/>
      <c r="DN133" s="2"/>
      <c r="DO133" s="2"/>
      <c r="DP133" s="2"/>
      <c r="DQ133" s="2"/>
      <c r="DR133" s="2"/>
    </row>
    <row r="134" spans="1:122" ht="15.75" customHeight="1" x14ac:dyDescent="0.3">
      <c r="A134" s="2"/>
      <c r="B134" s="2"/>
      <c r="C134" s="2"/>
      <c r="D134" s="54"/>
      <c r="E134" s="2"/>
      <c r="F134" s="2"/>
      <c r="G134" s="2"/>
      <c r="H134" s="2"/>
      <c r="I134" s="2"/>
      <c r="J134" s="2"/>
      <c r="K134" s="6"/>
      <c r="L134" s="6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M134" s="2"/>
      <c r="DN134" s="2"/>
      <c r="DO134" s="2"/>
      <c r="DP134" s="2"/>
      <c r="DQ134" s="2"/>
      <c r="DR134" s="2"/>
    </row>
    <row r="135" spans="1:122" ht="15.75" customHeight="1" x14ac:dyDescent="0.3">
      <c r="A135" s="2"/>
      <c r="B135" s="2"/>
      <c r="C135" s="2"/>
      <c r="D135" s="54"/>
      <c r="E135" s="2"/>
      <c r="F135" s="2"/>
      <c r="G135" s="2"/>
      <c r="H135" s="2"/>
      <c r="I135" s="2"/>
      <c r="J135" s="2"/>
      <c r="K135" s="6"/>
      <c r="L135" s="6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M135" s="2"/>
      <c r="DN135" s="2"/>
      <c r="DO135" s="2"/>
      <c r="DP135" s="2"/>
      <c r="DQ135" s="2"/>
      <c r="DR135" s="2"/>
    </row>
    <row r="136" spans="1:122" ht="15.75" customHeight="1" x14ac:dyDescent="0.3">
      <c r="A136" s="2"/>
      <c r="B136" s="2"/>
      <c r="C136" s="2"/>
      <c r="D136" s="54"/>
      <c r="E136" s="2"/>
      <c r="F136" s="2"/>
      <c r="G136" s="2"/>
      <c r="H136" s="2"/>
      <c r="I136" s="2"/>
      <c r="J136" s="2"/>
      <c r="K136" s="6"/>
      <c r="L136" s="6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M136" s="2"/>
      <c r="DN136" s="2"/>
      <c r="DO136" s="2"/>
      <c r="DP136" s="2"/>
      <c r="DQ136" s="2"/>
      <c r="DR136" s="2"/>
    </row>
    <row r="137" spans="1:122" ht="15.75" customHeight="1" x14ac:dyDescent="0.3">
      <c r="A137" s="2"/>
      <c r="B137" s="2"/>
      <c r="C137" s="2"/>
      <c r="D137" s="54"/>
      <c r="E137" s="2"/>
      <c r="F137" s="2"/>
      <c r="G137" s="2"/>
      <c r="H137" s="2"/>
      <c r="I137" s="2"/>
      <c r="J137" s="2"/>
      <c r="K137" s="6"/>
      <c r="L137" s="6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M137" s="2"/>
      <c r="DN137" s="2"/>
      <c r="DO137" s="2"/>
      <c r="DP137" s="2"/>
      <c r="DQ137" s="2"/>
      <c r="DR137" s="2"/>
    </row>
    <row r="138" spans="1:122" ht="15.75" customHeight="1" x14ac:dyDescent="0.3">
      <c r="A138" s="2"/>
      <c r="B138" s="2"/>
      <c r="C138" s="2"/>
      <c r="D138" s="54"/>
      <c r="E138" s="2"/>
      <c r="F138" s="2"/>
      <c r="G138" s="2"/>
      <c r="H138" s="2"/>
      <c r="I138" s="2"/>
      <c r="J138" s="2"/>
      <c r="K138" s="6"/>
      <c r="L138" s="6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M138" s="2"/>
      <c r="DN138" s="2"/>
      <c r="DO138" s="2"/>
      <c r="DP138" s="2"/>
      <c r="DQ138" s="2"/>
      <c r="DR138" s="2"/>
    </row>
    <row r="139" spans="1:122" ht="15.75" customHeight="1" x14ac:dyDescent="0.3">
      <c r="A139" s="2"/>
      <c r="B139" s="2"/>
      <c r="C139" s="2"/>
      <c r="D139" s="54"/>
      <c r="E139" s="2"/>
      <c r="F139" s="2"/>
      <c r="G139" s="2"/>
      <c r="H139" s="2"/>
      <c r="I139" s="2"/>
      <c r="J139" s="2"/>
      <c r="K139" s="6"/>
      <c r="L139" s="6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M139" s="2"/>
      <c r="DN139" s="2"/>
      <c r="DO139" s="2"/>
      <c r="DP139" s="2"/>
      <c r="DQ139" s="2"/>
      <c r="DR139" s="2"/>
    </row>
    <row r="140" spans="1:122" ht="15.75" customHeight="1" x14ac:dyDescent="0.3">
      <c r="A140" s="2"/>
      <c r="B140" s="2"/>
      <c r="C140" s="2"/>
      <c r="D140" s="54"/>
      <c r="E140" s="2"/>
      <c r="F140" s="2"/>
      <c r="G140" s="2"/>
      <c r="H140" s="2"/>
      <c r="I140" s="2"/>
      <c r="J140" s="2"/>
      <c r="K140" s="6"/>
      <c r="L140" s="6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M140" s="2"/>
      <c r="DN140" s="2"/>
      <c r="DO140" s="2"/>
      <c r="DP140" s="2"/>
      <c r="DQ140" s="2"/>
      <c r="DR140" s="2"/>
    </row>
    <row r="141" spans="1:122" ht="15.75" customHeight="1" x14ac:dyDescent="0.3">
      <c r="A141" s="2"/>
      <c r="B141" s="2"/>
      <c r="C141" s="2"/>
      <c r="D141" s="54"/>
      <c r="E141" s="2"/>
      <c r="F141" s="2"/>
      <c r="G141" s="2"/>
      <c r="H141" s="2"/>
      <c r="I141" s="2"/>
      <c r="J141" s="2"/>
      <c r="K141" s="6"/>
      <c r="L141" s="6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M141" s="2"/>
      <c r="DN141" s="2"/>
      <c r="DO141" s="2"/>
      <c r="DP141" s="2"/>
      <c r="DQ141" s="2"/>
      <c r="DR141" s="2"/>
    </row>
    <row r="142" spans="1:122" ht="15.75" customHeight="1" x14ac:dyDescent="0.3">
      <c r="A142" s="2"/>
      <c r="B142" s="2"/>
      <c r="C142" s="2"/>
      <c r="D142" s="54"/>
      <c r="E142" s="2"/>
      <c r="F142" s="2"/>
      <c r="G142" s="2"/>
      <c r="H142" s="2"/>
      <c r="I142" s="2"/>
      <c r="J142" s="2"/>
      <c r="K142" s="6"/>
      <c r="L142" s="6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M142" s="2"/>
      <c r="DN142" s="2"/>
      <c r="DO142" s="2"/>
      <c r="DP142" s="2"/>
      <c r="DQ142" s="2"/>
      <c r="DR142" s="2"/>
    </row>
    <row r="143" spans="1:122" ht="15.75" customHeight="1" x14ac:dyDescent="0.3">
      <c r="A143" s="2"/>
      <c r="B143" s="2"/>
      <c r="C143" s="2"/>
      <c r="D143" s="54"/>
      <c r="E143" s="2"/>
      <c r="F143" s="2"/>
      <c r="G143" s="2"/>
      <c r="H143" s="2"/>
      <c r="I143" s="2"/>
      <c r="J143" s="2"/>
      <c r="K143" s="6"/>
      <c r="L143" s="6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M143" s="2"/>
      <c r="DN143" s="2"/>
      <c r="DO143" s="2"/>
      <c r="DP143" s="2"/>
      <c r="DQ143" s="2"/>
      <c r="DR143" s="2"/>
    </row>
    <row r="144" spans="1:122" ht="15.75" customHeight="1" x14ac:dyDescent="0.3">
      <c r="A144" s="2"/>
      <c r="B144" s="2"/>
      <c r="C144" s="2"/>
      <c r="D144" s="54"/>
      <c r="E144" s="2"/>
      <c r="F144" s="2"/>
      <c r="G144" s="2"/>
      <c r="H144" s="2"/>
      <c r="I144" s="2"/>
      <c r="J144" s="2"/>
      <c r="K144" s="6"/>
      <c r="L144" s="6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M144" s="2"/>
      <c r="DN144" s="2"/>
      <c r="DO144" s="2"/>
      <c r="DP144" s="2"/>
      <c r="DQ144" s="2"/>
      <c r="DR144" s="2"/>
    </row>
    <row r="145" spans="1:122" ht="15.75" customHeight="1" x14ac:dyDescent="0.3">
      <c r="A145" s="2"/>
      <c r="B145" s="2"/>
      <c r="C145" s="2"/>
      <c r="D145" s="54"/>
      <c r="E145" s="2"/>
      <c r="F145" s="2"/>
      <c r="G145" s="2"/>
      <c r="H145" s="2"/>
      <c r="I145" s="2"/>
      <c r="J145" s="2"/>
      <c r="K145" s="6"/>
      <c r="L145" s="6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M145" s="2"/>
      <c r="DN145" s="2"/>
      <c r="DO145" s="2"/>
      <c r="DP145" s="2"/>
      <c r="DQ145" s="2"/>
      <c r="DR145" s="2"/>
    </row>
    <row r="146" spans="1:122" ht="15.75" customHeight="1" x14ac:dyDescent="0.3">
      <c r="A146" s="2"/>
      <c r="B146" s="2"/>
      <c r="C146" s="2"/>
      <c r="D146" s="54"/>
      <c r="E146" s="2"/>
      <c r="F146" s="2"/>
      <c r="G146" s="2"/>
      <c r="H146" s="2"/>
      <c r="I146" s="2"/>
      <c r="J146" s="2"/>
      <c r="K146" s="6"/>
      <c r="L146" s="6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M146" s="2"/>
      <c r="DN146" s="2"/>
      <c r="DO146" s="2"/>
      <c r="DP146" s="2"/>
      <c r="DQ146" s="2"/>
      <c r="DR146" s="2"/>
    </row>
    <row r="147" spans="1:122" ht="15.75" customHeight="1" x14ac:dyDescent="0.3">
      <c r="A147" s="2"/>
      <c r="B147" s="2"/>
      <c r="C147" s="2"/>
      <c r="D147" s="54"/>
      <c r="E147" s="2"/>
      <c r="F147" s="2"/>
      <c r="G147" s="2"/>
      <c r="H147" s="2"/>
      <c r="I147" s="2"/>
      <c r="J147" s="2"/>
      <c r="K147" s="6"/>
      <c r="L147" s="6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M147" s="2"/>
      <c r="DN147" s="2"/>
      <c r="DO147" s="2"/>
      <c r="DP147" s="2"/>
      <c r="DQ147" s="2"/>
      <c r="DR147" s="2"/>
    </row>
    <row r="148" spans="1:122" ht="15.75" customHeight="1" x14ac:dyDescent="0.3">
      <c r="A148" s="2"/>
      <c r="B148" s="2"/>
      <c r="C148" s="2"/>
      <c r="D148" s="54"/>
      <c r="E148" s="2"/>
      <c r="F148" s="2"/>
      <c r="G148" s="2"/>
      <c r="H148" s="2"/>
      <c r="I148" s="2"/>
      <c r="J148" s="2"/>
      <c r="K148" s="6"/>
      <c r="L148" s="6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M148" s="2"/>
      <c r="DN148" s="2"/>
      <c r="DO148" s="2"/>
      <c r="DP148" s="2"/>
      <c r="DQ148" s="2"/>
      <c r="DR148" s="2"/>
    </row>
    <row r="149" spans="1:122" ht="15.75" customHeight="1" x14ac:dyDescent="0.3">
      <c r="A149" s="2"/>
      <c r="B149" s="2"/>
      <c r="C149" s="2"/>
      <c r="D149" s="54"/>
      <c r="E149" s="2"/>
      <c r="F149" s="2"/>
      <c r="G149" s="2"/>
      <c r="H149" s="2"/>
      <c r="I149" s="2"/>
      <c r="J149" s="2"/>
      <c r="K149" s="6"/>
      <c r="L149" s="6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M149" s="2"/>
      <c r="DN149" s="2"/>
      <c r="DO149" s="2"/>
      <c r="DP149" s="2"/>
      <c r="DQ149" s="2"/>
      <c r="DR149" s="2"/>
    </row>
    <row r="150" spans="1:122" ht="15.75" customHeight="1" x14ac:dyDescent="0.3">
      <c r="A150" s="2"/>
      <c r="B150" s="2"/>
      <c r="C150" s="2"/>
      <c r="D150" s="54"/>
      <c r="E150" s="2"/>
      <c r="F150" s="2"/>
      <c r="G150" s="2"/>
      <c r="H150" s="2"/>
      <c r="I150" s="2"/>
      <c r="J150" s="2"/>
      <c r="K150" s="6"/>
      <c r="L150" s="6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M150" s="2"/>
      <c r="DN150" s="2"/>
      <c r="DO150" s="2"/>
      <c r="DP150" s="2"/>
      <c r="DQ150" s="2"/>
      <c r="DR150" s="2"/>
    </row>
    <row r="151" spans="1:122" ht="15.75" customHeight="1" x14ac:dyDescent="0.3">
      <c r="A151" s="2"/>
      <c r="B151" s="2"/>
      <c r="C151" s="2"/>
      <c r="D151" s="54"/>
      <c r="E151" s="2"/>
      <c r="F151" s="2"/>
      <c r="G151" s="2"/>
      <c r="H151" s="2"/>
      <c r="I151" s="2"/>
      <c r="J151" s="2"/>
      <c r="K151" s="6"/>
      <c r="L151" s="6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M151" s="2"/>
      <c r="DN151" s="2"/>
      <c r="DO151" s="2"/>
      <c r="DP151" s="2"/>
      <c r="DQ151" s="2"/>
      <c r="DR151" s="2"/>
    </row>
    <row r="152" spans="1:122" ht="15.75" customHeight="1" x14ac:dyDescent="0.3">
      <c r="A152" s="2"/>
      <c r="B152" s="2"/>
      <c r="C152" s="2"/>
      <c r="D152" s="54"/>
      <c r="E152" s="2"/>
      <c r="F152" s="2"/>
      <c r="G152" s="2"/>
      <c r="H152" s="2"/>
      <c r="I152" s="2"/>
      <c r="J152" s="2"/>
      <c r="K152" s="6"/>
      <c r="L152" s="6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M152" s="2"/>
      <c r="DN152" s="2"/>
      <c r="DO152" s="2"/>
      <c r="DP152" s="2"/>
      <c r="DQ152" s="2"/>
      <c r="DR152" s="2"/>
    </row>
    <row r="153" spans="1:122" ht="15.75" customHeight="1" x14ac:dyDescent="0.3">
      <c r="A153" s="2"/>
      <c r="B153" s="2"/>
      <c r="C153" s="2"/>
      <c r="D153" s="54"/>
      <c r="E153" s="2"/>
      <c r="F153" s="2"/>
      <c r="G153" s="2"/>
      <c r="H153" s="2"/>
      <c r="I153" s="2"/>
      <c r="J153" s="2"/>
      <c r="K153" s="6"/>
      <c r="L153" s="6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M153" s="2"/>
      <c r="DN153" s="2"/>
      <c r="DO153" s="2"/>
      <c r="DP153" s="2"/>
      <c r="DQ153" s="2"/>
      <c r="DR153" s="2"/>
    </row>
    <row r="154" spans="1:122" ht="15.75" customHeight="1" x14ac:dyDescent="0.3">
      <c r="A154" s="2"/>
      <c r="B154" s="2"/>
      <c r="C154" s="2"/>
      <c r="D154" s="54"/>
      <c r="E154" s="2"/>
      <c r="F154" s="2"/>
      <c r="G154" s="2"/>
      <c r="H154" s="2"/>
      <c r="I154" s="2"/>
      <c r="J154" s="2"/>
      <c r="K154" s="6"/>
      <c r="L154" s="6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M154" s="2"/>
      <c r="DN154" s="2"/>
      <c r="DO154" s="2"/>
      <c r="DP154" s="2"/>
      <c r="DQ154" s="2"/>
      <c r="DR154" s="2"/>
    </row>
    <row r="155" spans="1:122" ht="15.75" customHeight="1" x14ac:dyDescent="0.3">
      <c r="A155" s="2"/>
      <c r="B155" s="2"/>
      <c r="C155" s="2"/>
      <c r="D155" s="54"/>
      <c r="E155" s="2"/>
      <c r="F155" s="2"/>
      <c r="G155" s="2"/>
      <c r="H155" s="2"/>
      <c r="I155" s="2"/>
      <c r="J155" s="2"/>
      <c r="K155" s="6"/>
      <c r="L155" s="6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M155" s="2"/>
      <c r="DN155" s="2"/>
      <c r="DO155" s="2"/>
      <c r="DP155" s="2"/>
      <c r="DQ155" s="2"/>
      <c r="DR155" s="2"/>
    </row>
    <row r="156" spans="1:122" ht="15.75" customHeight="1" x14ac:dyDescent="0.3">
      <c r="A156" s="2"/>
      <c r="B156" s="2"/>
      <c r="C156" s="2"/>
      <c r="D156" s="54"/>
      <c r="E156" s="2"/>
      <c r="F156" s="2"/>
      <c r="G156" s="2"/>
      <c r="H156" s="2"/>
      <c r="I156" s="2"/>
      <c r="J156" s="2"/>
      <c r="K156" s="6"/>
      <c r="L156" s="6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M156" s="2"/>
      <c r="DN156" s="2"/>
      <c r="DO156" s="2"/>
      <c r="DP156" s="2"/>
      <c r="DQ156" s="2"/>
      <c r="DR156" s="2"/>
    </row>
    <row r="157" spans="1:122" ht="15.75" customHeight="1" x14ac:dyDescent="0.3">
      <c r="A157" s="2"/>
      <c r="B157" s="2"/>
      <c r="C157" s="2"/>
      <c r="D157" s="54"/>
      <c r="E157" s="2"/>
      <c r="F157" s="2"/>
      <c r="G157" s="2"/>
      <c r="H157" s="2"/>
      <c r="I157" s="2"/>
      <c r="J157" s="2"/>
      <c r="K157" s="6"/>
      <c r="L157" s="6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M157" s="2"/>
      <c r="DN157" s="2"/>
      <c r="DO157" s="2"/>
      <c r="DP157" s="2"/>
      <c r="DQ157" s="2"/>
      <c r="DR157" s="2"/>
    </row>
    <row r="158" spans="1:122" ht="15.75" customHeight="1" x14ac:dyDescent="0.3">
      <c r="A158" s="2"/>
      <c r="B158" s="2"/>
      <c r="C158" s="2"/>
      <c r="D158" s="54"/>
      <c r="E158" s="2"/>
      <c r="F158" s="2"/>
      <c r="G158" s="2"/>
      <c r="H158" s="2"/>
      <c r="I158" s="2"/>
      <c r="J158" s="2"/>
      <c r="K158" s="6"/>
      <c r="L158" s="6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M158" s="2"/>
      <c r="DN158" s="2"/>
      <c r="DO158" s="2"/>
      <c r="DP158" s="2"/>
      <c r="DQ158" s="2"/>
      <c r="DR158" s="2"/>
    </row>
    <row r="159" spans="1:122" ht="15.75" customHeight="1" x14ac:dyDescent="0.3">
      <c r="A159" s="2"/>
      <c r="B159" s="2"/>
      <c r="C159" s="2"/>
      <c r="D159" s="54"/>
      <c r="E159" s="2"/>
      <c r="F159" s="2"/>
      <c r="G159" s="2"/>
      <c r="H159" s="2"/>
      <c r="I159" s="2"/>
      <c r="J159" s="2"/>
      <c r="K159" s="6"/>
      <c r="L159" s="6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M159" s="2"/>
      <c r="DN159" s="2"/>
      <c r="DO159" s="2"/>
      <c r="DP159" s="2"/>
      <c r="DQ159" s="2"/>
      <c r="DR159" s="2"/>
    </row>
    <row r="160" spans="1:122" ht="15.75" customHeight="1" x14ac:dyDescent="0.3">
      <c r="A160" s="2"/>
      <c r="B160" s="2"/>
      <c r="C160" s="2"/>
      <c r="D160" s="54"/>
      <c r="E160" s="2"/>
      <c r="F160" s="2"/>
      <c r="G160" s="2"/>
      <c r="H160" s="2"/>
      <c r="I160" s="2"/>
      <c r="J160" s="2"/>
      <c r="K160" s="6"/>
      <c r="L160" s="6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M160" s="2"/>
      <c r="DN160" s="2"/>
      <c r="DO160" s="2"/>
      <c r="DP160" s="2"/>
      <c r="DQ160" s="2"/>
      <c r="DR160" s="2"/>
    </row>
    <row r="161" spans="1:122" ht="15.75" customHeight="1" x14ac:dyDescent="0.3">
      <c r="A161" s="2"/>
      <c r="B161" s="2"/>
      <c r="C161" s="2"/>
      <c r="D161" s="54"/>
      <c r="E161" s="2"/>
      <c r="F161" s="2"/>
      <c r="G161" s="2"/>
      <c r="H161" s="2"/>
      <c r="I161" s="2"/>
      <c r="J161" s="2"/>
      <c r="K161" s="6"/>
      <c r="L161" s="6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M161" s="2"/>
      <c r="DN161" s="2"/>
      <c r="DO161" s="2"/>
      <c r="DP161" s="2"/>
      <c r="DQ161" s="2"/>
      <c r="DR161" s="2"/>
    </row>
    <row r="162" spans="1:122" ht="15.75" customHeight="1" x14ac:dyDescent="0.3">
      <c r="A162" s="2"/>
      <c r="B162" s="2"/>
      <c r="C162" s="2"/>
      <c r="D162" s="54"/>
      <c r="E162" s="2"/>
      <c r="F162" s="2"/>
      <c r="G162" s="2"/>
      <c r="H162" s="2"/>
      <c r="I162" s="2"/>
      <c r="J162" s="2"/>
      <c r="K162" s="6"/>
      <c r="L162" s="6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M162" s="2"/>
      <c r="DN162" s="2"/>
      <c r="DO162" s="2"/>
      <c r="DP162" s="2"/>
      <c r="DQ162" s="2"/>
      <c r="DR162" s="2"/>
    </row>
    <row r="163" spans="1:122" ht="15.75" customHeight="1" x14ac:dyDescent="0.3">
      <c r="A163" s="2"/>
      <c r="B163" s="2"/>
      <c r="C163" s="2"/>
      <c r="D163" s="54"/>
      <c r="E163" s="2"/>
      <c r="F163" s="2"/>
      <c r="G163" s="2"/>
      <c r="H163" s="2"/>
      <c r="I163" s="2"/>
      <c r="J163" s="2"/>
      <c r="K163" s="6"/>
      <c r="L163" s="6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M163" s="2"/>
      <c r="DN163" s="2"/>
      <c r="DO163" s="2"/>
      <c r="DP163" s="2"/>
      <c r="DQ163" s="2"/>
      <c r="DR163" s="2"/>
    </row>
    <row r="164" spans="1:122" ht="15.75" customHeight="1" x14ac:dyDescent="0.3">
      <c r="A164" s="2"/>
      <c r="B164" s="2"/>
      <c r="C164" s="2"/>
      <c r="D164" s="54"/>
      <c r="E164" s="2"/>
      <c r="F164" s="2"/>
      <c r="G164" s="2"/>
      <c r="H164" s="2"/>
      <c r="I164" s="2"/>
      <c r="J164" s="2"/>
      <c r="K164" s="6"/>
      <c r="L164" s="6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M164" s="2"/>
      <c r="DN164" s="2"/>
      <c r="DO164" s="2"/>
      <c r="DP164" s="2"/>
      <c r="DQ164" s="2"/>
      <c r="DR164" s="2"/>
    </row>
    <row r="165" spans="1:122" ht="15.75" customHeight="1" x14ac:dyDescent="0.3">
      <c r="A165" s="2"/>
      <c r="B165" s="2"/>
      <c r="C165" s="2"/>
      <c r="D165" s="54"/>
      <c r="E165" s="2"/>
      <c r="F165" s="2"/>
      <c r="G165" s="2"/>
      <c r="H165" s="2"/>
      <c r="I165" s="2"/>
      <c r="J165" s="2"/>
      <c r="K165" s="6"/>
      <c r="L165" s="6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M165" s="2"/>
      <c r="DN165" s="2"/>
      <c r="DO165" s="2"/>
      <c r="DP165" s="2"/>
      <c r="DQ165" s="2"/>
      <c r="DR165" s="2"/>
    </row>
    <row r="166" spans="1:122" ht="15.75" customHeight="1" x14ac:dyDescent="0.3">
      <c r="A166" s="2"/>
      <c r="B166" s="2"/>
      <c r="C166" s="2"/>
      <c r="D166" s="54"/>
      <c r="E166" s="2"/>
      <c r="F166" s="2"/>
      <c r="G166" s="2"/>
      <c r="H166" s="2"/>
      <c r="I166" s="2"/>
      <c r="J166" s="2"/>
      <c r="K166" s="6"/>
      <c r="L166" s="6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M166" s="2"/>
      <c r="DN166" s="2"/>
      <c r="DO166" s="2"/>
      <c r="DP166" s="2"/>
      <c r="DQ166" s="2"/>
      <c r="DR166" s="2"/>
    </row>
    <row r="167" spans="1:122" ht="15.75" customHeight="1" x14ac:dyDescent="0.3">
      <c r="A167" s="2"/>
      <c r="B167" s="2"/>
      <c r="C167" s="2"/>
      <c r="D167" s="54"/>
      <c r="E167" s="2"/>
      <c r="F167" s="2"/>
      <c r="G167" s="2"/>
      <c r="H167" s="2"/>
      <c r="I167" s="2"/>
      <c r="J167" s="2"/>
      <c r="K167" s="6"/>
      <c r="L167" s="6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M167" s="2"/>
      <c r="DN167" s="2"/>
      <c r="DO167" s="2"/>
      <c r="DP167" s="2"/>
      <c r="DQ167" s="2"/>
      <c r="DR167" s="2"/>
    </row>
    <row r="168" spans="1:122" ht="15.75" customHeight="1" x14ac:dyDescent="0.3">
      <c r="A168" s="2"/>
      <c r="B168" s="2"/>
      <c r="C168" s="2"/>
      <c r="D168" s="54"/>
      <c r="E168" s="2"/>
      <c r="F168" s="2"/>
      <c r="G168" s="2"/>
      <c r="H168" s="2"/>
      <c r="I168" s="2"/>
      <c r="J168" s="2"/>
      <c r="K168" s="6"/>
      <c r="L168" s="6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M168" s="2"/>
      <c r="DN168" s="2"/>
      <c r="DO168" s="2"/>
      <c r="DP168" s="2"/>
      <c r="DQ168" s="2"/>
      <c r="DR168" s="2"/>
    </row>
    <row r="169" spans="1:122" ht="15.75" customHeight="1" x14ac:dyDescent="0.3">
      <c r="A169" s="2"/>
      <c r="B169" s="2"/>
      <c r="C169" s="2"/>
      <c r="D169" s="54"/>
      <c r="E169" s="2"/>
      <c r="F169" s="2"/>
      <c r="G169" s="2"/>
      <c r="H169" s="2"/>
      <c r="I169" s="2"/>
      <c r="J169" s="2"/>
      <c r="K169" s="6"/>
      <c r="L169" s="6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M169" s="2"/>
      <c r="DN169" s="2"/>
      <c r="DO169" s="2"/>
      <c r="DP169" s="2"/>
      <c r="DQ169" s="2"/>
      <c r="DR169" s="2"/>
    </row>
    <row r="170" spans="1:122" ht="15.75" customHeight="1" x14ac:dyDescent="0.3">
      <c r="A170" s="2"/>
      <c r="B170" s="2"/>
      <c r="C170" s="2"/>
      <c r="D170" s="54"/>
      <c r="E170" s="2"/>
      <c r="F170" s="2"/>
      <c r="G170" s="2"/>
      <c r="H170" s="2"/>
      <c r="I170" s="2"/>
      <c r="J170" s="2"/>
      <c r="K170" s="6"/>
      <c r="L170" s="6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M170" s="2"/>
      <c r="DN170" s="2"/>
      <c r="DO170" s="2"/>
      <c r="DP170" s="2"/>
      <c r="DQ170" s="2"/>
      <c r="DR170" s="2"/>
    </row>
    <row r="171" spans="1:122" ht="15.75" customHeight="1" x14ac:dyDescent="0.3">
      <c r="A171" s="2"/>
      <c r="B171" s="2"/>
      <c r="C171" s="2"/>
      <c r="D171" s="54"/>
      <c r="E171" s="2"/>
      <c r="F171" s="2"/>
      <c r="G171" s="2"/>
      <c r="H171" s="2"/>
      <c r="I171" s="2"/>
      <c r="J171" s="2"/>
      <c r="K171" s="6"/>
      <c r="L171" s="6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M171" s="2"/>
      <c r="DN171" s="2"/>
      <c r="DO171" s="2"/>
      <c r="DP171" s="2"/>
      <c r="DQ171" s="2"/>
      <c r="DR171" s="2"/>
    </row>
    <row r="172" spans="1:122" ht="15.75" customHeight="1" x14ac:dyDescent="0.3">
      <c r="A172" s="2"/>
      <c r="B172" s="2"/>
      <c r="C172" s="2"/>
      <c r="D172" s="54"/>
      <c r="E172" s="2"/>
      <c r="F172" s="2"/>
      <c r="G172" s="2"/>
      <c r="H172" s="2"/>
      <c r="I172" s="2"/>
      <c r="J172" s="2"/>
      <c r="K172" s="6"/>
      <c r="L172" s="6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M172" s="2"/>
      <c r="DN172" s="2"/>
      <c r="DO172" s="2"/>
      <c r="DP172" s="2"/>
      <c r="DQ172" s="2"/>
      <c r="DR172" s="2"/>
    </row>
    <row r="173" spans="1:122" ht="15.75" customHeight="1" x14ac:dyDescent="0.3">
      <c r="A173" s="2"/>
      <c r="B173" s="2"/>
      <c r="C173" s="2"/>
      <c r="D173" s="54"/>
      <c r="E173" s="2"/>
      <c r="F173" s="2"/>
      <c r="G173" s="2"/>
      <c r="H173" s="2"/>
      <c r="I173" s="2"/>
      <c r="J173" s="2"/>
      <c r="K173" s="6"/>
      <c r="L173" s="6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M173" s="2"/>
      <c r="DN173" s="2"/>
      <c r="DO173" s="2"/>
      <c r="DP173" s="2"/>
      <c r="DQ173" s="2"/>
      <c r="DR173" s="2"/>
    </row>
    <row r="174" spans="1:122" ht="15.75" customHeight="1" x14ac:dyDescent="0.3">
      <c r="A174" s="2"/>
      <c r="B174" s="2"/>
      <c r="C174" s="2"/>
      <c r="D174" s="54"/>
      <c r="E174" s="2"/>
      <c r="F174" s="2"/>
      <c r="G174" s="2"/>
      <c r="H174" s="2"/>
      <c r="I174" s="2"/>
      <c r="J174" s="2"/>
      <c r="K174" s="6"/>
      <c r="L174" s="6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M174" s="2"/>
      <c r="DN174" s="2"/>
      <c r="DO174" s="2"/>
      <c r="DP174" s="2"/>
      <c r="DQ174" s="2"/>
      <c r="DR174" s="2"/>
    </row>
    <row r="175" spans="1:122" ht="15.75" customHeight="1" x14ac:dyDescent="0.3">
      <c r="A175" s="2"/>
      <c r="B175" s="2"/>
      <c r="C175" s="2"/>
      <c r="D175" s="54"/>
      <c r="E175" s="2"/>
      <c r="F175" s="2"/>
      <c r="G175" s="2"/>
      <c r="H175" s="2"/>
      <c r="I175" s="2"/>
      <c r="J175" s="2"/>
      <c r="K175" s="6"/>
      <c r="L175" s="6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M175" s="2"/>
      <c r="DN175" s="2"/>
      <c r="DO175" s="2"/>
      <c r="DP175" s="2"/>
      <c r="DQ175" s="2"/>
      <c r="DR175" s="2"/>
    </row>
    <row r="176" spans="1:122" ht="15.75" customHeight="1" x14ac:dyDescent="0.3">
      <c r="A176" s="2"/>
      <c r="B176" s="2"/>
      <c r="C176" s="2"/>
      <c r="D176" s="54"/>
      <c r="E176" s="2"/>
      <c r="F176" s="2"/>
      <c r="G176" s="2"/>
      <c r="H176" s="2"/>
      <c r="I176" s="2"/>
      <c r="J176" s="2"/>
      <c r="K176" s="6"/>
      <c r="L176" s="6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M176" s="2"/>
      <c r="DN176" s="2"/>
      <c r="DO176" s="2"/>
      <c r="DP176" s="2"/>
      <c r="DQ176" s="2"/>
      <c r="DR176" s="2"/>
    </row>
    <row r="177" spans="1:122" ht="15.75" customHeight="1" x14ac:dyDescent="0.3">
      <c r="A177" s="2"/>
      <c r="B177" s="2"/>
      <c r="C177" s="2"/>
      <c r="D177" s="54"/>
      <c r="E177" s="2"/>
      <c r="F177" s="2"/>
      <c r="G177" s="2"/>
      <c r="H177" s="2"/>
      <c r="I177" s="2"/>
      <c r="J177" s="2"/>
      <c r="K177" s="6"/>
      <c r="L177" s="6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M177" s="2"/>
      <c r="DN177" s="2"/>
      <c r="DO177" s="2"/>
      <c r="DP177" s="2"/>
      <c r="DQ177" s="2"/>
      <c r="DR177" s="2"/>
    </row>
    <row r="178" spans="1:122" ht="15.75" customHeight="1" x14ac:dyDescent="0.3">
      <c r="A178" s="2"/>
      <c r="B178" s="2"/>
      <c r="C178" s="2"/>
      <c r="D178" s="54"/>
      <c r="E178" s="2"/>
      <c r="F178" s="2"/>
      <c r="G178" s="2"/>
      <c r="H178" s="2"/>
      <c r="I178" s="2"/>
      <c r="J178" s="2"/>
      <c r="K178" s="6"/>
      <c r="L178" s="6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M178" s="2"/>
      <c r="DN178" s="2"/>
      <c r="DO178" s="2"/>
      <c r="DP178" s="2"/>
      <c r="DQ178" s="2"/>
      <c r="DR178" s="2"/>
    </row>
    <row r="179" spans="1:122" ht="15.75" customHeight="1" x14ac:dyDescent="0.3">
      <c r="A179" s="2"/>
      <c r="B179" s="2"/>
      <c r="C179" s="2"/>
      <c r="D179" s="54"/>
      <c r="E179" s="2"/>
      <c r="F179" s="2"/>
      <c r="G179" s="2"/>
      <c r="H179" s="2"/>
      <c r="I179" s="2"/>
      <c r="J179" s="2"/>
      <c r="K179" s="6"/>
      <c r="L179" s="6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M179" s="2"/>
      <c r="DN179" s="2"/>
      <c r="DO179" s="2"/>
      <c r="DP179" s="2"/>
      <c r="DQ179" s="2"/>
      <c r="DR179" s="2"/>
    </row>
    <row r="180" spans="1:122" ht="15.75" customHeight="1" x14ac:dyDescent="0.3">
      <c r="A180" s="2"/>
      <c r="B180" s="2"/>
      <c r="C180" s="2"/>
      <c r="D180" s="54"/>
      <c r="E180" s="2"/>
      <c r="F180" s="2"/>
      <c r="G180" s="2"/>
      <c r="H180" s="2"/>
      <c r="I180" s="2"/>
      <c r="J180" s="2"/>
      <c r="K180" s="6"/>
      <c r="L180" s="6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M180" s="2"/>
      <c r="DN180" s="2"/>
      <c r="DO180" s="2"/>
      <c r="DP180" s="2"/>
      <c r="DQ180" s="2"/>
      <c r="DR180" s="2"/>
    </row>
    <row r="181" spans="1:122" ht="15.75" customHeight="1" x14ac:dyDescent="0.3">
      <c r="A181" s="2"/>
      <c r="B181" s="2"/>
      <c r="C181" s="2"/>
      <c r="D181" s="54"/>
      <c r="E181" s="2"/>
      <c r="F181" s="2"/>
      <c r="G181" s="2"/>
      <c r="H181" s="2"/>
      <c r="I181" s="2"/>
      <c r="J181" s="2"/>
      <c r="K181" s="6"/>
      <c r="L181" s="6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M181" s="2"/>
      <c r="DN181" s="2"/>
      <c r="DO181" s="2"/>
      <c r="DP181" s="2"/>
      <c r="DQ181" s="2"/>
      <c r="DR181" s="2"/>
    </row>
    <row r="182" spans="1:122" ht="15.75" customHeight="1" x14ac:dyDescent="0.3">
      <c r="A182" s="2"/>
      <c r="B182" s="2"/>
      <c r="C182" s="2"/>
      <c r="D182" s="54"/>
      <c r="E182" s="2"/>
      <c r="F182" s="2"/>
      <c r="G182" s="2"/>
      <c r="H182" s="2"/>
      <c r="I182" s="2"/>
      <c r="J182" s="2"/>
      <c r="K182" s="6"/>
      <c r="L182" s="6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M182" s="2"/>
      <c r="DN182" s="2"/>
      <c r="DO182" s="2"/>
      <c r="DP182" s="2"/>
      <c r="DQ182" s="2"/>
      <c r="DR182" s="2"/>
    </row>
    <row r="183" spans="1:122" ht="15.75" customHeight="1" x14ac:dyDescent="0.3">
      <c r="A183" s="2"/>
      <c r="B183" s="2"/>
      <c r="C183" s="2"/>
      <c r="D183" s="54"/>
      <c r="E183" s="2"/>
      <c r="F183" s="2"/>
      <c r="G183" s="2"/>
      <c r="H183" s="2"/>
      <c r="I183" s="2"/>
      <c r="J183" s="2"/>
      <c r="K183" s="6"/>
      <c r="L183" s="6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M183" s="2"/>
      <c r="DN183" s="2"/>
      <c r="DO183" s="2"/>
      <c r="DP183" s="2"/>
      <c r="DQ183" s="2"/>
      <c r="DR183" s="2"/>
    </row>
    <row r="184" spans="1:122" ht="15.75" customHeight="1" x14ac:dyDescent="0.3">
      <c r="A184" s="2"/>
      <c r="B184" s="2"/>
      <c r="C184" s="2"/>
      <c r="D184" s="54"/>
      <c r="E184" s="2"/>
      <c r="F184" s="2"/>
      <c r="G184" s="2"/>
      <c r="H184" s="2"/>
      <c r="I184" s="2"/>
      <c r="J184" s="2"/>
      <c r="K184" s="6"/>
      <c r="L184" s="6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M184" s="2"/>
      <c r="DN184" s="2"/>
      <c r="DO184" s="2"/>
      <c r="DP184" s="2"/>
      <c r="DQ184" s="2"/>
      <c r="DR184" s="2"/>
    </row>
    <row r="185" spans="1:122" ht="15.75" customHeight="1" x14ac:dyDescent="0.3">
      <c r="A185" s="2"/>
      <c r="B185" s="2"/>
      <c r="C185" s="2"/>
      <c r="D185" s="54"/>
      <c r="E185" s="2"/>
      <c r="F185" s="2"/>
      <c r="G185" s="2"/>
      <c r="H185" s="2"/>
      <c r="I185" s="2"/>
      <c r="J185" s="2"/>
      <c r="K185" s="6"/>
      <c r="L185" s="6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M185" s="2"/>
      <c r="DN185" s="2"/>
      <c r="DO185" s="2"/>
      <c r="DP185" s="2"/>
      <c r="DQ185" s="2"/>
      <c r="DR185" s="2"/>
    </row>
    <row r="186" spans="1:122" ht="15.75" customHeight="1" x14ac:dyDescent="0.3">
      <c r="A186" s="2"/>
      <c r="B186" s="2"/>
      <c r="C186" s="2"/>
      <c r="D186" s="54"/>
      <c r="E186" s="2"/>
      <c r="F186" s="2"/>
      <c r="G186" s="2"/>
      <c r="H186" s="2"/>
      <c r="I186" s="2"/>
      <c r="J186" s="2"/>
      <c r="K186" s="6"/>
      <c r="L186" s="6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M186" s="2"/>
      <c r="DN186" s="2"/>
      <c r="DO186" s="2"/>
      <c r="DP186" s="2"/>
      <c r="DQ186" s="2"/>
      <c r="DR186" s="2"/>
    </row>
    <row r="187" spans="1:122" ht="15.75" customHeight="1" x14ac:dyDescent="0.3">
      <c r="A187" s="2"/>
      <c r="B187" s="2"/>
      <c r="C187" s="2"/>
      <c r="D187" s="54"/>
      <c r="E187" s="2"/>
      <c r="F187" s="2"/>
      <c r="G187" s="2"/>
      <c r="H187" s="2"/>
      <c r="I187" s="2"/>
      <c r="J187" s="2"/>
      <c r="K187" s="6"/>
      <c r="L187" s="6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M187" s="2"/>
      <c r="DN187" s="2"/>
      <c r="DO187" s="2"/>
      <c r="DP187" s="2"/>
      <c r="DQ187" s="2"/>
      <c r="DR187" s="2"/>
    </row>
    <row r="188" spans="1:122" ht="15.75" customHeight="1" x14ac:dyDescent="0.3">
      <c r="A188" s="2"/>
      <c r="B188" s="2"/>
      <c r="C188" s="2"/>
      <c r="D188" s="54"/>
      <c r="E188" s="2"/>
      <c r="F188" s="2"/>
      <c r="G188" s="2"/>
      <c r="H188" s="2"/>
      <c r="I188" s="2"/>
      <c r="J188" s="2"/>
      <c r="K188" s="6"/>
      <c r="L188" s="6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M188" s="2"/>
      <c r="DN188" s="2"/>
      <c r="DO188" s="2"/>
      <c r="DP188" s="2"/>
      <c r="DQ188" s="2"/>
      <c r="DR188" s="2"/>
    </row>
    <row r="189" spans="1:122" ht="15.75" customHeight="1" x14ac:dyDescent="0.3">
      <c r="A189" s="2"/>
      <c r="B189" s="2"/>
      <c r="C189" s="2"/>
      <c r="D189" s="54"/>
      <c r="E189" s="2"/>
      <c r="F189" s="2"/>
      <c r="G189" s="2"/>
      <c r="H189" s="2"/>
      <c r="I189" s="2"/>
      <c r="J189" s="2"/>
      <c r="K189" s="6"/>
      <c r="L189" s="6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M189" s="2"/>
      <c r="DN189" s="2"/>
      <c r="DO189" s="2"/>
      <c r="DP189" s="2"/>
      <c r="DQ189" s="2"/>
      <c r="DR189" s="2"/>
    </row>
    <row r="190" spans="1:122" ht="15.75" customHeight="1" x14ac:dyDescent="0.3">
      <c r="A190" s="2"/>
      <c r="B190" s="2"/>
      <c r="C190" s="2"/>
      <c r="D190" s="54"/>
      <c r="E190" s="2"/>
      <c r="F190" s="2"/>
      <c r="G190" s="2"/>
      <c r="H190" s="2"/>
      <c r="I190" s="2"/>
      <c r="J190" s="2"/>
      <c r="K190" s="6"/>
      <c r="L190" s="6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M190" s="2"/>
      <c r="DN190" s="2"/>
      <c r="DO190" s="2"/>
      <c r="DP190" s="2"/>
      <c r="DQ190" s="2"/>
      <c r="DR190" s="2"/>
    </row>
    <row r="191" spans="1:122" ht="15.75" customHeight="1" x14ac:dyDescent="0.3">
      <c r="A191" s="2"/>
      <c r="B191" s="2"/>
      <c r="C191" s="2"/>
      <c r="D191" s="54"/>
      <c r="E191" s="2"/>
      <c r="F191" s="2"/>
      <c r="G191" s="2"/>
      <c r="H191" s="2"/>
      <c r="I191" s="2"/>
      <c r="J191" s="2"/>
      <c r="K191" s="6"/>
      <c r="L191" s="6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M191" s="2"/>
      <c r="DN191" s="2"/>
      <c r="DO191" s="2"/>
      <c r="DP191" s="2"/>
      <c r="DQ191" s="2"/>
      <c r="DR191" s="2"/>
    </row>
    <row r="192" spans="1:122" ht="15.75" customHeight="1" x14ac:dyDescent="0.3">
      <c r="A192" s="2"/>
      <c r="B192" s="2"/>
      <c r="C192" s="2"/>
      <c r="D192" s="54"/>
      <c r="E192" s="2"/>
      <c r="F192" s="2"/>
      <c r="G192" s="2"/>
      <c r="H192" s="2"/>
      <c r="I192" s="2"/>
      <c r="J192" s="2"/>
      <c r="K192" s="6"/>
      <c r="L192" s="6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M192" s="2"/>
      <c r="DN192" s="2"/>
      <c r="DO192" s="2"/>
      <c r="DP192" s="2"/>
      <c r="DQ192" s="2"/>
      <c r="DR192" s="2"/>
    </row>
    <row r="193" spans="1:122" ht="15.75" customHeight="1" x14ac:dyDescent="0.3">
      <c r="A193" s="2"/>
      <c r="B193" s="2"/>
      <c r="C193" s="2"/>
      <c r="D193" s="54"/>
      <c r="E193" s="2"/>
      <c r="F193" s="2"/>
      <c r="G193" s="2"/>
      <c r="H193" s="2"/>
      <c r="I193" s="2"/>
      <c r="J193" s="2"/>
      <c r="K193" s="6"/>
      <c r="L193" s="6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M193" s="2"/>
      <c r="DN193" s="2"/>
      <c r="DO193" s="2"/>
      <c r="DP193" s="2"/>
      <c r="DQ193" s="2"/>
      <c r="DR193" s="2"/>
    </row>
    <row r="194" spans="1:122" ht="15.75" customHeight="1" x14ac:dyDescent="0.3">
      <c r="A194" s="2"/>
      <c r="B194" s="2"/>
      <c r="C194" s="2"/>
      <c r="D194" s="54"/>
      <c r="E194" s="2"/>
      <c r="F194" s="2"/>
      <c r="G194" s="2"/>
      <c r="H194" s="2"/>
      <c r="I194" s="2"/>
      <c r="J194" s="2"/>
      <c r="K194" s="6"/>
      <c r="L194" s="6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M194" s="2"/>
      <c r="DN194" s="2"/>
      <c r="DO194" s="2"/>
      <c r="DP194" s="2"/>
      <c r="DQ194" s="2"/>
      <c r="DR194" s="2"/>
    </row>
    <row r="195" spans="1:122" ht="15.75" customHeight="1" x14ac:dyDescent="0.3">
      <c r="A195" s="2"/>
      <c r="B195" s="2"/>
      <c r="C195" s="2"/>
      <c r="D195" s="54"/>
      <c r="E195" s="2"/>
      <c r="F195" s="2"/>
      <c r="G195" s="2"/>
      <c r="H195" s="2"/>
      <c r="I195" s="2"/>
      <c r="J195" s="2"/>
      <c r="K195" s="6"/>
      <c r="L195" s="6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M195" s="2"/>
      <c r="DN195" s="2"/>
      <c r="DO195" s="2"/>
      <c r="DP195" s="2"/>
      <c r="DQ195" s="2"/>
      <c r="DR195" s="2"/>
    </row>
    <row r="196" spans="1:122" ht="15.75" customHeight="1" x14ac:dyDescent="0.3">
      <c r="A196" s="2"/>
      <c r="B196" s="2"/>
      <c r="C196" s="2"/>
      <c r="D196" s="54"/>
      <c r="E196" s="2"/>
      <c r="F196" s="2"/>
      <c r="G196" s="2"/>
      <c r="H196" s="2"/>
      <c r="I196" s="2"/>
      <c r="J196" s="2"/>
      <c r="K196" s="6"/>
      <c r="L196" s="6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M196" s="2"/>
      <c r="DN196" s="2"/>
      <c r="DO196" s="2"/>
      <c r="DP196" s="2"/>
      <c r="DQ196" s="2"/>
      <c r="DR196" s="2"/>
    </row>
    <row r="197" spans="1:122" ht="15.75" customHeight="1" x14ac:dyDescent="0.3">
      <c r="A197" s="2"/>
      <c r="B197" s="2"/>
      <c r="C197" s="2"/>
      <c r="D197" s="54"/>
      <c r="E197" s="2"/>
      <c r="F197" s="2"/>
      <c r="G197" s="2"/>
      <c r="H197" s="2"/>
      <c r="I197" s="2"/>
      <c r="J197" s="2"/>
      <c r="K197" s="6"/>
      <c r="L197" s="6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M197" s="2"/>
      <c r="DN197" s="2"/>
      <c r="DO197" s="2"/>
      <c r="DP197" s="2"/>
      <c r="DQ197" s="2"/>
      <c r="DR197" s="2"/>
    </row>
    <row r="198" spans="1:122" ht="15.75" customHeight="1" x14ac:dyDescent="0.3">
      <c r="A198" s="2"/>
      <c r="B198" s="2"/>
      <c r="C198" s="2"/>
      <c r="D198" s="54"/>
      <c r="E198" s="2"/>
      <c r="F198" s="2"/>
      <c r="G198" s="2"/>
      <c r="H198" s="2"/>
      <c r="I198" s="2"/>
      <c r="J198" s="2"/>
      <c r="K198" s="6"/>
      <c r="L198" s="6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M198" s="2"/>
      <c r="DN198" s="2"/>
      <c r="DO198" s="2"/>
      <c r="DP198" s="2"/>
      <c r="DQ198" s="2"/>
      <c r="DR198" s="2"/>
    </row>
    <row r="199" spans="1:122" ht="15.75" customHeight="1" x14ac:dyDescent="0.3">
      <c r="A199" s="2"/>
      <c r="B199" s="2"/>
      <c r="C199" s="2"/>
      <c r="D199" s="54"/>
      <c r="E199" s="2"/>
      <c r="F199" s="2"/>
      <c r="G199" s="2"/>
      <c r="H199" s="2"/>
      <c r="I199" s="2"/>
      <c r="J199" s="2"/>
      <c r="K199" s="6"/>
      <c r="L199" s="6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M199" s="2"/>
      <c r="DN199" s="2"/>
      <c r="DO199" s="2"/>
      <c r="DP199" s="2"/>
      <c r="DQ199" s="2"/>
      <c r="DR199" s="2"/>
    </row>
    <row r="200" spans="1:122" ht="15.75" customHeight="1" x14ac:dyDescent="0.3">
      <c r="A200" s="2"/>
      <c r="B200" s="2"/>
      <c r="C200" s="2"/>
      <c r="D200" s="54"/>
      <c r="E200" s="2"/>
      <c r="F200" s="2"/>
      <c r="G200" s="2"/>
      <c r="H200" s="2"/>
      <c r="I200" s="2"/>
      <c r="J200" s="2"/>
      <c r="K200" s="6"/>
      <c r="L200" s="6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M200" s="2"/>
      <c r="DN200" s="2"/>
      <c r="DO200" s="2"/>
      <c r="DP200" s="2"/>
      <c r="DQ200" s="2"/>
      <c r="DR200" s="2"/>
    </row>
    <row r="201" spans="1:122" ht="15.75" customHeight="1" x14ac:dyDescent="0.3">
      <c r="A201" s="2"/>
      <c r="B201" s="2"/>
      <c r="C201" s="2"/>
      <c r="D201" s="54"/>
      <c r="E201" s="2"/>
      <c r="F201" s="2"/>
      <c r="G201" s="2"/>
      <c r="H201" s="2"/>
      <c r="I201" s="2"/>
      <c r="J201" s="2"/>
      <c r="K201" s="6"/>
      <c r="L201" s="6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M201" s="2"/>
      <c r="DN201" s="2"/>
      <c r="DO201" s="2"/>
      <c r="DP201" s="2"/>
      <c r="DQ201" s="2"/>
      <c r="DR201" s="2"/>
    </row>
    <row r="202" spans="1:122" ht="15.75" customHeight="1" x14ac:dyDescent="0.3">
      <c r="A202" s="2"/>
      <c r="B202" s="2"/>
      <c r="C202" s="2"/>
      <c r="D202" s="54"/>
      <c r="E202" s="2"/>
      <c r="F202" s="2"/>
      <c r="G202" s="2"/>
      <c r="H202" s="2"/>
      <c r="I202" s="2"/>
      <c r="J202" s="2"/>
      <c r="K202" s="6"/>
      <c r="L202" s="6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M202" s="2"/>
      <c r="DN202" s="2"/>
      <c r="DO202" s="2"/>
      <c r="DP202" s="2"/>
      <c r="DQ202" s="2"/>
      <c r="DR202" s="2"/>
    </row>
    <row r="203" spans="1:122" ht="15.75" customHeight="1" x14ac:dyDescent="0.3">
      <c r="A203" s="2"/>
      <c r="B203" s="2"/>
      <c r="C203" s="2"/>
      <c r="D203" s="54"/>
      <c r="E203" s="2"/>
      <c r="F203" s="2"/>
      <c r="G203" s="2"/>
      <c r="H203" s="2"/>
      <c r="I203" s="2"/>
      <c r="J203" s="2"/>
      <c r="K203" s="6"/>
      <c r="L203" s="6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M203" s="2"/>
      <c r="DN203" s="2"/>
      <c r="DO203" s="2"/>
      <c r="DP203" s="2"/>
      <c r="DQ203" s="2"/>
      <c r="DR203" s="2"/>
    </row>
    <row r="204" spans="1:122" ht="15.75" customHeight="1" x14ac:dyDescent="0.3">
      <c r="A204" s="2"/>
      <c r="B204" s="2"/>
      <c r="C204" s="2"/>
      <c r="D204" s="54"/>
      <c r="E204" s="2"/>
      <c r="F204" s="2"/>
      <c r="G204" s="2"/>
      <c r="H204" s="2"/>
      <c r="I204" s="2"/>
      <c r="J204" s="2"/>
      <c r="K204" s="6"/>
      <c r="L204" s="6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M204" s="2"/>
      <c r="DN204" s="2"/>
      <c r="DO204" s="2"/>
      <c r="DP204" s="2"/>
      <c r="DQ204" s="2"/>
      <c r="DR204" s="2"/>
    </row>
    <row r="205" spans="1:122" ht="15.75" customHeight="1" x14ac:dyDescent="0.3">
      <c r="A205" s="2"/>
      <c r="B205" s="2"/>
      <c r="C205" s="2"/>
      <c r="D205" s="54"/>
      <c r="E205" s="2"/>
      <c r="F205" s="2"/>
      <c r="G205" s="2"/>
      <c r="H205" s="2"/>
      <c r="I205" s="2"/>
      <c r="J205" s="2"/>
      <c r="K205" s="6"/>
      <c r="L205" s="6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M205" s="2"/>
      <c r="DN205" s="2"/>
      <c r="DO205" s="2"/>
      <c r="DP205" s="2"/>
      <c r="DQ205" s="2"/>
      <c r="DR205" s="2"/>
    </row>
    <row r="206" spans="1:122" ht="15.75" customHeight="1" x14ac:dyDescent="0.3">
      <c r="A206" s="2"/>
      <c r="B206" s="2"/>
      <c r="C206" s="2"/>
      <c r="D206" s="54"/>
      <c r="E206" s="2"/>
      <c r="F206" s="2"/>
      <c r="G206" s="2"/>
      <c r="H206" s="2"/>
      <c r="I206" s="2"/>
      <c r="J206" s="2"/>
      <c r="K206" s="6"/>
      <c r="L206" s="6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M206" s="2"/>
      <c r="DN206" s="2"/>
      <c r="DO206" s="2"/>
      <c r="DP206" s="2"/>
      <c r="DQ206" s="2"/>
      <c r="DR206" s="2"/>
    </row>
    <row r="207" spans="1:122" ht="15.75" customHeight="1" x14ac:dyDescent="0.3">
      <c r="A207" s="2"/>
      <c r="B207" s="2"/>
      <c r="C207" s="2"/>
      <c r="D207" s="54"/>
      <c r="E207" s="2"/>
      <c r="F207" s="2"/>
      <c r="G207" s="2"/>
      <c r="H207" s="2"/>
      <c r="I207" s="2"/>
      <c r="J207" s="2"/>
      <c r="K207" s="6"/>
      <c r="L207" s="6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M207" s="2"/>
      <c r="DN207" s="2"/>
      <c r="DO207" s="2"/>
      <c r="DP207" s="2"/>
      <c r="DQ207" s="2"/>
      <c r="DR207" s="2"/>
    </row>
    <row r="208" spans="1:122" ht="15.75" customHeight="1" x14ac:dyDescent="0.3">
      <c r="A208" s="2"/>
      <c r="B208" s="2"/>
      <c r="C208" s="2"/>
      <c r="D208" s="54"/>
      <c r="E208" s="2"/>
      <c r="F208" s="2"/>
      <c r="G208" s="2"/>
      <c r="H208" s="2"/>
      <c r="I208" s="2"/>
      <c r="J208" s="2"/>
      <c r="K208" s="6"/>
      <c r="L208" s="6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M208" s="2"/>
      <c r="DN208" s="2"/>
      <c r="DO208" s="2"/>
      <c r="DP208" s="2"/>
      <c r="DQ208" s="2"/>
      <c r="DR208" s="2"/>
    </row>
    <row r="209" spans="1:122" ht="15.75" customHeight="1" x14ac:dyDescent="0.3">
      <c r="A209" s="2"/>
      <c r="B209" s="2"/>
      <c r="C209" s="2"/>
      <c r="D209" s="54"/>
      <c r="E209" s="2"/>
      <c r="F209" s="2"/>
      <c r="G209" s="2"/>
      <c r="H209" s="2"/>
      <c r="I209" s="2"/>
      <c r="J209" s="2"/>
      <c r="K209" s="6"/>
      <c r="L209" s="6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M209" s="2"/>
      <c r="DN209" s="2"/>
      <c r="DO209" s="2"/>
      <c r="DP209" s="2"/>
      <c r="DQ209" s="2"/>
      <c r="DR209" s="2"/>
    </row>
    <row r="210" spans="1:122" ht="15.75" customHeight="1" x14ac:dyDescent="0.3">
      <c r="A210" s="2"/>
      <c r="B210" s="2"/>
      <c r="C210" s="2"/>
      <c r="D210" s="54"/>
      <c r="E210" s="2"/>
      <c r="F210" s="2"/>
      <c r="G210" s="2"/>
      <c r="H210" s="2"/>
      <c r="I210" s="2"/>
      <c r="J210" s="2"/>
      <c r="K210" s="6"/>
      <c r="L210" s="6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M210" s="2"/>
      <c r="DN210" s="2"/>
      <c r="DO210" s="2"/>
      <c r="DP210" s="2"/>
      <c r="DQ210" s="2"/>
      <c r="DR210" s="2"/>
    </row>
    <row r="211" spans="1:122" ht="15.75" customHeight="1" x14ac:dyDescent="0.3">
      <c r="A211" s="2"/>
      <c r="B211" s="2"/>
      <c r="C211" s="2"/>
      <c r="D211" s="54"/>
      <c r="E211" s="2"/>
      <c r="F211" s="2"/>
      <c r="G211" s="2"/>
      <c r="H211" s="2"/>
      <c r="I211" s="2"/>
      <c r="J211" s="2"/>
      <c r="K211" s="6"/>
      <c r="L211" s="6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M211" s="2"/>
      <c r="DN211" s="2"/>
      <c r="DO211" s="2"/>
      <c r="DP211" s="2"/>
      <c r="DQ211" s="2"/>
      <c r="DR211" s="2"/>
    </row>
    <row r="212" spans="1:122" ht="15.75" customHeight="1" x14ac:dyDescent="0.3">
      <c r="A212" s="2"/>
      <c r="B212" s="2"/>
      <c r="C212" s="2"/>
      <c r="D212" s="54"/>
      <c r="E212" s="2"/>
      <c r="F212" s="2"/>
      <c r="G212" s="2"/>
      <c r="H212" s="2"/>
      <c r="I212" s="2"/>
      <c r="J212" s="2"/>
      <c r="K212" s="6"/>
      <c r="L212" s="6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M212" s="2"/>
      <c r="DN212" s="2"/>
      <c r="DO212" s="2"/>
      <c r="DP212" s="2"/>
      <c r="DQ212" s="2"/>
      <c r="DR212" s="2"/>
    </row>
    <row r="213" spans="1:122" ht="15.75" customHeight="1" x14ac:dyDescent="0.3">
      <c r="A213" s="2"/>
      <c r="B213" s="2"/>
      <c r="C213" s="2"/>
      <c r="D213" s="54"/>
      <c r="E213" s="2"/>
      <c r="F213" s="2"/>
      <c r="G213" s="2"/>
      <c r="H213" s="2"/>
      <c r="I213" s="2"/>
      <c r="J213" s="2"/>
      <c r="K213" s="6"/>
      <c r="L213" s="6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M213" s="2"/>
      <c r="DN213" s="2"/>
      <c r="DO213" s="2"/>
      <c r="DP213" s="2"/>
      <c r="DQ213" s="2"/>
      <c r="DR213" s="2"/>
    </row>
    <row r="214" spans="1:122" ht="15.75" customHeight="1" x14ac:dyDescent="0.3">
      <c r="A214" s="2"/>
      <c r="B214" s="2"/>
      <c r="C214" s="2"/>
      <c r="D214" s="54"/>
      <c r="E214" s="2"/>
      <c r="F214" s="2"/>
      <c r="G214" s="2"/>
      <c r="H214" s="2"/>
      <c r="I214" s="2"/>
      <c r="J214" s="2"/>
      <c r="K214" s="6"/>
      <c r="L214" s="6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M214" s="2"/>
      <c r="DN214" s="2"/>
      <c r="DO214" s="2"/>
      <c r="DP214" s="2"/>
      <c r="DQ214" s="2"/>
      <c r="DR214" s="2"/>
    </row>
    <row r="215" spans="1:122" ht="15.75" customHeight="1" x14ac:dyDescent="0.3">
      <c r="A215" s="2"/>
      <c r="B215" s="2"/>
      <c r="C215" s="2"/>
      <c r="D215" s="54"/>
      <c r="E215" s="2"/>
      <c r="F215" s="2"/>
      <c r="G215" s="2"/>
      <c r="H215" s="2"/>
      <c r="I215" s="2"/>
      <c r="J215" s="2"/>
      <c r="K215" s="6"/>
      <c r="L215" s="6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M215" s="2"/>
      <c r="DN215" s="2"/>
      <c r="DO215" s="2"/>
      <c r="DP215" s="2"/>
      <c r="DQ215" s="2"/>
      <c r="DR215" s="2"/>
    </row>
    <row r="216" spans="1:122" ht="15.75" customHeight="1" x14ac:dyDescent="0.3">
      <c r="A216" s="2"/>
      <c r="B216" s="2"/>
      <c r="C216" s="2"/>
      <c r="D216" s="54"/>
      <c r="E216" s="2"/>
      <c r="F216" s="2"/>
      <c r="G216" s="2"/>
      <c r="H216" s="2"/>
      <c r="I216" s="2"/>
      <c r="J216" s="2"/>
      <c r="K216" s="6"/>
      <c r="L216" s="6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M216" s="2"/>
      <c r="DN216" s="2"/>
      <c r="DO216" s="2"/>
      <c r="DP216" s="2"/>
      <c r="DQ216" s="2"/>
      <c r="DR216" s="2"/>
    </row>
    <row r="217" spans="1:122" ht="15.75" customHeight="1" x14ac:dyDescent="0.3">
      <c r="A217" s="2"/>
      <c r="B217" s="2"/>
      <c r="C217" s="2"/>
      <c r="D217" s="54"/>
      <c r="E217" s="2"/>
      <c r="F217" s="2"/>
      <c r="G217" s="2"/>
      <c r="H217" s="2"/>
      <c r="I217" s="2"/>
      <c r="J217" s="2"/>
      <c r="K217" s="6"/>
      <c r="L217" s="6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M217" s="2"/>
      <c r="DN217" s="2"/>
      <c r="DO217" s="2"/>
      <c r="DP217" s="2"/>
      <c r="DQ217" s="2"/>
      <c r="DR217" s="2"/>
    </row>
    <row r="218" spans="1:122" ht="15.75" customHeight="1" x14ac:dyDescent="0.3">
      <c r="A218" s="2"/>
      <c r="B218" s="2"/>
      <c r="C218" s="2"/>
      <c r="D218" s="54"/>
      <c r="E218" s="2"/>
      <c r="F218" s="2"/>
      <c r="G218" s="2"/>
      <c r="H218" s="2"/>
      <c r="I218" s="2"/>
      <c r="J218" s="2"/>
      <c r="K218" s="6"/>
      <c r="L218" s="6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M218" s="2"/>
      <c r="DN218" s="2"/>
      <c r="DO218" s="2"/>
      <c r="DP218" s="2"/>
      <c r="DQ218" s="2"/>
      <c r="DR218" s="2"/>
    </row>
    <row r="219" spans="1:122" ht="15.75" customHeight="1" x14ac:dyDescent="0.3">
      <c r="A219" s="2"/>
      <c r="B219" s="2"/>
      <c r="C219" s="2"/>
      <c r="D219" s="54"/>
      <c r="E219" s="2"/>
      <c r="F219" s="2"/>
      <c r="G219" s="2"/>
      <c r="H219" s="2"/>
      <c r="I219" s="2"/>
      <c r="J219" s="2"/>
      <c r="K219" s="6"/>
      <c r="L219" s="6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M219" s="2"/>
      <c r="DN219" s="2"/>
      <c r="DO219" s="2"/>
      <c r="DP219" s="2"/>
      <c r="DQ219" s="2"/>
      <c r="DR219" s="2"/>
    </row>
    <row r="220" spans="1:122" ht="15.75" customHeight="1" x14ac:dyDescent="0.3">
      <c r="A220" s="2"/>
      <c r="B220" s="2"/>
      <c r="C220" s="2"/>
      <c r="D220" s="54"/>
      <c r="E220" s="2"/>
      <c r="F220" s="2"/>
      <c r="G220" s="2"/>
      <c r="H220" s="2"/>
      <c r="I220" s="2"/>
      <c r="J220" s="2"/>
      <c r="K220" s="6"/>
      <c r="L220" s="6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M220" s="2"/>
      <c r="DN220" s="2"/>
      <c r="DO220" s="2"/>
      <c r="DP220" s="2"/>
      <c r="DQ220" s="2"/>
      <c r="DR220" s="2"/>
    </row>
    <row r="221" spans="1:122" ht="15.75" customHeight="1" x14ac:dyDescent="0.3">
      <c r="A221" s="2"/>
      <c r="B221" s="2"/>
      <c r="C221" s="2"/>
      <c r="D221" s="54"/>
      <c r="E221" s="2"/>
      <c r="F221" s="2"/>
      <c r="G221" s="2"/>
      <c r="H221" s="2"/>
      <c r="I221" s="2"/>
      <c r="J221" s="2"/>
      <c r="K221" s="6"/>
      <c r="L221" s="6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M221" s="2"/>
      <c r="DN221" s="2"/>
      <c r="DO221" s="2"/>
      <c r="DP221" s="2"/>
      <c r="DQ221" s="2"/>
      <c r="DR221" s="2"/>
    </row>
    <row r="222" spans="1:122" ht="15.75" customHeight="1" x14ac:dyDescent="0.3">
      <c r="A222" s="2"/>
      <c r="B222" s="2"/>
      <c r="C222" s="2"/>
      <c r="D222" s="54"/>
      <c r="E222" s="2"/>
      <c r="F222" s="2"/>
      <c r="G222" s="2"/>
      <c r="H222" s="2"/>
      <c r="I222" s="2"/>
      <c r="J222" s="2"/>
      <c r="K222" s="6"/>
      <c r="L222" s="6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M222" s="2"/>
      <c r="DN222" s="2"/>
      <c r="DO222" s="2"/>
      <c r="DP222" s="2"/>
      <c r="DQ222" s="2"/>
      <c r="DR222" s="2"/>
    </row>
    <row r="223" spans="1:122" ht="15.75" customHeight="1" x14ac:dyDescent="0.3">
      <c r="A223" s="2"/>
      <c r="B223" s="2"/>
      <c r="C223" s="2"/>
      <c r="D223" s="54"/>
      <c r="E223" s="2"/>
      <c r="F223" s="2"/>
      <c r="G223" s="2"/>
      <c r="H223" s="2"/>
      <c r="I223" s="2"/>
      <c r="J223" s="2"/>
      <c r="K223" s="6"/>
      <c r="L223" s="6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M223" s="2"/>
      <c r="DN223" s="2"/>
      <c r="DO223" s="2"/>
      <c r="DP223" s="2"/>
      <c r="DQ223" s="2"/>
      <c r="DR223" s="2"/>
    </row>
    <row r="224" spans="1:122" ht="15.75" customHeight="1" x14ac:dyDescent="0.3">
      <c r="A224" s="2"/>
      <c r="B224" s="2"/>
      <c r="C224" s="2"/>
      <c r="D224" s="54"/>
      <c r="E224" s="2"/>
      <c r="F224" s="2"/>
      <c r="G224" s="2"/>
      <c r="H224" s="2"/>
      <c r="I224" s="2"/>
      <c r="J224" s="2"/>
      <c r="K224" s="6"/>
      <c r="L224" s="6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M224" s="2"/>
      <c r="DN224" s="2"/>
      <c r="DO224" s="2"/>
      <c r="DP224" s="2"/>
      <c r="DQ224" s="2"/>
      <c r="DR224" s="2"/>
    </row>
    <row r="225" spans="1:122" ht="15.75" customHeight="1" x14ac:dyDescent="0.3">
      <c r="A225" s="2"/>
      <c r="B225" s="2"/>
      <c r="C225" s="2"/>
      <c r="D225" s="54"/>
      <c r="E225" s="2"/>
      <c r="F225" s="2"/>
      <c r="G225" s="2"/>
      <c r="H225" s="2"/>
      <c r="I225" s="2"/>
      <c r="J225" s="2"/>
      <c r="K225" s="6"/>
      <c r="L225" s="6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M225" s="2"/>
      <c r="DN225" s="2"/>
      <c r="DO225" s="2"/>
      <c r="DP225" s="2"/>
      <c r="DQ225" s="2"/>
      <c r="DR225" s="2"/>
    </row>
    <row r="226" spans="1:122" ht="15.75" customHeight="1" x14ac:dyDescent="0.3">
      <c r="A226" s="2"/>
      <c r="B226" s="2"/>
      <c r="C226" s="2"/>
      <c r="D226" s="54"/>
      <c r="E226" s="2"/>
      <c r="F226" s="2"/>
      <c r="G226" s="2"/>
      <c r="H226" s="2"/>
      <c r="I226" s="2"/>
      <c r="J226" s="2"/>
      <c r="K226" s="6"/>
      <c r="L226" s="6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M226" s="2"/>
      <c r="DN226" s="2"/>
      <c r="DO226" s="2"/>
      <c r="DP226" s="2"/>
      <c r="DQ226" s="2"/>
      <c r="DR226" s="2"/>
    </row>
    <row r="227" spans="1:122" ht="15.75" customHeight="1" x14ac:dyDescent="0.3">
      <c r="A227" s="2"/>
      <c r="B227" s="2"/>
      <c r="C227" s="2"/>
      <c r="D227" s="54"/>
      <c r="E227" s="2"/>
      <c r="F227" s="2"/>
      <c r="G227" s="2"/>
      <c r="H227" s="2"/>
      <c r="I227" s="2"/>
      <c r="J227" s="2"/>
      <c r="K227" s="6"/>
      <c r="L227" s="6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M227" s="2"/>
      <c r="DN227" s="2"/>
      <c r="DO227" s="2"/>
      <c r="DP227" s="2"/>
      <c r="DQ227" s="2"/>
      <c r="DR227" s="2"/>
    </row>
    <row r="228" spans="1:122" ht="15.75" customHeight="1" x14ac:dyDescent="0.3">
      <c r="A228" s="2"/>
      <c r="B228" s="2"/>
      <c r="C228" s="2"/>
      <c r="D228" s="54"/>
      <c r="E228" s="2"/>
      <c r="F228" s="2"/>
      <c r="G228" s="2"/>
      <c r="H228" s="2"/>
      <c r="I228" s="2"/>
      <c r="J228" s="2"/>
      <c r="K228" s="6"/>
      <c r="L228" s="6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M228" s="2"/>
      <c r="DN228" s="2"/>
      <c r="DO228" s="2"/>
      <c r="DP228" s="2"/>
      <c r="DQ228" s="2"/>
      <c r="DR228" s="2"/>
    </row>
    <row r="229" spans="1:122" ht="15.75" customHeight="1" x14ac:dyDescent="0.3">
      <c r="A229" s="2"/>
      <c r="B229" s="2"/>
      <c r="C229" s="2"/>
      <c r="D229" s="54"/>
      <c r="E229" s="2"/>
      <c r="F229" s="2"/>
      <c r="G229" s="2"/>
      <c r="H229" s="2"/>
      <c r="I229" s="2"/>
      <c r="J229" s="2"/>
      <c r="K229" s="6"/>
      <c r="L229" s="6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M229" s="2"/>
      <c r="DN229" s="2"/>
      <c r="DO229" s="2"/>
      <c r="DP229" s="2"/>
      <c r="DQ229" s="2"/>
      <c r="DR229" s="2"/>
    </row>
    <row r="230" spans="1:122" ht="15.75" customHeight="1" x14ac:dyDescent="0.3">
      <c r="A230" s="2"/>
      <c r="B230" s="2"/>
      <c r="C230" s="2"/>
      <c r="D230" s="54"/>
      <c r="E230" s="2"/>
      <c r="F230" s="2"/>
      <c r="G230" s="2"/>
      <c r="H230" s="2"/>
      <c r="I230" s="2"/>
      <c r="J230" s="2"/>
      <c r="K230" s="6"/>
      <c r="L230" s="6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M230" s="2"/>
      <c r="DN230" s="2"/>
      <c r="DO230" s="2"/>
      <c r="DP230" s="2"/>
      <c r="DQ230" s="2"/>
      <c r="DR230" s="2"/>
    </row>
    <row r="231" spans="1:122" ht="15.75" customHeight="1" x14ac:dyDescent="0.3">
      <c r="A231" s="2"/>
      <c r="B231" s="2"/>
      <c r="C231" s="2"/>
      <c r="D231" s="54"/>
      <c r="E231" s="2"/>
      <c r="F231" s="2"/>
      <c r="G231" s="2"/>
      <c r="H231" s="2"/>
      <c r="I231" s="2"/>
      <c r="J231" s="2"/>
      <c r="K231" s="6"/>
      <c r="L231" s="6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M231" s="2"/>
      <c r="DN231" s="2"/>
      <c r="DO231" s="2"/>
      <c r="DP231" s="2"/>
      <c r="DQ231" s="2"/>
      <c r="DR231" s="2"/>
    </row>
    <row r="232" spans="1:122" ht="15.75" customHeight="1" x14ac:dyDescent="0.3">
      <c r="A232" s="2"/>
      <c r="B232" s="2"/>
      <c r="C232" s="2"/>
      <c r="D232" s="54"/>
      <c r="E232" s="2"/>
      <c r="F232" s="2"/>
      <c r="G232" s="2"/>
      <c r="H232" s="2"/>
      <c r="I232" s="2"/>
      <c r="J232" s="2"/>
      <c r="K232" s="6"/>
      <c r="L232" s="6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M232" s="2"/>
      <c r="DN232" s="2"/>
      <c r="DO232" s="2"/>
      <c r="DP232" s="2"/>
      <c r="DQ232" s="2"/>
      <c r="DR232" s="2"/>
    </row>
    <row r="233" spans="1:122" ht="15.75" customHeight="1" x14ac:dyDescent="0.3">
      <c r="A233" s="2"/>
      <c r="B233" s="2"/>
      <c r="C233" s="2"/>
      <c r="D233" s="54"/>
      <c r="E233" s="2"/>
      <c r="F233" s="2"/>
      <c r="G233" s="2"/>
      <c r="H233" s="2"/>
      <c r="I233" s="2"/>
      <c r="J233" s="2"/>
      <c r="K233" s="6"/>
      <c r="L233" s="6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M233" s="2"/>
      <c r="DN233" s="2"/>
      <c r="DO233" s="2"/>
      <c r="DP233" s="2"/>
      <c r="DQ233" s="2"/>
      <c r="DR233" s="2"/>
    </row>
    <row r="234" spans="1:122" ht="15.75" customHeight="1" x14ac:dyDescent="0.3">
      <c r="A234" s="2"/>
      <c r="B234" s="2"/>
      <c r="C234" s="2"/>
      <c r="D234" s="54"/>
      <c r="E234" s="2"/>
      <c r="F234" s="2"/>
      <c r="G234" s="2"/>
      <c r="H234" s="2"/>
      <c r="I234" s="2"/>
      <c r="J234" s="2"/>
      <c r="K234" s="6"/>
      <c r="L234" s="6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M234" s="2"/>
      <c r="DN234" s="2"/>
      <c r="DO234" s="2"/>
      <c r="DP234" s="2"/>
      <c r="DQ234" s="2"/>
      <c r="DR234" s="2"/>
    </row>
    <row r="235" spans="1:122" ht="15.75" customHeight="1" x14ac:dyDescent="0.3">
      <c r="A235" s="2"/>
      <c r="B235" s="2"/>
      <c r="C235" s="2"/>
      <c r="D235" s="54"/>
      <c r="E235" s="2"/>
      <c r="F235" s="2"/>
      <c r="G235" s="2"/>
      <c r="H235" s="2"/>
      <c r="I235" s="2"/>
      <c r="J235" s="2"/>
      <c r="K235" s="6"/>
      <c r="L235" s="6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M235" s="2"/>
      <c r="DN235" s="2"/>
      <c r="DO235" s="2"/>
      <c r="DP235" s="2"/>
      <c r="DQ235" s="2"/>
      <c r="DR235" s="2"/>
    </row>
    <row r="236" spans="1:122" ht="15.75" customHeight="1" x14ac:dyDescent="0.3">
      <c r="A236" s="2"/>
      <c r="B236" s="2"/>
      <c r="C236" s="2"/>
      <c r="D236" s="54"/>
      <c r="E236" s="2"/>
      <c r="F236" s="2"/>
      <c r="G236" s="2"/>
      <c r="H236" s="2"/>
      <c r="I236" s="2"/>
      <c r="J236" s="2"/>
      <c r="K236" s="6"/>
      <c r="L236" s="6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M236" s="2"/>
      <c r="DN236" s="2"/>
      <c r="DO236" s="2"/>
      <c r="DP236" s="2"/>
      <c r="DQ236" s="2"/>
      <c r="DR236" s="2"/>
    </row>
    <row r="237" spans="1:122" ht="15.75" customHeight="1" x14ac:dyDescent="0.3">
      <c r="A237" s="2"/>
      <c r="B237" s="2"/>
      <c r="C237" s="2"/>
      <c r="D237" s="54"/>
      <c r="E237" s="2"/>
      <c r="F237" s="2"/>
      <c r="G237" s="2"/>
      <c r="H237" s="2"/>
      <c r="I237" s="2"/>
      <c r="J237" s="2"/>
      <c r="K237" s="6"/>
      <c r="L237" s="6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M237" s="2"/>
      <c r="DN237" s="2"/>
      <c r="DO237" s="2"/>
      <c r="DP237" s="2"/>
      <c r="DQ237" s="2"/>
      <c r="DR237" s="2"/>
    </row>
    <row r="238" spans="1:122" ht="15.75" customHeight="1" x14ac:dyDescent="0.3">
      <c r="A238" s="2"/>
      <c r="B238" s="2"/>
      <c r="C238" s="2"/>
      <c r="D238" s="54"/>
      <c r="E238" s="2"/>
      <c r="F238" s="2"/>
      <c r="G238" s="2"/>
      <c r="H238" s="2"/>
      <c r="I238" s="2"/>
      <c r="J238" s="2"/>
      <c r="K238" s="6"/>
      <c r="L238" s="6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M238" s="2"/>
      <c r="DN238" s="2"/>
      <c r="DO238" s="2"/>
      <c r="DP238" s="2"/>
      <c r="DQ238" s="2"/>
      <c r="DR238" s="2"/>
    </row>
    <row r="239" spans="1:122" ht="15.75" customHeight="1" x14ac:dyDescent="0.3">
      <c r="A239" s="2"/>
      <c r="B239" s="2"/>
      <c r="C239" s="2"/>
      <c r="D239" s="54"/>
      <c r="E239" s="2"/>
      <c r="F239" s="2"/>
      <c r="G239" s="2"/>
      <c r="H239" s="2"/>
      <c r="I239" s="2"/>
      <c r="J239" s="2"/>
      <c r="K239" s="6"/>
      <c r="L239" s="6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M239" s="2"/>
      <c r="DN239" s="2"/>
      <c r="DO239" s="2"/>
      <c r="DP239" s="2"/>
      <c r="DQ239" s="2"/>
      <c r="DR239" s="2"/>
    </row>
    <row r="240" spans="1:122" ht="15.75" customHeight="1" x14ac:dyDescent="0.3">
      <c r="A240" s="2"/>
      <c r="B240" s="2"/>
      <c r="C240" s="2"/>
      <c r="D240" s="54"/>
      <c r="E240" s="2"/>
      <c r="F240" s="2"/>
      <c r="G240" s="2"/>
      <c r="H240" s="2"/>
      <c r="I240" s="2"/>
      <c r="J240" s="2"/>
      <c r="K240" s="6"/>
      <c r="L240" s="6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M240" s="2"/>
      <c r="DN240" s="2"/>
      <c r="DO240" s="2"/>
      <c r="DP240" s="2"/>
      <c r="DQ240" s="2"/>
      <c r="DR240" s="2"/>
    </row>
    <row r="241" spans="1:122" ht="15.75" customHeight="1" x14ac:dyDescent="0.3">
      <c r="A241" s="2"/>
      <c r="B241" s="2"/>
      <c r="C241" s="2"/>
      <c r="D241" s="54"/>
      <c r="E241" s="2"/>
      <c r="F241" s="2"/>
      <c r="G241" s="2"/>
      <c r="H241" s="2"/>
      <c r="I241" s="2"/>
      <c r="J241" s="2"/>
      <c r="K241" s="6"/>
      <c r="L241" s="6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M241" s="2"/>
      <c r="DN241" s="2"/>
      <c r="DO241" s="2"/>
      <c r="DP241" s="2"/>
      <c r="DQ241" s="2"/>
      <c r="DR241" s="2"/>
    </row>
    <row r="242" spans="1:122" ht="15.75" customHeight="1" x14ac:dyDescent="0.3">
      <c r="A242" s="2"/>
      <c r="B242" s="2"/>
      <c r="C242" s="2"/>
      <c r="D242" s="54"/>
      <c r="E242" s="2"/>
      <c r="F242" s="2"/>
      <c r="G242" s="2"/>
      <c r="H242" s="2"/>
      <c r="I242" s="2"/>
      <c r="J242" s="2"/>
      <c r="K242" s="6"/>
      <c r="L242" s="6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M242" s="2"/>
      <c r="DN242" s="2"/>
      <c r="DO242" s="2"/>
      <c r="DP242" s="2"/>
      <c r="DQ242" s="2"/>
      <c r="DR242" s="2"/>
    </row>
    <row r="243" spans="1:122" ht="15.75" customHeight="1" x14ac:dyDescent="0.3">
      <c r="A243" s="2"/>
      <c r="B243" s="2"/>
      <c r="C243" s="2"/>
      <c r="D243" s="54"/>
      <c r="E243" s="2"/>
      <c r="F243" s="2"/>
      <c r="G243" s="2"/>
      <c r="H243" s="2"/>
      <c r="I243" s="2"/>
      <c r="J243" s="2"/>
      <c r="K243" s="6"/>
      <c r="L243" s="6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M243" s="2"/>
      <c r="DN243" s="2"/>
      <c r="DO243" s="2"/>
      <c r="DP243" s="2"/>
      <c r="DQ243" s="2"/>
      <c r="DR243" s="2"/>
    </row>
    <row r="244" spans="1:122" ht="15.75" customHeight="1" x14ac:dyDescent="0.3">
      <c r="A244" s="2"/>
      <c r="B244" s="2"/>
      <c r="C244" s="2"/>
      <c r="D244" s="54"/>
      <c r="E244" s="2"/>
      <c r="F244" s="2"/>
      <c r="G244" s="2"/>
      <c r="H244" s="2"/>
      <c r="I244" s="2"/>
      <c r="J244" s="2"/>
      <c r="K244" s="6"/>
      <c r="L244" s="6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M244" s="2"/>
      <c r="DN244" s="2"/>
      <c r="DO244" s="2"/>
      <c r="DP244" s="2"/>
      <c r="DQ244" s="2"/>
      <c r="DR244" s="2"/>
    </row>
    <row r="245" spans="1:122" ht="15.75" customHeight="1" x14ac:dyDescent="0.3">
      <c r="A245" s="2"/>
      <c r="B245" s="2"/>
      <c r="C245" s="2"/>
      <c r="D245" s="54"/>
      <c r="E245" s="2"/>
      <c r="F245" s="2"/>
      <c r="G245" s="2"/>
      <c r="H245" s="2"/>
      <c r="I245" s="2"/>
      <c r="J245" s="2"/>
      <c r="K245" s="6"/>
      <c r="L245" s="6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M245" s="2"/>
      <c r="DN245" s="2"/>
      <c r="DO245" s="2"/>
      <c r="DP245" s="2"/>
      <c r="DQ245" s="2"/>
      <c r="DR245" s="2"/>
    </row>
    <row r="246" spans="1:122" ht="15.75" customHeight="1" x14ac:dyDescent="0.3">
      <c r="A246" s="2"/>
      <c r="B246" s="2"/>
      <c r="C246" s="2"/>
      <c r="D246" s="54"/>
      <c r="E246" s="2"/>
      <c r="F246" s="2"/>
      <c r="G246" s="2"/>
      <c r="H246" s="2"/>
      <c r="I246" s="2"/>
      <c r="J246" s="2"/>
      <c r="K246" s="6"/>
      <c r="L246" s="6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M246" s="2"/>
      <c r="DN246" s="2"/>
      <c r="DO246" s="2"/>
      <c r="DP246" s="2"/>
      <c r="DQ246" s="2"/>
      <c r="DR246" s="2"/>
    </row>
    <row r="247" spans="1:122" ht="15.75" customHeight="1" x14ac:dyDescent="0.3">
      <c r="A247" s="2"/>
      <c r="B247" s="2"/>
      <c r="C247" s="2"/>
      <c r="D247" s="54"/>
      <c r="E247" s="2"/>
      <c r="F247" s="2"/>
      <c r="G247" s="2"/>
      <c r="H247" s="2"/>
      <c r="I247" s="2"/>
      <c r="J247" s="2"/>
      <c r="K247" s="6"/>
      <c r="L247" s="6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M247" s="2"/>
      <c r="DN247" s="2"/>
      <c r="DO247" s="2"/>
      <c r="DP247" s="2"/>
      <c r="DQ247" s="2"/>
      <c r="DR247" s="2"/>
    </row>
    <row r="248" spans="1:122" ht="15.75" customHeight="1" x14ac:dyDescent="0.3">
      <c r="A248" s="2"/>
      <c r="B248" s="2"/>
      <c r="C248" s="2"/>
      <c r="D248" s="54"/>
      <c r="E248" s="2"/>
      <c r="F248" s="2"/>
      <c r="G248" s="2"/>
      <c r="H248" s="2"/>
      <c r="I248" s="2"/>
      <c r="J248" s="2"/>
      <c r="K248" s="6"/>
      <c r="L248" s="6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M248" s="2"/>
      <c r="DN248" s="2"/>
      <c r="DO248" s="2"/>
      <c r="DP248" s="2"/>
      <c r="DQ248" s="2"/>
      <c r="DR248" s="2"/>
    </row>
    <row r="249" spans="1:122" ht="15.75" customHeight="1" x14ac:dyDescent="0.3">
      <c r="A249" s="2"/>
      <c r="B249" s="2"/>
      <c r="C249" s="2"/>
      <c r="D249" s="54"/>
      <c r="E249" s="2"/>
      <c r="F249" s="2"/>
      <c r="G249" s="2"/>
      <c r="H249" s="2"/>
      <c r="I249" s="2"/>
      <c r="J249" s="2"/>
      <c r="K249" s="6"/>
      <c r="L249" s="6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M249" s="2"/>
      <c r="DN249" s="2"/>
      <c r="DO249" s="2"/>
      <c r="DP249" s="2"/>
      <c r="DQ249" s="2"/>
      <c r="DR249" s="2"/>
    </row>
    <row r="250" spans="1:122" ht="15.75" customHeight="1" x14ac:dyDescent="0.3">
      <c r="A250" s="2"/>
      <c r="B250" s="2"/>
      <c r="C250" s="2"/>
      <c r="D250" s="54"/>
      <c r="E250" s="2"/>
      <c r="F250" s="2"/>
      <c r="G250" s="2"/>
      <c r="H250" s="2"/>
      <c r="I250" s="2"/>
      <c r="J250" s="2"/>
      <c r="K250" s="6"/>
      <c r="L250" s="6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M250" s="2"/>
      <c r="DN250" s="2"/>
      <c r="DO250" s="2"/>
      <c r="DP250" s="2"/>
      <c r="DQ250" s="2"/>
      <c r="DR250" s="2"/>
    </row>
    <row r="251" spans="1:122" ht="15.75" customHeight="1" x14ac:dyDescent="0.3">
      <c r="A251" s="2"/>
      <c r="B251" s="2"/>
      <c r="C251" s="2"/>
      <c r="D251" s="54"/>
      <c r="E251" s="2"/>
      <c r="F251" s="2"/>
      <c r="G251" s="2"/>
      <c r="H251" s="2"/>
      <c r="I251" s="2"/>
      <c r="J251" s="2"/>
      <c r="K251" s="6"/>
      <c r="L251" s="6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M251" s="2"/>
      <c r="DN251" s="2"/>
      <c r="DO251" s="2"/>
      <c r="DP251" s="2"/>
      <c r="DQ251" s="2"/>
      <c r="DR251" s="2"/>
    </row>
    <row r="252" spans="1:122" ht="15.75" customHeight="1" x14ac:dyDescent="0.3">
      <c r="A252" s="2"/>
      <c r="B252" s="2"/>
      <c r="C252" s="2"/>
      <c r="D252" s="54"/>
      <c r="E252" s="2"/>
      <c r="F252" s="2"/>
      <c r="G252" s="2"/>
      <c r="H252" s="2"/>
      <c r="I252" s="2"/>
      <c r="J252" s="2"/>
      <c r="K252" s="6"/>
      <c r="L252" s="6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M252" s="2"/>
      <c r="DN252" s="2"/>
      <c r="DO252" s="2"/>
      <c r="DP252" s="2"/>
      <c r="DQ252" s="2"/>
      <c r="DR252" s="2"/>
    </row>
    <row r="253" spans="1:122" ht="15.75" customHeight="1" x14ac:dyDescent="0.3">
      <c r="A253" s="2"/>
      <c r="B253" s="2"/>
      <c r="C253" s="2"/>
      <c r="D253" s="54"/>
      <c r="E253" s="2"/>
      <c r="F253" s="2"/>
      <c r="G253" s="2"/>
      <c r="H253" s="2"/>
      <c r="I253" s="2"/>
      <c r="J253" s="2"/>
      <c r="K253" s="6"/>
      <c r="L253" s="6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M253" s="2"/>
      <c r="DN253" s="2"/>
      <c r="DO253" s="2"/>
      <c r="DP253" s="2"/>
      <c r="DQ253" s="2"/>
      <c r="DR253" s="2"/>
    </row>
    <row r="254" spans="1:122" ht="15.75" customHeight="1" x14ac:dyDescent="0.3">
      <c r="A254" s="2"/>
      <c r="B254" s="2"/>
      <c r="C254" s="2"/>
      <c r="D254" s="54"/>
      <c r="E254" s="2"/>
      <c r="F254" s="2"/>
      <c r="G254" s="2"/>
      <c r="H254" s="2"/>
      <c r="I254" s="2"/>
      <c r="J254" s="2"/>
      <c r="K254" s="6"/>
      <c r="L254" s="6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M254" s="2"/>
      <c r="DN254" s="2"/>
      <c r="DO254" s="2"/>
      <c r="DP254" s="2"/>
      <c r="DQ254" s="2"/>
      <c r="DR254" s="2"/>
    </row>
    <row r="255" spans="1:122" ht="15.75" customHeight="1" x14ac:dyDescent="0.3">
      <c r="A255" s="2"/>
      <c r="B255" s="2"/>
      <c r="C255" s="2"/>
      <c r="D255" s="54"/>
      <c r="E255" s="2"/>
      <c r="F255" s="2"/>
      <c r="G255" s="2"/>
      <c r="H255" s="2"/>
      <c r="I255" s="2"/>
      <c r="J255" s="2"/>
      <c r="K255" s="6"/>
      <c r="L255" s="6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M255" s="2"/>
      <c r="DN255" s="2"/>
      <c r="DO255" s="2"/>
      <c r="DP255" s="2"/>
      <c r="DQ255" s="2"/>
      <c r="DR255" s="2"/>
    </row>
    <row r="256" spans="1:122" ht="15.75" customHeight="1" x14ac:dyDescent="0.3">
      <c r="A256" s="2"/>
      <c r="B256" s="2"/>
      <c r="C256" s="2"/>
      <c r="D256" s="54"/>
      <c r="E256" s="2"/>
      <c r="F256" s="2"/>
      <c r="G256" s="2"/>
      <c r="H256" s="2"/>
      <c r="I256" s="2"/>
      <c r="J256" s="2"/>
      <c r="K256" s="6"/>
      <c r="L256" s="6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M256" s="2"/>
      <c r="DN256" s="2"/>
      <c r="DO256" s="2"/>
      <c r="DP256" s="2"/>
      <c r="DQ256" s="2"/>
      <c r="DR256" s="2"/>
    </row>
    <row r="257" spans="1:122" ht="15.75" customHeight="1" x14ac:dyDescent="0.3">
      <c r="A257" s="2"/>
      <c r="B257" s="2"/>
      <c r="C257" s="2"/>
      <c r="D257" s="54"/>
      <c r="E257" s="2"/>
      <c r="F257" s="2"/>
      <c r="G257" s="2"/>
      <c r="H257" s="2"/>
      <c r="I257" s="2"/>
      <c r="J257" s="2"/>
      <c r="K257" s="6"/>
      <c r="L257" s="6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M257" s="2"/>
      <c r="DN257" s="2"/>
      <c r="DO257" s="2"/>
      <c r="DP257" s="2"/>
      <c r="DQ257" s="2"/>
      <c r="DR257" s="2"/>
    </row>
    <row r="258" spans="1:122" ht="15.75" customHeight="1" x14ac:dyDescent="0.3">
      <c r="A258" s="2"/>
      <c r="B258" s="2"/>
      <c r="C258" s="2"/>
      <c r="D258" s="54"/>
      <c r="E258" s="2"/>
      <c r="F258" s="2"/>
      <c r="G258" s="2"/>
      <c r="H258" s="2"/>
      <c r="I258" s="2"/>
      <c r="J258" s="2"/>
      <c r="K258" s="6"/>
      <c r="L258" s="6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M258" s="2"/>
      <c r="DN258" s="2"/>
      <c r="DO258" s="2"/>
      <c r="DP258" s="2"/>
      <c r="DQ258" s="2"/>
      <c r="DR258" s="2"/>
    </row>
    <row r="259" spans="1:122" ht="15.75" customHeight="1" x14ac:dyDescent="0.3">
      <c r="A259" s="2"/>
      <c r="B259" s="2"/>
      <c r="C259" s="2"/>
      <c r="D259" s="54"/>
      <c r="E259" s="2"/>
      <c r="F259" s="2"/>
      <c r="G259" s="2"/>
      <c r="H259" s="2"/>
      <c r="I259" s="2"/>
      <c r="J259" s="2"/>
      <c r="K259" s="6"/>
      <c r="L259" s="6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M259" s="2"/>
      <c r="DN259" s="2"/>
      <c r="DO259" s="2"/>
      <c r="DP259" s="2"/>
      <c r="DQ259" s="2"/>
      <c r="DR259" s="2"/>
    </row>
    <row r="260" spans="1:122" ht="15.75" customHeight="1" x14ac:dyDescent="0.3">
      <c r="A260" s="2"/>
      <c r="B260" s="2"/>
      <c r="C260" s="2"/>
      <c r="D260" s="54"/>
      <c r="E260" s="2"/>
      <c r="F260" s="2"/>
      <c r="G260" s="2"/>
      <c r="H260" s="2"/>
      <c r="I260" s="2"/>
      <c r="J260" s="2"/>
      <c r="K260" s="6"/>
      <c r="L260" s="6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M260" s="2"/>
      <c r="DN260" s="2"/>
      <c r="DO260" s="2"/>
      <c r="DP260" s="2"/>
      <c r="DQ260" s="2"/>
      <c r="DR260" s="2"/>
    </row>
    <row r="261" spans="1:122" ht="15.75" customHeight="1" x14ac:dyDescent="0.3">
      <c r="A261" s="2"/>
      <c r="B261" s="2"/>
      <c r="C261" s="2"/>
      <c r="D261" s="54"/>
      <c r="E261" s="2"/>
      <c r="F261" s="2"/>
      <c r="G261" s="2"/>
      <c r="H261" s="2"/>
      <c r="I261" s="2"/>
      <c r="J261" s="2"/>
      <c r="K261" s="6"/>
      <c r="L261" s="6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M261" s="2"/>
      <c r="DN261" s="2"/>
      <c r="DO261" s="2"/>
      <c r="DP261" s="2"/>
      <c r="DQ261" s="2"/>
      <c r="DR261" s="2"/>
    </row>
    <row r="262" spans="1:122" ht="15.75" customHeight="1" x14ac:dyDescent="0.3">
      <c r="A262" s="2"/>
      <c r="B262" s="2"/>
      <c r="C262" s="2"/>
      <c r="D262" s="54"/>
      <c r="E262" s="2"/>
      <c r="F262" s="2"/>
      <c r="G262" s="2"/>
      <c r="H262" s="2"/>
      <c r="I262" s="2"/>
      <c r="J262" s="2"/>
      <c r="K262" s="6"/>
      <c r="L262" s="6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M262" s="2"/>
      <c r="DN262" s="2"/>
      <c r="DO262" s="2"/>
      <c r="DP262" s="2"/>
      <c r="DQ262" s="2"/>
      <c r="DR262" s="2"/>
    </row>
    <row r="263" spans="1:122" ht="15.75" customHeight="1" x14ac:dyDescent="0.3">
      <c r="A263" s="2"/>
      <c r="B263" s="2"/>
      <c r="C263" s="2"/>
      <c r="D263" s="54"/>
      <c r="E263" s="2"/>
      <c r="F263" s="2"/>
      <c r="G263" s="2"/>
      <c r="H263" s="2"/>
      <c r="I263" s="2"/>
      <c r="J263" s="2"/>
      <c r="K263" s="6"/>
      <c r="L263" s="6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M263" s="2"/>
      <c r="DN263" s="2"/>
      <c r="DO263" s="2"/>
      <c r="DP263" s="2"/>
      <c r="DQ263" s="2"/>
      <c r="DR263" s="2"/>
    </row>
    <row r="264" spans="1:122" ht="15.75" customHeight="1" x14ac:dyDescent="0.3">
      <c r="A264" s="2"/>
      <c r="B264" s="2"/>
      <c r="C264" s="2"/>
      <c r="D264" s="54"/>
      <c r="E264" s="2"/>
      <c r="F264" s="2"/>
      <c r="G264" s="2"/>
      <c r="H264" s="2"/>
      <c r="I264" s="2"/>
      <c r="J264" s="2"/>
      <c r="K264" s="6"/>
      <c r="L264" s="6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M264" s="2"/>
      <c r="DN264" s="2"/>
      <c r="DO264" s="2"/>
      <c r="DP264" s="2"/>
      <c r="DQ264" s="2"/>
      <c r="DR264" s="2"/>
    </row>
    <row r="265" spans="1:122" ht="15.75" customHeight="1" x14ac:dyDescent="0.3">
      <c r="A265" s="2"/>
      <c r="B265" s="2"/>
      <c r="C265" s="2"/>
      <c r="D265" s="54"/>
      <c r="E265" s="2"/>
      <c r="F265" s="2"/>
      <c r="G265" s="2"/>
      <c r="H265" s="2"/>
      <c r="I265" s="2"/>
      <c r="J265" s="2"/>
      <c r="K265" s="6"/>
      <c r="L265" s="6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M265" s="2"/>
      <c r="DN265" s="2"/>
      <c r="DO265" s="2"/>
      <c r="DP265" s="2"/>
      <c r="DQ265" s="2"/>
      <c r="DR265" s="2"/>
    </row>
    <row r="266" spans="1:122" ht="15.75" customHeight="1" x14ac:dyDescent="0.3">
      <c r="A266" s="2"/>
      <c r="B266" s="2"/>
      <c r="C266" s="2"/>
      <c r="D266" s="54"/>
      <c r="E266" s="2"/>
      <c r="F266" s="2"/>
      <c r="G266" s="2"/>
      <c r="H266" s="2"/>
      <c r="I266" s="2"/>
      <c r="J266" s="2"/>
      <c r="K266" s="6"/>
      <c r="L266" s="6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M266" s="2"/>
      <c r="DN266" s="2"/>
      <c r="DO266" s="2"/>
      <c r="DP266" s="2"/>
      <c r="DQ266" s="2"/>
      <c r="DR266" s="2"/>
    </row>
    <row r="267" spans="1:122" ht="15.75" customHeight="1" x14ac:dyDescent="0.3">
      <c r="A267" s="2"/>
      <c r="B267" s="2"/>
      <c r="C267" s="2"/>
      <c r="D267" s="54"/>
      <c r="E267" s="2"/>
      <c r="F267" s="2"/>
      <c r="G267" s="2"/>
      <c r="H267" s="2"/>
      <c r="I267" s="2"/>
      <c r="J267" s="2"/>
      <c r="K267" s="6"/>
      <c r="L267" s="6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M267" s="2"/>
      <c r="DN267" s="2"/>
      <c r="DO267" s="2"/>
      <c r="DP267" s="2"/>
      <c r="DQ267" s="2"/>
      <c r="DR267" s="2"/>
    </row>
    <row r="268" spans="1:122" ht="15.75" customHeight="1" x14ac:dyDescent="0.3">
      <c r="A268" s="2"/>
      <c r="B268" s="2"/>
      <c r="C268" s="2"/>
      <c r="D268" s="54"/>
      <c r="E268" s="2"/>
      <c r="F268" s="2"/>
      <c r="G268" s="2"/>
      <c r="H268" s="2"/>
      <c r="I268" s="2"/>
      <c r="J268" s="2"/>
      <c r="K268" s="6"/>
      <c r="L268" s="6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M268" s="2"/>
      <c r="DN268" s="2"/>
      <c r="DO268" s="2"/>
      <c r="DP268" s="2"/>
      <c r="DQ268" s="2"/>
      <c r="DR268" s="2"/>
    </row>
    <row r="269" spans="1:122" ht="15.75" customHeight="1" x14ac:dyDescent="0.3">
      <c r="A269" s="2"/>
      <c r="B269" s="2"/>
      <c r="C269" s="2"/>
      <c r="D269" s="54"/>
      <c r="E269" s="2"/>
      <c r="F269" s="2"/>
      <c r="G269" s="2"/>
      <c r="H269" s="2"/>
      <c r="I269" s="2"/>
      <c r="J269" s="2"/>
      <c r="K269" s="6"/>
      <c r="L269" s="6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M269" s="2"/>
      <c r="DN269" s="2"/>
      <c r="DO269" s="2"/>
      <c r="DP269" s="2"/>
      <c r="DQ269" s="2"/>
      <c r="DR269" s="2"/>
    </row>
    <row r="270" spans="1:122" ht="15.75" customHeight="1" x14ac:dyDescent="0.3">
      <c r="A270" s="2"/>
      <c r="B270" s="2"/>
      <c r="C270" s="2"/>
      <c r="D270" s="54"/>
      <c r="E270" s="2"/>
      <c r="F270" s="2"/>
      <c r="G270" s="2"/>
      <c r="H270" s="2"/>
      <c r="I270" s="2"/>
      <c r="J270" s="2"/>
      <c r="K270" s="6"/>
      <c r="L270" s="6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M270" s="2"/>
      <c r="DN270" s="2"/>
      <c r="DO270" s="2"/>
      <c r="DP270" s="2"/>
      <c r="DQ270" s="2"/>
      <c r="DR270" s="2"/>
    </row>
    <row r="271" spans="1:122" ht="15.75" customHeight="1" x14ac:dyDescent="0.3">
      <c r="A271" s="2"/>
      <c r="B271" s="2"/>
      <c r="C271" s="2"/>
      <c r="D271" s="54"/>
      <c r="E271" s="2"/>
      <c r="F271" s="2"/>
      <c r="G271" s="2"/>
      <c r="H271" s="2"/>
      <c r="I271" s="2"/>
      <c r="J271" s="2"/>
      <c r="K271" s="6"/>
      <c r="L271" s="6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M271" s="2"/>
      <c r="DN271" s="2"/>
      <c r="DO271" s="2"/>
      <c r="DP271" s="2"/>
      <c r="DQ271" s="2"/>
      <c r="DR271" s="2"/>
    </row>
    <row r="272" spans="1:122" ht="15.75" customHeight="1" x14ac:dyDescent="0.3">
      <c r="A272" s="2"/>
      <c r="B272" s="2"/>
      <c r="C272" s="2"/>
      <c r="D272" s="54"/>
      <c r="E272" s="2"/>
      <c r="F272" s="2"/>
      <c r="G272" s="2"/>
      <c r="H272" s="2"/>
      <c r="I272" s="2"/>
      <c r="J272" s="2"/>
      <c r="K272" s="6"/>
      <c r="L272" s="6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M272" s="2"/>
      <c r="DN272" s="2"/>
      <c r="DO272" s="2"/>
      <c r="DP272" s="2"/>
      <c r="DQ272" s="2"/>
      <c r="DR272" s="2"/>
    </row>
    <row r="273" spans="1:122" ht="15.75" customHeight="1" x14ac:dyDescent="0.3">
      <c r="A273" s="2"/>
      <c r="B273" s="2"/>
      <c r="C273" s="2"/>
      <c r="D273" s="54"/>
      <c r="E273" s="2"/>
      <c r="F273" s="2"/>
      <c r="G273" s="2"/>
      <c r="H273" s="2"/>
      <c r="I273" s="2"/>
      <c r="J273" s="2"/>
      <c r="K273" s="6"/>
      <c r="L273" s="6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M273" s="2"/>
      <c r="DN273" s="2"/>
      <c r="DO273" s="2"/>
      <c r="DP273" s="2"/>
      <c r="DQ273" s="2"/>
      <c r="DR273" s="2"/>
    </row>
    <row r="274" spans="1:122" ht="15.75" customHeight="1" x14ac:dyDescent="0.3">
      <c r="A274" s="2"/>
      <c r="B274" s="2"/>
      <c r="C274" s="2"/>
      <c r="D274" s="54"/>
      <c r="E274" s="2"/>
      <c r="F274" s="2"/>
      <c r="G274" s="2"/>
      <c r="H274" s="2"/>
      <c r="I274" s="2"/>
      <c r="J274" s="2"/>
      <c r="K274" s="6"/>
      <c r="L274" s="6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M274" s="2"/>
      <c r="DN274" s="2"/>
      <c r="DO274" s="2"/>
      <c r="DP274" s="2"/>
      <c r="DQ274" s="2"/>
      <c r="DR274" s="2"/>
    </row>
    <row r="275" spans="1:122" ht="15.75" customHeight="1" x14ac:dyDescent="0.3">
      <c r="A275" s="2"/>
      <c r="B275" s="2"/>
      <c r="C275" s="2"/>
      <c r="D275" s="54"/>
      <c r="E275" s="2"/>
      <c r="F275" s="2"/>
      <c r="G275" s="2"/>
      <c r="H275" s="2"/>
      <c r="I275" s="2"/>
      <c r="J275" s="2"/>
      <c r="K275" s="6"/>
      <c r="L275" s="6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M275" s="2"/>
      <c r="DN275" s="2"/>
      <c r="DO275" s="2"/>
      <c r="DP275" s="2"/>
      <c r="DQ275" s="2"/>
      <c r="DR275" s="2"/>
    </row>
    <row r="276" spans="1:122" ht="15.75" customHeight="1" x14ac:dyDescent="0.3">
      <c r="A276" s="2"/>
      <c r="B276" s="2"/>
      <c r="C276" s="2"/>
      <c r="D276" s="54"/>
      <c r="E276" s="2"/>
      <c r="F276" s="2"/>
      <c r="G276" s="2"/>
      <c r="H276" s="2"/>
      <c r="I276" s="2"/>
      <c r="J276" s="2"/>
      <c r="K276" s="6"/>
      <c r="L276" s="6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M276" s="2"/>
      <c r="DN276" s="2"/>
      <c r="DO276" s="2"/>
      <c r="DP276" s="2"/>
      <c r="DQ276" s="2"/>
      <c r="DR276" s="2"/>
    </row>
    <row r="277" spans="1:122" ht="15.75" customHeight="1" x14ac:dyDescent="0.3">
      <c r="A277" s="2"/>
      <c r="B277" s="2"/>
      <c r="C277" s="2"/>
      <c r="D277" s="54"/>
      <c r="E277" s="2"/>
      <c r="F277" s="2"/>
      <c r="G277" s="2"/>
      <c r="H277" s="2"/>
      <c r="I277" s="2"/>
      <c r="J277" s="2"/>
      <c r="K277" s="6"/>
      <c r="L277" s="6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M277" s="2"/>
      <c r="DN277" s="2"/>
      <c r="DO277" s="2"/>
      <c r="DP277" s="2"/>
      <c r="DQ277" s="2"/>
      <c r="DR277" s="2"/>
    </row>
    <row r="278" spans="1:122" ht="15.75" customHeight="1" x14ac:dyDescent="0.3">
      <c r="A278" s="2"/>
      <c r="B278" s="2"/>
      <c r="C278" s="2"/>
      <c r="D278" s="54"/>
      <c r="E278" s="2"/>
      <c r="F278" s="2"/>
      <c r="G278" s="2"/>
      <c r="H278" s="2"/>
      <c r="I278" s="2"/>
      <c r="J278" s="2"/>
      <c r="K278" s="6"/>
      <c r="L278" s="6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M278" s="2"/>
      <c r="DN278" s="2"/>
      <c r="DO278" s="2"/>
      <c r="DP278" s="2"/>
      <c r="DQ278" s="2"/>
      <c r="DR278" s="2"/>
    </row>
    <row r="279" spans="1:122" ht="15.75" customHeight="1" x14ac:dyDescent="0.3">
      <c r="A279" s="2"/>
      <c r="B279" s="2"/>
      <c r="C279" s="2"/>
      <c r="D279" s="54"/>
      <c r="E279" s="2"/>
      <c r="F279" s="2"/>
      <c r="G279" s="2"/>
      <c r="H279" s="2"/>
      <c r="I279" s="2"/>
      <c r="J279" s="2"/>
      <c r="K279" s="6"/>
      <c r="L279" s="6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M279" s="2"/>
      <c r="DN279" s="2"/>
      <c r="DO279" s="2"/>
      <c r="DP279" s="2"/>
      <c r="DQ279" s="2"/>
      <c r="DR279" s="2"/>
    </row>
    <row r="280" spans="1:122" ht="15.75" customHeight="1" x14ac:dyDescent="0.3">
      <c r="A280" s="2"/>
      <c r="B280" s="2"/>
      <c r="C280" s="2"/>
      <c r="D280" s="54"/>
      <c r="E280" s="2"/>
      <c r="F280" s="2"/>
      <c r="G280" s="2"/>
      <c r="H280" s="2"/>
      <c r="I280" s="2"/>
      <c r="J280" s="2"/>
      <c r="K280" s="6"/>
      <c r="L280" s="6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M280" s="2"/>
      <c r="DN280" s="2"/>
      <c r="DO280" s="2"/>
      <c r="DP280" s="2"/>
      <c r="DQ280" s="2"/>
      <c r="DR280" s="2"/>
    </row>
    <row r="281" spans="1:122" ht="15.75" customHeight="1" x14ac:dyDescent="0.3">
      <c r="A281" s="2"/>
      <c r="B281" s="2"/>
      <c r="C281" s="2"/>
      <c r="D281" s="54"/>
      <c r="E281" s="2"/>
      <c r="F281" s="2"/>
      <c r="G281" s="2"/>
      <c r="H281" s="2"/>
      <c r="I281" s="2"/>
      <c r="J281" s="2"/>
      <c r="K281" s="6"/>
      <c r="L281" s="6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M281" s="2"/>
      <c r="DN281" s="2"/>
      <c r="DO281" s="2"/>
      <c r="DP281" s="2"/>
      <c r="DQ281" s="2"/>
      <c r="DR281" s="2"/>
    </row>
    <row r="282" spans="1:122" ht="15.75" customHeight="1" x14ac:dyDescent="0.3">
      <c r="A282" s="2"/>
      <c r="B282" s="2"/>
      <c r="C282" s="2"/>
      <c r="D282" s="54"/>
      <c r="E282" s="2"/>
      <c r="F282" s="2"/>
      <c r="G282" s="2"/>
      <c r="H282" s="2"/>
      <c r="I282" s="2"/>
      <c r="J282" s="2"/>
      <c r="K282" s="6"/>
      <c r="L282" s="6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M282" s="2"/>
      <c r="DN282" s="2"/>
      <c r="DO282" s="2"/>
      <c r="DP282" s="2"/>
      <c r="DQ282" s="2"/>
      <c r="DR282" s="2"/>
    </row>
    <row r="283" spans="1:122" ht="15.75" customHeight="1" x14ac:dyDescent="0.3">
      <c r="A283" s="2"/>
      <c r="B283" s="2"/>
      <c r="C283" s="2"/>
      <c r="D283" s="54"/>
      <c r="E283" s="2"/>
      <c r="F283" s="2"/>
      <c r="G283" s="2"/>
      <c r="H283" s="2"/>
      <c r="I283" s="2"/>
      <c r="J283" s="2"/>
      <c r="K283" s="6"/>
      <c r="L283" s="6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M283" s="2"/>
      <c r="DN283" s="2"/>
      <c r="DO283" s="2"/>
      <c r="DP283" s="2"/>
      <c r="DQ283" s="2"/>
      <c r="DR283" s="2"/>
    </row>
    <row r="284" spans="1:122" ht="15.75" customHeight="1" x14ac:dyDescent="0.3">
      <c r="A284" s="2"/>
      <c r="B284" s="2"/>
      <c r="C284" s="2"/>
      <c r="D284" s="54"/>
      <c r="E284" s="2"/>
      <c r="F284" s="2"/>
      <c r="G284" s="2"/>
      <c r="H284" s="2"/>
      <c r="I284" s="2"/>
      <c r="J284" s="2"/>
      <c r="K284" s="6"/>
      <c r="L284" s="6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M284" s="2"/>
      <c r="DN284" s="2"/>
      <c r="DO284" s="2"/>
      <c r="DP284" s="2"/>
      <c r="DQ284" s="2"/>
      <c r="DR284" s="2"/>
    </row>
    <row r="285" spans="1:122" ht="15.75" customHeight="1" x14ac:dyDescent="0.3">
      <c r="A285" s="2"/>
      <c r="B285" s="2"/>
      <c r="C285" s="2"/>
      <c r="D285" s="54"/>
      <c r="E285" s="2"/>
      <c r="F285" s="2"/>
      <c r="G285" s="2"/>
      <c r="H285" s="2"/>
      <c r="I285" s="2"/>
      <c r="J285" s="2"/>
      <c r="K285" s="6"/>
      <c r="L285" s="6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M285" s="2"/>
      <c r="DN285" s="2"/>
      <c r="DO285" s="2"/>
      <c r="DP285" s="2"/>
      <c r="DQ285" s="2"/>
      <c r="DR285" s="2"/>
    </row>
    <row r="286" spans="1:122" ht="15.75" customHeight="1" x14ac:dyDescent="0.3">
      <c r="A286" s="2"/>
      <c r="B286" s="2"/>
      <c r="C286" s="2"/>
      <c r="D286" s="54"/>
      <c r="E286" s="2"/>
      <c r="F286" s="2"/>
      <c r="G286" s="2"/>
      <c r="H286" s="2"/>
      <c r="I286" s="2"/>
      <c r="J286" s="2"/>
      <c r="K286" s="6"/>
      <c r="L286" s="6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M286" s="2"/>
      <c r="DN286" s="2"/>
      <c r="DO286" s="2"/>
      <c r="DP286" s="2"/>
      <c r="DQ286" s="2"/>
      <c r="DR286" s="2"/>
    </row>
    <row r="287" spans="1:122" ht="15.75" customHeight="1" x14ac:dyDescent="0.3">
      <c r="A287" s="2"/>
      <c r="B287" s="2"/>
      <c r="C287" s="2"/>
      <c r="D287" s="54"/>
      <c r="E287" s="2"/>
      <c r="F287" s="2"/>
      <c r="G287" s="2"/>
      <c r="H287" s="2"/>
      <c r="I287" s="2"/>
      <c r="J287" s="2"/>
      <c r="K287" s="6"/>
      <c r="L287" s="6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M287" s="2"/>
      <c r="DN287" s="2"/>
      <c r="DO287" s="2"/>
      <c r="DP287" s="2"/>
      <c r="DQ287" s="2"/>
      <c r="DR287" s="2"/>
    </row>
    <row r="288" spans="1:122" ht="15.75" customHeight="1" x14ac:dyDescent="0.3">
      <c r="A288" s="2"/>
      <c r="B288" s="2"/>
      <c r="C288" s="2"/>
      <c r="D288" s="54"/>
      <c r="E288" s="2"/>
      <c r="F288" s="2"/>
      <c r="G288" s="2"/>
      <c r="H288" s="2"/>
      <c r="I288" s="2"/>
      <c r="J288" s="2"/>
      <c r="K288" s="6"/>
      <c r="L288" s="6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M288" s="2"/>
      <c r="DN288" s="2"/>
      <c r="DO288" s="2"/>
      <c r="DP288" s="2"/>
      <c r="DQ288" s="2"/>
      <c r="DR288" s="2"/>
    </row>
    <row r="289" spans="1:122" ht="15.75" customHeight="1" x14ac:dyDescent="0.3">
      <c r="A289" s="2"/>
      <c r="B289" s="2"/>
      <c r="C289" s="2"/>
      <c r="D289" s="54"/>
      <c r="E289" s="2"/>
      <c r="F289" s="2"/>
      <c r="G289" s="2"/>
      <c r="H289" s="2"/>
      <c r="I289" s="2"/>
      <c r="J289" s="2"/>
      <c r="K289" s="6"/>
      <c r="L289" s="6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M289" s="2"/>
      <c r="DN289" s="2"/>
      <c r="DO289" s="2"/>
      <c r="DP289" s="2"/>
      <c r="DQ289" s="2"/>
      <c r="DR289" s="2"/>
    </row>
    <row r="290" spans="1:122" ht="15.75" customHeight="1" x14ac:dyDescent="0.3">
      <c r="A290" s="2"/>
      <c r="B290" s="2"/>
      <c r="C290" s="2"/>
      <c r="D290" s="54"/>
      <c r="E290" s="2"/>
      <c r="F290" s="2"/>
      <c r="G290" s="2"/>
      <c r="H290" s="2"/>
      <c r="I290" s="2"/>
      <c r="J290" s="2"/>
      <c r="K290" s="6"/>
      <c r="L290" s="6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M290" s="2"/>
      <c r="DN290" s="2"/>
      <c r="DO290" s="2"/>
      <c r="DP290" s="2"/>
      <c r="DQ290" s="2"/>
      <c r="DR290" s="2"/>
    </row>
    <row r="291" spans="1:122" ht="15.75" customHeight="1" x14ac:dyDescent="0.3">
      <c r="A291" s="2"/>
      <c r="B291" s="2"/>
      <c r="C291" s="2"/>
      <c r="D291" s="54"/>
      <c r="E291" s="2"/>
      <c r="F291" s="2"/>
      <c r="G291" s="2"/>
      <c r="H291" s="2"/>
      <c r="I291" s="2"/>
      <c r="J291" s="2"/>
      <c r="K291" s="6"/>
      <c r="L291" s="6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M291" s="2"/>
      <c r="DN291" s="2"/>
      <c r="DO291" s="2"/>
      <c r="DP291" s="2"/>
      <c r="DQ291" s="2"/>
      <c r="DR291" s="2"/>
    </row>
    <row r="292" spans="1:122" ht="15.75" customHeight="1" x14ac:dyDescent="0.3">
      <c r="A292" s="2"/>
      <c r="B292" s="2"/>
      <c r="C292" s="2"/>
      <c r="D292" s="54"/>
      <c r="E292" s="2"/>
      <c r="F292" s="2"/>
      <c r="G292" s="2"/>
      <c r="H292" s="2"/>
      <c r="I292" s="2"/>
      <c r="J292" s="2"/>
      <c r="K292" s="6"/>
      <c r="L292" s="6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M292" s="2"/>
      <c r="DN292" s="2"/>
      <c r="DO292" s="2"/>
      <c r="DP292" s="2"/>
      <c r="DQ292" s="2"/>
      <c r="DR292" s="2"/>
    </row>
    <row r="293" spans="1:122" ht="15.75" customHeight="1" x14ac:dyDescent="0.3">
      <c r="A293" s="2"/>
      <c r="B293" s="2"/>
      <c r="C293" s="2"/>
      <c r="D293" s="54"/>
      <c r="E293" s="2"/>
      <c r="F293" s="2"/>
      <c r="G293" s="2"/>
      <c r="H293" s="2"/>
      <c r="I293" s="2"/>
      <c r="J293" s="2"/>
      <c r="K293" s="6"/>
      <c r="L293" s="6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M293" s="2"/>
      <c r="DN293" s="2"/>
      <c r="DO293" s="2"/>
      <c r="DP293" s="2"/>
      <c r="DQ293" s="2"/>
      <c r="DR293" s="2"/>
    </row>
    <row r="294" spans="1:122" ht="15.75" customHeight="1" x14ac:dyDescent="0.3">
      <c r="A294" s="2"/>
      <c r="B294" s="2"/>
      <c r="C294" s="2"/>
      <c r="D294" s="54"/>
      <c r="E294" s="2"/>
      <c r="F294" s="2"/>
      <c r="G294" s="2"/>
      <c r="H294" s="2"/>
      <c r="I294" s="2"/>
      <c r="J294" s="2"/>
      <c r="K294" s="6"/>
      <c r="L294" s="6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M294" s="2"/>
      <c r="DN294" s="2"/>
      <c r="DO294" s="2"/>
      <c r="DP294" s="2"/>
      <c r="DQ294" s="2"/>
      <c r="DR294" s="2"/>
    </row>
    <row r="295" spans="1:122" ht="15.75" customHeight="1" x14ac:dyDescent="0.3">
      <c r="A295" s="2"/>
      <c r="B295" s="2"/>
      <c r="C295" s="2"/>
      <c r="D295" s="54"/>
      <c r="E295" s="2"/>
      <c r="F295" s="2"/>
      <c r="G295" s="2"/>
      <c r="H295" s="2"/>
      <c r="I295" s="2"/>
      <c r="J295" s="2"/>
      <c r="K295" s="6"/>
      <c r="L295" s="6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M295" s="2"/>
      <c r="DN295" s="2"/>
      <c r="DO295" s="2"/>
      <c r="DP295" s="2"/>
      <c r="DQ295" s="2"/>
      <c r="DR295" s="2"/>
    </row>
    <row r="296" spans="1:122" ht="15.75" customHeight="1" x14ac:dyDescent="0.3">
      <c r="A296" s="2"/>
      <c r="B296" s="2"/>
      <c r="C296" s="2"/>
      <c r="D296" s="54"/>
      <c r="E296" s="2"/>
      <c r="F296" s="2"/>
      <c r="G296" s="2"/>
      <c r="H296" s="2"/>
      <c r="I296" s="2"/>
      <c r="J296" s="2"/>
      <c r="K296" s="6"/>
      <c r="L296" s="6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M296" s="2"/>
      <c r="DN296" s="2"/>
      <c r="DO296" s="2"/>
      <c r="DP296" s="2"/>
      <c r="DQ296" s="2"/>
      <c r="DR296" s="2"/>
    </row>
    <row r="297" spans="1:122" ht="15.75" customHeight="1" x14ac:dyDescent="0.3">
      <c r="A297" s="2"/>
      <c r="B297" s="2"/>
      <c r="C297" s="2"/>
      <c r="D297" s="54"/>
      <c r="E297" s="2"/>
      <c r="F297" s="2"/>
      <c r="G297" s="2"/>
      <c r="H297" s="2"/>
      <c r="I297" s="2"/>
      <c r="J297" s="2"/>
      <c r="K297" s="6"/>
      <c r="L297" s="6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M297" s="2"/>
      <c r="DN297" s="2"/>
      <c r="DO297" s="2"/>
      <c r="DP297" s="2"/>
      <c r="DQ297" s="2"/>
      <c r="DR297" s="2"/>
    </row>
    <row r="298" spans="1:122" ht="15.75" customHeight="1" x14ac:dyDescent="0.3">
      <c r="A298" s="2"/>
      <c r="B298" s="2"/>
      <c r="C298" s="2"/>
      <c r="D298" s="54"/>
      <c r="E298" s="2"/>
      <c r="F298" s="2"/>
      <c r="G298" s="2"/>
      <c r="H298" s="2"/>
      <c r="I298" s="2"/>
      <c r="J298" s="2"/>
      <c r="K298" s="6"/>
      <c r="L298" s="6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M298" s="2"/>
      <c r="DN298" s="2"/>
      <c r="DO298" s="2"/>
      <c r="DP298" s="2"/>
      <c r="DQ298" s="2"/>
      <c r="DR298" s="2"/>
    </row>
    <row r="299" spans="1:122" ht="15.75" customHeight="1" x14ac:dyDescent="0.3">
      <c r="A299" s="2"/>
      <c r="B299" s="2"/>
      <c r="C299" s="2"/>
      <c r="D299" s="54"/>
      <c r="E299" s="2"/>
      <c r="F299" s="2"/>
      <c r="G299" s="2"/>
      <c r="H299" s="2"/>
      <c r="I299" s="2"/>
      <c r="J299" s="2"/>
      <c r="K299" s="6"/>
      <c r="L299" s="6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M299" s="2"/>
      <c r="DN299" s="2"/>
      <c r="DO299" s="2"/>
      <c r="DP299" s="2"/>
      <c r="DQ299" s="2"/>
      <c r="DR299" s="2"/>
    </row>
    <row r="300" spans="1:122" ht="15.75" customHeight="1" x14ac:dyDescent="0.3">
      <c r="A300" s="2"/>
      <c r="B300" s="2"/>
      <c r="C300" s="2"/>
      <c r="D300" s="54"/>
      <c r="E300" s="2"/>
      <c r="F300" s="2"/>
      <c r="G300" s="2"/>
      <c r="H300" s="2"/>
      <c r="I300" s="2"/>
      <c r="J300" s="2"/>
      <c r="K300" s="6"/>
      <c r="L300" s="6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M300" s="2"/>
      <c r="DN300" s="2"/>
      <c r="DO300" s="2"/>
      <c r="DP300" s="2"/>
      <c r="DQ300" s="2"/>
      <c r="DR300" s="2"/>
    </row>
    <row r="301" spans="1:122" ht="15.75" customHeight="1" x14ac:dyDescent="0.3">
      <c r="A301" s="2"/>
      <c r="B301" s="2"/>
      <c r="C301" s="2"/>
      <c r="D301" s="54"/>
      <c r="E301" s="2"/>
      <c r="F301" s="2"/>
      <c r="G301" s="2"/>
      <c r="H301" s="2"/>
      <c r="I301" s="2"/>
      <c r="J301" s="2"/>
      <c r="K301" s="6"/>
      <c r="L301" s="6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M301" s="2"/>
      <c r="DN301" s="2"/>
      <c r="DO301" s="2"/>
      <c r="DP301" s="2"/>
      <c r="DQ301" s="2"/>
      <c r="DR301" s="2"/>
    </row>
    <row r="302" spans="1:122" ht="15.75" customHeight="1" x14ac:dyDescent="0.3">
      <c r="A302" s="2"/>
      <c r="B302" s="2"/>
      <c r="C302" s="2"/>
      <c r="D302" s="54"/>
      <c r="E302" s="2"/>
      <c r="F302" s="2"/>
      <c r="G302" s="2"/>
      <c r="H302" s="2"/>
      <c r="I302" s="2"/>
      <c r="J302" s="2"/>
      <c r="K302" s="6"/>
      <c r="L302" s="6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M302" s="2"/>
      <c r="DN302" s="2"/>
      <c r="DO302" s="2"/>
      <c r="DP302" s="2"/>
      <c r="DQ302" s="2"/>
      <c r="DR302" s="2"/>
    </row>
    <row r="303" spans="1:122" ht="15.75" customHeight="1" x14ac:dyDescent="0.3">
      <c r="A303" s="2"/>
      <c r="B303" s="2"/>
      <c r="C303" s="2"/>
      <c r="D303" s="54"/>
      <c r="E303" s="2"/>
      <c r="F303" s="2"/>
      <c r="G303" s="2"/>
      <c r="H303" s="2"/>
      <c r="I303" s="2"/>
      <c r="J303" s="2"/>
      <c r="K303" s="6"/>
      <c r="L303" s="6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M303" s="2"/>
      <c r="DN303" s="2"/>
      <c r="DO303" s="2"/>
      <c r="DP303" s="2"/>
      <c r="DQ303" s="2"/>
      <c r="DR303" s="2"/>
    </row>
    <row r="304" spans="1:122" ht="15.75" customHeight="1" x14ac:dyDescent="0.3">
      <c r="A304" s="2"/>
      <c r="B304" s="2"/>
      <c r="C304" s="2"/>
      <c r="D304" s="54"/>
      <c r="E304" s="2"/>
      <c r="F304" s="2"/>
      <c r="G304" s="2"/>
      <c r="H304" s="2"/>
      <c r="I304" s="2"/>
      <c r="J304" s="2"/>
      <c r="K304" s="6"/>
      <c r="L304" s="6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M304" s="2"/>
      <c r="DN304" s="2"/>
      <c r="DO304" s="2"/>
      <c r="DP304" s="2"/>
      <c r="DQ304" s="2"/>
      <c r="DR304" s="2"/>
    </row>
    <row r="305" spans="1:122" ht="15.75" customHeight="1" x14ac:dyDescent="0.3">
      <c r="A305" s="2"/>
      <c r="B305" s="2"/>
      <c r="C305" s="2"/>
      <c r="D305" s="54"/>
      <c r="E305" s="2"/>
      <c r="F305" s="2"/>
      <c r="G305" s="2"/>
      <c r="H305" s="2"/>
      <c r="I305" s="2"/>
      <c r="J305" s="2"/>
      <c r="K305" s="6"/>
      <c r="L305" s="6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M305" s="2"/>
      <c r="DN305" s="2"/>
      <c r="DO305" s="2"/>
      <c r="DP305" s="2"/>
      <c r="DQ305" s="2"/>
      <c r="DR305" s="2"/>
    </row>
    <row r="306" spans="1:122" ht="15.75" customHeight="1" x14ac:dyDescent="0.3">
      <c r="A306" s="2"/>
      <c r="B306" s="2"/>
      <c r="C306" s="2"/>
      <c r="D306" s="54"/>
      <c r="E306" s="2"/>
      <c r="F306" s="2"/>
      <c r="G306" s="2"/>
      <c r="H306" s="2"/>
      <c r="I306" s="2"/>
      <c r="J306" s="2"/>
      <c r="K306" s="6"/>
      <c r="L306" s="6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M306" s="2"/>
      <c r="DN306" s="2"/>
      <c r="DO306" s="2"/>
      <c r="DP306" s="2"/>
      <c r="DQ306" s="2"/>
      <c r="DR306" s="2"/>
    </row>
    <row r="307" spans="1:122" ht="15.75" customHeight="1" x14ac:dyDescent="0.3">
      <c r="A307" s="2"/>
      <c r="B307" s="2"/>
      <c r="C307" s="2"/>
      <c r="D307" s="54"/>
      <c r="E307" s="2"/>
      <c r="F307" s="2"/>
      <c r="G307" s="2"/>
      <c r="H307" s="2"/>
      <c r="I307" s="2"/>
      <c r="J307" s="2"/>
      <c r="K307" s="6"/>
      <c r="L307" s="6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M307" s="2"/>
      <c r="DN307" s="2"/>
      <c r="DO307" s="2"/>
      <c r="DP307" s="2"/>
      <c r="DQ307" s="2"/>
      <c r="DR307" s="2"/>
    </row>
    <row r="308" spans="1:122" ht="15.75" customHeight="1" x14ac:dyDescent="0.3">
      <c r="A308" s="2"/>
      <c r="B308" s="2"/>
      <c r="C308" s="2"/>
      <c r="D308" s="54"/>
      <c r="E308" s="2"/>
      <c r="F308" s="2"/>
      <c r="G308" s="2"/>
      <c r="H308" s="2"/>
      <c r="I308" s="2"/>
      <c r="J308" s="2"/>
      <c r="K308" s="6"/>
      <c r="L308" s="6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M308" s="2"/>
      <c r="DN308" s="2"/>
      <c r="DO308" s="2"/>
      <c r="DP308" s="2"/>
      <c r="DQ308" s="2"/>
      <c r="DR308" s="2"/>
    </row>
    <row r="309" spans="1:122" ht="15.75" customHeight="1" x14ac:dyDescent="0.3">
      <c r="A309" s="2"/>
      <c r="B309" s="2"/>
      <c r="C309" s="2"/>
      <c r="D309" s="54"/>
      <c r="E309" s="2"/>
      <c r="F309" s="2"/>
      <c r="G309" s="2"/>
      <c r="H309" s="2"/>
      <c r="I309" s="2"/>
      <c r="J309" s="2"/>
      <c r="K309" s="6"/>
      <c r="L309" s="6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M309" s="2"/>
      <c r="DN309" s="2"/>
      <c r="DO309" s="2"/>
      <c r="DP309" s="2"/>
      <c r="DQ309" s="2"/>
      <c r="DR309" s="2"/>
    </row>
    <row r="310" spans="1:122" ht="15.75" customHeight="1" x14ac:dyDescent="0.3">
      <c r="A310" s="2"/>
      <c r="B310" s="2"/>
      <c r="C310" s="2"/>
      <c r="D310" s="54"/>
      <c r="E310" s="2"/>
      <c r="F310" s="2"/>
      <c r="G310" s="2"/>
      <c r="H310" s="2"/>
      <c r="I310" s="2"/>
      <c r="J310" s="2"/>
      <c r="K310" s="6"/>
      <c r="L310" s="6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M310" s="2"/>
      <c r="DN310" s="2"/>
      <c r="DO310" s="2"/>
      <c r="DP310" s="2"/>
      <c r="DQ310" s="2"/>
      <c r="DR310" s="2"/>
    </row>
    <row r="311" spans="1:122" ht="15.75" customHeight="1" x14ac:dyDescent="0.3">
      <c r="A311" s="2"/>
      <c r="B311" s="2"/>
      <c r="C311" s="2"/>
      <c r="D311" s="54"/>
      <c r="E311" s="2"/>
      <c r="F311" s="2"/>
      <c r="G311" s="2"/>
      <c r="H311" s="2"/>
      <c r="I311" s="2"/>
      <c r="J311" s="2"/>
      <c r="K311" s="6"/>
      <c r="L311" s="6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M311" s="2"/>
      <c r="DN311" s="2"/>
      <c r="DO311" s="2"/>
      <c r="DP311" s="2"/>
      <c r="DQ311" s="2"/>
      <c r="DR311" s="2"/>
    </row>
    <row r="312" spans="1:122" ht="15.75" customHeight="1" x14ac:dyDescent="0.3">
      <c r="A312" s="2"/>
      <c r="B312" s="2"/>
      <c r="C312" s="2"/>
      <c r="D312" s="54"/>
      <c r="E312" s="2"/>
      <c r="F312" s="2"/>
      <c r="G312" s="2"/>
      <c r="H312" s="2"/>
      <c r="I312" s="2"/>
      <c r="J312" s="2"/>
      <c r="K312" s="6"/>
      <c r="L312" s="6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M312" s="2"/>
      <c r="DN312" s="2"/>
      <c r="DO312" s="2"/>
      <c r="DP312" s="2"/>
      <c r="DQ312" s="2"/>
      <c r="DR312" s="2"/>
    </row>
    <row r="313" spans="1:122" ht="15.75" customHeight="1" x14ac:dyDescent="0.3">
      <c r="A313" s="2"/>
      <c r="B313" s="2"/>
      <c r="C313" s="2"/>
      <c r="D313" s="54"/>
      <c r="E313" s="2"/>
      <c r="F313" s="2"/>
      <c r="G313" s="2"/>
      <c r="H313" s="2"/>
      <c r="I313" s="2"/>
      <c r="J313" s="2"/>
      <c r="K313" s="6"/>
      <c r="L313" s="6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M313" s="2"/>
      <c r="DN313" s="2"/>
      <c r="DO313" s="2"/>
      <c r="DP313" s="2"/>
      <c r="DQ313" s="2"/>
      <c r="DR313" s="2"/>
    </row>
    <row r="314" spans="1:122" ht="15.75" customHeight="1" x14ac:dyDescent="0.3">
      <c r="A314" s="2"/>
      <c r="B314" s="2"/>
      <c r="C314" s="2"/>
      <c r="D314" s="54"/>
      <c r="E314" s="2"/>
      <c r="F314" s="2"/>
      <c r="G314" s="2"/>
      <c r="H314" s="2"/>
      <c r="I314" s="2"/>
      <c r="J314" s="2"/>
      <c r="K314" s="6"/>
      <c r="L314" s="6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M314" s="2"/>
      <c r="DN314" s="2"/>
      <c r="DO314" s="2"/>
      <c r="DP314" s="2"/>
      <c r="DQ314" s="2"/>
      <c r="DR314" s="2"/>
    </row>
    <row r="315" spans="1:122" ht="15.75" customHeight="1" x14ac:dyDescent="0.3">
      <c r="A315" s="2"/>
      <c r="B315" s="2"/>
      <c r="C315" s="2"/>
      <c r="D315" s="54"/>
      <c r="E315" s="2"/>
      <c r="F315" s="2"/>
      <c r="G315" s="2"/>
      <c r="H315" s="2"/>
      <c r="I315" s="2"/>
      <c r="J315" s="2"/>
      <c r="K315" s="6"/>
      <c r="L315" s="6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M315" s="2"/>
      <c r="DN315" s="2"/>
      <c r="DO315" s="2"/>
      <c r="DP315" s="2"/>
      <c r="DQ315" s="2"/>
      <c r="DR315" s="2"/>
    </row>
    <row r="316" spans="1:122" ht="15.75" customHeight="1" x14ac:dyDescent="0.3">
      <c r="A316" s="2"/>
      <c r="B316" s="2"/>
      <c r="C316" s="2"/>
      <c r="D316" s="54"/>
      <c r="E316" s="2"/>
      <c r="F316" s="2"/>
      <c r="G316" s="2"/>
      <c r="H316" s="2"/>
      <c r="I316" s="2"/>
      <c r="J316" s="2"/>
      <c r="K316" s="6"/>
      <c r="L316" s="6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M316" s="2"/>
      <c r="DN316" s="2"/>
      <c r="DO316" s="2"/>
      <c r="DP316" s="2"/>
      <c r="DQ316" s="2"/>
      <c r="DR316" s="2"/>
    </row>
    <row r="317" spans="1:122" ht="15.75" customHeight="1" x14ac:dyDescent="0.3">
      <c r="A317" s="2"/>
      <c r="B317" s="2"/>
      <c r="C317" s="2"/>
      <c r="D317" s="54"/>
      <c r="E317" s="2"/>
      <c r="F317" s="2"/>
      <c r="G317" s="2"/>
      <c r="H317" s="2"/>
      <c r="I317" s="2"/>
      <c r="J317" s="2"/>
      <c r="K317" s="6"/>
      <c r="L317" s="6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M317" s="2"/>
      <c r="DN317" s="2"/>
      <c r="DO317" s="2"/>
      <c r="DP317" s="2"/>
      <c r="DQ317" s="2"/>
      <c r="DR317" s="2"/>
    </row>
    <row r="318" spans="1:122" ht="15.75" customHeight="1" x14ac:dyDescent="0.3">
      <c r="A318" s="2"/>
      <c r="B318" s="2"/>
      <c r="C318" s="2"/>
      <c r="D318" s="54"/>
      <c r="E318" s="2"/>
      <c r="F318" s="2"/>
      <c r="G318" s="2"/>
      <c r="H318" s="2"/>
      <c r="I318" s="2"/>
      <c r="J318" s="2"/>
      <c r="K318" s="6"/>
      <c r="L318" s="6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M318" s="2"/>
      <c r="DN318" s="2"/>
      <c r="DO318" s="2"/>
      <c r="DP318" s="2"/>
      <c r="DQ318" s="2"/>
      <c r="DR318" s="2"/>
    </row>
    <row r="319" spans="1:122" ht="15.75" customHeight="1" x14ac:dyDescent="0.3">
      <c r="A319" s="2"/>
      <c r="B319" s="2"/>
      <c r="C319" s="2"/>
      <c r="D319" s="54"/>
      <c r="E319" s="2"/>
      <c r="F319" s="2"/>
      <c r="G319" s="2"/>
      <c r="H319" s="2"/>
      <c r="I319" s="2"/>
      <c r="J319" s="2"/>
      <c r="K319" s="6"/>
      <c r="L319" s="6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M319" s="2"/>
      <c r="DN319" s="2"/>
      <c r="DO319" s="2"/>
      <c r="DP319" s="2"/>
      <c r="DQ319" s="2"/>
      <c r="DR319" s="2"/>
    </row>
    <row r="320" spans="1:122" ht="15.75" customHeight="1" x14ac:dyDescent="0.3">
      <c r="A320" s="2"/>
      <c r="B320" s="2"/>
      <c r="C320" s="2"/>
      <c r="D320" s="54"/>
      <c r="E320" s="2"/>
      <c r="F320" s="2"/>
      <c r="G320" s="2"/>
      <c r="H320" s="2"/>
      <c r="I320" s="2"/>
      <c r="J320" s="2"/>
      <c r="K320" s="6"/>
      <c r="L320" s="6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M320" s="2"/>
      <c r="DN320" s="2"/>
      <c r="DO320" s="2"/>
      <c r="DP320" s="2"/>
      <c r="DQ320" s="2"/>
      <c r="DR320" s="2"/>
    </row>
    <row r="321" spans="1:122" ht="15.75" customHeight="1" x14ac:dyDescent="0.3">
      <c r="A321" s="2"/>
      <c r="B321" s="2"/>
      <c r="C321" s="2"/>
      <c r="D321" s="54"/>
      <c r="E321" s="2"/>
      <c r="F321" s="2"/>
      <c r="G321" s="2"/>
      <c r="H321" s="2"/>
      <c r="I321" s="2"/>
      <c r="J321" s="2"/>
      <c r="K321" s="6"/>
      <c r="L321" s="6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M321" s="2"/>
      <c r="DN321" s="2"/>
      <c r="DO321" s="2"/>
      <c r="DP321" s="2"/>
      <c r="DQ321" s="2"/>
      <c r="DR321" s="2"/>
    </row>
    <row r="322" spans="1:122" ht="15.75" customHeight="1" x14ac:dyDescent="0.3">
      <c r="A322" s="2"/>
      <c r="B322" s="2"/>
      <c r="C322" s="2"/>
      <c r="D322" s="54"/>
      <c r="E322" s="2"/>
      <c r="F322" s="2"/>
      <c r="G322" s="2"/>
      <c r="H322" s="2"/>
      <c r="I322" s="2"/>
      <c r="J322" s="2"/>
      <c r="K322" s="6"/>
      <c r="L322" s="6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M322" s="2"/>
      <c r="DN322" s="2"/>
      <c r="DO322" s="2"/>
      <c r="DP322" s="2"/>
      <c r="DQ322" s="2"/>
      <c r="DR322" s="2"/>
    </row>
    <row r="323" spans="1:122" ht="15.75" customHeight="1" x14ac:dyDescent="0.3">
      <c r="A323" s="2"/>
      <c r="B323" s="2"/>
      <c r="C323" s="2"/>
      <c r="D323" s="54"/>
      <c r="E323" s="2"/>
      <c r="F323" s="2"/>
      <c r="G323" s="2"/>
      <c r="H323" s="2"/>
      <c r="I323" s="2"/>
      <c r="J323" s="2"/>
      <c r="K323" s="6"/>
      <c r="L323" s="6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M323" s="2"/>
      <c r="DN323" s="2"/>
      <c r="DO323" s="2"/>
      <c r="DP323" s="2"/>
      <c r="DQ323" s="2"/>
      <c r="DR323" s="2"/>
    </row>
    <row r="324" spans="1:122" ht="15.75" customHeight="1" x14ac:dyDescent="0.3">
      <c r="A324" s="2"/>
      <c r="B324" s="2"/>
      <c r="C324" s="2"/>
      <c r="D324" s="54"/>
      <c r="E324" s="2"/>
      <c r="F324" s="2"/>
      <c r="G324" s="2"/>
      <c r="H324" s="2"/>
      <c r="I324" s="2"/>
      <c r="J324" s="2"/>
      <c r="K324" s="6"/>
      <c r="L324" s="6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M324" s="2"/>
      <c r="DN324" s="2"/>
      <c r="DO324" s="2"/>
      <c r="DP324" s="2"/>
      <c r="DQ324" s="2"/>
      <c r="DR324" s="2"/>
    </row>
    <row r="325" spans="1:122" ht="15.75" customHeight="1" x14ac:dyDescent="0.3">
      <c r="A325" s="2"/>
      <c r="B325" s="2"/>
      <c r="C325" s="2"/>
      <c r="D325" s="54"/>
      <c r="E325" s="2"/>
      <c r="F325" s="2"/>
      <c r="G325" s="2"/>
      <c r="H325" s="2"/>
      <c r="I325" s="2"/>
      <c r="J325" s="2"/>
      <c r="K325" s="6"/>
      <c r="L325" s="6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M325" s="2"/>
      <c r="DN325" s="2"/>
      <c r="DO325" s="2"/>
      <c r="DP325" s="2"/>
      <c r="DQ325" s="2"/>
      <c r="DR325" s="2"/>
    </row>
    <row r="326" spans="1:122" ht="15.75" customHeight="1" x14ac:dyDescent="0.3">
      <c r="A326" s="2"/>
      <c r="B326" s="2"/>
      <c r="C326" s="2"/>
      <c r="D326" s="54"/>
      <c r="E326" s="2"/>
      <c r="F326" s="2"/>
      <c r="G326" s="2"/>
      <c r="H326" s="2"/>
      <c r="I326" s="2"/>
      <c r="J326" s="2"/>
      <c r="K326" s="6"/>
      <c r="L326" s="6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M326" s="2"/>
      <c r="DN326" s="2"/>
      <c r="DO326" s="2"/>
      <c r="DP326" s="2"/>
      <c r="DQ326" s="2"/>
      <c r="DR326" s="2"/>
    </row>
    <row r="327" spans="1:122" ht="15.75" customHeight="1" x14ac:dyDescent="0.3">
      <c r="A327" s="2"/>
      <c r="B327" s="2"/>
      <c r="C327" s="2"/>
      <c r="D327" s="54"/>
      <c r="E327" s="2"/>
      <c r="F327" s="2"/>
      <c r="G327" s="2"/>
      <c r="H327" s="2"/>
      <c r="I327" s="2"/>
      <c r="J327" s="2"/>
      <c r="K327" s="6"/>
      <c r="L327" s="6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M327" s="2"/>
      <c r="DN327" s="2"/>
      <c r="DO327" s="2"/>
      <c r="DP327" s="2"/>
      <c r="DQ327" s="2"/>
      <c r="DR327" s="2"/>
    </row>
    <row r="328" spans="1:122" ht="15.75" customHeight="1" x14ac:dyDescent="0.3">
      <c r="A328" s="2"/>
      <c r="B328" s="2"/>
      <c r="C328" s="2"/>
      <c r="D328" s="54"/>
      <c r="E328" s="2"/>
      <c r="F328" s="2"/>
      <c r="G328" s="2"/>
      <c r="H328" s="2"/>
      <c r="I328" s="2"/>
      <c r="J328" s="2"/>
      <c r="K328" s="6"/>
      <c r="L328" s="6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M328" s="2"/>
      <c r="DN328" s="2"/>
      <c r="DO328" s="2"/>
      <c r="DP328" s="2"/>
      <c r="DQ328" s="2"/>
      <c r="DR328" s="2"/>
    </row>
    <row r="329" spans="1:122" ht="15.75" customHeight="1" x14ac:dyDescent="0.3">
      <c r="A329" s="2"/>
      <c r="B329" s="2"/>
      <c r="C329" s="2"/>
      <c r="D329" s="54"/>
      <c r="E329" s="2"/>
      <c r="F329" s="2"/>
      <c r="G329" s="2"/>
      <c r="H329" s="2"/>
      <c r="I329" s="2"/>
      <c r="J329" s="2"/>
      <c r="K329" s="6"/>
      <c r="L329" s="6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M329" s="2"/>
      <c r="DN329" s="2"/>
      <c r="DO329" s="2"/>
      <c r="DP329" s="2"/>
      <c r="DQ329" s="2"/>
      <c r="DR329" s="2"/>
    </row>
    <row r="330" spans="1:122" ht="15.75" customHeight="1" x14ac:dyDescent="0.3">
      <c r="A330" s="2"/>
      <c r="B330" s="2"/>
      <c r="C330" s="2"/>
      <c r="D330" s="54"/>
      <c r="E330" s="2"/>
      <c r="F330" s="2"/>
      <c r="G330" s="2"/>
      <c r="H330" s="2"/>
      <c r="I330" s="2"/>
      <c r="J330" s="2"/>
      <c r="K330" s="6"/>
      <c r="L330" s="6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M330" s="2"/>
      <c r="DN330" s="2"/>
      <c r="DO330" s="2"/>
      <c r="DP330" s="2"/>
      <c r="DQ330" s="2"/>
      <c r="DR330" s="2"/>
    </row>
    <row r="331" spans="1:122" ht="15.75" customHeight="1" x14ac:dyDescent="0.3">
      <c r="A331" s="2"/>
      <c r="B331" s="2"/>
      <c r="C331" s="2"/>
      <c r="D331" s="54"/>
      <c r="E331" s="2"/>
      <c r="F331" s="2"/>
      <c r="G331" s="2"/>
      <c r="H331" s="2"/>
      <c r="I331" s="2"/>
      <c r="J331" s="2"/>
      <c r="K331" s="6"/>
      <c r="L331" s="6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M331" s="2"/>
      <c r="DN331" s="2"/>
      <c r="DO331" s="2"/>
      <c r="DP331" s="2"/>
      <c r="DQ331" s="2"/>
      <c r="DR331" s="2"/>
    </row>
    <row r="332" spans="1:122" ht="15.75" customHeight="1" x14ac:dyDescent="0.3">
      <c r="A332" s="2"/>
      <c r="B332" s="2"/>
      <c r="C332" s="2"/>
      <c r="D332" s="54"/>
      <c r="E332" s="2"/>
      <c r="F332" s="2"/>
      <c r="G332" s="2"/>
      <c r="H332" s="2"/>
      <c r="I332" s="2"/>
      <c r="J332" s="2"/>
      <c r="K332" s="6"/>
      <c r="L332" s="6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M332" s="2"/>
      <c r="DN332" s="2"/>
      <c r="DO332" s="2"/>
      <c r="DP332" s="2"/>
      <c r="DQ332" s="2"/>
      <c r="DR332" s="2"/>
    </row>
    <row r="333" spans="1:122" ht="15.75" customHeight="1" x14ac:dyDescent="0.3">
      <c r="A333" s="2"/>
      <c r="B333" s="2"/>
      <c r="C333" s="2"/>
      <c r="D333" s="54"/>
      <c r="E333" s="2"/>
      <c r="F333" s="2"/>
      <c r="G333" s="2"/>
      <c r="H333" s="2"/>
      <c r="I333" s="2"/>
      <c r="J333" s="2"/>
      <c r="K333" s="6"/>
      <c r="L333" s="6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M333" s="2"/>
      <c r="DN333" s="2"/>
      <c r="DO333" s="2"/>
      <c r="DP333" s="2"/>
      <c r="DQ333" s="2"/>
      <c r="DR333" s="2"/>
    </row>
    <row r="334" spans="1:122" ht="15.75" customHeight="1" x14ac:dyDescent="0.3">
      <c r="A334" s="2"/>
      <c r="B334" s="2"/>
      <c r="C334" s="2"/>
      <c r="D334" s="54"/>
      <c r="E334" s="2"/>
      <c r="F334" s="2"/>
      <c r="G334" s="2"/>
      <c r="H334" s="2"/>
      <c r="I334" s="2"/>
      <c r="J334" s="2"/>
      <c r="K334" s="6"/>
      <c r="L334" s="6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M334" s="2"/>
      <c r="DN334" s="2"/>
      <c r="DO334" s="2"/>
      <c r="DP334" s="2"/>
      <c r="DQ334" s="2"/>
      <c r="DR334" s="2"/>
    </row>
    <row r="335" spans="1:122" ht="15.75" customHeight="1" x14ac:dyDescent="0.3">
      <c r="A335" s="2"/>
      <c r="B335" s="2"/>
      <c r="C335" s="2"/>
      <c r="D335" s="54"/>
      <c r="E335" s="2"/>
      <c r="F335" s="2"/>
      <c r="G335" s="2"/>
      <c r="H335" s="2"/>
      <c r="I335" s="2"/>
      <c r="J335" s="2"/>
      <c r="K335" s="6"/>
      <c r="L335" s="6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M335" s="2"/>
      <c r="DN335" s="2"/>
      <c r="DO335" s="2"/>
      <c r="DP335" s="2"/>
      <c r="DQ335" s="2"/>
      <c r="DR335" s="2"/>
    </row>
    <row r="336" spans="1:122" ht="15.75" customHeight="1" x14ac:dyDescent="0.3">
      <c r="A336" s="2"/>
      <c r="B336" s="2"/>
      <c r="C336" s="2"/>
      <c r="D336" s="54"/>
      <c r="E336" s="2"/>
      <c r="F336" s="2"/>
      <c r="G336" s="2"/>
      <c r="H336" s="2"/>
      <c r="I336" s="2"/>
      <c r="J336" s="2"/>
      <c r="K336" s="6"/>
      <c r="L336" s="6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M336" s="2"/>
      <c r="DN336" s="2"/>
      <c r="DO336" s="2"/>
      <c r="DP336" s="2"/>
      <c r="DQ336" s="2"/>
      <c r="DR336" s="2"/>
    </row>
    <row r="337" spans="1:122" ht="15.75" customHeight="1" x14ac:dyDescent="0.3">
      <c r="A337" s="2"/>
      <c r="B337" s="2"/>
      <c r="C337" s="2"/>
      <c r="D337" s="54"/>
      <c r="E337" s="2"/>
      <c r="F337" s="2"/>
      <c r="G337" s="2"/>
      <c r="H337" s="2"/>
      <c r="I337" s="2"/>
      <c r="J337" s="2"/>
      <c r="K337" s="6"/>
      <c r="L337" s="6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M337" s="2"/>
      <c r="DN337" s="2"/>
      <c r="DO337" s="2"/>
      <c r="DP337" s="2"/>
      <c r="DQ337" s="2"/>
      <c r="DR337" s="2"/>
    </row>
    <row r="338" spans="1:122" ht="15.75" customHeight="1" x14ac:dyDescent="0.3">
      <c r="A338" s="2"/>
      <c r="B338" s="2"/>
      <c r="C338" s="2"/>
      <c r="D338" s="54"/>
      <c r="E338" s="2"/>
      <c r="F338" s="2"/>
      <c r="G338" s="2"/>
      <c r="H338" s="2"/>
      <c r="I338" s="2"/>
      <c r="J338" s="2"/>
      <c r="K338" s="6"/>
      <c r="L338" s="6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M338" s="2"/>
      <c r="DN338" s="2"/>
      <c r="DO338" s="2"/>
      <c r="DP338" s="2"/>
      <c r="DQ338" s="2"/>
      <c r="DR338" s="2"/>
    </row>
    <row r="339" spans="1:122" ht="15.75" customHeight="1" x14ac:dyDescent="0.3">
      <c r="A339" s="2"/>
      <c r="B339" s="2"/>
      <c r="C339" s="2"/>
      <c r="D339" s="54"/>
      <c r="E339" s="2"/>
      <c r="F339" s="2"/>
      <c r="G339" s="2"/>
      <c r="H339" s="2"/>
      <c r="I339" s="2"/>
      <c r="J339" s="2"/>
      <c r="K339" s="6"/>
      <c r="L339" s="6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M339" s="2"/>
      <c r="DN339" s="2"/>
      <c r="DO339" s="2"/>
      <c r="DP339" s="2"/>
      <c r="DQ339" s="2"/>
      <c r="DR339" s="2"/>
    </row>
    <row r="340" spans="1:122" ht="15.75" customHeight="1" x14ac:dyDescent="0.3">
      <c r="A340" s="2"/>
      <c r="B340" s="2"/>
      <c r="C340" s="2"/>
      <c r="D340" s="54"/>
      <c r="E340" s="2"/>
      <c r="F340" s="2"/>
      <c r="G340" s="2"/>
      <c r="H340" s="2"/>
      <c r="I340" s="2"/>
      <c r="J340" s="2"/>
      <c r="K340" s="6"/>
      <c r="L340" s="6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M340" s="2"/>
      <c r="DN340" s="2"/>
      <c r="DO340" s="2"/>
      <c r="DP340" s="2"/>
      <c r="DQ340" s="2"/>
      <c r="DR340" s="2"/>
    </row>
    <row r="341" spans="1:122" ht="15.75" customHeight="1" x14ac:dyDescent="0.3">
      <c r="A341" s="2"/>
      <c r="B341" s="2"/>
      <c r="C341" s="2"/>
      <c r="D341" s="54"/>
      <c r="E341" s="2"/>
      <c r="F341" s="2"/>
      <c r="G341" s="2"/>
      <c r="H341" s="2"/>
      <c r="I341" s="2"/>
      <c r="J341" s="2"/>
      <c r="K341" s="6"/>
      <c r="L341" s="6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M341" s="2"/>
      <c r="DN341" s="2"/>
      <c r="DO341" s="2"/>
      <c r="DP341" s="2"/>
      <c r="DQ341" s="2"/>
      <c r="DR341" s="2"/>
    </row>
    <row r="342" spans="1:122" ht="15.75" customHeight="1" x14ac:dyDescent="0.3">
      <c r="A342" s="2"/>
      <c r="B342" s="2"/>
      <c r="C342" s="2"/>
      <c r="D342" s="54"/>
      <c r="E342" s="2"/>
      <c r="F342" s="2"/>
      <c r="G342" s="2"/>
      <c r="H342" s="2"/>
      <c r="I342" s="2"/>
      <c r="J342" s="2"/>
      <c r="K342" s="6"/>
      <c r="L342" s="6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M342" s="2"/>
      <c r="DN342" s="2"/>
      <c r="DO342" s="2"/>
      <c r="DP342" s="2"/>
      <c r="DQ342" s="2"/>
      <c r="DR342" s="2"/>
    </row>
    <row r="343" spans="1:122" ht="15.75" customHeight="1" x14ac:dyDescent="0.3">
      <c r="A343" s="2"/>
      <c r="B343" s="2"/>
      <c r="C343" s="2"/>
      <c r="D343" s="54"/>
      <c r="E343" s="2"/>
      <c r="F343" s="2"/>
      <c r="G343" s="2"/>
      <c r="H343" s="2"/>
      <c r="I343" s="2"/>
      <c r="J343" s="2"/>
      <c r="K343" s="6"/>
      <c r="L343" s="6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M343" s="2"/>
      <c r="DN343" s="2"/>
      <c r="DO343" s="2"/>
      <c r="DP343" s="2"/>
      <c r="DQ343" s="2"/>
      <c r="DR343" s="2"/>
    </row>
    <row r="344" spans="1:122" ht="15.75" customHeight="1" x14ac:dyDescent="0.3">
      <c r="A344" s="2"/>
      <c r="B344" s="2"/>
      <c r="C344" s="2"/>
      <c r="D344" s="54"/>
      <c r="E344" s="2"/>
      <c r="F344" s="2"/>
      <c r="G344" s="2"/>
      <c r="H344" s="2"/>
      <c r="I344" s="2"/>
      <c r="J344" s="2"/>
      <c r="K344" s="6"/>
      <c r="L344" s="6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M344" s="2"/>
      <c r="DN344" s="2"/>
      <c r="DO344" s="2"/>
      <c r="DP344" s="2"/>
      <c r="DQ344" s="2"/>
      <c r="DR344" s="2"/>
    </row>
    <row r="345" spans="1:122" ht="15.75" customHeight="1" x14ac:dyDescent="0.3">
      <c r="A345" s="2"/>
      <c r="B345" s="2"/>
      <c r="C345" s="2"/>
      <c r="D345" s="54"/>
      <c r="E345" s="2"/>
      <c r="F345" s="2"/>
      <c r="G345" s="2"/>
      <c r="H345" s="2"/>
      <c r="I345" s="2"/>
      <c r="J345" s="2"/>
      <c r="K345" s="6"/>
      <c r="L345" s="6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M345" s="2"/>
      <c r="DN345" s="2"/>
      <c r="DO345" s="2"/>
      <c r="DP345" s="2"/>
      <c r="DQ345" s="2"/>
      <c r="DR345" s="2"/>
    </row>
    <row r="346" spans="1:122" ht="15.75" customHeight="1" x14ac:dyDescent="0.3">
      <c r="A346" s="2"/>
      <c r="B346" s="2"/>
      <c r="C346" s="2"/>
      <c r="D346" s="54"/>
      <c r="E346" s="2"/>
      <c r="F346" s="2"/>
      <c r="G346" s="2"/>
      <c r="H346" s="2"/>
      <c r="I346" s="2"/>
      <c r="J346" s="2"/>
      <c r="K346" s="6"/>
      <c r="L346" s="6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M346" s="2"/>
      <c r="DN346" s="2"/>
      <c r="DO346" s="2"/>
      <c r="DP346" s="2"/>
      <c r="DQ346" s="2"/>
      <c r="DR346" s="2"/>
    </row>
    <row r="347" spans="1:122" ht="15.75" customHeight="1" x14ac:dyDescent="0.3">
      <c r="A347" s="2"/>
      <c r="B347" s="2"/>
      <c r="C347" s="2"/>
      <c r="D347" s="54"/>
      <c r="E347" s="2"/>
      <c r="F347" s="2"/>
      <c r="G347" s="2"/>
      <c r="H347" s="2"/>
      <c r="I347" s="2"/>
      <c r="J347" s="2"/>
      <c r="K347" s="6"/>
      <c r="L347" s="6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M347" s="2"/>
      <c r="DN347" s="2"/>
      <c r="DO347" s="2"/>
      <c r="DP347" s="2"/>
      <c r="DQ347" s="2"/>
      <c r="DR347" s="2"/>
    </row>
    <row r="348" spans="1:122" ht="15.75" customHeight="1" x14ac:dyDescent="0.3">
      <c r="A348" s="2"/>
      <c r="B348" s="2"/>
      <c r="C348" s="2"/>
      <c r="D348" s="54"/>
      <c r="E348" s="2"/>
      <c r="F348" s="2"/>
      <c r="G348" s="2"/>
      <c r="H348" s="2"/>
      <c r="I348" s="2"/>
      <c r="J348" s="2"/>
      <c r="K348" s="6"/>
      <c r="L348" s="6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M348" s="2"/>
      <c r="DN348" s="2"/>
      <c r="DO348" s="2"/>
      <c r="DP348" s="2"/>
      <c r="DQ348" s="2"/>
      <c r="DR348" s="2"/>
    </row>
    <row r="349" spans="1:122" ht="15.75" customHeight="1" x14ac:dyDescent="0.3">
      <c r="A349" s="2"/>
      <c r="B349" s="2"/>
      <c r="C349" s="2"/>
      <c r="D349" s="54"/>
      <c r="E349" s="2"/>
      <c r="F349" s="2"/>
      <c r="G349" s="2"/>
      <c r="H349" s="2"/>
      <c r="I349" s="2"/>
      <c r="J349" s="2"/>
      <c r="K349" s="6"/>
      <c r="L349" s="6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M349" s="2"/>
      <c r="DN349" s="2"/>
      <c r="DO349" s="2"/>
      <c r="DP349" s="2"/>
      <c r="DQ349" s="2"/>
      <c r="DR349" s="2"/>
    </row>
    <row r="350" spans="1:122" ht="15.75" customHeight="1" x14ac:dyDescent="0.3">
      <c r="A350" s="2"/>
      <c r="B350" s="2"/>
      <c r="C350" s="2"/>
      <c r="D350" s="54"/>
      <c r="E350" s="2"/>
      <c r="F350" s="2"/>
      <c r="G350" s="2"/>
      <c r="H350" s="2"/>
      <c r="I350" s="2"/>
      <c r="J350" s="2"/>
      <c r="K350" s="6"/>
      <c r="L350" s="6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M350" s="2"/>
      <c r="DN350" s="2"/>
      <c r="DO350" s="2"/>
      <c r="DP350" s="2"/>
      <c r="DQ350" s="2"/>
      <c r="DR350" s="2"/>
    </row>
    <row r="351" spans="1:122" ht="15.75" customHeight="1" x14ac:dyDescent="0.3">
      <c r="A351" s="2"/>
      <c r="B351" s="2"/>
      <c r="C351" s="2"/>
      <c r="D351" s="54"/>
      <c r="E351" s="2"/>
      <c r="F351" s="2"/>
      <c r="G351" s="2"/>
      <c r="H351" s="2"/>
      <c r="I351" s="2"/>
      <c r="J351" s="2"/>
      <c r="K351" s="6"/>
      <c r="L351" s="6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M351" s="2"/>
      <c r="DN351" s="2"/>
      <c r="DO351" s="2"/>
      <c r="DP351" s="2"/>
      <c r="DQ351" s="2"/>
      <c r="DR351" s="2"/>
    </row>
    <row r="352" spans="1:122" ht="15.75" customHeight="1" x14ac:dyDescent="0.3">
      <c r="A352" s="2"/>
      <c r="B352" s="2"/>
      <c r="C352" s="2"/>
      <c r="D352" s="54"/>
      <c r="E352" s="2"/>
      <c r="F352" s="2"/>
      <c r="G352" s="2"/>
      <c r="H352" s="2"/>
      <c r="I352" s="2"/>
      <c r="J352" s="2"/>
      <c r="K352" s="6"/>
      <c r="L352" s="6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M352" s="2"/>
      <c r="DN352" s="2"/>
      <c r="DO352" s="2"/>
      <c r="DP352" s="2"/>
      <c r="DQ352" s="2"/>
      <c r="DR352" s="2"/>
    </row>
    <row r="353" spans="1:122" ht="15.75" customHeight="1" x14ac:dyDescent="0.3">
      <c r="A353" s="2"/>
      <c r="B353" s="2"/>
      <c r="C353" s="2"/>
      <c r="D353" s="54"/>
      <c r="E353" s="2"/>
      <c r="F353" s="2"/>
      <c r="G353" s="2"/>
      <c r="H353" s="2"/>
      <c r="I353" s="2"/>
      <c r="J353" s="2"/>
      <c r="K353" s="6"/>
      <c r="L353" s="6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M353" s="2"/>
      <c r="DN353" s="2"/>
      <c r="DO353" s="2"/>
      <c r="DP353" s="2"/>
      <c r="DQ353" s="2"/>
      <c r="DR353" s="2"/>
    </row>
    <row r="354" spans="1:122" ht="15.75" customHeight="1" x14ac:dyDescent="0.3">
      <c r="A354" s="2"/>
      <c r="B354" s="2"/>
      <c r="C354" s="2"/>
      <c r="D354" s="54"/>
      <c r="E354" s="2"/>
      <c r="F354" s="2"/>
      <c r="G354" s="2"/>
      <c r="H354" s="2"/>
      <c r="I354" s="2"/>
      <c r="J354" s="2"/>
      <c r="K354" s="6"/>
      <c r="L354" s="6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M354" s="2"/>
      <c r="DN354" s="2"/>
      <c r="DO354" s="2"/>
      <c r="DP354" s="2"/>
      <c r="DQ354" s="2"/>
      <c r="DR354" s="2"/>
    </row>
    <row r="355" spans="1:122" ht="15.75" customHeight="1" x14ac:dyDescent="0.3">
      <c r="A355" s="2"/>
      <c r="B355" s="2"/>
      <c r="C355" s="2"/>
      <c r="D355" s="54"/>
      <c r="E355" s="2"/>
      <c r="F355" s="2"/>
      <c r="G355" s="2"/>
      <c r="H355" s="2"/>
      <c r="I355" s="2"/>
      <c r="J355" s="2"/>
      <c r="K355" s="6"/>
      <c r="L355" s="6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M355" s="2"/>
      <c r="DN355" s="2"/>
      <c r="DO355" s="2"/>
      <c r="DP355" s="2"/>
      <c r="DQ355" s="2"/>
      <c r="DR355" s="2"/>
    </row>
    <row r="356" spans="1:122" ht="15.75" customHeight="1" x14ac:dyDescent="0.3">
      <c r="A356" s="2"/>
      <c r="B356" s="2"/>
      <c r="C356" s="2"/>
      <c r="D356" s="54"/>
      <c r="E356" s="2"/>
      <c r="F356" s="2"/>
      <c r="G356" s="2"/>
      <c r="H356" s="2"/>
      <c r="I356" s="2"/>
      <c r="J356" s="2"/>
      <c r="K356" s="6"/>
      <c r="L356" s="6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M356" s="2"/>
      <c r="DN356" s="2"/>
      <c r="DO356" s="2"/>
      <c r="DP356" s="2"/>
      <c r="DQ356" s="2"/>
      <c r="DR356" s="2"/>
    </row>
    <row r="357" spans="1:122" ht="15.75" customHeight="1" x14ac:dyDescent="0.3">
      <c r="A357" s="2"/>
      <c r="B357" s="2"/>
      <c r="C357" s="2"/>
      <c r="D357" s="54"/>
      <c r="E357" s="2"/>
      <c r="F357" s="2"/>
      <c r="G357" s="2"/>
      <c r="H357" s="2"/>
      <c r="I357" s="2"/>
      <c r="J357" s="2"/>
      <c r="K357" s="6"/>
      <c r="L357" s="6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M357" s="2"/>
      <c r="DN357" s="2"/>
      <c r="DO357" s="2"/>
      <c r="DP357" s="2"/>
      <c r="DQ357" s="2"/>
      <c r="DR357" s="2"/>
    </row>
    <row r="358" spans="1:122" ht="15.75" customHeight="1" x14ac:dyDescent="0.3">
      <c r="A358" s="2"/>
      <c r="B358" s="2"/>
      <c r="C358" s="2"/>
      <c r="D358" s="54"/>
      <c r="E358" s="2"/>
      <c r="F358" s="2"/>
      <c r="G358" s="2"/>
      <c r="H358" s="2"/>
      <c r="I358" s="2"/>
      <c r="J358" s="2"/>
      <c r="K358" s="6"/>
      <c r="L358" s="6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M358" s="2"/>
      <c r="DN358" s="2"/>
      <c r="DO358" s="2"/>
      <c r="DP358" s="2"/>
      <c r="DQ358" s="2"/>
      <c r="DR358" s="2"/>
    </row>
    <row r="359" spans="1:122" ht="15.75" customHeight="1" x14ac:dyDescent="0.3">
      <c r="A359" s="2"/>
      <c r="B359" s="2"/>
      <c r="C359" s="2"/>
      <c r="D359" s="54"/>
      <c r="E359" s="2"/>
      <c r="F359" s="2"/>
      <c r="G359" s="2"/>
      <c r="H359" s="2"/>
      <c r="I359" s="2"/>
      <c r="J359" s="2"/>
      <c r="K359" s="6"/>
      <c r="L359" s="6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M359" s="2"/>
      <c r="DN359" s="2"/>
      <c r="DO359" s="2"/>
      <c r="DP359" s="2"/>
      <c r="DQ359" s="2"/>
      <c r="DR359" s="2"/>
    </row>
    <row r="360" spans="1:122" ht="15.75" customHeight="1" x14ac:dyDescent="0.3">
      <c r="A360" s="2"/>
      <c r="B360" s="2"/>
      <c r="C360" s="2"/>
      <c r="D360" s="54"/>
      <c r="E360" s="2"/>
      <c r="F360" s="2"/>
      <c r="G360" s="2"/>
      <c r="H360" s="2"/>
      <c r="I360" s="2"/>
      <c r="J360" s="2"/>
      <c r="K360" s="6"/>
      <c r="L360" s="6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M360" s="2"/>
      <c r="DN360" s="2"/>
      <c r="DO360" s="2"/>
      <c r="DP360" s="2"/>
      <c r="DQ360" s="2"/>
      <c r="DR360" s="2"/>
    </row>
    <row r="361" spans="1:122" ht="15.75" customHeight="1" x14ac:dyDescent="0.3">
      <c r="A361" s="2"/>
      <c r="B361" s="2"/>
      <c r="C361" s="2"/>
      <c r="D361" s="54"/>
      <c r="E361" s="2"/>
      <c r="F361" s="2"/>
      <c r="G361" s="2"/>
      <c r="H361" s="2"/>
      <c r="I361" s="2"/>
      <c r="J361" s="2"/>
      <c r="K361" s="6"/>
      <c r="L361" s="6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M361" s="2"/>
      <c r="DN361" s="2"/>
      <c r="DO361" s="2"/>
      <c r="DP361" s="2"/>
      <c r="DQ361" s="2"/>
      <c r="DR361" s="2"/>
    </row>
    <row r="362" spans="1:122" ht="15.75" customHeight="1" x14ac:dyDescent="0.3">
      <c r="A362" s="2"/>
      <c r="B362" s="2"/>
      <c r="C362" s="2"/>
      <c r="D362" s="54"/>
      <c r="E362" s="2"/>
      <c r="F362" s="2"/>
      <c r="G362" s="2"/>
      <c r="H362" s="2"/>
      <c r="I362" s="2"/>
      <c r="J362" s="2"/>
      <c r="K362" s="6"/>
      <c r="L362" s="6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M362" s="2"/>
      <c r="DN362" s="2"/>
      <c r="DO362" s="2"/>
      <c r="DP362" s="2"/>
      <c r="DQ362" s="2"/>
      <c r="DR362" s="2"/>
    </row>
    <row r="363" spans="1:122" ht="15.75" customHeight="1" x14ac:dyDescent="0.3">
      <c r="A363" s="2"/>
      <c r="B363" s="2"/>
      <c r="C363" s="2"/>
      <c r="D363" s="54"/>
      <c r="E363" s="2"/>
      <c r="F363" s="2"/>
      <c r="G363" s="2"/>
      <c r="H363" s="2"/>
      <c r="I363" s="2"/>
      <c r="J363" s="2"/>
      <c r="K363" s="6"/>
      <c r="L363" s="6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M363" s="2"/>
      <c r="DN363" s="2"/>
      <c r="DO363" s="2"/>
      <c r="DP363" s="2"/>
      <c r="DQ363" s="2"/>
      <c r="DR363" s="2"/>
    </row>
    <row r="364" spans="1:122" ht="15.75" customHeight="1" x14ac:dyDescent="0.3">
      <c r="A364" s="2"/>
      <c r="B364" s="2"/>
      <c r="C364" s="2"/>
      <c r="D364" s="54"/>
      <c r="E364" s="2"/>
      <c r="F364" s="2"/>
      <c r="G364" s="2"/>
      <c r="H364" s="2"/>
      <c r="I364" s="2"/>
      <c r="J364" s="2"/>
      <c r="K364" s="6"/>
      <c r="L364" s="6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M364" s="2"/>
      <c r="DN364" s="2"/>
      <c r="DO364" s="2"/>
      <c r="DP364" s="2"/>
      <c r="DQ364" s="2"/>
      <c r="DR364" s="2"/>
    </row>
    <row r="365" spans="1:122" ht="15.75" customHeight="1" x14ac:dyDescent="0.3">
      <c r="A365" s="2"/>
      <c r="B365" s="2"/>
      <c r="C365" s="2"/>
      <c r="D365" s="54"/>
      <c r="E365" s="2"/>
      <c r="F365" s="2"/>
      <c r="G365" s="2"/>
      <c r="H365" s="2"/>
      <c r="I365" s="2"/>
      <c r="J365" s="2"/>
      <c r="K365" s="6"/>
      <c r="L365" s="6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M365" s="2"/>
      <c r="DN365" s="2"/>
      <c r="DO365" s="2"/>
      <c r="DP365" s="2"/>
      <c r="DQ365" s="2"/>
      <c r="DR365" s="2"/>
    </row>
    <row r="366" spans="1:122" ht="15.75" customHeight="1" x14ac:dyDescent="0.3">
      <c r="A366" s="2"/>
      <c r="B366" s="2"/>
      <c r="C366" s="2"/>
      <c r="D366" s="54"/>
      <c r="E366" s="2"/>
      <c r="F366" s="2"/>
      <c r="G366" s="2"/>
      <c r="H366" s="2"/>
      <c r="I366" s="2"/>
      <c r="J366" s="2"/>
      <c r="K366" s="6"/>
      <c r="L366" s="6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M366" s="2"/>
      <c r="DN366" s="2"/>
      <c r="DO366" s="2"/>
      <c r="DP366" s="2"/>
      <c r="DQ366" s="2"/>
      <c r="DR366" s="2"/>
    </row>
    <row r="367" spans="1:122" ht="15.75" customHeight="1" x14ac:dyDescent="0.3">
      <c r="A367" s="2"/>
      <c r="B367" s="2"/>
      <c r="C367" s="2"/>
      <c r="D367" s="54"/>
      <c r="E367" s="2"/>
      <c r="F367" s="2"/>
      <c r="G367" s="2"/>
      <c r="H367" s="2"/>
      <c r="I367" s="2"/>
      <c r="J367" s="2"/>
      <c r="K367" s="6"/>
      <c r="L367" s="6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M367" s="2"/>
      <c r="DN367" s="2"/>
      <c r="DO367" s="2"/>
      <c r="DP367" s="2"/>
      <c r="DQ367" s="2"/>
      <c r="DR367" s="2"/>
    </row>
    <row r="368" spans="1:122" ht="15.75" customHeight="1" x14ac:dyDescent="0.3">
      <c r="A368" s="2"/>
      <c r="B368" s="2"/>
      <c r="C368" s="2"/>
      <c r="D368" s="54"/>
      <c r="E368" s="2"/>
      <c r="F368" s="2"/>
      <c r="G368" s="2"/>
      <c r="H368" s="2"/>
      <c r="I368" s="2"/>
      <c r="J368" s="2"/>
      <c r="K368" s="6"/>
      <c r="L368" s="6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M368" s="2"/>
      <c r="DN368" s="2"/>
      <c r="DO368" s="2"/>
      <c r="DP368" s="2"/>
      <c r="DQ368" s="2"/>
      <c r="DR368" s="2"/>
    </row>
    <row r="369" spans="1:122" ht="15.75" customHeight="1" x14ac:dyDescent="0.3">
      <c r="A369" s="2"/>
      <c r="B369" s="2"/>
      <c r="C369" s="2"/>
      <c r="D369" s="54"/>
      <c r="E369" s="2"/>
      <c r="F369" s="2"/>
      <c r="G369" s="2"/>
      <c r="H369" s="2"/>
      <c r="I369" s="2"/>
      <c r="J369" s="2"/>
      <c r="K369" s="6"/>
      <c r="L369" s="6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M369" s="2"/>
      <c r="DN369" s="2"/>
      <c r="DO369" s="2"/>
      <c r="DP369" s="2"/>
      <c r="DQ369" s="2"/>
      <c r="DR369" s="2"/>
    </row>
    <row r="370" spans="1:122" ht="15.75" customHeight="1" x14ac:dyDescent="0.3">
      <c r="A370" s="2"/>
      <c r="B370" s="2"/>
      <c r="C370" s="2"/>
      <c r="D370" s="54"/>
      <c r="E370" s="2"/>
      <c r="F370" s="2"/>
      <c r="G370" s="2"/>
      <c r="H370" s="2"/>
      <c r="I370" s="2"/>
      <c r="J370" s="2"/>
      <c r="K370" s="6"/>
      <c r="L370" s="6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M370" s="2"/>
      <c r="DN370" s="2"/>
      <c r="DO370" s="2"/>
      <c r="DP370" s="2"/>
      <c r="DQ370" s="2"/>
      <c r="DR370" s="2"/>
    </row>
    <row r="371" spans="1:122" ht="15.75" customHeight="1" x14ac:dyDescent="0.3">
      <c r="A371" s="2"/>
      <c r="B371" s="2"/>
      <c r="C371" s="2"/>
      <c r="D371" s="54"/>
      <c r="E371" s="2"/>
      <c r="F371" s="2"/>
      <c r="G371" s="2"/>
      <c r="H371" s="2"/>
      <c r="I371" s="2"/>
      <c r="J371" s="2"/>
      <c r="K371" s="6"/>
      <c r="L371" s="6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M371" s="2"/>
      <c r="DN371" s="2"/>
      <c r="DO371" s="2"/>
      <c r="DP371" s="2"/>
      <c r="DQ371" s="2"/>
      <c r="DR371" s="2"/>
    </row>
    <row r="372" spans="1:122" ht="15.75" customHeight="1" x14ac:dyDescent="0.3">
      <c r="A372" s="2"/>
      <c r="B372" s="2"/>
      <c r="C372" s="2"/>
      <c r="D372" s="54"/>
      <c r="E372" s="2"/>
      <c r="F372" s="2"/>
      <c r="G372" s="2"/>
      <c r="H372" s="2"/>
      <c r="I372" s="2"/>
      <c r="J372" s="2"/>
      <c r="K372" s="6"/>
      <c r="L372" s="6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M372" s="2"/>
      <c r="DN372" s="2"/>
      <c r="DO372" s="2"/>
      <c r="DP372" s="2"/>
      <c r="DQ372" s="2"/>
      <c r="DR372" s="2"/>
    </row>
    <row r="373" spans="1:122" ht="15.75" customHeight="1" x14ac:dyDescent="0.3">
      <c r="A373" s="2"/>
      <c r="B373" s="2"/>
      <c r="C373" s="2"/>
      <c r="D373" s="54"/>
      <c r="E373" s="2"/>
      <c r="F373" s="2"/>
      <c r="G373" s="2"/>
      <c r="H373" s="2"/>
      <c r="I373" s="2"/>
      <c r="J373" s="2"/>
      <c r="K373" s="6"/>
      <c r="L373" s="6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M373" s="2"/>
      <c r="DN373" s="2"/>
      <c r="DO373" s="2"/>
      <c r="DP373" s="2"/>
      <c r="DQ373" s="2"/>
      <c r="DR373" s="2"/>
    </row>
    <row r="374" spans="1:122" ht="15.75" customHeight="1" x14ac:dyDescent="0.3">
      <c r="A374" s="2"/>
      <c r="B374" s="2"/>
      <c r="C374" s="2"/>
      <c r="D374" s="54"/>
      <c r="E374" s="2"/>
      <c r="F374" s="2"/>
      <c r="G374" s="2"/>
      <c r="H374" s="2"/>
      <c r="I374" s="2"/>
      <c r="J374" s="2"/>
      <c r="K374" s="6"/>
      <c r="L374" s="6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M374" s="2"/>
      <c r="DN374" s="2"/>
      <c r="DO374" s="2"/>
      <c r="DP374" s="2"/>
      <c r="DQ374" s="2"/>
      <c r="DR374" s="2"/>
    </row>
    <row r="375" spans="1:122" ht="15.75" customHeight="1" x14ac:dyDescent="0.3">
      <c r="A375" s="2"/>
      <c r="B375" s="2"/>
      <c r="C375" s="2"/>
      <c r="D375" s="54"/>
      <c r="E375" s="2"/>
      <c r="F375" s="2"/>
      <c r="G375" s="2"/>
      <c r="H375" s="2"/>
      <c r="I375" s="2"/>
      <c r="J375" s="2"/>
      <c r="K375" s="6"/>
      <c r="L375" s="6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M375" s="2"/>
      <c r="DN375" s="2"/>
      <c r="DO375" s="2"/>
      <c r="DP375" s="2"/>
      <c r="DQ375" s="2"/>
      <c r="DR375" s="2"/>
    </row>
    <row r="376" spans="1:122" ht="15.75" customHeight="1" x14ac:dyDescent="0.3">
      <c r="A376" s="2"/>
      <c r="B376" s="2"/>
      <c r="C376" s="2"/>
      <c r="D376" s="54"/>
      <c r="E376" s="2"/>
      <c r="F376" s="2"/>
      <c r="G376" s="2"/>
      <c r="H376" s="2"/>
      <c r="I376" s="2"/>
      <c r="J376" s="2"/>
      <c r="K376" s="6"/>
      <c r="L376" s="6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M376" s="2"/>
      <c r="DN376" s="2"/>
      <c r="DO376" s="2"/>
      <c r="DP376" s="2"/>
      <c r="DQ376" s="2"/>
      <c r="DR376" s="2"/>
    </row>
    <row r="377" spans="1:122" ht="15.75" customHeight="1" x14ac:dyDescent="0.3">
      <c r="A377" s="2"/>
      <c r="B377" s="2"/>
      <c r="C377" s="2"/>
      <c r="D377" s="54"/>
      <c r="E377" s="2"/>
      <c r="F377" s="2"/>
      <c r="G377" s="2"/>
      <c r="H377" s="2"/>
      <c r="I377" s="2"/>
      <c r="J377" s="2"/>
      <c r="K377" s="6"/>
      <c r="L377" s="6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M377" s="2"/>
      <c r="DN377" s="2"/>
      <c r="DO377" s="2"/>
      <c r="DP377" s="2"/>
      <c r="DQ377" s="2"/>
      <c r="DR377" s="2"/>
    </row>
    <row r="378" spans="1:122" ht="15.75" customHeight="1" x14ac:dyDescent="0.3">
      <c r="A378" s="2"/>
      <c r="B378" s="2"/>
      <c r="C378" s="2"/>
      <c r="D378" s="54"/>
      <c r="E378" s="2"/>
      <c r="F378" s="2"/>
      <c r="G378" s="2"/>
      <c r="H378" s="2"/>
      <c r="I378" s="2"/>
      <c r="J378" s="2"/>
      <c r="K378" s="6"/>
      <c r="L378" s="6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M378" s="2"/>
      <c r="DN378" s="2"/>
      <c r="DO378" s="2"/>
      <c r="DP378" s="2"/>
      <c r="DQ378" s="2"/>
      <c r="DR378" s="2"/>
    </row>
    <row r="379" spans="1:122" ht="15.75" customHeight="1" x14ac:dyDescent="0.3">
      <c r="A379" s="2"/>
      <c r="B379" s="2"/>
      <c r="C379" s="2"/>
      <c r="D379" s="54"/>
      <c r="E379" s="2"/>
      <c r="F379" s="2"/>
      <c r="G379" s="2"/>
      <c r="H379" s="2"/>
      <c r="I379" s="2"/>
      <c r="J379" s="2"/>
      <c r="K379" s="6"/>
      <c r="L379" s="6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M379" s="2"/>
      <c r="DN379" s="2"/>
      <c r="DO379" s="2"/>
      <c r="DP379" s="2"/>
      <c r="DQ379" s="2"/>
      <c r="DR379" s="2"/>
    </row>
    <row r="380" spans="1:122" ht="15.75" customHeight="1" x14ac:dyDescent="0.3">
      <c r="A380" s="2"/>
      <c r="B380" s="2"/>
      <c r="C380" s="2"/>
      <c r="D380" s="54"/>
      <c r="E380" s="2"/>
      <c r="F380" s="2"/>
      <c r="G380" s="2"/>
      <c r="H380" s="2"/>
      <c r="I380" s="2"/>
      <c r="J380" s="2"/>
      <c r="K380" s="6"/>
      <c r="L380" s="6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M380" s="2"/>
      <c r="DN380" s="2"/>
      <c r="DO380" s="2"/>
      <c r="DP380" s="2"/>
      <c r="DQ380" s="2"/>
      <c r="DR380" s="2"/>
    </row>
    <row r="381" spans="1:122" ht="15.75" customHeight="1" x14ac:dyDescent="0.3">
      <c r="A381" s="2"/>
      <c r="B381" s="2"/>
      <c r="C381" s="2"/>
      <c r="D381" s="54"/>
      <c r="E381" s="2"/>
      <c r="F381" s="2"/>
      <c r="G381" s="2"/>
      <c r="H381" s="2"/>
      <c r="I381" s="2"/>
      <c r="J381" s="2"/>
      <c r="K381" s="6"/>
      <c r="L381" s="6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M381" s="2"/>
      <c r="DN381" s="2"/>
      <c r="DO381" s="2"/>
      <c r="DP381" s="2"/>
      <c r="DQ381" s="2"/>
      <c r="DR381" s="2"/>
    </row>
    <row r="382" spans="1:122" ht="15.75" customHeight="1" x14ac:dyDescent="0.3">
      <c r="A382" s="2"/>
      <c r="B382" s="2"/>
      <c r="C382" s="2"/>
      <c r="D382" s="54"/>
      <c r="E382" s="2"/>
      <c r="F382" s="2"/>
      <c r="G382" s="2"/>
      <c r="H382" s="2"/>
      <c r="I382" s="2"/>
      <c r="J382" s="2"/>
      <c r="K382" s="6"/>
      <c r="L382" s="6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M382" s="2"/>
      <c r="DN382" s="2"/>
      <c r="DO382" s="2"/>
      <c r="DP382" s="2"/>
      <c r="DQ382" s="2"/>
      <c r="DR382" s="2"/>
    </row>
    <row r="383" spans="1:122" ht="15.75" customHeight="1" x14ac:dyDescent="0.3">
      <c r="A383" s="2"/>
      <c r="B383" s="2"/>
      <c r="C383" s="2"/>
      <c r="D383" s="54"/>
      <c r="E383" s="2"/>
      <c r="F383" s="2"/>
      <c r="G383" s="2"/>
      <c r="H383" s="2"/>
      <c r="I383" s="2"/>
      <c r="J383" s="2"/>
      <c r="K383" s="6"/>
      <c r="L383" s="6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M383" s="2"/>
      <c r="DN383" s="2"/>
      <c r="DO383" s="2"/>
      <c r="DP383" s="2"/>
      <c r="DQ383" s="2"/>
      <c r="DR383" s="2"/>
    </row>
    <row r="384" spans="1:122" ht="15.75" customHeight="1" x14ac:dyDescent="0.3">
      <c r="A384" s="2"/>
      <c r="B384" s="2"/>
      <c r="C384" s="2"/>
      <c r="D384" s="54"/>
      <c r="E384" s="2"/>
      <c r="F384" s="2"/>
      <c r="G384" s="2"/>
      <c r="H384" s="2"/>
      <c r="I384" s="2"/>
      <c r="J384" s="2"/>
      <c r="K384" s="6"/>
      <c r="L384" s="6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M384" s="2"/>
      <c r="DN384" s="2"/>
      <c r="DO384" s="2"/>
      <c r="DP384" s="2"/>
      <c r="DQ384" s="2"/>
      <c r="DR384" s="2"/>
    </row>
    <row r="385" spans="1:122" ht="15.75" customHeight="1" x14ac:dyDescent="0.3">
      <c r="A385" s="2"/>
      <c r="B385" s="2"/>
      <c r="C385" s="2"/>
      <c r="D385" s="54"/>
      <c r="E385" s="2"/>
      <c r="F385" s="2"/>
      <c r="G385" s="2"/>
      <c r="H385" s="2"/>
      <c r="I385" s="2"/>
      <c r="J385" s="2"/>
      <c r="K385" s="6"/>
      <c r="L385" s="6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M385" s="2"/>
      <c r="DN385" s="2"/>
      <c r="DO385" s="2"/>
      <c r="DP385" s="2"/>
      <c r="DQ385" s="2"/>
      <c r="DR385" s="2"/>
    </row>
    <row r="386" spans="1:122" ht="15.75" customHeight="1" x14ac:dyDescent="0.3">
      <c r="A386" s="2"/>
      <c r="B386" s="2"/>
      <c r="C386" s="2"/>
      <c r="D386" s="54"/>
      <c r="E386" s="2"/>
      <c r="F386" s="2"/>
      <c r="G386" s="2"/>
      <c r="H386" s="2"/>
      <c r="I386" s="2"/>
      <c r="J386" s="2"/>
      <c r="K386" s="6"/>
      <c r="L386" s="6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M386" s="2"/>
      <c r="DN386" s="2"/>
      <c r="DO386" s="2"/>
      <c r="DP386" s="2"/>
      <c r="DQ386" s="2"/>
      <c r="DR386" s="2"/>
    </row>
    <row r="387" spans="1:122" ht="15.75" customHeight="1" x14ac:dyDescent="0.3">
      <c r="A387" s="2"/>
      <c r="B387" s="2"/>
      <c r="C387" s="2"/>
      <c r="D387" s="54"/>
      <c r="E387" s="2"/>
      <c r="F387" s="2"/>
      <c r="G387" s="2"/>
      <c r="H387" s="2"/>
      <c r="I387" s="2"/>
      <c r="J387" s="2"/>
      <c r="K387" s="6"/>
      <c r="L387" s="6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M387" s="2"/>
      <c r="DN387" s="2"/>
      <c r="DO387" s="2"/>
      <c r="DP387" s="2"/>
      <c r="DQ387" s="2"/>
      <c r="DR387" s="2"/>
    </row>
    <row r="388" spans="1:122" ht="15.75" customHeight="1" x14ac:dyDescent="0.3">
      <c r="A388" s="2"/>
      <c r="B388" s="2"/>
      <c r="C388" s="2"/>
      <c r="D388" s="54"/>
      <c r="E388" s="2"/>
      <c r="F388" s="2"/>
      <c r="G388" s="2"/>
      <c r="H388" s="2"/>
      <c r="I388" s="2"/>
      <c r="J388" s="2"/>
      <c r="K388" s="6"/>
      <c r="L388" s="6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M388" s="2"/>
      <c r="DN388" s="2"/>
      <c r="DO388" s="2"/>
      <c r="DP388" s="2"/>
      <c r="DQ388" s="2"/>
      <c r="DR388" s="2"/>
    </row>
    <row r="389" spans="1:122" ht="15.75" customHeight="1" x14ac:dyDescent="0.3">
      <c r="A389" s="2"/>
      <c r="B389" s="2"/>
      <c r="C389" s="2"/>
      <c r="D389" s="54"/>
      <c r="E389" s="2"/>
      <c r="F389" s="2"/>
      <c r="G389" s="2"/>
      <c r="H389" s="2"/>
      <c r="I389" s="2"/>
      <c r="J389" s="2"/>
      <c r="K389" s="6"/>
      <c r="L389" s="6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M389" s="2"/>
      <c r="DN389" s="2"/>
      <c r="DO389" s="2"/>
      <c r="DP389" s="2"/>
      <c r="DQ389" s="2"/>
      <c r="DR389" s="2"/>
    </row>
    <row r="390" spans="1:122" ht="15.75" customHeight="1" x14ac:dyDescent="0.3">
      <c r="A390" s="2"/>
      <c r="B390" s="2"/>
      <c r="C390" s="2"/>
      <c r="D390" s="54"/>
      <c r="E390" s="2"/>
      <c r="F390" s="2"/>
      <c r="G390" s="2"/>
      <c r="H390" s="2"/>
      <c r="I390" s="2"/>
      <c r="J390" s="2"/>
      <c r="K390" s="6"/>
      <c r="L390" s="6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M390" s="2"/>
      <c r="DN390" s="2"/>
      <c r="DO390" s="2"/>
      <c r="DP390" s="2"/>
      <c r="DQ390" s="2"/>
      <c r="DR390" s="2"/>
    </row>
    <row r="391" spans="1:122" ht="15.75" customHeight="1" x14ac:dyDescent="0.3">
      <c r="A391" s="2"/>
      <c r="B391" s="2"/>
      <c r="C391" s="2"/>
      <c r="D391" s="54"/>
      <c r="E391" s="2"/>
      <c r="F391" s="2"/>
      <c r="G391" s="2"/>
      <c r="H391" s="2"/>
      <c r="I391" s="2"/>
      <c r="J391" s="2"/>
      <c r="K391" s="6"/>
      <c r="L391" s="6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M391" s="2"/>
      <c r="DN391" s="2"/>
      <c r="DO391" s="2"/>
      <c r="DP391" s="2"/>
      <c r="DQ391" s="2"/>
      <c r="DR391" s="2"/>
    </row>
    <row r="392" spans="1:122" ht="15.75" customHeight="1" x14ac:dyDescent="0.3">
      <c r="A392" s="2"/>
      <c r="B392" s="2"/>
      <c r="C392" s="2"/>
      <c r="D392" s="54"/>
      <c r="E392" s="2"/>
      <c r="F392" s="2"/>
      <c r="G392" s="2"/>
      <c r="H392" s="2"/>
      <c r="I392" s="2"/>
      <c r="J392" s="2"/>
      <c r="K392" s="6"/>
      <c r="L392" s="6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M392" s="2"/>
      <c r="DN392" s="2"/>
      <c r="DO392" s="2"/>
      <c r="DP392" s="2"/>
      <c r="DQ392" s="2"/>
      <c r="DR392" s="2"/>
    </row>
    <row r="393" spans="1:122" ht="15.75" customHeight="1" x14ac:dyDescent="0.3">
      <c r="A393" s="2"/>
      <c r="B393" s="2"/>
      <c r="C393" s="2"/>
      <c r="D393" s="54"/>
      <c r="E393" s="2"/>
      <c r="F393" s="2"/>
      <c r="G393" s="2"/>
      <c r="H393" s="2"/>
      <c r="I393" s="2"/>
      <c r="J393" s="2"/>
      <c r="K393" s="6"/>
      <c r="L393" s="6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M393" s="2"/>
      <c r="DN393" s="2"/>
      <c r="DO393" s="2"/>
      <c r="DP393" s="2"/>
      <c r="DQ393" s="2"/>
      <c r="DR393" s="2"/>
    </row>
    <row r="394" spans="1:122" ht="15.75" customHeight="1" x14ac:dyDescent="0.3">
      <c r="A394" s="2"/>
      <c r="B394" s="2"/>
      <c r="C394" s="2"/>
      <c r="D394" s="54"/>
      <c r="E394" s="2"/>
      <c r="F394" s="2"/>
      <c r="G394" s="2"/>
      <c r="H394" s="2"/>
      <c r="I394" s="2"/>
      <c r="J394" s="2"/>
      <c r="K394" s="6"/>
      <c r="L394" s="6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M394" s="2"/>
      <c r="DN394" s="2"/>
      <c r="DO394" s="2"/>
      <c r="DP394" s="2"/>
      <c r="DQ394" s="2"/>
      <c r="DR394" s="2"/>
    </row>
    <row r="395" spans="1:122" ht="15.75" customHeight="1" x14ac:dyDescent="0.3">
      <c r="A395" s="2"/>
      <c r="B395" s="2"/>
      <c r="C395" s="2"/>
      <c r="D395" s="54"/>
      <c r="E395" s="2"/>
      <c r="F395" s="2"/>
      <c r="G395" s="2"/>
      <c r="H395" s="2"/>
      <c r="I395" s="2"/>
      <c r="J395" s="2"/>
      <c r="K395" s="6"/>
      <c r="L395" s="6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M395" s="2"/>
      <c r="DN395" s="2"/>
      <c r="DO395" s="2"/>
      <c r="DP395" s="2"/>
      <c r="DQ395" s="2"/>
      <c r="DR395" s="2"/>
    </row>
    <row r="396" spans="1:122" ht="15.75" customHeight="1" x14ac:dyDescent="0.3">
      <c r="A396" s="2"/>
      <c r="B396" s="2"/>
      <c r="C396" s="2"/>
      <c r="D396" s="54"/>
      <c r="E396" s="2"/>
      <c r="F396" s="2"/>
      <c r="G396" s="2"/>
      <c r="H396" s="2"/>
      <c r="I396" s="2"/>
      <c r="J396" s="2"/>
      <c r="K396" s="6"/>
      <c r="L396" s="6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M396" s="2"/>
      <c r="DN396" s="2"/>
      <c r="DO396" s="2"/>
      <c r="DP396" s="2"/>
      <c r="DQ396" s="2"/>
      <c r="DR396" s="2"/>
    </row>
    <row r="397" spans="1:122" ht="15.75" customHeight="1" x14ac:dyDescent="0.3">
      <c r="A397" s="2"/>
      <c r="B397" s="2"/>
      <c r="C397" s="2"/>
      <c r="D397" s="54"/>
      <c r="E397" s="2"/>
      <c r="F397" s="2"/>
      <c r="G397" s="2"/>
      <c r="H397" s="2"/>
      <c r="I397" s="2"/>
      <c r="J397" s="2"/>
      <c r="K397" s="6"/>
      <c r="L397" s="6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M397" s="2"/>
      <c r="DN397" s="2"/>
      <c r="DO397" s="2"/>
      <c r="DP397" s="2"/>
      <c r="DQ397" s="2"/>
      <c r="DR397" s="2"/>
    </row>
    <row r="398" spans="1:122" ht="15.75" customHeight="1" x14ac:dyDescent="0.3">
      <c r="A398" s="2"/>
      <c r="B398" s="2"/>
      <c r="C398" s="2"/>
      <c r="D398" s="54"/>
      <c r="E398" s="2"/>
      <c r="F398" s="2"/>
      <c r="G398" s="2"/>
      <c r="H398" s="2"/>
      <c r="I398" s="2"/>
      <c r="J398" s="2"/>
      <c r="K398" s="6"/>
      <c r="L398" s="6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M398" s="2"/>
      <c r="DN398" s="2"/>
      <c r="DO398" s="2"/>
      <c r="DP398" s="2"/>
      <c r="DQ398" s="2"/>
      <c r="DR398" s="2"/>
    </row>
    <row r="399" spans="1:122" ht="15.75" customHeight="1" x14ac:dyDescent="0.3">
      <c r="A399" s="2"/>
      <c r="B399" s="2"/>
      <c r="C399" s="2"/>
      <c r="D399" s="54"/>
      <c r="E399" s="2"/>
      <c r="F399" s="2"/>
      <c r="G399" s="2"/>
      <c r="H399" s="2"/>
      <c r="I399" s="2"/>
      <c r="J399" s="2"/>
      <c r="K399" s="6"/>
      <c r="L399" s="6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M399" s="2"/>
      <c r="DN399" s="2"/>
      <c r="DO399" s="2"/>
      <c r="DP399" s="2"/>
      <c r="DQ399" s="2"/>
      <c r="DR399" s="2"/>
    </row>
    <row r="400" spans="1:122" ht="15.75" customHeight="1" x14ac:dyDescent="0.3">
      <c r="A400" s="2"/>
      <c r="B400" s="2"/>
      <c r="C400" s="2"/>
      <c r="D400" s="54"/>
      <c r="E400" s="2"/>
      <c r="F400" s="2"/>
      <c r="G400" s="2"/>
      <c r="H400" s="2"/>
      <c r="I400" s="2"/>
      <c r="J400" s="2"/>
      <c r="K400" s="6"/>
      <c r="L400" s="6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M400" s="2"/>
      <c r="DN400" s="2"/>
      <c r="DO400" s="2"/>
      <c r="DP400" s="2"/>
      <c r="DQ400" s="2"/>
      <c r="DR400" s="2"/>
    </row>
    <row r="401" spans="1:122" ht="15.75" customHeight="1" x14ac:dyDescent="0.3">
      <c r="A401" s="2"/>
      <c r="B401" s="2"/>
      <c r="C401" s="2"/>
      <c r="D401" s="54"/>
      <c r="E401" s="2"/>
      <c r="F401" s="2"/>
      <c r="G401" s="2"/>
      <c r="H401" s="2"/>
      <c r="I401" s="2"/>
      <c r="J401" s="2"/>
      <c r="K401" s="6"/>
      <c r="L401" s="6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M401" s="2"/>
      <c r="DN401" s="2"/>
      <c r="DO401" s="2"/>
      <c r="DP401" s="2"/>
      <c r="DQ401" s="2"/>
      <c r="DR401" s="2"/>
    </row>
    <row r="402" spans="1:122" ht="15.75" customHeight="1" x14ac:dyDescent="0.3">
      <c r="A402" s="2"/>
      <c r="B402" s="2"/>
      <c r="C402" s="2"/>
      <c r="D402" s="54"/>
      <c r="E402" s="2"/>
      <c r="F402" s="2"/>
      <c r="G402" s="2"/>
      <c r="H402" s="2"/>
      <c r="I402" s="2"/>
      <c r="J402" s="2"/>
      <c r="K402" s="6"/>
      <c r="L402" s="6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M402" s="2"/>
      <c r="DN402" s="2"/>
      <c r="DO402" s="2"/>
      <c r="DP402" s="2"/>
      <c r="DQ402" s="2"/>
      <c r="DR402" s="2"/>
    </row>
    <row r="403" spans="1:122" ht="15.75" customHeight="1" x14ac:dyDescent="0.3">
      <c r="A403" s="2"/>
      <c r="B403" s="2"/>
      <c r="C403" s="2"/>
      <c r="D403" s="54"/>
      <c r="E403" s="2"/>
      <c r="F403" s="2"/>
      <c r="G403" s="2"/>
      <c r="H403" s="2"/>
      <c r="I403" s="2"/>
      <c r="J403" s="2"/>
      <c r="K403" s="6"/>
      <c r="L403" s="6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M403" s="2"/>
      <c r="DN403" s="2"/>
      <c r="DO403" s="2"/>
      <c r="DP403" s="2"/>
      <c r="DQ403" s="2"/>
      <c r="DR403" s="2"/>
    </row>
    <row r="404" spans="1:122" ht="15.75" customHeight="1" x14ac:dyDescent="0.3">
      <c r="A404" s="2"/>
      <c r="B404" s="2"/>
      <c r="C404" s="2"/>
      <c r="D404" s="54"/>
      <c r="E404" s="2"/>
      <c r="F404" s="2"/>
      <c r="G404" s="2"/>
      <c r="H404" s="2"/>
      <c r="I404" s="2"/>
      <c r="J404" s="2"/>
      <c r="K404" s="6"/>
      <c r="L404" s="6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M404" s="2"/>
      <c r="DN404" s="2"/>
      <c r="DO404" s="2"/>
      <c r="DP404" s="2"/>
      <c r="DQ404" s="2"/>
      <c r="DR404" s="2"/>
    </row>
    <row r="405" spans="1:122" ht="15.75" customHeight="1" x14ac:dyDescent="0.3">
      <c r="A405" s="2"/>
      <c r="B405" s="2"/>
      <c r="C405" s="2"/>
      <c r="D405" s="54"/>
      <c r="E405" s="2"/>
      <c r="F405" s="2"/>
      <c r="G405" s="2"/>
      <c r="H405" s="2"/>
      <c r="I405" s="2"/>
      <c r="J405" s="2"/>
      <c r="K405" s="6"/>
      <c r="L405" s="6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M405" s="2"/>
      <c r="DN405" s="2"/>
      <c r="DO405" s="2"/>
      <c r="DP405" s="2"/>
      <c r="DQ405" s="2"/>
      <c r="DR405" s="2"/>
    </row>
    <row r="406" spans="1:122" ht="15.75" customHeight="1" x14ac:dyDescent="0.3">
      <c r="A406" s="2"/>
      <c r="B406" s="2"/>
      <c r="C406" s="2"/>
      <c r="D406" s="54"/>
      <c r="E406" s="2"/>
      <c r="F406" s="2"/>
      <c r="G406" s="2"/>
      <c r="H406" s="2"/>
      <c r="I406" s="2"/>
      <c r="J406" s="2"/>
      <c r="K406" s="6"/>
      <c r="L406" s="6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M406" s="2"/>
      <c r="DN406" s="2"/>
      <c r="DO406" s="2"/>
      <c r="DP406" s="2"/>
      <c r="DQ406" s="2"/>
      <c r="DR406" s="2"/>
    </row>
    <row r="407" spans="1:122" ht="15.75" customHeight="1" x14ac:dyDescent="0.3">
      <c r="A407" s="2"/>
      <c r="B407" s="2"/>
      <c r="C407" s="2"/>
      <c r="D407" s="54"/>
      <c r="E407" s="2"/>
      <c r="F407" s="2"/>
      <c r="G407" s="2"/>
      <c r="H407" s="2"/>
      <c r="I407" s="2"/>
      <c r="J407" s="2"/>
      <c r="K407" s="6"/>
      <c r="L407" s="6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M407" s="2"/>
      <c r="DN407" s="2"/>
      <c r="DO407" s="2"/>
      <c r="DP407" s="2"/>
      <c r="DQ407" s="2"/>
      <c r="DR407" s="2"/>
    </row>
    <row r="408" spans="1:122" ht="15.75" customHeight="1" x14ac:dyDescent="0.3">
      <c r="A408" s="2"/>
      <c r="B408" s="2"/>
      <c r="C408" s="2"/>
      <c r="D408" s="54"/>
      <c r="E408" s="2"/>
      <c r="F408" s="2"/>
      <c r="G408" s="2"/>
      <c r="H408" s="2"/>
      <c r="I408" s="2"/>
      <c r="J408" s="2"/>
      <c r="K408" s="6"/>
      <c r="L408" s="6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M408" s="2"/>
      <c r="DN408" s="2"/>
      <c r="DO408" s="2"/>
      <c r="DP408" s="2"/>
      <c r="DQ408" s="2"/>
      <c r="DR408" s="2"/>
    </row>
    <row r="409" spans="1:122" ht="15.75" customHeight="1" x14ac:dyDescent="0.3">
      <c r="A409" s="2"/>
      <c r="B409" s="2"/>
      <c r="C409" s="2"/>
      <c r="D409" s="54"/>
      <c r="E409" s="2"/>
      <c r="F409" s="2"/>
      <c r="G409" s="2"/>
      <c r="H409" s="2"/>
      <c r="I409" s="2"/>
      <c r="J409" s="2"/>
      <c r="K409" s="6"/>
      <c r="L409" s="6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M409" s="2"/>
      <c r="DN409" s="2"/>
      <c r="DO409" s="2"/>
      <c r="DP409" s="2"/>
      <c r="DQ409" s="2"/>
      <c r="DR409" s="2"/>
    </row>
    <row r="410" spans="1:122" ht="15.75" customHeight="1" x14ac:dyDescent="0.3">
      <c r="A410" s="2"/>
      <c r="B410" s="2"/>
      <c r="C410" s="2"/>
      <c r="D410" s="54"/>
      <c r="E410" s="2"/>
      <c r="F410" s="2"/>
      <c r="G410" s="2"/>
      <c r="H410" s="2"/>
      <c r="I410" s="2"/>
      <c r="J410" s="2"/>
      <c r="K410" s="6"/>
      <c r="L410" s="6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M410" s="2"/>
      <c r="DN410" s="2"/>
      <c r="DO410" s="2"/>
      <c r="DP410" s="2"/>
      <c r="DQ410" s="2"/>
      <c r="DR410" s="2"/>
    </row>
    <row r="411" spans="1:122" ht="15.75" customHeight="1" x14ac:dyDescent="0.3">
      <c r="A411" s="2"/>
      <c r="B411" s="2"/>
      <c r="C411" s="2"/>
      <c r="D411" s="54"/>
      <c r="E411" s="2"/>
      <c r="F411" s="2"/>
      <c r="G411" s="2"/>
      <c r="H411" s="2"/>
      <c r="I411" s="2"/>
      <c r="J411" s="2"/>
      <c r="K411" s="6"/>
      <c r="L411" s="6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M411" s="2"/>
      <c r="DN411" s="2"/>
      <c r="DO411" s="2"/>
      <c r="DP411" s="2"/>
      <c r="DQ411" s="2"/>
      <c r="DR411" s="2"/>
    </row>
    <row r="412" spans="1:122" ht="15.75" customHeight="1" x14ac:dyDescent="0.3">
      <c r="A412" s="2"/>
      <c r="B412" s="2"/>
      <c r="C412" s="2"/>
      <c r="D412" s="54"/>
      <c r="E412" s="2"/>
      <c r="F412" s="2"/>
      <c r="G412" s="2"/>
      <c r="H412" s="2"/>
      <c r="I412" s="2"/>
      <c r="J412" s="2"/>
      <c r="K412" s="6"/>
      <c r="L412" s="6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M412" s="2"/>
      <c r="DN412" s="2"/>
      <c r="DO412" s="2"/>
      <c r="DP412" s="2"/>
      <c r="DQ412" s="2"/>
      <c r="DR412" s="2"/>
    </row>
    <row r="413" spans="1:122" ht="15.75" customHeight="1" x14ac:dyDescent="0.3">
      <c r="A413" s="2"/>
      <c r="B413" s="2"/>
      <c r="C413" s="2"/>
      <c r="D413" s="54"/>
      <c r="E413" s="2"/>
      <c r="F413" s="2"/>
      <c r="G413" s="2"/>
      <c r="H413" s="2"/>
      <c r="I413" s="2"/>
      <c r="J413" s="2"/>
      <c r="K413" s="6"/>
      <c r="L413" s="6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M413" s="2"/>
      <c r="DN413" s="2"/>
      <c r="DO413" s="2"/>
      <c r="DP413" s="2"/>
      <c r="DQ413" s="2"/>
      <c r="DR413" s="2"/>
    </row>
    <row r="414" spans="1:122" ht="15.75" customHeight="1" x14ac:dyDescent="0.3">
      <c r="A414" s="2"/>
      <c r="B414" s="2"/>
      <c r="C414" s="2"/>
      <c r="D414" s="54"/>
      <c r="E414" s="2"/>
      <c r="F414" s="2"/>
      <c r="G414" s="2"/>
      <c r="H414" s="2"/>
      <c r="I414" s="2"/>
      <c r="J414" s="2"/>
      <c r="K414" s="6"/>
      <c r="L414" s="6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M414" s="2"/>
      <c r="DN414" s="2"/>
      <c r="DO414" s="2"/>
      <c r="DP414" s="2"/>
      <c r="DQ414" s="2"/>
      <c r="DR414" s="2"/>
    </row>
    <row r="415" spans="1:122" ht="15.75" customHeight="1" x14ac:dyDescent="0.3">
      <c r="A415" s="2"/>
      <c r="B415" s="2"/>
      <c r="C415" s="2"/>
      <c r="D415" s="54"/>
      <c r="E415" s="2"/>
      <c r="F415" s="2"/>
      <c r="G415" s="2"/>
      <c r="H415" s="2"/>
      <c r="I415" s="2"/>
      <c r="J415" s="2"/>
      <c r="K415" s="6"/>
      <c r="L415" s="6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M415" s="2"/>
      <c r="DN415" s="2"/>
      <c r="DO415" s="2"/>
      <c r="DP415" s="2"/>
      <c r="DQ415" s="2"/>
      <c r="DR415" s="2"/>
    </row>
    <row r="416" spans="1:122" ht="15.75" customHeight="1" x14ac:dyDescent="0.3">
      <c r="A416" s="2"/>
      <c r="B416" s="2"/>
      <c r="C416" s="2"/>
      <c r="D416" s="54"/>
      <c r="E416" s="2"/>
      <c r="F416" s="2"/>
      <c r="G416" s="2"/>
      <c r="H416" s="2"/>
      <c r="I416" s="2"/>
      <c r="J416" s="2"/>
      <c r="K416" s="6"/>
      <c r="L416" s="6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M416" s="2"/>
      <c r="DN416" s="2"/>
      <c r="DO416" s="2"/>
      <c r="DP416" s="2"/>
      <c r="DQ416" s="2"/>
      <c r="DR416" s="2"/>
    </row>
    <row r="417" spans="1:122" ht="15.75" customHeight="1" x14ac:dyDescent="0.3">
      <c r="A417" s="2"/>
      <c r="B417" s="2"/>
      <c r="C417" s="2"/>
      <c r="D417" s="54"/>
      <c r="E417" s="2"/>
      <c r="F417" s="2"/>
      <c r="G417" s="2"/>
      <c r="H417" s="2"/>
      <c r="I417" s="2"/>
      <c r="J417" s="2"/>
      <c r="K417" s="6"/>
      <c r="L417" s="6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M417" s="2"/>
      <c r="DN417" s="2"/>
      <c r="DO417" s="2"/>
      <c r="DP417" s="2"/>
      <c r="DQ417" s="2"/>
      <c r="DR417" s="2"/>
    </row>
    <row r="418" spans="1:122" ht="15.75" customHeight="1" x14ac:dyDescent="0.3">
      <c r="A418" s="2"/>
      <c r="B418" s="2"/>
      <c r="C418" s="2"/>
      <c r="D418" s="54"/>
      <c r="E418" s="2"/>
      <c r="F418" s="2"/>
      <c r="G418" s="2"/>
      <c r="H418" s="2"/>
      <c r="I418" s="2"/>
      <c r="J418" s="2"/>
      <c r="K418" s="6"/>
      <c r="L418" s="6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M418" s="2"/>
      <c r="DN418" s="2"/>
      <c r="DO418" s="2"/>
      <c r="DP418" s="2"/>
      <c r="DQ418" s="2"/>
      <c r="DR418" s="2"/>
    </row>
    <row r="419" spans="1:122" ht="15.75" customHeight="1" x14ac:dyDescent="0.3">
      <c r="A419" s="2"/>
      <c r="B419" s="2"/>
      <c r="C419" s="2"/>
      <c r="D419" s="54"/>
      <c r="E419" s="2"/>
      <c r="F419" s="2"/>
      <c r="G419" s="2"/>
      <c r="H419" s="2"/>
      <c r="I419" s="2"/>
      <c r="J419" s="2"/>
      <c r="K419" s="6"/>
      <c r="L419" s="6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M419" s="2"/>
      <c r="DN419" s="2"/>
      <c r="DO419" s="2"/>
      <c r="DP419" s="2"/>
      <c r="DQ419" s="2"/>
      <c r="DR419" s="2"/>
    </row>
    <row r="420" spans="1:122" ht="15.75" customHeight="1" x14ac:dyDescent="0.3">
      <c r="A420" s="2"/>
      <c r="B420" s="2"/>
      <c r="C420" s="2"/>
      <c r="D420" s="54"/>
      <c r="E420" s="2"/>
      <c r="F420" s="2"/>
      <c r="G420" s="2"/>
      <c r="H420" s="2"/>
      <c r="I420" s="2"/>
      <c r="J420" s="2"/>
      <c r="K420" s="6"/>
      <c r="L420" s="6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M420" s="2"/>
      <c r="DN420" s="2"/>
      <c r="DO420" s="2"/>
      <c r="DP420" s="2"/>
      <c r="DQ420" s="2"/>
      <c r="DR420" s="2"/>
    </row>
    <row r="421" spans="1:122" ht="15.75" customHeight="1" x14ac:dyDescent="0.3">
      <c r="A421" s="2"/>
      <c r="B421" s="2"/>
      <c r="C421" s="2"/>
      <c r="D421" s="54"/>
      <c r="E421" s="2"/>
      <c r="F421" s="2"/>
      <c r="G421" s="2"/>
      <c r="H421" s="2"/>
      <c r="I421" s="2"/>
      <c r="J421" s="2"/>
      <c r="K421" s="6"/>
      <c r="L421" s="6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M421" s="2"/>
      <c r="DN421" s="2"/>
      <c r="DO421" s="2"/>
      <c r="DP421" s="2"/>
      <c r="DQ421" s="2"/>
      <c r="DR421" s="2"/>
    </row>
    <row r="422" spans="1:122" ht="15.75" customHeight="1" x14ac:dyDescent="0.3">
      <c r="A422" s="2"/>
      <c r="B422" s="2"/>
      <c r="C422" s="2"/>
      <c r="D422" s="54"/>
      <c r="E422" s="2"/>
      <c r="F422" s="2"/>
      <c r="G422" s="2"/>
      <c r="H422" s="2"/>
      <c r="I422" s="2"/>
      <c r="J422" s="2"/>
      <c r="K422" s="6"/>
      <c r="L422" s="6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M422" s="2"/>
      <c r="DN422" s="2"/>
      <c r="DO422" s="2"/>
      <c r="DP422" s="2"/>
      <c r="DQ422" s="2"/>
      <c r="DR422" s="2"/>
    </row>
    <row r="423" spans="1:122" ht="15.75" customHeight="1" x14ac:dyDescent="0.3">
      <c r="A423" s="2"/>
      <c r="B423" s="2"/>
      <c r="C423" s="2"/>
      <c r="D423" s="54"/>
      <c r="E423" s="2"/>
      <c r="F423" s="2"/>
      <c r="G423" s="2"/>
      <c r="H423" s="2"/>
      <c r="I423" s="2"/>
      <c r="J423" s="2"/>
      <c r="K423" s="6"/>
      <c r="L423" s="6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M423" s="2"/>
      <c r="DN423" s="2"/>
      <c r="DO423" s="2"/>
      <c r="DP423" s="2"/>
      <c r="DQ423" s="2"/>
      <c r="DR423" s="2"/>
    </row>
    <row r="424" spans="1:122" ht="15.75" customHeight="1" x14ac:dyDescent="0.3">
      <c r="A424" s="2"/>
      <c r="B424" s="2"/>
      <c r="C424" s="2"/>
      <c r="D424" s="54"/>
      <c r="E424" s="2"/>
      <c r="F424" s="2"/>
      <c r="G424" s="2"/>
      <c r="H424" s="2"/>
      <c r="I424" s="2"/>
      <c r="J424" s="2"/>
      <c r="K424" s="6"/>
      <c r="L424" s="6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M424" s="2"/>
      <c r="DN424" s="2"/>
      <c r="DO424" s="2"/>
      <c r="DP424" s="2"/>
      <c r="DQ424" s="2"/>
      <c r="DR424" s="2"/>
    </row>
    <row r="425" spans="1:122" ht="15.75" customHeight="1" x14ac:dyDescent="0.3">
      <c r="A425" s="2"/>
      <c r="B425" s="2"/>
      <c r="C425" s="2"/>
      <c r="D425" s="54"/>
      <c r="E425" s="2"/>
      <c r="F425" s="2"/>
      <c r="G425" s="2"/>
      <c r="H425" s="2"/>
      <c r="I425" s="2"/>
      <c r="J425" s="2"/>
      <c r="K425" s="6"/>
      <c r="L425" s="6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M425" s="2"/>
      <c r="DN425" s="2"/>
      <c r="DO425" s="2"/>
      <c r="DP425" s="2"/>
      <c r="DQ425" s="2"/>
      <c r="DR425" s="2"/>
    </row>
    <row r="426" spans="1:122" ht="15.75" customHeight="1" x14ac:dyDescent="0.3">
      <c r="A426" s="2"/>
      <c r="B426" s="2"/>
      <c r="C426" s="2"/>
      <c r="D426" s="54"/>
      <c r="E426" s="2"/>
      <c r="F426" s="2"/>
      <c r="G426" s="2"/>
      <c r="H426" s="2"/>
      <c r="I426" s="2"/>
      <c r="J426" s="2"/>
      <c r="K426" s="6"/>
      <c r="L426" s="6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M426" s="2"/>
      <c r="DN426" s="2"/>
      <c r="DO426" s="2"/>
      <c r="DP426" s="2"/>
      <c r="DQ426" s="2"/>
      <c r="DR426" s="2"/>
    </row>
    <row r="427" spans="1:122" ht="15.75" customHeight="1" x14ac:dyDescent="0.3">
      <c r="A427" s="2"/>
      <c r="B427" s="2"/>
      <c r="C427" s="2"/>
      <c r="D427" s="54"/>
      <c r="E427" s="2"/>
      <c r="F427" s="2"/>
      <c r="G427" s="2"/>
      <c r="H427" s="2"/>
      <c r="I427" s="2"/>
      <c r="J427" s="2"/>
      <c r="K427" s="6"/>
      <c r="L427" s="6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M427" s="2"/>
      <c r="DN427" s="2"/>
      <c r="DO427" s="2"/>
      <c r="DP427" s="2"/>
      <c r="DQ427" s="2"/>
      <c r="DR427" s="2"/>
    </row>
    <row r="428" spans="1:122" ht="15.75" customHeight="1" x14ac:dyDescent="0.3">
      <c r="A428" s="2"/>
      <c r="B428" s="2"/>
      <c r="C428" s="2"/>
      <c r="D428" s="54"/>
      <c r="E428" s="2"/>
      <c r="F428" s="2"/>
      <c r="G428" s="2"/>
      <c r="H428" s="2"/>
      <c r="I428" s="2"/>
      <c r="J428" s="2"/>
      <c r="K428" s="6"/>
      <c r="L428" s="6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M428" s="2"/>
      <c r="DN428" s="2"/>
      <c r="DO428" s="2"/>
      <c r="DP428" s="2"/>
      <c r="DQ428" s="2"/>
      <c r="DR428" s="2"/>
    </row>
    <row r="429" spans="1:122" ht="15.75" customHeight="1" x14ac:dyDescent="0.3">
      <c r="A429" s="2"/>
      <c r="B429" s="2"/>
      <c r="C429" s="2"/>
      <c r="D429" s="54"/>
      <c r="E429" s="2"/>
      <c r="F429" s="2"/>
      <c r="G429" s="2"/>
      <c r="H429" s="2"/>
      <c r="I429" s="2"/>
      <c r="J429" s="2"/>
      <c r="K429" s="6"/>
      <c r="L429" s="6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M429" s="2"/>
      <c r="DN429" s="2"/>
      <c r="DO429" s="2"/>
      <c r="DP429" s="2"/>
      <c r="DQ429" s="2"/>
      <c r="DR429" s="2"/>
    </row>
    <row r="430" spans="1:122" ht="15.75" customHeight="1" x14ac:dyDescent="0.3">
      <c r="A430" s="2"/>
      <c r="B430" s="2"/>
      <c r="C430" s="2"/>
      <c r="D430" s="54"/>
      <c r="E430" s="2"/>
      <c r="F430" s="2"/>
      <c r="G430" s="2"/>
      <c r="H430" s="2"/>
      <c r="I430" s="2"/>
      <c r="J430" s="2"/>
      <c r="K430" s="6"/>
      <c r="L430" s="6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M430" s="2"/>
      <c r="DN430" s="2"/>
      <c r="DO430" s="2"/>
      <c r="DP430" s="2"/>
      <c r="DQ430" s="2"/>
      <c r="DR430" s="2"/>
    </row>
    <row r="431" spans="1:122" ht="15.75" customHeight="1" x14ac:dyDescent="0.3">
      <c r="A431" s="2"/>
      <c r="B431" s="2"/>
      <c r="C431" s="2"/>
      <c r="D431" s="54"/>
      <c r="E431" s="2"/>
      <c r="F431" s="2"/>
      <c r="G431" s="2"/>
      <c r="H431" s="2"/>
      <c r="I431" s="2"/>
      <c r="J431" s="2"/>
      <c r="K431" s="6"/>
      <c r="L431" s="6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M431" s="2"/>
      <c r="DN431" s="2"/>
      <c r="DO431" s="2"/>
      <c r="DP431" s="2"/>
      <c r="DQ431" s="2"/>
      <c r="DR431" s="2"/>
    </row>
    <row r="432" spans="1:122" ht="15.75" customHeight="1" x14ac:dyDescent="0.3">
      <c r="A432" s="2"/>
      <c r="B432" s="2"/>
      <c r="C432" s="2"/>
      <c r="D432" s="54"/>
      <c r="E432" s="2"/>
      <c r="F432" s="2"/>
      <c r="G432" s="2"/>
      <c r="H432" s="2"/>
      <c r="I432" s="2"/>
      <c r="J432" s="2"/>
      <c r="K432" s="6"/>
      <c r="L432" s="6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M432" s="2"/>
      <c r="DN432" s="2"/>
      <c r="DO432" s="2"/>
      <c r="DP432" s="2"/>
      <c r="DQ432" s="2"/>
      <c r="DR432" s="2"/>
    </row>
    <row r="433" spans="1:122" ht="15.75" customHeight="1" x14ac:dyDescent="0.3">
      <c r="A433" s="2"/>
      <c r="B433" s="2"/>
      <c r="C433" s="2"/>
      <c r="D433" s="54"/>
      <c r="E433" s="2"/>
      <c r="F433" s="2"/>
      <c r="G433" s="2"/>
      <c r="H433" s="2"/>
      <c r="I433" s="2"/>
      <c r="J433" s="2"/>
      <c r="K433" s="6"/>
      <c r="L433" s="6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M433" s="2"/>
      <c r="DN433" s="2"/>
      <c r="DO433" s="2"/>
      <c r="DP433" s="2"/>
      <c r="DQ433" s="2"/>
      <c r="DR433" s="2"/>
    </row>
    <row r="434" spans="1:122" ht="15.75" customHeight="1" x14ac:dyDescent="0.3">
      <c r="A434" s="2"/>
      <c r="B434" s="2"/>
      <c r="C434" s="2"/>
      <c r="D434" s="54"/>
      <c r="E434" s="2"/>
      <c r="F434" s="2"/>
      <c r="G434" s="2"/>
      <c r="H434" s="2"/>
      <c r="I434" s="2"/>
      <c r="J434" s="2"/>
      <c r="K434" s="6"/>
      <c r="L434" s="6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M434" s="2"/>
      <c r="DN434" s="2"/>
      <c r="DO434" s="2"/>
      <c r="DP434" s="2"/>
      <c r="DQ434" s="2"/>
      <c r="DR434" s="2"/>
    </row>
    <row r="435" spans="1:122" ht="15.75" customHeight="1" x14ac:dyDescent="0.3">
      <c r="A435" s="2"/>
      <c r="B435" s="2"/>
      <c r="C435" s="2"/>
      <c r="D435" s="54"/>
      <c r="E435" s="2"/>
      <c r="F435" s="2"/>
      <c r="G435" s="2"/>
      <c r="H435" s="2"/>
      <c r="I435" s="2"/>
      <c r="J435" s="2"/>
      <c r="K435" s="6"/>
      <c r="L435" s="6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M435" s="2"/>
      <c r="DN435" s="2"/>
      <c r="DO435" s="2"/>
      <c r="DP435" s="2"/>
      <c r="DQ435" s="2"/>
      <c r="DR435" s="2"/>
    </row>
    <row r="436" spans="1:122" ht="15.75" customHeight="1" x14ac:dyDescent="0.3">
      <c r="A436" s="2"/>
      <c r="B436" s="2"/>
      <c r="C436" s="2"/>
      <c r="D436" s="54"/>
      <c r="E436" s="2"/>
      <c r="F436" s="2"/>
      <c r="G436" s="2"/>
      <c r="H436" s="2"/>
      <c r="I436" s="2"/>
      <c r="J436" s="2"/>
      <c r="K436" s="6"/>
      <c r="L436" s="6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M436" s="2"/>
      <c r="DN436" s="2"/>
      <c r="DO436" s="2"/>
      <c r="DP436" s="2"/>
      <c r="DQ436" s="2"/>
      <c r="DR436" s="2"/>
    </row>
    <row r="437" spans="1:122" ht="15.75" customHeight="1" x14ac:dyDescent="0.3">
      <c r="A437" s="2"/>
      <c r="B437" s="2"/>
      <c r="C437" s="2"/>
      <c r="D437" s="54"/>
      <c r="E437" s="2"/>
      <c r="F437" s="2"/>
      <c r="G437" s="2"/>
      <c r="H437" s="2"/>
      <c r="I437" s="2"/>
      <c r="J437" s="2"/>
      <c r="K437" s="6"/>
      <c r="L437" s="6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M437" s="2"/>
      <c r="DN437" s="2"/>
      <c r="DO437" s="2"/>
      <c r="DP437" s="2"/>
      <c r="DQ437" s="2"/>
      <c r="DR437" s="2"/>
    </row>
    <row r="438" spans="1:122" ht="15.75" customHeight="1" x14ac:dyDescent="0.3">
      <c r="A438" s="2"/>
      <c r="B438" s="2"/>
      <c r="C438" s="2"/>
      <c r="D438" s="54"/>
      <c r="E438" s="2"/>
      <c r="F438" s="2"/>
      <c r="G438" s="2"/>
      <c r="H438" s="2"/>
      <c r="I438" s="2"/>
      <c r="J438" s="2"/>
      <c r="K438" s="6"/>
      <c r="L438" s="6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M438" s="2"/>
      <c r="DN438" s="2"/>
      <c r="DO438" s="2"/>
      <c r="DP438" s="2"/>
      <c r="DQ438" s="2"/>
      <c r="DR438" s="2"/>
    </row>
    <row r="439" spans="1:122" ht="15.75" customHeight="1" x14ac:dyDescent="0.3">
      <c r="A439" s="2"/>
      <c r="B439" s="2"/>
      <c r="C439" s="2"/>
      <c r="D439" s="54"/>
      <c r="E439" s="2"/>
      <c r="F439" s="2"/>
      <c r="G439" s="2"/>
      <c r="H439" s="2"/>
      <c r="I439" s="2"/>
      <c r="J439" s="2"/>
      <c r="K439" s="6"/>
      <c r="L439" s="6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M439" s="2"/>
      <c r="DN439" s="2"/>
      <c r="DO439" s="2"/>
      <c r="DP439" s="2"/>
      <c r="DQ439" s="2"/>
      <c r="DR439" s="2"/>
    </row>
    <row r="440" spans="1:122" ht="15.75" customHeight="1" x14ac:dyDescent="0.3">
      <c r="A440" s="2"/>
      <c r="B440" s="2"/>
      <c r="C440" s="2"/>
      <c r="D440" s="54"/>
      <c r="E440" s="2"/>
      <c r="F440" s="2"/>
      <c r="G440" s="2"/>
      <c r="H440" s="2"/>
      <c r="I440" s="2"/>
      <c r="J440" s="2"/>
      <c r="K440" s="6"/>
      <c r="L440" s="6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M440" s="2"/>
      <c r="DN440" s="2"/>
      <c r="DO440" s="2"/>
      <c r="DP440" s="2"/>
      <c r="DQ440" s="2"/>
      <c r="DR440" s="2"/>
    </row>
    <row r="441" spans="1:122" ht="15.75" customHeight="1" x14ac:dyDescent="0.3">
      <c r="A441" s="2"/>
      <c r="B441" s="2"/>
      <c r="C441" s="2"/>
      <c r="D441" s="54"/>
      <c r="E441" s="2"/>
      <c r="F441" s="2"/>
      <c r="G441" s="2"/>
      <c r="H441" s="2"/>
      <c r="I441" s="2"/>
      <c r="J441" s="2"/>
      <c r="K441" s="6"/>
      <c r="L441" s="6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M441" s="2"/>
      <c r="DN441" s="2"/>
      <c r="DO441" s="2"/>
      <c r="DP441" s="2"/>
      <c r="DQ441" s="2"/>
      <c r="DR441" s="2"/>
    </row>
    <row r="442" spans="1:122" ht="15.75" customHeight="1" x14ac:dyDescent="0.3">
      <c r="A442" s="2"/>
      <c r="B442" s="2"/>
      <c r="C442" s="2"/>
      <c r="D442" s="54"/>
      <c r="E442" s="2"/>
      <c r="F442" s="2"/>
      <c r="G442" s="2"/>
      <c r="H442" s="2"/>
      <c r="I442" s="2"/>
      <c r="J442" s="2"/>
      <c r="K442" s="6"/>
      <c r="L442" s="6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M442" s="2"/>
      <c r="DN442" s="2"/>
      <c r="DO442" s="2"/>
      <c r="DP442" s="2"/>
      <c r="DQ442" s="2"/>
      <c r="DR442" s="2"/>
    </row>
    <row r="443" spans="1:122" ht="15.75" customHeight="1" x14ac:dyDescent="0.3">
      <c r="A443" s="2"/>
      <c r="B443" s="2"/>
      <c r="C443" s="2"/>
      <c r="D443" s="54"/>
      <c r="E443" s="2"/>
      <c r="F443" s="2"/>
      <c r="G443" s="2"/>
      <c r="H443" s="2"/>
      <c r="I443" s="2"/>
      <c r="J443" s="2"/>
      <c r="K443" s="6"/>
      <c r="L443" s="6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M443" s="2"/>
      <c r="DN443" s="2"/>
      <c r="DO443" s="2"/>
      <c r="DP443" s="2"/>
      <c r="DQ443" s="2"/>
      <c r="DR443" s="2"/>
    </row>
    <row r="444" spans="1:122" ht="15.75" customHeight="1" x14ac:dyDescent="0.3">
      <c r="A444" s="2"/>
      <c r="B444" s="2"/>
      <c r="C444" s="2"/>
      <c r="D444" s="54"/>
      <c r="E444" s="2"/>
      <c r="F444" s="2"/>
      <c r="G444" s="2"/>
      <c r="H444" s="2"/>
      <c r="I444" s="2"/>
      <c r="J444" s="2"/>
      <c r="K444" s="6"/>
      <c r="L444" s="6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M444" s="2"/>
      <c r="DN444" s="2"/>
      <c r="DO444" s="2"/>
      <c r="DP444" s="2"/>
      <c r="DQ444" s="2"/>
      <c r="DR444" s="2"/>
    </row>
    <row r="445" spans="1:122" ht="15.75" customHeight="1" x14ac:dyDescent="0.3">
      <c r="A445" s="2"/>
      <c r="B445" s="2"/>
      <c r="C445" s="2"/>
      <c r="D445" s="54"/>
      <c r="E445" s="2"/>
      <c r="F445" s="2"/>
      <c r="G445" s="2"/>
      <c r="H445" s="2"/>
      <c r="I445" s="2"/>
      <c r="J445" s="2"/>
      <c r="K445" s="6"/>
      <c r="L445" s="6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M445" s="2"/>
      <c r="DN445" s="2"/>
      <c r="DO445" s="2"/>
      <c r="DP445" s="2"/>
      <c r="DQ445" s="2"/>
      <c r="DR445" s="2"/>
    </row>
    <row r="446" spans="1:122" ht="15.75" customHeight="1" x14ac:dyDescent="0.3">
      <c r="A446" s="2"/>
      <c r="B446" s="2"/>
      <c r="C446" s="2"/>
      <c r="D446" s="54"/>
      <c r="E446" s="2"/>
      <c r="F446" s="2"/>
      <c r="G446" s="2"/>
      <c r="H446" s="2"/>
      <c r="I446" s="2"/>
      <c r="J446" s="2"/>
      <c r="K446" s="6"/>
      <c r="L446" s="6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M446" s="2"/>
      <c r="DN446" s="2"/>
      <c r="DO446" s="2"/>
      <c r="DP446" s="2"/>
      <c r="DQ446" s="2"/>
      <c r="DR446" s="2"/>
    </row>
    <row r="447" spans="1:122" ht="15.75" customHeight="1" x14ac:dyDescent="0.3">
      <c r="A447" s="2"/>
      <c r="B447" s="2"/>
      <c r="C447" s="2"/>
      <c r="D447" s="54"/>
      <c r="E447" s="2"/>
      <c r="F447" s="2"/>
      <c r="G447" s="2"/>
      <c r="H447" s="2"/>
      <c r="I447" s="2"/>
      <c r="J447" s="2"/>
      <c r="K447" s="6"/>
      <c r="L447" s="6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M447" s="2"/>
      <c r="DN447" s="2"/>
      <c r="DO447" s="2"/>
      <c r="DP447" s="2"/>
      <c r="DQ447" s="2"/>
      <c r="DR447" s="2"/>
    </row>
    <row r="448" spans="1:122" ht="15.75" customHeight="1" x14ac:dyDescent="0.3">
      <c r="A448" s="2"/>
      <c r="B448" s="2"/>
      <c r="C448" s="2"/>
      <c r="D448" s="54"/>
      <c r="E448" s="2"/>
      <c r="F448" s="2"/>
      <c r="G448" s="2"/>
      <c r="H448" s="2"/>
      <c r="I448" s="2"/>
      <c r="J448" s="2"/>
      <c r="K448" s="6"/>
      <c r="L448" s="6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M448" s="2"/>
      <c r="DN448" s="2"/>
      <c r="DO448" s="2"/>
      <c r="DP448" s="2"/>
      <c r="DQ448" s="2"/>
      <c r="DR448" s="2"/>
    </row>
    <row r="449" spans="1:122" ht="15.75" customHeight="1" x14ac:dyDescent="0.3">
      <c r="A449" s="2"/>
      <c r="B449" s="2"/>
      <c r="C449" s="2"/>
      <c r="D449" s="54"/>
      <c r="E449" s="2"/>
      <c r="F449" s="2"/>
      <c r="G449" s="2"/>
      <c r="H449" s="2"/>
      <c r="I449" s="2"/>
      <c r="J449" s="2"/>
      <c r="K449" s="6"/>
      <c r="L449" s="6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M449" s="2"/>
      <c r="DN449" s="2"/>
      <c r="DO449" s="2"/>
      <c r="DP449" s="2"/>
      <c r="DQ449" s="2"/>
      <c r="DR449" s="2"/>
    </row>
    <row r="450" spans="1:122" ht="15.75" customHeight="1" x14ac:dyDescent="0.3">
      <c r="A450" s="2"/>
      <c r="B450" s="2"/>
      <c r="C450" s="2"/>
      <c r="D450" s="54"/>
      <c r="E450" s="2"/>
      <c r="F450" s="2"/>
      <c r="G450" s="2"/>
      <c r="H450" s="2"/>
      <c r="I450" s="2"/>
      <c r="J450" s="2"/>
      <c r="K450" s="6"/>
      <c r="L450" s="6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M450" s="2"/>
      <c r="DN450" s="2"/>
      <c r="DO450" s="2"/>
      <c r="DP450" s="2"/>
      <c r="DQ450" s="2"/>
      <c r="DR450" s="2"/>
    </row>
    <row r="451" spans="1:122" ht="15.75" customHeight="1" x14ac:dyDescent="0.3">
      <c r="A451" s="2"/>
      <c r="B451" s="2"/>
      <c r="C451" s="2"/>
      <c r="D451" s="54"/>
      <c r="E451" s="2"/>
      <c r="F451" s="2"/>
      <c r="G451" s="2"/>
      <c r="H451" s="2"/>
      <c r="I451" s="2"/>
      <c r="J451" s="2"/>
      <c r="K451" s="6"/>
      <c r="L451" s="6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M451" s="2"/>
      <c r="DN451" s="2"/>
      <c r="DO451" s="2"/>
      <c r="DP451" s="2"/>
      <c r="DQ451" s="2"/>
      <c r="DR451" s="2"/>
    </row>
    <row r="452" spans="1:122" ht="15.75" customHeight="1" x14ac:dyDescent="0.3">
      <c r="A452" s="2"/>
      <c r="B452" s="2"/>
      <c r="C452" s="2"/>
      <c r="D452" s="54"/>
      <c r="E452" s="2"/>
      <c r="F452" s="2"/>
      <c r="G452" s="2"/>
      <c r="H452" s="2"/>
      <c r="I452" s="2"/>
      <c r="J452" s="2"/>
      <c r="K452" s="6"/>
      <c r="L452" s="6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M452" s="2"/>
      <c r="DN452" s="2"/>
      <c r="DO452" s="2"/>
      <c r="DP452" s="2"/>
      <c r="DQ452" s="2"/>
      <c r="DR452" s="2"/>
    </row>
    <row r="453" spans="1:122" ht="15.75" customHeight="1" x14ac:dyDescent="0.3">
      <c r="A453" s="2"/>
      <c r="B453" s="2"/>
      <c r="C453" s="2"/>
      <c r="D453" s="54"/>
      <c r="E453" s="2"/>
      <c r="F453" s="2"/>
      <c r="G453" s="2"/>
      <c r="H453" s="2"/>
      <c r="I453" s="2"/>
      <c r="J453" s="2"/>
      <c r="K453" s="6"/>
      <c r="L453" s="6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M453" s="2"/>
      <c r="DN453" s="2"/>
      <c r="DO453" s="2"/>
      <c r="DP453" s="2"/>
      <c r="DQ453" s="2"/>
      <c r="DR453" s="2"/>
    </row>
    <row r="454" spans="1:122" ht="15.75" customHeight="1" x14ac:dyDescent="0.3">
      <c r="A454" s="2"/>
      <c r="B454" s="2"/>
      <c r="C454" s="2"/>
      <c r="D454" s="54"/>
      <c r="E454" s="2"/>
      <c r="F454" s="2"/>
      <c r="G454" s="2"/>
      <c r="H454" s="2"/>
      <c r="I454" s="2"/>
      <c r="J454" s="2"/>
      <c r="K454" s="6"/>
      <c r="L454" s="6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M454" s="2"/>
      <c r="DN454" s="2"/>
      <c r="DO454" s="2"/>
      <c r="DP454" s="2"/>
      <c r="DQ454" s="2"/>
      <c r="DR454" s="2"/>
    </row>
    <row r="455" spans="1:122" ht="15.75" customHeight="1" x14ac:dyDescent="0.3">
      <c r="A455" s="2"/>
      <c r="B455" s="2"/>
      <c r="C455" s="2"/>
      <c r="D455" s="54"/>
      <c r="E455" s="2"/>
      <c r="F455" s="2"/>
      <c r="G455" s="2"/>
      <c r="H455" s="2"/>
      <c r="I455" s="2"/>
      <c r="J455" s="2"/>
      <c r="K455" s="6"/>
      <c r="L455" s="6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M455" s="2"/>
      <c r="DN455" s="2"/>
      <c r="DO455" s="2"/>
      <c r="DP455" s="2"/>
      <c r="DQ455" s="2"/>
      <c r="DR455" s="2"/>
    </row>
    <row r="456" spans="1:122" ht="15.75" customHeight="1" x14ac:dyDescent="0.3">
      <c r="A456" s="2"/>
      <c r="B456" s="2"/>
      <c r="C456" s="2"/>
      <c r="D456" s="54"/>
      <c r="E456" s="2"/>
      <c r="F456" s="2"/>
      <c r="G456" s="2"/>
      <c r="H456" s="2"/>
      <c r="I456" s="2"/>
      <c r="J456" s="2"/>
      <c r="K456" s="6"/>
      <c r="L456" s="6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M456" s="2"/>
      <c r="DN456" s="2"/>
      <c r="DO456" s="2"/>
      <c r="DP456" s="2"/>
      <c r="DQ456" s="2"/>
      <c r="DR456" s="2"/>
    </row>
    <row r="457" spans="1:122" ht="15.75" customHeight="1" x14ac:dyDescent="0.3">
      <c r="A457" s="2"/>
      <c r="B457" s="2"/>
      <c r="C457" s="2"/>
      <c r="D457" s="54"/>
      <c r="E457" s="2"/>
      <c r="F457" s="2"/>
      <c r="G457" s="2"/>
      <c r="H457" s="2"/>
      <c r="I457" s="2"/>
      <c r="J457" s="2"/>
      <c r="K457" s="6"/>
      <c r="L457" s="6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M457" s="2"/>
      <c r="DN457" s="2"/>
      <c r="DO457" s="2"/>
      <c r="DP457" s="2"/>
      <c r="DQ457" s="2"/>
      <c r="DR457" s="2"/>
    </row>
    <row r="458" spans="1:122" ht="15.75" customHeight="1" x14ac:dyDescent="0.3">
      <c r="A458" s="2"/>
      <c r="B458" s="2"/>
      <c r="C458" s="2"/>
      <c r="D458" s="54"/>
      <c r="E458" s="2"/>
      <c r="F458" s="2"/>
      <c r="G458" s="2"/>
      <c r="H458" s="2"/>
      <c r="I458" s="2"/>
      <c r="J458" s="2"/>
      <c r="K458" s="6"/>
      <c r="L458" s="6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M458" s="2"/>
      <c r="DN458" s="2"/>
      <c r="DO458" s="2"/>
      <c r="DP458" s="2"/>
      <c r="DQ458" s="2"/>
      <c r="DR458" s="2"/>
    </row>
    <row r="459" spans="1:122" ht="15.75" customHeight="1" x14ac:dyDescent="0.3">
      <c r="A459" s="2"/>
      <c r="B459" s="2"/>
      <c r="C459" s="2"/>
      <c r="D459" s="54"/>
      <c r="E459" s="2"/>
      <c r="F459" s="2"/>
      <c r="G459" s="2"/>
      <c r="H459" s="2"/>
      <c r="I459" s="2"/>
      <c r="J459" s="2"/>
      <c r="K459" s="6"/>
      <c r="L459" s="6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M459" s="2"/>
      <c r="DN459" s="2"/>
      <c r="DO459" s="2"/>
      <c r="DP459" s="2"/>
      <c r="DQ459" s="2"/>
      <c r="DR459" s="2"/>
    </row>
    <row r="460" spans="1:122" ht="15.75" customHeight="1" x14ac:dyDescent="0.3">
      <c r="A460" s="2"/>
      <c r="B460" s="2"/>
      <c r="C460" s="2"/>
      <c r="D460" s="54"/>
      <c r="E460" s="2"/>
      <c r="F460" s="2"/>
      <c r="G460" s="2"/>
      <c r="H460" s="2"/>
      <c r="I460" s="2"/>
      <c r="J460" s="2"/>
      <c r="K460" s="6"/>
      <c r="L460" s="6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M460" s="2"/>
      <c r="DN460" s="2"/>
      <c r="DO460" s="2"/>
      <c r="DP460" s="2"/>
      <c r="DQ460" s="2"/>
      <c r="DR460" s="2"/>
    </row>
    <row r="461" spans="1:122" ht="15.75" customHeight="1" x14ac:dyDescent="0.3">
      <c r="A461" s="2"/>
      <c r="B461" s="2"/>
      <c r="C461" s="2"/>
      <c r="D461" s="54"/>
      <c r="E461" s="2"/>
      <c r="F461" s="2"/>
      <c r="G461" s="2"/>
      <c r="H461" s="2"/>
      <c r="I461" s="2"/>
      <c r="J461" s="2"/>
      <c r="K461" s="6"/>
      <c r="L461" s="6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M461" s="2"/>
      <c r="DN461" s="2"/>
      <c r="DO461" s="2"/>
      <c r="DP461" s="2"/>
      <c r="DQ461" s="2"/>
      <c r="DR461" s="2"/>
    </row>
    <row r="462" spans="1:122" ht="15.75" customHeight="1" x14ac:dyDescent="0.3">
      <c r="A462" s="2"/>
      <c r="B462" s="2"/>
      <c r="C462" s="2"/>
      <c r="D462" s="54"/>
      <c r="E462" s="2"/>
      <c r="F462" s="2"/>
      <c r="G462" s="2"/>
      <c r="H462" s="2"/>
      <c r="I462" s="2"/>
      <c r="J462" s="2"/>
      <c r="K462" s="6"/>
      <c r="L462" s="6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M462" s="2"/>
      <c r="DN462" s="2"/>
      <c r="DO462" s="2"/>
      <c r="DP462" s="2"/>
      <c r="DQ462" s="2"/>
      <c r="DR462" s="2"/>
    </row>
    <row r="463" spans="1:122" ht="15.75" customHeight="1" x14ac:dyDescent="0.3">
      <c r="A463" s="2"/>
      <c r="B463" s="2"/>
      <c r="C463" s="2"/>
      <c r="D463" s="54"/>
      <c r="E463" s="2"/>
      <c r="F463" s="2"/>
      <c r="G463" s="2"/>
      <c r="H463" s="2"/>
      <c r="I463" s="2"/>
      <c r="J463" s="2"/>
      <c r="K463" s="6"/>
      <c r="L463" s="6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M463" s="2"/>
      <c r="DN463" s="2"/>
      <c r="DO463" s="2"/>
      <c r="DP463" s="2"/>
      <c r="DQ463" s="2"/>
      <c r="DR463" s="2"/>
    </row>
    <row r="464" spans="1:122" ht="15.75" customHeight="1" x14ac:dyDescent="0.3">
      <c r="A464" s="2"/>
      <c r="B464" s="2"/>
      <c r="C464" s="2"/>
      <c r="D464" s="54"/>
      <c r="E464" s="2"/>
      <c r="F464" s="2"/>
      <c r="G464" s="2"/>
      <c r="H464" s="2"/>
      <c r="I464" s="2"/>
      <c r="J464" s="2"/>
      <c r="K464" s="6"/>
      <c r="L464" s="6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M464" s="2"/>
      <c r="DN464" s="2"/>
      <c r="DO464" s="2"/>
      <c r="DP464" s="2"/>
      <c r="DQ464" s="2"/>
      <c r="DR464" s="2"/>
    </row>
    <row r="465" spans="1:122" ht="15.75" customHeight="1" x14ac:dyDescent="0.3">
      <c r="A465" s="2"/>
      <c r="B465" s="2"/>
      <c r="C465" s="2"/>
      <c r="D465" s="54"/>
      <c r="E465" s="2"/>
      <c r="F465" s="2"/>
      <c r="G465" s="2"/>
      <c r="H465" s="2"/>
      <c r="I465" s="2"/>
      <c r="J465" s="2"/>
      <c r="K465" s="6"/>
      <c r="L465" s="6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M465" s="2"/>
      <c r="DN465" s="2"/>
      <c r="DO465" s="2"/>
      <c r="DP465" s="2"/>
      <c r="DQ465" s="2"/>
      <c r="DR465" s="2"/>
    </row>
    <row r="466" spans="1:122" ht="15.75" customHeight="1" x14ac:dyDescent="0.3">
      <c r="A466" s="2"/>
      <c r="B466" s="2"/>
      <c r="C466" s="2"/>
      <c r="D466" s="54"/>
      <c r="E466" s="2"/>
      <c r="F466" s="2"/>
      <c r="G466" s="2"/>
      <c r="H466" s="2"/>
      <c r="I466" s="2"/>
      <c r="J466" s="2"/>
      <c r="K466" s="6"/>
      <c r="L466" s="6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M466" s="2"/>
      <c r="DN466" s="2"/>
      <c r="DO466" s="2"/>
      <c r="DP466" s="2"/>
      <c r="DQ466" s="2"/>
      <c r="DR466" s="2"/>
    </row>
    <row r="467" spans="1:122" ht="15.75" customHeight="1" x14ac:dyDescent="0.3">
      <c r="A467" s="2"/>
      <c r="B467" s="2"/>
      <c r="C467" s="2"/>
      <c r="D467" s="54"/>
      <c r="E467" s="2"/>
      <c r="F467" s="2"/>
      <c r="G467" s="2"/>
      <c r="H467" s="2"/>
      <c r="I467" s="2"/>
      <c r="J467" s="2"/>
      <c r="K467" s="6"/>
      <c r="L467" s="6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M467" s="2"/>
      <c r="DN467" s="2"/>
      <c r="DO467" s="2"/>
      <c r="DP467" s="2"/>
      <c r="DQ467" s="2"/>
      <c r="DR467" s="2"/>
    </row>
    <row r="468" spans="1:122" ht="15.75" customHeight="1" x14ac:dyDescent="0.3">
      <c r="A468" s="2"/>
      <c r="B468" s="2"/>
      <c r="C468" s="2"/>
      <c r="D468" s="54"/>
      <c r="E468" s="2"/>
      <c r="F468" s="2"/>
      <c r="G468" s="2"/>
      <c r="H468" s="2"/>
      <c r="I468" s="2"/>
      <c r="J468" s="2"/>
      <c r="K468" s="6"/>
      <c r="L468" s="6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M468" s="2"/>
      <c r="DN468" s="2"/>
      <c r="DO468" s="2"/>
      <c r="DP468" s="2"/>
      <c r="DQ468" s="2"/>
      <c r="DR468" s="2"/>
    </row>
    <row r="469" spans="1:122" ht="15.75" customHeight="1" x14ac:dyDescent="0.3">
      <c r="A469" s="2"/>
      <c r="B469" s="2"/>
      <c r="C469" s="2"/>
      <c r="D469" s="54"/>
      <c r="E469" s="2"/>
      <c r="F469" s="2"/>
      <c r="G469" s="2"/>
      <c r="H469" s="2"/>
      <c r="I469" s="2"/>
      <c r="J469" s="2"/>
      <c r="K469" s="6"/>
      <c r="L469" s="6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M469" s="2"/>
      <c r="DN469" s="2"/>
      <c r="DO469" s="2"/>
      <c r="DP469" s="2"/>
      <c r="DQ469" s="2"/>
      <c r="DR469" s="2"/>
    </row>
    <row r="470" spans="1:122" ht="15.75" customHeight="1" x14ac:dyDescent="0.3">
      <c r="A470" s="2"/>
      <c r="B470" s="2"/>
      <c r="C470" s="2"/>
      <c r="D470" s="54"/>
      <c r="E470" s="2"/>
      <c r="F470" s="2"/>
      <c r="G470" s="2"/>
      <c r="H470" s="2"/>
      <c r="I470" s="2"/>
      <c r="J470" s="2"/>
      <c r="K470" s="6"/>
      <c r="L470" s="6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M470" s="2"/>
      <c r="DN470" s="2"/>
      <c r="DO470" s="2"/>
      <c r="DP470" s="2"/>
      <c r="DQ470" s="2"/>
      <c r="DR470" s="2"/>
    </row>
    <row r="471" spans="1:122" ht="15.75" customHeight="1" x14ac:dyDescent="0.3">
      <c r="A471" s="2"/>
      <c r="B471" s="2"/>
      <c r="C471" s="2"/>
      <c r="D471" s="54"/>
      <c r="E471" s="2"/>
      <c r="F471" s="2"/>
      <c r="G471" s="2"/>
      <c r="H471" s="2"/>
      <c r="I471" s="2"/>
      <c r="J471" s="2"/>
      <c r="K471" s="6"/>
      <c r="L471" s="6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M471" s="2"/>
      <c r="DN471" s="2"/>
      <c r="DO471" s="2"/>
      <c r="DP471" s="2"/>
      <c r="DQ471" s="2"/>
      <c r="DR471" s="2"/>
    </row>
    <row r="472" spans="1:122" ht="15.75" customHeight="1" x14ac:dyDescent="0.3">
      <c r="A472" s="2"/>
      <c r="B472" s="2"/>
      <c r="C472" s="2"/>
      <c r="D472" s="54"/>
      <c r="E472" s="2"/>
      <c r="F472" s="2"/>
      <c r="G472" s="2"/>
      <c r="H472" s="2"/>
      <c r="I472" s="2"/>
      <c r="J472" s="2"/>
      <c r="K472" s="6"/>
      <c r="L472" s="6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M472" s="2"/>
      <c r="DN472" s="2"/>
      <c r="DO472" s="2"/>
      <c r="DP472" s="2"/>
      <c r="DQ472" s="2"/>
      <c r="DR472" s="2"/>
    </row>
    <row r="473" spans="1:122" ht="15.75" customHeight="1" x14ac:dyDescent="0.3">
      <c r="A473" s="2"/>
      <c r="B473" s="2"/>
      <c r="C473" s="2"/>
      <c r="D473" s="54"/>
      <c r="E473" s="2"/>
      <c r="F473" s="2"/>
      <c r="G473" s="2"/>
      <c r="H473" s="2"/>
      <c r="I473" s="2"/>
      <c r="J473" s="2"/>
      <c r="K473" s="6"/>
      <c r="L473" s="6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M473" s="2"/>
      <c r="DN473" s="2"/>
      <c r="DO473" s="2"/>
      <c r="DP473" s="2"/>
      <c r="DQ473" s="2"/>
      <c r="DR473" s="2"/>
    </row>
    <row r="474" spans="1:122" ht="15.75" customHeight="1" x14ac:dyDescent="0.3">
      <c r="A474" s="2"/>
      <c r="B474" s="2"/>
      <c r="C474" s="2"/>
      <c r="D474" s="54"/>
      <c r="E474" s="2"/>
      <c r="F474" s="2"/>
      <c r="G474" s="2"/>
      <c r="H474" s="2"/>
      <c r="I474" s="2"/>
      <c r="J474" s="2"/>
      <c r="K474" s="6"/>
      <c r="L474" s="6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M474" s="2"/>
      <c r="DN474" s="2"/>
      <c r="DO474" s="2"/>
      <c r="DP474" s="2"/>
      <c r="DQ474" s="2"/>
      <c r="DR474" s="2"/>
    </row>
    <row r="475" spans="1:122" ht="15.75" customHeight="1" x14ac:dyDescent="0.3">
      <c r="A475" s="2"/>
      <c r="B475" s="2"/>
      <c r="C475" s="2"/>
      <c r="D475" s="54"/>
      <c r="E475" s="2"/>
      <c r="F475" s="2"/>
      <c r="G475" s="2"/>
      <c r="H475" s="2"/>
      <c r="I475" s="2"/>
      <c r="J475" s="2"/>
      <c r="K475" s="6"/>
      <c r="L475" s="6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M475" s="2"/>
      <c r="DN475" s="2"/>
      <c r="DO475" s="2"/>
      <c r="DP475" s="2"/>
      <c r="DQ475" s="2"/>
      <c r="DR475" s="2"/>
    </row>
    <row r="476" spans="1:122" ht="15.75" customHeight="1" x14ac:dyDescent="0.3">
      <c r="A476" s="2"/>
      <c r="B476" s="2"/>
      <c r="C476" s="2"/>
      <c r="D476" s="54"/>
      <c r="E476" s="2"/>
      <c r="F476" s="2"/>
      <c r="G476" s="2"/>
      <c r="H476" s="2"/>
      <c r="I476" s="2"/>
      <c r="J476" s="2"/>
      <c r="K476" s="6"/>
      <c r="L476" s="6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M476" s="2"/>
      <c r="DN476" s="2"/>
      <c r="DO476" s="2"/>
      <c r="DP476" s="2"/>
      <c r="DQ476" s="2"/>
      <c r="DR476" s="2"/>
    </row>
    <row r="477" spans="1:122" ht="15.75" customHeight="1" x14ac:dyDescent="0.3">
      <c r="A477" s="2"/>
      <c r="B477" s="2"/>
      <c r="C477" s="2"/>
      <c r="D477" s="54"/>
      <c r="E477" s="2"/>
      <c r="F477" s="2"/>
      <c r="G477" s="2"/>
      <c r="H477" s="2"/>
      <c r="I477" s="2"/>
      <c r="J477" s="2"/>
      <c r="K477" s="6"/>
      <c r="L477" s="6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M477" s="2"/>
      <c r="DN477" s="2"/>
      <c r="DO477" s="2"/>
      <c r="DP477" s="2"/>
      <c r="DQ477" s="2"/>
      <c r="DR477" s="2"/>
    </row>
    <row r="478" spans="1:122" ht="15.75" customHeight="1" x14ac:dyDescent="0.3">
      <c r="A478" s="2"/>
      <c r="B478" s="2"/>
      <c r="C478" s="2"/>
      <c r="D478" s="54"/>
      <c r="E478" s="2"/>
      <c r="F478" s="2"/>
      <c r="G478" s="2"/>
      <c r="H478" s="2"/>
      <c r="I478" s="2"/>
      <c r="J478" s="2"/>
      <c r="K478" s="6"/>
      <c r="L478" s="6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M478" s="2"/>
      <c r="DN478" s="2"/>
      <c r="DO478" s="2"/>
      <c r="DP478" s="2"/>
      <c r="DQ478" s="2"/>
      <c r="DR478" s="2"/>
    </row>
    <row r="479" spans="1:122" ht="15.75" customHeight="1" x14ac:dyDescent="0.3">
      <c r="A479" s="2"/>
      <c r="B479" s="2"/>
      <c r="C479" s="2"/>
      <c r="D479" s="54"/>
      <c r="E479" s="2"/>
      <c r="F479" s="2"/>
      <c r="G479" s="2"/>
      <c r="H479" s="2"/>
      <c r="I479" s="2"/>
      <c r="J479" s="2"/>
      <c r="K479" s="6"/>
      <c r="L479" s="6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M479" s="2"/>
      <c r="DN479" s="2"/>
      <c r="DO479" s="2"/>
      <c r="DP479" s="2"/>
      <c r="DQ479" s="2"/>
      <c r="DR479" s="2"/>
    </row>
    <row r="480" spans="1:122" ht="15.75" customHeight="1" x14ac:dyDescent="0.3">
      <c r="A480" s="2"/>
      <c r="B480" s="2"/>
      <c r="C480" s="2"/>
      <c r="D480" s="54"/>
      <c r="E480" s="2"/>
      <c r="F480" s="2"/>
      <c r="G480" s="2"/>
      <c r="H480" s="2"/>
      <c r="I480" s="2"/>
      <c r="J480" s="2"/>
      <c r="K480" s="6"/>
      <c r="L480" s="6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M480" s="2"/>
      <c r="DN480" s="2"/>
      <c r="DO480" s="2"/>
      <c r="DP480" s="2"/>
      <c r="DQ480" s="2"/>
      <c r="DR480" s="2"/>
    </row>
    <row r="481" spans="1:122" ht="15.75" customHeight="1" x14ac:dyDescent="0.3">
      <c r="A481" s="2"/>
      <c r="B481" s="2"/>
      <c r="C481" s="2"/>
      <c r="D481" s="54"/>
      <c r="E481" s="2"/>
      <c r="F481" s="2"/>
      <c r="G481" s="2"/>
      <c r="H481" s="2"/>
      <c r="I481" s="2"/>
      <c r="J481" s="2"/>
      <c r="K481" s="6"/>
      <c r="L481" s="6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M481" s="2"/>
      <c r="DN481" s="2"/>
      <c r="DO481" s="2"/>
      <c r="DP481" s="2"/>
      <c r="DQ481" s="2"/>
      <c r="DR481" s="2"/>
    </row>
    <row r="482" spans="1:122" ht="15.75" customHeight="1" x14ac:dyDescent="0.3">
      <c r="A482" s="2"/>
      <c r="B482" s="2"/>
      <c r="C482" s="2"/>
      <c r="D482" s="54"/>
      <c r="E482" s="2"/>
      <c r="F482" s="2"/>
      <c r="G482" s="2"/>
      <c r="H482" s="2"/>
      <c r="I482" s="2"/>
      <c r="J482" s="2"/>
      <c r="K482" s="6"/>
      <c r="L482" s="6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M482" s="2"/>
      <c r="DN482" s="2"/>
      <c r="DO482" s="2"/>
      <c r="DP482" s="2"/>
      <c r="DQ482" s="2"/>
      <c r="DR482" s="2"/>
    </row>
    <row r="483" spans="1:122" ht="15.75" customHeight="1" x14ac:dyDescent="0.3">
      <c r="A483" s="2"/>
      <c r="B483" s="2"/>
      <c r="C483" s="2"/>
      <c r="D483" s="54"/>
      <c r="E483" s="2"/>
      <c r="F483" s="2"/>
      <c r="G483" s="2"/>
      <c r="H483" s="2"/>
      <c r="I483" s="2"/>
      <c r="J483" s="2"/>
      <c r="K483" s="6"/>
      <c r="L483" s="6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M483" s="2"/>
      <c r="DN483" s="2"/>
      <c r="DO483" s="2"/>
      <c r="DP483" s="2"/>
      <c r="DQ483" s="2"/>
      <c r="DR483" s="2"/>
    </row>
    <row r="484" spans="1:122" ht="15.75" customHeight="1" x14ac:dyDescent="0.3">
      <c r="A484" s="2"/>
      <c r="B484" s="2"/>
      <c r="C484" s="2"/>
      <c r="D484" s="54"/>
      <c r="E484" s="2"/>
      <c r="F484" s="2"/>
      <c r="G484" s="2"/>
      <c r="H484" s="2"/>
      <c r="I484" s="2"/>
      <c r="J484" s="2"/>
      <c r="K484" s="6"/>
      <c r="L484" s="6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M484" s="2"/>
      <c r="DN484" s="2"/>
      <c r="DO484" s="2"/>
      <c r="DP484" s="2"/>
      <c r="DQ484" s="2"/>
      <c r="DR484" s="2"/>
    </row>
    <row r="485" spans="1:122" ht="15.75" customHeight="1" x14ac:dyDescent="0.3">
      <c r="A485" s="2"/>
      <c r="B485" s="2"/>
      <c r="C485" s="2"/>
      <c r="D485" s="54"/>
      <c r="E485" s="2"/>
      <c r="F485" s="2"/>
      <c r="G485" s="2"/>
      <c r="H485" s="2"/>
      <c r="I485" s="2"/>
      <c r="J485" s="2"/>
      <c r="K485" s="6"/>
      <c r="L485" s="6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M485" s="2"/>
      <c r="DN485" s="2"/>
      <c r="DO485" s="2"/>
      <c r="DP485" s="2"/>
      <c r="DQ485" s="2"/>
      <c r="DR485" s="2"/>
    </row>
    <row r="486" spans="1:122" ht="15.75" customHeight="1" x14ac:dyDescent="0.3">
      <c r="A486" s="2"/>
      <c r="B486" s="2"/>
      <c r="C486" s="2"/>
      <c r="D486" s="54"/>
      <c r="E486" s="2"/>
      <c r="F486" s="2"/>
      <c r="G486" s="2"/>
      <c r="H486" s="2"/>
      <c r="I486" s="2"/>
      <c r="J486" s="2"/>
      <c r="K486" s="6"/>
      <c r="L486" s="6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M486" s="2"/>
      <c r="DN486" s="2"/>
      <c r="DO486" s="2"/>
      <c r="DP486" s="2"/>
      <c r="DQ486" s="2"/>
      <c r="DR486" s="2"/>
    </row>
    <row r="487" spans="1:122" ht="15.75" customHeight="1" x14ac:dyDescent="0.3">
      <c r="A487" s="2"/>
      <c r="B487" s="2"/>
      <c r="C487" s="2"/>
      <c r="D487" s="54"/>
      <c r="E487" s="2"/>
      <c r="F487" s="2"/>
      <c r="G487" s="2"/>
      <c r="H487" s="2"/>
      <c r="I487" s="2"/>
      <c r="J487" s="2"/>
      <c r="K487" s="6"/>
      <c r="L487" s="6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M487" s="2"/>
      <c r="DN487" s="2"/>
      <c r="DO487" s="2"/>
      <c r="DP487" s="2"/>
      <c r="DQ487" s="2"/>
      <c r="DR487" s="2"/>
    </row>
    <row r="488" spans="1:122" ht="15.75" customHeight="1" x14ac:dyDescent="0.3">
      <c r="A488" s="2"/>
      <c r="B488" s="2"/>
      <c r="C488" s="2"/>
      <c r="D488" s="54"/>
      <c r="E488" s="2"/>
      <c r="F488" s="2"/>
      <c r="G488" s="2"/>
      <c r="H488" s="2"/>
      <c r="I488" s="2"/>
      <c r="J488" s="2"/>
      <c r="K488" s="6"/>
      <c r="L488" s="6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M488" s="2"/>
      <c r="DN488" s="2"/>
      <c r="DO488" s="2"/>
      <c r="DP488" s="2"/>
      <c r="DQ488" s="2"/>
      <c r="DR488" s="2"/>
    </row>
    <row r="489" spans="1:122" ht="15.75" customHeight="1" x14ac:dyDescent="0.3">
      <c r="A489" s="2"/>
      <c r="B489" s="2"/>
      <c r="C489" s="2"/>
      <c r="D489" s="54"/>
      <c r="E489" s="2"/>
      <c r="F489" s="2"/>
      <c r="G489" s="2"/>
      <c r="H489" s="2"/>
      <c r="I489" s="2"/>
      <c r="J489" s="2"/>
      <c r="K489" s="6"/>
      <c r="L489" s="6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M489" s="2"/>
      <c r="DN489" s="2"/>
      <c r="DO489" s="2"/>
      <c r="DP489" s="2"/>
      <c r="DQ489" s="2"/>
      <c r="DR489" s="2"/>
    </row>
    <row r="490" spans="1:122" ht="15.75" customHeight="1" x14ac:dyDescent="0.3">
      <c r="A490" s="2"/>
      <c r="B490" s="2"/>
      <c r="C490" s="2"/>
      <c r="D490" s="54"/>
      <c r="E490" s="2"/>
      <c r="F490" s="2"/>
      <c r="G490" s="2"/>
      <c r="H490" s="2"/>
      <c r="I490" s="2"/>
      <c r="J490" s="2"/>
      <c r="K490" s="6"/>
      <c r="L490" s="6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M490" s="2"/>
      <c r="DN490" s="2"/>
      <c r="DO490" s="2"/>
      <c r="DP490" s="2"/>
      <c r="DQ490" s="2"/>
      <c r="DR490" s="2"/>
    </row>
    <row r="491" spans="1:122" ht="15.75" customHeight="1" x14ac:dyDescent="0.3">
      <c r="A491" s="2"/>
      <c r="B491" s="2"/>
      <c r="C491" s="2"/>
      <c r="D491" s="54"/>
      <c r="E491" s="2"/>
      <c r="F491" s="2"/>
      <c r="G491" s="2"/>
      <c r="H491" s="2"/>
      <c r="I491" s="2"/>
      <c r="J491" s="2"/>
      <c r="K491" s="6"/>
      <c r="L491" s="6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M491" s="2"/>
      <c r="DN491" s="2"/>
      <c r="DO491" s="2"/>
      <c r="DP491" s="2"/>
      <c r="DQ491" s="2"/>
      <c r="DR491" s="2"/>
    </row>
    <row r="492" spans="1:122" ht="15.75" customHeight="1" x14ac:dyDescent="0.3">
      <c r="A492" s="2"/>
      <c r="B492" s="2"/>
      <c r="C492" s="2"/>
      <c r="D492" s="54"/>
      <c r="E492" s="2"/>
      <c r="F492" s="2"/>
      <c r="G492" s="2"/>
      <c r="H492" s="2"/>
      <c r="I492" s="2"/>
      <c r="J492" s="2"/>
      <c r="K492" s="6"/>
      <c r="L492" s="6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M492" s="2"/>
      <c r="DN492" s="2"/>
      <c r="DO492" s="2"/>
      <c r="DP492" s="2"/>
      <c r="DQ492" s="2"/>
      <c r="DR492" s="2"/>
    </row>
    <row r="493" spans="1:122" ht="15.75" customHeight="1" x14ac:dyDescent="0.3">
      <c r="A493" s="2"/>
      <c r="B493" s="2"/>
      <c r="C493" s="2"/>
      <c r="D493" s="54"/>
      <c r="E493" s="2"/>
      <c r="F493" s="2"/>
      <c r="G493" s="2"/>
      <c r="H493" s="2"/>
      <c r="I493" s="2"/>
      <c r="J493" s="2"/>
      <c r="K493" s="6"/>
      <c r="L493" s="6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M493" s="2"/>
      <c r="DN493" s="2"/>
      <c r="DO493" s="2"/>
      <c r="DP493" s="2"/>
      <c r="DQ493" s="2"/>
      <c r="DR493" s="2"/>
    </row>
    <row r="494" spans="1:122" ht="15.75" customHeight="1" x14ac:dyDescent="0.3">
      <c r="A494" s="2"/>
      <c r="B494" s="2"/>
      <c r="C494" s="2"/>
      <c r="D494" s="54"/>
      <c r="E494" s="2"/>
      <c r="F494" s="2"/>
      <c r="G494" s="2"/>
      <c r="H494" s="2"/>
      <c r="I494" s="2"/>
      <c r="J494" s="2"/>
      <c r="K494" s="6"/>
      <c r="L494" s="6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M494" s="2"/>
      <c r="DN494" s="2"/>
      <c r="DO494" s="2"/>
      <c r="DP494" s="2"/>
      <c r="DQ494" s="2"/>
      <c r="DR494" s="2"/>
    </row>
    <row r="495" spans="1:122" ht="15.75" customHeight="1" x14ac:dyDescent="0.3">
      <c r="A495" s="2"/>
      <c r="B495" s="2"/>
      <c r="C495" s="2"/>
      <c r="D495" s="54"/>
      <c r="E495" s="2"/>
      <c r="F495" s="2"/>
      <c r="G495" s="2"/>
      <c r="H495" s="2"/>
      <c r="I495" s="2"/>
      <c r="J495" s="2"/>
      <c r="K495" s="6"/>
      <c r="L495" s="6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M495" s="2"/>
      <c r="DN495" s="2"/>
      <c r="DO495" s="2"/>
      <c r="DP495" s="2"/>
      <c r="DQ495" s="2"/>
      <c r="DR495" s="2"/>
    </row>
    <row r="496" spans="1:122" ht="15.75" customHeight="1" x14ac:dyDescent="0.3">
      <c r="A496" s="2"/>
      <c r="B496" s="2"/>
      <c r="C496" s="2"/>
      <c r="D496" s="54"/>
      <c r="E496" s="2"/>
      <c r="F496" s="2"/>
      <c r="G496" s="2"/>
      <c r="H496" s="2"/>
      <c r="I496" s="2"/>
      <c r="J496" s="2"/>
      <c r="K496" s="6"/>
      <c r="L496" s="6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M496" s="2"/>
      <c r="DN496" s="2"/>
      <c r="DO496" s="2"/>
      <c r="DP496" s="2"/>
      <c r="DQ496" s="2"/>
      <c r="DR496" s="2"/>
    </row>
    <row r="497" spans="1:122" ht="15.75" customHeight="1" x14ac:dyDescent="0.3">
      <c r="A497" s="2"/>
      <c r="B497" s="2"/>
      <c r="C497" s="2"/>
      <c r="D497" s="54"/>
      <c r="E497" s="2"/>
      <c r="F497" s="2"/>
      <c r="G497" s="2"/>
      <c r="H497" s="2"/>
      <c r="I497" s="2"/>
      <c r="J497" s="2"/>
      <c r="K497" s="6"/>
      <c r="L497" s="6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M497" s="2"/>
      <c r="DN497" s="2"/>
      <c r="DO497" s="2"/>
      <c r="DP497" s="2"/>
      <c r="DQ497" s="2"/>
      <c r="DR497" s="2"/>
    </row>
    <row r="498" spans="1:122" ht="15.75" customHeight="1" x14ac:dyDescent="0.3">
      <c r="A498" s="2"/>
      <c r="B498" s="2"/>
      <c r="C498" s="2"/>
      <c r="D498" s="54"/>
      <c r="E498" s="2"/>
      <c r="F498" s="2"/>
      <c r="G498" s="2"/>
      <c r="H498" s="2"/>
      <c r="I498" s="2"/>
      <c r="J498" s="2"/>
      <c r="K498" s="6"/>
      <c r="L498" s="6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M498" s="2"/>
      <c r="DN498" s="2"/>
      <c r="DO498" s="2"/>
      <c r="DP498" s="2"/>
      <c r="DQ498" s="2"/>
      <c r="DR498" s="2"/>
    </row>
    <row r="499" spans="1:122" ht="15.75" customHeight="1" x14ac:dyDescent="0.3">
      <c r="A499" s="2"/>
      <c r="B499" s="2"/>
      <c r="C499" s="2"/>
      <c r="D499" s="54"/>
      <c r="E499" s="2"/>
      <c r="F499" s="2"/>
      <c r="G499" s="2"/>
      <c r="H499" s="2"/>
      <c r="I499" s="2"/>
      <c r="J499" s="2"/>
      <c r="K499" s="6"/>
      <c r="L499" s="6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M499" s="2"/>
      <c r="DN499" s="2"/>
      <c r="DO499" s="2"/>
      <c r="DP499" s="2"/>
      <c r="DQ499" s="2"/>
      <c r="DR499" s="2"/>
    </row>
    <row r="500" spans="1:122" ht="15.75" customHeight="1" x14ac:dyDescent="0.3">
      <c r="A500" s="2"/>
      <c r="B500" s="2"/>
      <c r="C500" s="2"/>
      <c r="D500" s="54"/>
      <c r="E500" s="2"/>
      <c r="F500" s="2"/>
      <c r="G500" s="2"/>
      <c r="H500" s="2"/>
      <c r="I500" s="2"/>
      <c r="J500" s="2"/>
      <c r="K500" s="6"/>
      <c r="L500" s="6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M500" s="2"/>
      <c r="DN500" s="2"/>
      <c r="DO500" s="2"/>
      <c r="DP500" s="2"/>
      <c r="DQ500" s="2"/>
      <c r="DR500" s="2"/>
    </row>
    <row r="501" spans="1:122" ht="15.75" customHeight="1" x14ac:dyDescent="0.3">
      <c r="A501" s="2"/>
      <c r="B501" s="2"/>
      <c r="C501" s="2"/>
      <c r="D501" s="54"/>
      <c r="E501" s="2"/>
      <c r="F501" s="2"/>
      <c r="G501" s="2"/>
      <c r="H501" s="2"/>
      <c r="I501" s="2"/>
      <c r="J501" s="2"/>
      <c r="K501" s="6"/>
      <c r="L501" s="6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M501" s="2"/>
      <c r="DN501" s="2"/>
      <c r="DO501" s="2"/>
      <c r="DP501" s="2"/>
      <c r="DQ501" s="2"/>
      <c r="DR501" s="2"/>
    </row>
    <row r="502" spans="1:122" ht="15.75" customHeight="1" x14ac:dyDescent="0.3">
      <c r="A502" s="2"/>
      <c r="B502" s="2"/>
      <c r="C502" s="2"/>
      <c r="D502" s="54"/>
      <c r="E502" s="2"/>
      <c r="F502" s="2"/>
      <c r="G502" s="2"/>
      <c r="H502" s="2"/>
      <c r="I502" s="2"/>
      <c r="J502" s="2"/>
      <c r="K502" s="6"/>
      <c r="L502" s="6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M502" s="2"/>
      <c r="DN502" s="2"/>
      <c r="DO502" s="2"/>
      <c r="DP502" s="2"/>
      <c r="DQ502" s="2"/>
      <c r="DR502" s="2"/>
    </row>
    <row r="503" spans="1:122" ht="15.75" customHeight="1" x14ac:dyDescent="0.3">
      <c r="A503" s="2"/>
      <c r="B503" s="2"/>
      <c r="C503" s="2"/>
      <c r="D503" s="54"/>
      <c r="E503" s="2"/>
      <c r="F503" s="2"/>
      <c r="G503" s="2"/>
      <c r="H503" s="2"/>
      <c r="I503" s="2"/>
      <c r="J503" s="2"/>
      <c r="K503" s="6"/>
      <c r="L503" s="6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M503" s="2"/>
      <c r="DN503" s="2"/>
      <c r="DO503" s="2"/>
      <c r="DP503" s="2"/>
      <c r="DQ503" s="2"/>
      <c r="DR503" s="2"/>
    </row>
    <row r="504" spans="1:122" ht="15.75" customHeight="1" x14ac:dyDescent="0.3">
      <c r="A504" s="2"/>
      <c r="B504" s="2"/>
      <c r="C504" s="2"/>
      <c r="D504" s="54"/>
      <c r="E504" s="2"/>
      <c r="F504" s="2"/>
      <c r="G504" s="2"/>
      <c r="H504" s="2"/>
      <c r="I504" s="2"/>
      <c r="J504" s="2"/>
      <c r="K504" s="6"/>
      <c r="L504" s="6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M504" s="2"/>
      <c r="DN504" s="2"/>
      <c r="DO504" s="2"/>
      <c r="DP504" s="2"/>
      <c r="DQ504" s="2"/>
      <c r="DR504" s="2"/>
    </row>
    <row r="505" spans="1:122" ht="15.75" customHeight="1" x14ac:dyDescent="0.3">
      <c r="A505" s="2"/>
      <c r="B505" s="2"/>
      <c r="C505" s="2"/>
      <c r="D505" s="54"/>
      <c r="E505" s="2"/>
      <c r="F505" s="2"/>
      <c r="G505" s="2"/>
      <c r="H505" s="2"/>
      <c r="I505" s="2"/>
      <c r="J505" s="2"/>
      <c r="K505" s="6"/>
      <c r="L505" s="6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M505" s="2"/>
      <c r="DN505" s="2"/>
      <c r="DO505" s="2"/>
      <c r="DP505" s="2"/>
      <c r="DQ505" s="2"/>
      <c r="DR505" s="2"/>
    </row>
    <row r="506" spans="1:122" ht="15.75" customHeight="1" x14ac:dyDescent="0.3">
      <c r="A506" s="2"/>
      <c r="B506" s="2"/>
      <c r="C506" s="2"/>
      <c r="D506" s="54"/>
      <c r="E506" s="2"/>
      <c r="F506" s="2"/>
      <c r="G506" s="2"/>
      <c r="H506" s="2"/>
      <c r="I506" s="2"/>
      <c r="J506" s="2"/>
      <c r="K506" s="6"/>
      <c r="L506" s="6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M506" s="2"/>
      <c r="DN506" s="2"/>
      <c r="DO506" s="2"/>
      <c r="DP506" s="2"/>
      <c r="DQ506" s="2"/>
      <c r="DR506" s="2"/>
    </row>
    <row r="507" spans="1:122" ht="15.75" customHeight="1" x14ac:dyDescent="0.3">
      <c r="A507" s="2"/>
      <c r="B507" s="2"/>
      <c r="C507" s="2"/>
      <c r="D507" s="54"/>
      <c r="E507" s="2"/>
      <c r="F507" s="2"/>
      <c r="G507" s="2"/>
      <c r="H507" s="2"/>
      <c r="I507" s="2"/>
      <c r="J507" s="2"/>
      <c r="K507" s="6"/>
      <c r="L507" s="6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M507" s="2"/>
      <c r="DN507" s="2"/>
      <c r="DO507" s="2"/>
      <c r="DP507" s="2"/>
      <c r="DQ507" s="2"/>
      <c r="DR507" s="2"/>
    </row>
    <row r="508" spans="1:122" ht="15.75" customHeight="1" x14ac:dyDescent="0.3">
      <c r="A508" s="2"/>
      <c r="B508" s="2"/>
      <c r="C508" s="2"/>
      <c r="D508" s="54"/>
      <c r="E508" s="2"/>
      <c r="F508" s="2"/>
      <c r="G508" s="2"/>
      <c r="H508" s="2"/>
      <c r="I508" s="2"/>
      <c r="J508" s="2"/>
      <c r="K508" s="6"/>
      <c r="L508" s="6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M508" s="2"/>
      <c r="DN508" s="2"/>
      <c r="DO508" s="2"/>
      <c r="DP508" s="2"/>
      <c r="DQ508" s="2"/>
      <c r="DR508" s="2"/>
    </row>
    <row r="509" spans="1:122" ht="15.75" customHeight="1" x14ac:dyDescent="0.3">
      <c r="A509" s="2"/>
      <c r="B509" s="2"/>
      <c r="C509" s="2"/>
      <c r="D509" s="54"/>
      <c r="E509" s="2"/>
      <c r="F509" s="2"/>
      <c r="G509" s="2"/>
      <c r="H509" s="2"/>
      <c r="I509" s="2"/>
      <c r="J509" s="2"/>
      <c r="K509" s="6"/>
      <c r="L509" s="6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M509" s="2"/>
      <c r="DN509" s="2"/>
      <c r="DO509" s="2"/>
      <c r="DP509" s="2"/>
      <c r="DQ509" s="2"/>
      <c r="DR509" s="2"/>
    </row>
    <row r="510" spans="1:122" ht="15.75" customHeight="1" x14ac:dyDescent="0.3">
      <c r="A510" s="2"/>
      <c r="B510" s="2"/>
      <c r="C510" s="2"/>
      <c r="D510" s="54"/>
      <c r="E510" s="2"/>
      <c r="F510" s="2"/>
      <c r="G510" s="2"/>
      <c r="H510" s="2"/>
      <c r="I510" s="2"/>
      <c r="J510" s="2"/>
      <c r="K510" s="6"/>
      <c r="L510" s="6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M510" s="2"/>
      <c r="DN510" s="2"/>
      <c r="DO510" s="2"/>
      <c r="DP510" s="2"/>
      <c r="DQ510" s="2"/>
      <c r="DR510" s="2"/>
    </row>
    <row r="511" spans="1:122" ht="15.75" customHeight="1" x14ac:dyDescent="0.3">
      <c r="A511" s="2"/>
      <c r="B511" s="2"/>
      <c r="C511" s="2"/>
      <c r="D511" s="54"/>
      <c r="E511" s="2"/>
      <c r="F511" s="2"/>
      <c r="G511" s="2"/>
      <c r="H511" s="2"/>
      <c r="I511" s="2"/>
      <c r="J511" s="2"/>
      <c r="K511" s="6"/>
      <c r="L511" s="6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M511" s="2"/>
      <c r="DN511" s="2"/>
      <c r="DO511" s="2"/>
      <c r="DP511" s="2"/>
      <c r="DQ511" s="2"/>
      <c r="DR511" s="2"/>
    </row>
    <row r="512" spans="1:122" ht="15.75" customHeight="1" x14ac:dyDescent="0.3">
      <c r="A512" s="2"/>
      <c r="B512" s="2"/>
      <c r="C512" s="2"/>
      <c r="D512" s="54"/>
      <c r="E512" s="2"/>
      <c r="F512" s="2"/>
      <c r="G512" s="2"/>
      <c r="H512" s="2"/>
      <c r="I512" s="2"/>
      <c r="J512" s="2"/>
      <c r="K512" s="6"/>
      <c r="L512" s="6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M512" s="2"/>
      <c r="DN512" s="2"/>
      <c r="DO512" s="2"/>
      <c r="DP512" s="2"/>
      <c r="DQ512" s="2"/>
      <c r="DR512" s="2"/>
    </row>
    <row r="513" spans="1:122" ht="15.75" customHeight="1" x14ac:dyDescent="0.3">
      <c r="A513" s="2"/>
      <c r="B513" s="2"/>
      <c r="C513" s="2"/>
      <c r="D513" s="54"/>
      <c r="E513" s="2"/>
      <c r="F513" s="2"/>
      <c r="G513" s="2"/>
      <c r="H513" s="2"/>
      <c r="I513" s="2"/>
      <c r="J513" s="2"/>
      <c r="K513" s="6"/>
      <c r="L513" s="6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M513" s="2"/>
      <c r="DN513" s="2"/>
      <c r="DO513" s="2"/>
      <c r="DP513" s="2"/>
      <c r="DQ513" s="2"/>
      <c r="DR513" s="2"/>
    </row>
    <row r="514" spans="1:122" ht="15.75" customHeight="1" x14ac:dyDescent="0.3">
      <c r="A514" s="2"/>
      <c r="B514" s="2"/>
      <c r="C514" s="2"/>
      <c r="D514" s="54"/>
      <c r="E514" s="2"/>
      <c r="F514" s="2"/>
      <c r="G514" s="2"/>
      <c r="H514" s="2"/>
      <c r="I514" s="2"/>
      <c r="J514" s="2"/>
      <c r="K514" s="6"/>
      <c r="L514" s="6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M514" s="2"/>
      <c r="DN514" s="2"/>
      <c r="DO514" s="2"/>
      <c r="DP514" s="2"/>
      <c r="DQ514" s="2"/>
      <c r="DR514" s="2"/>
    </row>
    <row r="515" spans="1:122" ht="15.75" customHeight="1" x14ac:dyDescent="0.3">
      <c r="A515" s="2"/>
      <c r="B515" s="2"/>
      <c r="C515" s="2"/>
      <c r="D515" s="54"/>
      <c r="E515" s="2"/>
      <c r="F515" s="2"/>
      <c r="G515" s="2"/>
      <c r="H515" s="2"/>
      <c r="I515" s="2"/>
      <c r="J515" s="2"/>
      <c r="K515" s="6"/>
      <c r="L515" s="6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M515" s="2"/>
      <c r="DN515" s="2"/>
      <c r="DO515" s="2"/>
      <c r="DP515" s="2"/>
      <c r="DQ515" s="2"/>
      <c r="DR515" s="2"/>
    </row>
    <row r="516" spans="1:122" ht="15.75" customHeight="1" x14ac:dyDescent="0.3">
      <c r="A516" s="2"/>
      <c r="B516" s="2"/>
      <c r="C516" s="2"/>
      <c r="D516" s="54"/>
      <c r="E516" s="2"/>
      <c r="F516" s="2"/>
      <c r="G516" s="2"/>
      <c r="H516" s="2"/>
      <c r="I516" s="2"/>
      <c r="J516" s="2"/>
      <c r="K516" s="6"/>
      <c r="L516" s="6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M516" s="2"/>
      <c r="DN516" s="2"/>
      <c r="DO516" s="2"/>
      <c r="DP516" s="2"/>
      <c r="DQ516" s="2"/>
      <c r="DR516" s="2"/>
    </row>
    <row r="517" spans="1:122" ht="15.75" customHeight="1" x14ac:dyDescent="0.3">
      <c r="A517" s="2"/>
      <c r="B517" s="2"/>
      <c r="C517" s="2"/>
      <c r="D517" s="54"/>
      <c r="E517" s="2"/>
      <c r="F517" s="2"/>
      <c r="G517" s="2"/>
      <c r="H517" s="2"/>
      <c r="I517" s="2"/>
      <c r="J517" s="2"/>
      <c r="K517" s="6"/>
      <c r="L517" s="6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M517" s="2"/>
      <c r="DN517" s="2"/>
      <c r="DO517" s="2"/>
      <c r="DP517" s="2"/>
      <c r="DQ517" s="2"/>
      <c r="DR517" s="2"/>
    </row>
    <row r="518" spans="1:122" ht="15.75" customHeight="1" x14ac:dyDescent="0.3">
      <c r="A518" s="2"/>
      <c r="B518" s="2"/>
      <c r="C518" s="2"/>
      <c r="D518" s="54"/>
      <c r="E518" s="2"/>
      <c r="F518" s="2"/>
      <c r="G518" s="2"/>
      <c r="H518" s="2"/>
      <c r="I518" s="2"/>
      <c r="J518" s="2"/>
      <c r="K518" s="6"/>
      <c r="L518" s="6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M518" s="2"/>
      <c r="DN518" s="2"/>
      <c r="DO518" s="2"/>
      <c r="DP518" s="2"/>
      <c r="DQ518" s="2"/>
      <c r="DR518" s="2"/>
    </row>
    <row r="519" spans="1:122" ht="15.75" customHeight="1" x14ac:dyDescent="0.3">
      <c r="A519" s="2"/>
      <c r="B519" s="2"/>
      <c r="C519" s="2"/>
      <c r="D519" s="54"/>
      <c r="E519" s="2"/>
      <c r="F519" s="2"/>
      <c r="G519" s="2"/>
      <c r="H519" s="2"/>
      <c r="I519" s="2"/>
      <c r="J519" s="2"/>
      <c r="K519" s="6"/>
      <c r="L519" s="6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M519" s="2"/>
      <c r="DN519" s="2"/>
      <c r="DO519" s="2"/>
      <c r="DP519" s="2"/>
      <c r="DQ519" s="2"/>
      <c r="DR519" s="2"/>
    </row>
    <row r="520" spans="1:122" ht="15.75" customHeight="1" x14ac:dyDescent="0.3">
      <c r="A520" s="2"/>
      <c r="B520" s="2"/>
      <c r="C520" s="2"/>
      <c r="D520" s="54"/>
      <c r="E520" s="2"/>
      <c r="F520" s="2"/>
      <c r="G520" s="2"/>
      <c r="H520" s="2"/>
      <c r="I520" s="2"/>
      <c r="J520" s="2"/>
      <c r="K520" s="6"/>
      <c r="L520" s="6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M520" s="2"/>
      <c r="DN520" s="2"/>
      <c r="DO520" s="2"/>
      <c r="DP520" s="2"/>
      <c r="DQ520" s="2"/>
      <c r="DR520" s="2"/>
    </row>
    <row r="521" spans="1:122" ht="15.75" customHeight="1" x14ac:dyDescent="0.3">
      <c r="A521" s="2"/>
      <c r="B521" s="2"/>
      <c r="C521" s="2"/>
      <c r="D521" s="54"/>
      <c r="E521" s="2"/>
      <c r="F521" s="2"/>
      <c r="G521" s="2"/>
      <c r="H521" s="2"/>
      <c r="I521" s="2"/>
      <c r="J521" s="2"/>
      <c r="K521" s="6"/>
      <c r="L521" s="6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M521" s="2"/>
      <c r="DN521" s="2"/>
      <c r="DO521" s="2"/>
      <c r="DP521" s="2"/>
      <c r="DQ521" s="2"/>
      <c r="DR521" s="2"/>
    </row>
    <row r="522" spans="1:122" ht="15.75" customHeight="1" x14ac:dyDescent="0.3">
      <c r="A522" s="2"/>
      <c r="B522" s="2"/>
      <c r="C522" s="2"/>
      <c r="D522" s="54"/>
      <c r="E522" s="2"/>
      <c r="F522" s="2"/>
      <c r="G522" s="2"/>
      <c r="H522" s="2"/>
      <c r="I522" s="2"/>
      <c r="J522" s="2"/>
      <c r="K522" s="6"/>
      <c r="L522" s="6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M522" s="2"/>
      <c r="DN522" s="2"/>
      <c r="DO522" s="2"/>
      <c r="DP522" s="2"/>
      <c r="DQ522" s="2"/>
      <c r="DR522" s="2"/>
    </row>
    <row r="523" spans="1:122" ht="15.75" customHeight="1" x14ac:dyDescent="0.3">
      <c r="A523" s="2"/>
      <c r="B523" s="2"/>
      <c r="C523" s="2"/>
      <c r="D523" s="54"/>
      <c r="E523" s="2"/>
      <c r="F523" s="2"/>
      <c r="G523" s="2"/>
      <c r="H523" s="2"/>
      <c r="I523" s="2"/>
      <c r="J523" s="2"/>
      <c r="K523" s="6"/>
      <c r="L523" s="6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M523" s="2"/>
      <c r="DN523" s="2"/>
      <c r="DO523" s="2"/>
      <c r="DP523" s="2"/>
      <c r="DQ523" s="2"/>
      <c r="DR523" s="2"/>
    </row>
    <row r="524" spans="1:122" ht="15.75" customHeight="1" x14ac:dyDescent="0.3">
      <c r="A524" s="2"/>
      <c r="B524" s="2"/>
      <c r="C524" s="2"/>
      <c r="D524" s="54"/>
      <c r="E524" s="2"/>
      <c r="F524" s="2"/>
      <c r="G524" s="2"/>
      <c r="H524" s="2"/>
      <c r="I524" s="2"/>
      <c r="J524" s="2"/>
      <c r="K524" s="6"/>
      <c r="L524" s="6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M524" s="2"/>
      <c r="DN524" s="2"/>
      <c r="DO524" s="2"/>
      <c r="DP524" s="2"/>
      <c r="DQ524" s="2"/>
      <c r="DR524" s="2"/>
    </row>
    <row r="525" spans="1:122" ht="15.75" customHeight="1" x14ac:dyDescent="0.3">
      <c r="A525" s="2"/>
      <c r="B525" s="2"/>
      <c r="C525" s="2"/>
      <c r="D525" s="54"/>
      <c r="E525" s="2"/>
      <c r="F525" s="2"/>
      <c r="G525" s="2"/>
      <c r="H525" s="2"/>
      <c r="I525" s="2"/>
      <c r="J525" s="2"/>
      <c r="K525" s="6"/>
      <c r="L525" s="6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M525" s="2"/>
      <c r="DN525" s="2"/>
      <c r="DO525" s="2"/>
      <c r="DP525" s="2"/>
      <c r="DQ525" s="2"/>
      <c r="DR525" s="2"/>
    </row>
    <row r="526" spans="1:122" ht="15.75" customHeight="1" x14ac:dyDescent="0.3">
      <c r="A526" s="2"/>
      <c r="B526" s="2"/>
      <c r="C526" s="2"/>
      <c r="D526" s="54"/>
      <c r="E526" s="2"/>
      <c r="F526" s="2"/>
      <c r="G526" s="2"/>
      <c r="H526" s="2"/>
      <c r="I526" s="2"/>
      <c r="J526" s="2"/>
      <c r="K526" s="6"/>
      <c r="L526" s="6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M526" s="2"/>
      <c r="DN526" s="2"/>
      <c r="DO526" s="2"/>
      <c r="DP526" s="2"/>
      <c r="DQ526" s="2"/>
      <c r="DR526" s="2"/>
    </row>
    <row r="527" spans="1:122" ht="15.75" customHeight="1" x14ac:dyDescent="0.3">
      <c r="A527" s="2"/>
      <c r="B527" s="2"/>
      <c r="C527" s="2"/>
      <c r="D527" s="54"/>
      <c r="E527" s="2"/>
      <c r="F527" s="2"/>
      <c r="G527" s="2"/>
      <c r="H527" s="2"/>
      <c r="I527" s="2"/>
      <c r="J527" s="2"/>
      <c r="K527" s="6"/>
      <c r="L527" s="6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M527" s="2"/>
      <c r="DN527" s="2"/>
      <c r="DO527" s="2"/>
      <c r="DP527" s="2"/>
      <c r="DQ527" s="2"/>
      <c r="DR527" s="2"/>
    </row>
    <row r="528" spans="1:122" ht="15.75" customHeight="1" x14ac:dyDescent="0.3">
      <c r="A528" s="2"/>
      <c r="B528" s="2"/>
      <c r="C528" s="2"/>
      <c r="D528" s="54"/>
      <c r="E528" s="2"/>
      <c r="F528" s="2"/>
      <c r="G528" s="2"/>
      <c r="H528" s="2"/>
      <c r="I528" s="2"/>
      <c r="J528" s="2"/>
      <c r="K528" s="6"/>
      <c r="L528" s="6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M528" s="2"/>
      <c r="DN528" s="2"/>
      <c r="DO528" s="2"/>
      <c r="DP528" s="2"/>
      <c r="DQ528" s="2"/>
      <c r="DR528" s="2"/>
    </row>
    <row r="529" spans="1:122" ht="15.75" customHeight="1" x14ac:dyDescent="0.3">
      <c r="A529" s="2"/>
      <c r="B529" s="2"/>
      <c r="C529" s="2"/>
      <c r="D529" s="54"/>
      <c r="E529" s="2"/>
      <c r="F529" s="2"/>
      <c r="G529" s="2"/>
      <c r="H529" s="2"/>
      <c r="I529" s="2"/>
      <c r="J529" s="2"/>
      <c r="K529" s="6"/>
      <c r="L529" s="6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M529" s="2"/>
      <c r="DN529" s="2"/>
      <c r="DO529" s="2"/>
      <c r="DP529" s="2"/>
      <c r="DQ529" s="2"/>
      <c r="DR529" s="2"/>
    </row>
    <row r="530" spans="1:122" ht="15.75" customHeight="1" x14ac:dyDescent="0.3">
      <c r="A530" s="2"/>
      <c r="B530" s="2"/>
      <c r="C530" s="2"/>
      <c r="D530" s="54"/>
      <c r="E530" s="2"/>
      <c r="F530" s="2"/>
      <c r="G530" s="2"/>
      <c r="H530" s="2"/>
      <c r="I530" s="2"/>
      <c r="J530" s="2"/>
      <c r="K530" s="6"/>
      <c r="L530" s="6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M530" s="2"/>
      <c r="DN530" s="2"/>
      <c r="DO530" s="2"/>
      <c r="DP530" s="2"/>
      <c r="DQ530" s="2"/>
      <c r="DR530" s="2"/>
    </row>
    <row r="531" spans="1:122" ht="15.75" customHeight="1" x14ac:dyDescent="0.3">
      <c r="A531" s="2"/>
      <c r="B531" s="2"/>
      <c r="C531" s="2"/>
      <c r="D531" s="54"/>
      <c r="E531" s="2"/>
      <c r="F531" s="2"/>
      <c r="G531" s="2"/>
      <c r="H531" s="2"/>
      <c r="I531" s="2"/>
      <c r="J531" s="2"/>
      <c r="K531" s="6"/>
      <c r="L531" s="6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M531" s="2"/>
      <c r="DN531" s="2"/>
      <c r="DO531" s="2"/>
      <c r="DP531" s="2"/>
      <c r="DQ531" s="2"/>
      <c r="DR531" s="2"/>
    </row>
    <row r="532" spans="1:122" ht="15.75" customHeight="1" x14ac:dyDescent="0.3">
      <c r="A532" s="2"/>
      <c r="B532" s="2"/>
      <c r="C532" s="2"/>
      <c r="D532" s="54"/>
      <c r="E532" s="2"/>
      <c r="F532" s="2"/>
      <c r="G532" s="2"/>
      <c r="H532" s="2"/>
      <c r="I532" s="2"/>
      <c r="J532" s="2"/>
      <c r="K532" s="6"/>
      <c r="L532" s="6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M532" s="2"/>
      <c r="DN532" s="2"/>
      <c r="DO532" s="2"/>
      <c r="DP532" s="2"/>
      <c r="DQ532" s="2"/>
      <c r="DR532" s="2"/>
    </row>
    <row r="533" spans="1:122" ht="15.75" customHeight="1" x14ac:dyDescent="0.3">
      <c r="A533" s="2"/>
      <c r="B533" s="2"/>
      <c r="C533" s="2"/>
      <c r="D533" s="54"/>
      <c r="E533" s="2"/>
      <c r="F533" s="2"/>
      <c r="G533" s="2"/>
      <c r="H533" s="2"/>
      <c r="I533" s="2"/>
      <c r="J533" s="2"/>
      <c r="K533" s="6"/>
      <c r="L533" s="6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M533" s="2"/>
      <c r="DN533" s="2"/>
      <c r="DO533" s="2"/>
      <c r="DP533" s="2"/>
      <c r="DQ533" s="2"/>
      <c r="DR533" s="2"/>
    </row>
    <row r="534" spans="1:122" ht="15.75" customHeight="1" x14ac:dyDescent="0.3">
      <c r="A534" s="2"/>
      <c r="B534" s="2"/>
      <c r="C534" s="2"/>
      <c r="D534" s="54"/>
      <c r="E534" s="2"/>
      <c r="F534" s="2"/>
      <c r="G534" s="2"/>
      <c r="H534" s="2"/>
      <c r="I534" s="2"/>
      <c r="J534" s="2"/>
      <c r="K534" s="6"/>
      <c r="L534" s="6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M534" s="2"/>
      <c r="DN534" s="2"/>
      <c r="DO534" s="2"/>
      <c r="DP534" s="2"/>
      <c r="DQ534" s="2"/>
      <c r="DR534" s="2"/>
    </row>
    <row r="535" spans="1:122" ht="15.75" customHeight="1" x14ac:dyDescent="0.3">
      <c r="A535" s="2"/>
      <c r="B535" s="2"/>
      <c r="C535" s="2"/>
      <c r="D535" s="54"/>
      <c r="E535" s="2"/>
      <c r="F535" s="2"/>
      <c r="G535" s="2"/>
      <c r="H535" s="2"/>
      <c r="I535" s="2"/>
      <c r="J535" s="2"/>
      <c r="K535" s="6"/>
      <c r="L535" s="6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M535" s="2"/>
      <c r="DN535" s="2"/>
      <c r="DO535" s="2"/>
      <c r="DP535" s="2"/>
      <c r="DQ535" s="2"/>
      <c r="DR535" s="2"/>
    </row>
    <row r="536" spans="1:122" ht="15.75" customHeight="1" x14ac:dyDescent="0.3">
      <c r="A536" s="2"/>
      <c r="B536" s="2"/>
      <c r="C536" s="2"/>
      <c r="D536" s="54"/>
      <c r="E536" s="2"/>
      <c r="F536" s="2"/>
      <c r="G536" s="2"/>
      <c r="H536" s="2"/>
      <c r="I536" s="2"/>
      <c r="J536" s="2"/>
      <c r="K536" s="6"/>
      <c r="L536" s="6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M536" s="2"/>
      <c r="DN536" s="2"/>
      <c r="DO536" s="2"/>
      <c r="DP536" s="2"/>
      <c r="DQ536" s="2"/>
      <c r="DR536" s="2"/>
    </row>
    <row r="537" spans="1:122" ht="15.75" customHeight="1" x14ac:dyDescent="0.3">
      <c r="A537" s="2"/>
      <c r="B537" s="2"/>
      <c r="C537" s="2"/>
      <c r="D537" s="54"/>
      <c r="E537" s="2"/>
      <c r="F537" s="2"/>
      <c r="G537" s="2"/>
      <c r="H537" s="2"/>
      <c r="I537" s="2"/>
      <c r="J537" s="2"/>
      <c r="K537" s="6"/>
      <c r="L537" s="6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M537" s="2"/>
      <c r="DN537" s="2"/>
      <c r="DO537" s="2"/>
      <c r="DP537" s="2"/>
      <c r="DQ537" s="2"/>
      <c r="DR537" s="2"/>
    </row>
    <row r="538" spans="1:122" ht="15.75" customHeight="1" x14ac:dyDescent="0.3">
      <c r="A538" s="2"/>
      <c r="B538" s="2"/>
      <c r="C538" s="2"/>
      <c r="D538" s="54"/>
      <c r="E538" s="2"/>
      <c r="F538" s="2"/>
      <c r="G538" s="2"/>
      <c r="H538" s="2"/>
      <c r="I538" s="2"/>
      <c r="J538" s="2"/>
      <c r="K538" s="6"/>
      <c r="L538" s="6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M538" s="2"/>
      <c r="DN538" s="2"/>
      <c r="DO538" s="2"/>
      <c r="DP538" s="2"/>
      <c r="DQ538" s="2"/>
      <c r="DR538" s="2"/>
    </row>
    <row r="539" spans="1:122" ht="15.75" customHeight="1" x14ac:dyDescent="0.3">
      <c r="A539" s="2"/>
      <c r="B539" s="2"/>
      <c r="C539" s="2"/>
      <c r="D539" s="54"/>
      <c r="E539" s="2"/>
      <c r="F539" s="2"/>
      <c r="G539" s="2"/>
      <c r="H539" s="2"/>
      <c r="I539" s="2"/>
      <c r="J539" s="2"/>
      <c r="K539" s="6"/>
      <c r="L539" s="6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M539" s="2"/>
      <c r="DN539" s="2"/>
      <c r="DO539" s="2"/>
      <c r="DP539" s="2"/>
      <c r="DQ539" s="2"/>
      <c r="DR539" s="2"/>
    </row>
    <row r="540" spans="1:122" ht="15.75" customHeight="1" x14ac:dyDescent="0.3">
      <c r="A540" s="2"/>
      <c r="B540" s="2"/>
      <c r="C540" s="2"/>
      <c r="D540" s="54"/>
      <c r="E540" s="2"/>
      <c r="F540" s="2"/>
      <c r="G540" s="2"/>
      <c r="H540" s="2"/>
      <c r="I540" s="2"/>
      <c r="J540" s="2"/>
      <c r="K540" s="6"/>
      <c r="L540" s="6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M540" s="2"/>
      <c r="DN540" s="2"/>
      <c r="DO540" s="2"/>
      <c r="DP540" s="2"/>
      <c r="DQ540" s="2"/>
      <c r="DR540" s="2"/>
    </row>
    <row r="541" spans="1:122" ht="15.75" customHeight="1" x14ac:dyDescent="0.3">
      <c r="A541" s="2"/>
      <c r="B541" s="2"/>
      <c r="C541" s="2"/>
      <c r="D541" s="54"/>
      <c r="E541" s="2"/>
      <c r="F541" s="2"/>
      <c r="G541" s="2"/>
      <c r="H541" s="2"/>
      <c r="I541" s="2"/>
      <c r="J541" s="2"/>
      <c r="K541" s="6"/>
      <c r="L541" s="6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M541" s="2"/>
      <c r="DN541" s="2"/>
      <c r="DO541" s="2"/>
      <c r="DP541" s="2"/>
      <c r="DQ541" s="2"/>
      <c r="DR541" s="2"/>
    </row>
    <row r="542" spans="1:122" ht="15.75" customHeight="1" x14ac:dyDescent="0.3">
      <c r="A542" s="2"/>
      <c r="B542" s="2"/>
      <c r="C542" s="2"/>
      <c r="D542" s="54"/>
      <c r="E542" s="2"/>
      <c r="F542" s="2"/>
      <c r="G542" s="2"/>
      <c r="H542" s="2"/>
      <c r="I542" s="2"/>
      <c r="J542" s="2"/>
      <c r="K542" s="6"/>
      <c r="L542" s="6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M542" s="2"/>
      <c r="DN542" s="2"/>
      <c r="DO542" s="2"/>
      <c r="DP542" s="2"/>
      <c r="DQ542" s="2"/>
      <c r="DR542" s="2"/>
    </row>
    <row r="543" spans="1:122" ht="15.75" customHeight="1" x14ac:dyDescent="0.3">
      <c r="A543" s="2"/>
      <c r="B543" s="2"/>
      <c r="C543" s="2"/>
      <c r="D543" s="54"/>
      <c r="E543" s="2"/>
      <c r="F543" s="2"/>
      <c r="G543" s="2"/>
      <c r="H543" s="2"/>
      <c r="I543" s="2"/>
      <c r="J543" s="2"/>
      <c r="K543" s="6"/>
      <c r="L543" s="6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M543" s="2"/>
      <c r="DN543" s="2"/>
      <c r="DO543" s="2"/>
      <c r="DP543" s="2"/>
      <c r="DQ543" s="2"/>
      <c r="DR543" s="2"/>
    </row>
    <row r="544" spans="1:122" ht="15.75" customHeight="1" x14ac:dyDescent="0.3">
      <c r="A544" s="2"/>
      <c r="B544" s="2"/>
      <c r="C544" s="2"/>
      <c r="D544" s="54"/>
      <c r="E544" s="2"/>
      <c r="F544" s="2"/>
      <c r="G544" s="2"/>
      <c r="H544" s="2"/>
      <c r="I544" s="2"/>
      <c r="J544" s="2"/>
      <c r="K544" s="6"/>
      <c r="L544" s="6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M544" s="2"/>
      <c r="DN544" s="2"/>
      <c r="DO544" s="2"/>
      <c r="DP544" s="2"/>
      <c r="DQ544" s="2"/>
      <c r="DR544" s="2"/>
    </row>
    <row r="545" spans="1:122" ht="15.75" customHeight="1" x14ac:dyDescent="0.3">
      <c r="A545" s="2"/>
      <c r="B545" s="2"/>
      <c r="C545" s="2"/>
      <c r="D545" s="54"/>
      <c r="E545" s="2"/>
      <c r="F545" s="2"/>
      <c r="G545" s="2"/>
      <c r="H545" s="2"/>
      <c r="I545" s="2"/>
      <c r="J545" s="2"/>
      <c r="K545" s="6"/>
      <c r="L545" s="6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M545" s="2"/>
      <c r="DN545" s="2"/>
      <c r="DO545" s="2"/>
      <c r="DP545" s="2"/>
      <c r="DQ545" s="2"/>
      <c r="DR545" s="2"/>
    </row>
    <row r="546" spans="1:122" ht="15.75" customHeight="1" x14ac:dyDescent="0.3">
      <c r="A546" s="2"/>
      <c r="B546" s="2"/>
      <c r="C546" s="2"/>
      <c r="D546" s="54"/>
      <c r="E546" s="2"/>
      <c r="F546" s="2"/>
      <c r="G546" s="2"/>
      <c r="H546" s="2"/>
      <c r="I546" s="2"/>
      <c r="J546" s="2"/>
      <c r="K546" s="6"/>
      <c r="L546" s="6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M546" s="2"/>
      <c r="DN546" s="2"/>
      <c r="DO546" s="2"/>
      <c r="DP546" s="2"/>
      <c r="DQ546" s="2"/>
      <c r="DR546" s="2"/>
    </row>
    <row r="547" spans="1:122" ht="15.75" customHeight="1" x14ac:dyDescent="0.3">
      <c r="A547" s="2"/>
      <c r="B547" s="2"/>
      <c r="C547" s="2"/>
      <c r="D547" s="54"/>
      <c r="E547" s="2"/>
      <c r="F547" s="2"/>
      <c r="G547" s="2"/>
      <c r="H547" s="2"/>
      <c r="I547" s="2"/>
      <c r="J547" s="2"/>
      <c r="K547" s="6"/>
      <c r="L547" s="6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M547" s="2"/>
      <c r="DN547" s="2"/>
      <c r="DO547" s="2"/>
      <c r="DP547" s="2"/>
      <c r="DQ547" s="2"/>
      <c r="DR547" s="2"/>
    </row>
    <row r="548" spans="1:122" ht="15.75" customHeight="1" x14ac:dyDescent="0.3">
      <c r="A548" s="2"/>
      <c r="B548" s="2"/>
      <c r="C548" s="2"/>
      <c r="D548" s="54"/>
      <c r="E548" s="2"/>
      <c r="F548" s="2"/>
      <c r="G548" s="2"/>
      <c r="H548" s="2"/>
      <c r="I548" s="2"/>
      <c r="J548" s="2"/>
      <c r="K548" s="6"/>
      <c r="L548" s="6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M548" s="2"/>
      <c r="DN548" s="2"/>
      <c r="DO548" s="2"/>
      <c r="DP548" s="2"/>
      <c r="DQ548" s="2"/>
      <c r="DR548" s="2"/>
    </row>
    <row r="549" spans="1:122" ht="15.75" customHeight="1" x14ac:dyDescent="0.3">
      <c r="A549" s="2"/>
      <c r="B549" s="2"/>
      <c r="C549" s="2"/>
      <c r="D549" s="54"/>
      <c r="E549" s="2"/>
      <c r="F549" s="2"/>
      <c r="G549" s="2"/>
      <c r="H549" s="2"/>
      <c r="I549" s="2"/>
      <c r="J549" s="2"/>
      <c r="K549" s="6"/>
      <c r="L549" s="6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M549" s="2"/>
      <c r="DN549" s="2"/>
      <c r="DO549" s="2"/>
      <c r="DP549" s="2"/>
      <c r="DQ549" s="2"/>
      <c r="DR549" s="2"/>
    </row>
    <row r="550" spans="1:122" ht="15.75" customHeight="1" x14ac:dyDescent="0.3">
      <c r="A550" s="2"/>
      <c r="B550" s="2"/>
      <c r="C550" s="2"/>
      <c r="D550" s="54"/>
      <c r="E550" s="2"/>
      <c r="F550" s="2"/>
      <c r="G550" s="2"/>
      <c r="H550" s="2"/>
      <c r="I550" s="2"/>
      <c r="J550" s="2"/>
      <c r="K550" s="6"/>
      <c r="L550" s="6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M550" s="2"/>
      <c r="DN550" s="2"/>
      <c r="DO550" s="2"/>
      <c r="DP550" s="2"/>
      <c r="DQ550" s="2"/>
      <c r="DR550" s="2"/>
    </row>
    <row r="551" spans="1:122" ht="15.75" customHeight="1" x14ac:dyDescent="0.3">
      <c r="A551" s="2"/>
      <c r="B551" s="2"/>
      <c r="C551" s="2"/>
      <c r="D551" s="54"/>
      <c r="E551" s="2"/>
      <c r="F551" s="2"/>
      <c r="G551" s="2"/>
      <c r="H551" s="2"/>
      <c r="I551" s="2"/>
      <c r="J551" s="2"/>
      <c r="K551" s="6"/>
      <c r="L551" s="6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M551" s="2"/>
      <c r="DN551" s="2"/>
      <c r="DO551" s="2"/>
      <c r="DP551" s="2"/>
      <c r="DQ551" s="2"/>
      <c r="DR551" s="2"/>
    </row>
    <row r="552" spans="1:122" ht="15.75" customHeight="1" x14ac:dyDescent="0.3">
      <c r="A552" s="2"/>
      <c r="B552" s="2"/>
      <c r="C552" s="2"/>
      <c r="D552" s="54"/>
      <c r="E552" s="2"/>
      <c r="F552" s="2"/>
      <c r="G552" s="2"/>
      <c r="H552" s="2"/>
      <c r="I552" s="2"/>
      <c r="J552" s="2"/>
      <c r="K552" s="6"/>
      <c r="L552" s="6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M552" s="2"/>
      <c r="DN552" s="2"/>
      <c r="DO552" s="2"/>
      <c r="DP552" s="2"/>
      <c r="DQ552" s="2"/>
      <c r="DR552" s="2"/>
    </row>
    <row r="553" spans="1:122" ht="15.75" customHeight="1" x14ac:dyDescent="0.3">
      <c r="A553" s="2"/>
      <c r="B553" s="2"/>
      <c r="C553" s="2"/>
      <c r="D553" s="54"/>
      <c r="E553" s="2"/>
      <c r="F553" s="2"/>
      <c r="G553" s="2"/>
      <c r="H553" s="2"/>
      <c r="I553" s="2"/>
      <c r="J553" s="2"/>
      <c r="K553" s="6"/>
      <c r="L553" s="6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M553" s="2"/>
      <c r="DN553" s="2"/>
      <c r="DO553" s="2"/>
      <c r="DP553" s="2"/>
      <c r="DQ553" s="2"/>
      <c r="DR553" s="2"/>
    </row>
    <row r="554" spans="1:122" ht="15.75" customHeight="1" x14ac:dyDescent="0.3">
      <c r="A554" s="2"/>
      <c r="B554" s="2"/>
      <c r="C554" s="2"/>
      <c r="D554" s="54"/>
      <c r="E554" s="2"/>
      <c r="F554" s="2"/>
      <c r="G554" s="2"/>
      <c r="H554" s="2"/>
      <c r="I554" s="2"/>
      <c r="J554" s="2"/>
      <c r="K554" s="6"/>
      <c r="L554" s="6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M554" s="2"/>
      <c r="DN554" s="2"/>
      <c r="DO554" s="2"/>
      <c r="DP554" s="2"/>
      <c r="DQ554" s="2"/>
      <c r="DR554" s="2"/>
    </row>
    <row r="555" spans="1:122" ht="15.75" customHeight="1" x14ac:dyDescent="0.3">
      <c r="A555" s="2"/>
      <c r="B555" s="2"/>
      <c r="C555" s="2"/>
      <c r="D555" s="54"/>
      <c r="E555" s="2"/>
      <c r="F555" s="2"/>
      <c r="G555" s="2"/>
      <c r="H555" s="2"/>
      <c r="I555" s="2"/>
      <c r="J555" s="2"/>
      <c r="K555" s="6"/>
      <c r="L555" s="6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M555" s="2"/>
      <c r="DN555" s="2"/>
      <c r="DO555" s="2"/>
      <c r="DP555" s="2"/>
      <c r="DQ555" s="2"/>
      <c r="DR555" s="2"/>
    </row>
    <row r="556" spans="1:122" ht="15.75" customHeight="1" x14ac:dyDescent="0.3">
      <c r="A556" s="2"/>
      <c r="B556" s="2"/>
      <c r="C556" s="2"/>
      <c r="D556" s="54"/>
      <c r="E556" s="2"/>
      <c r="F556" s="2"/>
      <c r="G556" s="2"/>
      <c r="H556" s="2"/>
      <c r="I556" s="2"/>
      <c r="J556" s="2"/>
      <c r="K556" s="6"/>
      <c r="L556" s="6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M556" s="2"/>
      <c r="DN556" s="2"/>
      <c r="DO556" s="2"/>
      <c r="DP556" s="2"/>
      <c r="DQ556" s="2"/>
      <c r="DR556" s="2"/>
    </row>
    <row r="557" spans="1:122" ht="15.75" customHeight="1" x14ac:dyDescent="0.3">
      <c r="A557" s="2"/>
      <c r="B557" s="2"/>
      <c r="C557" s="2"/>
      <c r="D557" s="54"/>
      <c r="E557" s="2"/>
      <c r="F557" s="2"/>
      <c r="G557" s="2"/>
      <c r="H557" s="2"/>
      <c r="I557" s="2"/>
      <c r="J557" s="2"/>
      <c r="K557" s="6"/>
      <c r="L557" s="6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M557" s="2"/>
      <c r="DN557" s="2"/>
      <c r="DO557" s="2"/>
      <c r="DP557" s="2"/>
      <c r="DQ557" s="2"/>
      <c r="DR557" s="2"/>
    </row>
    <row r="558" spans="1:122" ht="15.75" customHeight="1" x14ac:dyDescent="0.3">
      <c r="A558" s="2"/>
      <c r="B558" s="2"/>
      <c r="C558" s="2"/>
      <c r="D558" s="54"/>
      <c r="E558" s="2"/>
      <c r="F558" s="2"/>
      <c r="G558" s="2"/>
      <c r="H558" s="2"/>
      <c r="I558" s="2"/>
      <c r="J558" s="2"/>
      <c r="K558" s="6"/>
      <c r="L558" s="6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M558" s="2"/>
      <c r="DN558" s="2"/>
      <c r="DO558" s="2"/>
      <c r="DP558" s="2"/>
      <c r="DQ558" s="2"/>
      <c r="DR558" s="2"/>
    </row>
    <row r="559" spans="1:122" ht="15.75" customHeight="1" x14ac:dyDescent="0.3">
      <c r="A559" s="2"/>
      <c r="B559" s="2"/>
      <c r="C559" s="2"/>
      <c r="D559" s="54"/>
      <c r="E559" s="2"/>
      <c r="F559" s="2"/>
      <c r="G559" s="2"/>
      <c r="H559" s="2"/>
      <c r="I559" s="2"/>
      <c r="J559" s="2"/>
      <c r="K559" s="6"/>
      <c r="L559" s="6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M559" s="2"/>
      <c r="DN559" s="2"/>
      <c r="DO559" s="2"/>
      <c r="DP559" s="2"/>
      <c r="DQ559" s="2"/>
      <c r="DR559" s="2"/>
    </row>
    <row r="560" spans="1:122" ht="15.75" customHeight="1" x14ac:dyDescent="0.3">
      <c r="A560" s="2"/>
      <c r="B560" s="2"/>
      <c r="C560" s="2"/>
      <c r="D560" s="54"/>
      <c r="E560" s="2"/>
      <c r="F560" s="2"/>
      <c r="G560" s="2"/>
      <c r="H560" s="2"/>
      <c r="I560" s="2"/>
      <c r="J560" s="2"/>
      <c r="K560" s="6"/>
      <c r="L560" s="6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M560" s="2"/>
      <c r="DN560" s="2"/>
      <c r="DO560" s="2"/>
      <c r="DP560" s="2"/>
      <c r="DQ560" s="2"/>
      <c r="DR560" s="2"/>
    </row>
    <row r="561" spans="1:122" ht="15.75" customHeight="1" x14ac:dyDescent="0.3">
      <c r="A561" s="2"/>
      <c r="B561" s="2"/>
      <c r="C561" s="2"/>
      <c r="D561" s="54"/>
      <c r="E561" s="2"/>
      <c r="F561" s="2"/>
      <c r="G561" s="2"/>
      <c r="H561" s="2"/>
      <c r="I561" s="2"/>
      <c r="J561" s="2"/>
      <c r="K561" s="6"/>
      <c r="L561" s="6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M561" s="2"/>
      <c r="DN561" s="2"/>
      <c r="DO561" s="2"/>
      <c r="DP561" s="2"/>
      <c r="DQ561" s="2"/>
      <c r="DR561" s="2"/>
    </row>
    <row r="562" spans="1:122" ht="15.75" customHeight="1" x14ac:dyDescent="0.3">
      <c r="A562" s="2"/>
      <c r="B562" s="2"/>
      <c r="C562" s="2"/>
      <c r="D562" s="54"/>
      <c r="E562" s="2"/>
      <c r="F562" s="2"/>
      <c r="G562" s="2"/>
      <c r="H562" s="2"/>
      <c r="I562" s="2"/>
      <c r="J562" s="2"/>
      <c r="K562" s="6"/>
      <c r="L562" s="6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M562" s="2"/>
      <c r="DN562" s="2"/>
      <c r="DO562" s="2"/>
      <c r="DP562" s="2"/>
      <c r="DQ562" s="2"/>
      <c r="DR562" s="2"/>
    </row>
    <row r="563" spans="1:122" ht="15.75" customHeight="1" x14ac:dyDescent="0.3">
      <c r="A563" s="2"/>
      <c r="B563" s="2"/>
      <c r="C563" s="2"/>
      <c r="D563" s="54"/>
      <c r="E563" s="2"/>
      <c r="F563" s="2"/>
      <c r="G563" s="2"/>
      <c r="H563" s="2"/>
      <c r="I563" s="2"/>
      <c r="J563" s="2"/>
      <c r="K563" s="6"/>
      <c r="L563" s="6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M563" s="2"/>
      <c r="DN563" s="2"/>
      <c r="DO563" s="2"/>
      <c r="DP563" s="2"/>
      <c r="DQ563" s="2"/>
      <c r="DR563" s="2"/>
    </row>
    <row r="564" spans="1:122" ht="15.75" customHeight="1" x14ac:dyDescent="0.3">
      <c r="A564" s="2"/>
      <c r="B564" s="2"/>
      <c r="C564" s="2"/>
      <c r="D564" s="54"/>
      <c r="E564" s="2"/>
      <c r="F564" s="2"/>
      <c r="G564" s="2"/>
      <c r="H564" s="2"/>
      <c r="I564" s="2"/>
      <c r="J564" s="2"/>
      <c r="K564" s="6"/>
      <c r="L564" s="6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M564" s="2"/>
      <c r="DN564" s="2"/>
      <c r="DO564" s="2"/>
      <c r="DP564" s="2"/>
      <c r="DQ564" s="2"/>
      <c r="DR564" s="2"/>
    </row>
    <row r="565" spans="1:122" ht="15.75" customHeight="1" x14ac:dyDescent="0.3">
      <c r="A565" s="2"/>
      <c r="B565" s="2"/>
      <c r="C565" s="2"/>
      <c r="D565" s="54"/>
      <c r="E565" s="2"/>
      <c r="F565" s="2"/>
      <c r="G565" s="2"/>
      <c r="H565" s="2"/>
      <c r="I565" s="2"/>
      <c r="J565" s="2"/>
      <c r="K565" s="6"/>
      <c r="L565" s="6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M565" s="2"/>
      <c r="DN565" s="2"/>
      <c r="DO565" s="2"/>
      <c r="DP565" s="2"/>
      <c r="DQ565" s="2"/>
      <c r="DR565" s="2"/>
    </row>
    <row r="566" spans="1:122" ht="15.75" customHeight="1" x14ac:dyDescent="0.3">
      <c r="A566" s="2"/>
      <c r="B566" s="2"/>
      <c r="C566" s="2"/>
      <c r="D566" s="54"/>
      <c r="E566" s="2"/>
      <c r="F566" s="2"/>
      <c r="G566" s="2"/>
      <c r="H566" s="2"/>
      <c r="I566" s="2"/>
      <c r="J566" s="2"/>
      <c r="K566" s="6"/>
      <c r="L566" s="6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M566" s="2"/>
      <c r="DN566" s="2"/>
      <c r="DO566" s="2"/>
      <c r="DP566" s="2"/>
      <c r="DQ566" s="2"/>
      <c r="DR566" s="2"/>
    </row>
    <row r="567" spans="1:122" ht="15.75" customHeight="1" x14ac:dyDescent="0.3">
      <c r="A567" s="2"/>
      <c r="B567" s="2"/>
      <c r="C567" s="2"/>
      <c r="D567" s="54"/>
      <c r="E567" s="2"/>
      <c r="F567" s="2"/>
      <c r="G567" s="2"/>
      <c r="H567" s="2"/>
      <c r="I567" s="2"/>
      <c r="J567" s="2"/>
      <c r="K567" s="6"/>
      <c r="L567" s="6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M567" s="2"/>
      <c r="DN567" s="2"/>
      <c r="DO567" s="2"/>
      <c r="DP567" s="2"/>
      <c r="DQ567" s="2"/>
      <c r="DR567" s="2"/>
    </row>
    <row r="568" spans="1:122" ht="15.75" customHeight="1" x14ac:dyDescent="0.3">
      <c r="A568" s="2"/>
      <c r="B568" s="2"/>
      <c r="C568" s="2"/>
      <c r="D568" s="54"/>
      <c r="E568" s="2"/>
      <c r="F568" s="2"/>
      <c r="G568" s="2"/>
      <c r="H568" s="2"/>
      <c r="I568" s="2"/>
      <c r="J568" s="2"/>
      <c r="K568" s="6"/>
      <c r="L568" s="6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M568" s="2"/>
      <c r="DN568" s="2"/>
      <c r="DO568" s="2"/>
      <c r="DP568" s="2"/>
      <c r="DQ568" s="2"/>
      <c r="DR568" s="2"/>
    </row>
    <row r="569" spans="1:122" ht="15.75" customHeight="1" x14ac:dyDescent="0.3">
      <c r="A569" s="2"/>
      <c r="B569" s="2"/>
      <c r="C569" s="2"/>
      <c r="D569" s="54"/>
      <c r="E569" s="2"/>
      <c r="F569" s="2"/>
      <c r="G569" s="2"/>
      <c r="H569" s="2"/>
      <c r="I569" s="2"/>
      <c r="J569" s="2"/>
      <c r="K569" s="6"/>
      <c r="L569" s="6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M569" s="2"/>
      <c r="DN569" s="2"/>
      <c r="DO569" s="2"/>
      <c r="DP569" s="2"/>
      <c r="DQ569" s="2"/>
      <c r="DR569" s="2"/>
    </row>
    <row r="570" spans="1:122" ht="15.75" customHeight="1" x14ac:dyDescent="0.3">
      <c r="A570" s="2"/>
      <c r="B570" s="2"/>
      <c r="C570" s="2"/>
      <c r="D570" s="54"/>
      <c r="E570" s="2"/>
      <c r="F570" s="2"/>
      <c r="G570" s="2"/>
      <c r="H570" s="2"/>
      <c r="I570" s="2"/>
      <c r="J570" s="2"/>
      <c r="K570" s="6"/>
      <c r="L570" s="6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M570" s="2"/>
      <c r="DN570" s="2"/>
      <c r="DO570" s="2"/>
      <c r="DP570" s="2"/>
      <c r="DQ570" s="2"/>
      <c r="DR570" s="2"/>
    </row>
    <row r="571" spans="1:122" ht="15.75" customHeight="1" x14ac:dyDescent="0.3">
      <c r="A571" s="2"/>
      <c r="B571" s="2"/>
      <c r="C571" s="2"/>
      <c r="D571" s="54"/>
      <c r="E571" s="2"/>
      <c r="F571" s="2"/>
      <c r="G571" s="2"/>
      <c r="H571" s="2"/>
      <c r="I571" s="2"/>
      <c r="J571" s="2"/>
      <c r="K571" s="6"/>
      <c r="L571" s="6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M571" s="2"/>
      <c r="DN571" s="2"/>
      <c r="DO571" s="2"/>
      <c r="DP571" s="2"/>
      <c r="DQ571" s="2"/>
      <c r="DR571" s="2"/>
    </row>
    <row r="572" spans="1:122" ht="15.75" customHeight="1" x14ac:dyDescent="0.3">
      <c r="A572" s="2"/>
      <c r="B572" s="2"/>
      <c r="C572" s="2"/>
      <c r="D572" s="54"/>
      <c r="E572" s="2"/>
      <c r="F572" s="2"/>
      <c r="G572" s="2"/>
      <c r="H572" s="2"/>
      <c r="I572" s="2"/>
      <c r="J572" s="2"/>
      <c r="K572" s="6"/>
      <c r="L572" s="6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M572" s="2"/>
      <c r="DN572" s="2"/>
      <c r="DO572" s="2"/>
      <c r="DP572" s="2"/>
      <c r="DQ572" s="2"/>
      <c r="DR572" s="2"/>
    </row>
    <row r="573" spans="1:122" ht="15.75" customHeight="1" x14ac:dyDescent="0.3">
      <c r="A573" s="2"/>
      <c r="B573" s="2"/>
      <c r="C573" s="2"/>
      <c r="D573" s="54"/>
      <c r="E573" s="2"/>
      <c r="F573" s="2"/>
      <c r="G573" s="2"/>
      <c r="H573" s="2"/>
      <c r="I573" s="2"/>
      <c r="J573" s="2"/>
      <c r="K573" s="6"/>
      <c r="L573" s="6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M573" s="2"/>
      <c r="DN573" s="2"/>
      <c r="DO573" s="2"/>
      <c r="DP573" s="2"/>
      <c r="DQ573" s="2"/>
      <c r="DR573" s="2"/>
    </row>
    <row r="574" spans="1:122" ht="15.75" customHeight="1" x14ac:dyDescent="0.3">
      <c r="A574" s="2"/>
      <c r="B574" s="2"/>
      <c r="C574" s="2"/>
      <c r="D574" s="54"/>
      <c r="E574" s="2"/>
      <c r="F574" s="2"/>
      <c r="G574" s="2"/>
      <c r="H574" s="2"/>
      <c r="I574" s="2"/>
      <c r="J574" s="2"/>
      <c r="K574" s="6"/>
      <c r="L574" s="6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M574" s="2"/>
      <c r="DN574" s="2"/>
      <c r="DO574" s="2"/>
      <c r="DP574" s="2"/>
      <c r="DQ574" s="2"/>
      <c r="DR574" s="2"/>
    </row>
    <row r="575" spans="1:122" ht="15.75" customHeight="1" x14ac:dyDescent="0.3">
      <c r="A575" s="2"/>
      <c r="B575" s="2"/>
      <c r="C575" s="2"/>
      <c r="D575" s="54"/>
      <c r="E575" s="2"/>
      <c r="F575" s="2"/>
      <c r="G575" s="2"/>
      <c r="H575" s="2"/>
      <c r="I575" s="2"/>
      <c r="J575" s="2"/>
      <c r="K575" s="6"/>
      <c r="L575" s="6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M575" s="2"/>
      <c r="DN575" s="2"/>
      <c r="DO575" s="2"/>
      <c r="DP575" s="2"/>
      <c r="DQ575" s="2"/>
      <c r="DR575" s="2"/>
    </row>
    <row r="576" spans="1:122" ht="15.75" customHeight="1" x14ac:dyDescent="0.3">
      <c r="A576" s="2"/>
      <c r="B576" s="2"/>
      <c r="C576" s="2"/>
      <c r="D576" s="54"/>
      <c r="E576" s="2"/>
      <c r="F576" s="2"/>
      <c r="G576" s="2"/>
      <c r="H576" s="2"/>
      <c r="I576" s="2"/>
      <c r="J576" s="2"/>
      <c r="K576" s="6"/>
      <c r="L576" s="6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M576" s="2"/>
      <c r="DN576" s="2"/>
      <c r="DO576" s="2"/>
      <c r="DP576" s="2"/>
      <c r="DQ576" s="2"/>
      <c r="DR576" s="2"/>
    </row>
    <row r="577" spans="1:122" ht="15.75" customHeight="1" x14ac:dyDescent="0.3">
      <c r="A577" s="2"/>
      <c r="B577" s="2"/>
      <c r="C577" s="2"/>
      <c r="D577" s="54"/>
      <c r="E577" s="2"/>
      <c r="F577" s="2"/>
      <c r="G577" s="2"/>
      <c r="H577" s="2"/>
      <c r="I577" s="2"/>
      <c r="J577" s="2"/>
      <c r="K577" s="6"/>
      <c r="L577" s="6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M577" s="2"/>
      <c r="DN577" s="2"/>
      <c r="DO577" s="2"/>
      <c r="DP577" s="2"/>
      <c r="DQ577" s="2"/>
      <c r="DR577" s="2"/>
    </row>
    <row r="578" spans="1:122" ht="15.75" customHeight="1" x14ac:dyDescent="0.3">
      <c r="A578" s="2"/>
      <c r="B578" s="2"/>
      <c r="C578" s="2"/>
      <c r="D578" s="54"/>
      <c r="E578" s="2"/>
      <c r="F578" s="2"/>
      <c r="G578" s="2"/>
      <c r="H578" s="2"/>
      <c r="I578" s="2"/>
      <c r="J578" s="2"/>
      <c r="K578" s="6"/>
      <c r="L578" s="6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M578" s="2"/>
      <c r="DN578" s="2"/>
      <c r="DO578" s="2"/>
      <c r="DP578" s="2"/>
      <c r="DQ578" s="2"/>
      <c r="DR578" s="2"/>
    </row>
    <row r="579" spans="1:122" ht="15.75" customHeight="1" x14ac:dyDescent="0.3">
      <c r="A579" s="2"/>
      <c r="B579" s="2"/>
      <c r="C579" s="2"/>
      <c r="D579" s="54"/>
      <c r="E579" s="2"/>
      <c r="F579" s="2"/>
      <c r="G579" s="2"/>
      <c r="H579" s="2"/>
      <c r="I579" s="2"/>
      <c r="J579" s="2"/>
      <c r="K579" s="6"/>
      <c r="L579" s="6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M579" s="2"/>
      <c r="DN579" s="2"/>
      <c r="DO579" s="2"/>
      <c r="DP579" s="2"/>
      <c r="DQ579" s="2"/>
      <c r="DR579" s="2"/>
    </row>
    <row r="580" spans="1:122" ht="15.75" customHeight="1" x14ac:dyDescent="0.3">
      <c r="A580" s="2"/>
      <c r="B580" s="2"/>
      <c r="C580" s="2"/>
      <c r="D580" s="54"/>
      <c r="E580" s="2"/>
      <c r="F580" s="2"/>
      <c r="G580" s="2"/>
      <c r="H580" s="2"/>
      <c r="I580" s="2"/>
      <c r="J580" s="2"/>
      <c r="K580" s="6"/>
      <c r="L580" s="6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M580" s="2"/>
      <c r="DN580" s="2"/>
      <c r="DO580" s="2"/>
      <c r="DP580" s="2"/>
      <c r="DQ580" s="2"/>
      <c r="DR580" s="2"/>
    </row>
    <row r="581" spans="1:122" ht="15.75" customHeight="1" x14ac:dyDescent="0.3">
      <c r="A581" s="2"/>
      <c r="B581" s="2"/>
      <c r="C581" s="2"/>
      <c r="D581" s="54"/>
      <c r="E581" s="2"/>
      <c r="F581" s="2"/>
      <c r="G581" s="2"/>
      <c r="H581" s="2"/>
      <c r="I581" s="2"/>
      <c r="J581" s="2"/>
      <c r="K581" s="6"/>
      <c r="L581" s="6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M581" s="2"/>
      <c r="DN581" s="2"/>
      <c r="DO581" s="2"/>
      <c r="DP581" s="2"/>
      <c r="DQ581" s="2"/>
      <c r="DR581" s="2"/>
    </row>
    <row r="582" spans="1:122" ht="15.75" customHeight="1" x14ac:dyDescent="0.3">
      <c r="A582" s="2"/>
      <c r="B582" s="2"/>
      <c r="C582" s="2"/>
      <c r="D582" s="54"/>
      <c r="E582" s="2"/>
      <c r="F582" s="2"/>
      <c r="G582" s="2"/>
      <c r="H582" s="2"/>
      <c r="I582" s="2"/>
      <c r="J582" s="2"/>
      <c r="K582" s="6"/>
      <c r="L582" s="6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M582" s="2"/>
      <c r="DN582" s="2"/>
      <c r="DO582" s="2"/>
      <c r="DP582" s="2"/>
      <c r="DQ582" s="2"/>
      <c r="DR582" s="2"/>
    </row>
    <row r="583" spans="1:122" ht="15.75" customHeight="1" x14ac:dyDescent="0.3">
      <c r="A583" s="2"/>
      <c r="B583" s="2"/>
      <c r="C583" s="2"/>
      <c r="D583" s="54"/>
      <c r="E583" s="2"/>
      <c r="F583" s="2"/>
      <c r="G583" s="2"/>
      <c r="H583" s="2"/>
      <c r="I583" s="2"/>
      <c r="J583" s="2"/>
      <c r="K583" s="6"/>
      <c r="L583" s="6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M583" s="2"/>
      <c r="DN583" s="2"/>
      <c r="DO583" s="2"/>
      <c r="DP583" s="2"/>
      <c r="DQ583" s="2"/>
      <c r="DR583" s="2"/>
    </row>
    <row r="584" spans="1:122" ht="15.75" customHeight="1" x14ac:dyDescent="0.3">
      <c r="A584" s="2"/>
      <c r="B584" s="2"/>
      <c r="C584" s="2"/>
      <c r="D584" s="54"/>
      <c r="E584" s="2"/>
      <c r="F584" s="2"/>
      <c r="G584" s="2"/>
      <c r="H584" s="2"/>
      <c r="I584" s="2"/>
      <c r="J584" s="2"/>
      <c r="K584" s="6"/>
      <c r="L584" s="6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M584" s="2"/>
      <c r="DN584" s="2"/>
      <c r="DO584" s="2"/>
      <c r="DP584" s="2"/>
      <c r="DQ584" s="2"/>
      <c r="DR584" s="2"/>
    </row>
    <row r="585" spans="1:122" ht="15.75" customHeight="1" x14ac:dyDescent="0.3">
      <c r="A585" s="2"/>
      <c r="B585" s="2"/>
      <c r="C585" s="2"/>
      <c r="D585" s="54"/>
      <c r="E585" s="2"/>
      <c r="F585" s="2"/>
      <c r="G585" s="2"/>
      <c r="H585" s="2"/>
      <c r="I585" s="2"/>
      <c r="J585" s="2"/>
      <c r="K585" s="6"/>
      <c r="L585" s="6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M585" s="2"/>
      <c r="DN585" s="2"/>
      <c r="DO585" s="2"/>
      <c r="DP585" s="2"/>
      <c r="DQ585" s="2"/>
      <c r="DR585" s="2"/>
    </row>
    <row r="586" spans="1:122" ht="15.75" customHeight="1" x14ac:dyDescent="0.3">
      <c r="A586" s="2"/>
      <c r="B586" s="2"/>
      <c r="C586" s="2"/>
      <c r="D586" s="54"/>
      <c r="E586" s="2"/>
      <c r="F586" s="2"/>
      <c r="G586" s="2"/>
      <c r="H586" s="2"/>
      <c r="I586" s="2"/>
      <c r="J586" s="2"/>
      <c r="K586" s="6"/>
      <c r="L586" s="6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M586" s="2"/>
      <c r="DN586" s="2"/>
      <c r="DO586" s="2"/>
      <c r="DP586" s="2"/>
      <c r="DQ586" s="2"/>
      <c r="DR586" s="2"/>
    </row>
    <row r="587" spans="1:122" ht="15.75" customHeight="1" x14ac:dyDescent="0.3">
      <c r="A587" s="2"/>
      <c r="B587" s="2"/>
      <c r="C587" s="2"/>
      <c r="D587" s="54"/>
      <c r="E587" s="2"/>
      <c r="F587" s="2"/>
      <c r="G587" s="2"/>
      <c r="H587" s="2"/>
      <c r="I587" s="2"/>
      <c r="J587" s="2"/>
      <c r="K587" s="6"/>
      <c r="L587" s="6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M587" s="2"/>
      <c r="DN587" s="2"/>
      <c r="DO587" s="2"/>
      <c r="DP587" s="2"/>
      <c r="DQ587" s="2"/>
      <c r="DR587" s="2"/>
    </row>
    <row r="588" spans="1:122" ht="15.75" customHeight="1" x14ac:dyDescent="0.3">
      <c r="A588" s="2"/>
      <c r="B588" s="2"/>
      <c r="C588" s="2"/>
      <c r="D588" s="54"/>
      <c r="E588" s="2"/>
      <c r="F588" s="2"/>
      <c r="G588" s="2"/>
      <c r="H588" s="2"/>
      <c r="I588" s="2"/>
      <c r="J588" s="2"/>
      <c r="K588" s="6"/>
      <c r="L588" s="6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M588" s="2"/>
      <c r="DN588" s="2"/>
      <c r="DO588" s="2"/>
      <c r="DP588" s="2"/>
      <c r="DQ588" s="2"/>
      <c r="DR588" s="2"/>
    </row>
    <row r="589" spans="1:122" ht="15.75" customHeight="1" x14ac:dyDescent="0.3">
      <c r="A589" s="2"/>
      <c r="B589" s="2"/>
      <c r="C589" s="2"/>
      <c r="D589" s="54"/>
      <c r="E589" s="2"/>
      <c r="F589" s="2"/>
      <c r="G589" s="2"/>
      <c r="H589" s="2"/>
      <c r="I589" s="2"/>
      <c r="J589" s="2"/>
      <c r="K589" s="6"/>
      <c r="L589" s="6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M589" s="2"/>
      <c r="DN589" s="2"/>
      <c r="DO589" s="2"/>
      <c r="DP589" s="2"/>
      <c r="DQ589" s="2"/>
      <c r="DR589" s="2"/>
    </row>
    <row r="590" spans="1:122" ht="15.75" customHeight="1" x14ac:dyDescent="0.3">
      <c r="A590" s="2"/>
      <c r="B590" s="2"/>
      <c r="C590" s="2"/>
      <c r="D590" s="54"/>
      <c r="E590" s="2"/>
      <c r="F590" s="2"/>
      <c r="G590" s="2"/>
      <c r="H590" s="2"/>
      <c r="I590" s="2"/>
      <c r="J590" s="2"/>
      <c r="K590" s="6"/>
      <c r="L590" s="6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M590" s="2"/>
      <c r="DN590" s="2"/>
      <c r="DO590" s="2"/>
      <c r="DP590" s="2"/>
      <c r="DQ590" s="2"/>
      <c r="DR590" s="2"/>
    </row>
    <row r="591" spans="1:122" ht="15.75" customHeight="1" x14ac:dyDescent="0.3">
      <c r="A591" s="2"/>
      <c r="B591" s="2"/>
      <c r="C591" s="2"/>
      <c r="D591" s="54"/>
      <c r="E591" s="2"/>
      <c r="F591" s="2"/>
      <c r="G591" s="2"/>
      <c r="H591" s="2"/>
      <c r="I591" s="2"/>
      <c r="J591" s="2"/>
      <c r="K591" s="6"/>
      <c r="L591" s="6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M591" s="2"/>
      <c r="DN591" s="2"/>
      <c r="DO591" s="2"/>
      <c r="DP591" s="2"/>
      <c r="DQ591" s="2"/>
      <c r="DR591" s="2"/>
    </row>
    <row r="592" spans="1:122" ht="15.75" customHeight="1" x14ac:dyDescent="0.3">
      <c r="A592" s="2"/>
      <c r="B592" s="2"/>
      <c r="C592" s="2"/>
      <c r="D592" s="54"/>
      <c r="E592" s="2"/>
      <c r="F592" s="2"/>
      <c r="G592" s="2"/>
      <c r="H592" s="2"/>
      <c r="I592" s="2"/>
      <c r="J592" s="2"/>
      <c r="K592" s="6"/>
      <c r="L592" s="6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M592" s="2"/>
      <c r="DN592" s="2"/>
      <c r="DO592" s="2"/>
      <c r="DP592" s="2"/>
      <c r="DQ592" s="2"/>
      <c r="DR592" s="2"/>
    </row>
    <row r="593" spans="1:122" ht="15.75" customHeight="1" x14ac:dyDescent="0.3">
      <c r="A593" s="2"/>
      <c r="B593" s="2"/>
      <c r="C593" s="2"/>
      <c r="D593" s="54"/>
      <c r="E593" s="2"/>
      <c r="F593" s="2"/>
      <c r="G593" s="2"/>
      <c r="H593" s="2"/>
      <c r="I593" s="2"/>
      <c r="J593" s="2"/>
      <c r="K593" s="6"/>
      <c r="L593" s="6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M593" s="2"/>
      <c r="DN593" s="2"/>
      <c r="DO593" s="2"/>
      <c r="DP593" s="2"/>
      <c r="DQ593" s="2"/>
      <c r="DR593" s="2"/>
    </row>
    <row r="594" spans="1:122" ht="15.75" customHeight="1" x14ac:dyDescent="0.3">
      <c r="A594" s="2"/>
      <c r="B594" s="2"/>
      <c r="C594" s="2"/>
      <c r="D594" s="54"/>
      <c r="E594" s="2"/>
      <c r="F594" s="2"/>
      <c r="G594" s="2"/>
      <c r="H594" s="2"/>
      <c r="I594" s="2"/>
      <c r="J594" s="2"/>
      <c r="K594" s="6"/>
      <c r="L594" s="6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M594" s="2"/>
      <c r="DN594" s="2"/>
      <c r="DO594" s="2"/>
      <c r="DP594" s="2"/>
      <c r="DQ594" s="2"/>
      <c r="DR594" s="2"/>
    </row>
    <row r="595" spans="1:122" ht="15.75" customHeight="1" x14ac:dyDescent="0.3">
      <c r="A595" s="2"/>
      <c r="B595" s="2"/>
      <c r="C595" s="2"/>
      <c r="D595" s="54"/>
      <c r="E595" s="2"/>
      <c r="F595" s="2"/>
      <c r="G595" s="2"/>
      <c r="H595" s="2"/>
      <c r="I595" s="2"/>
      <c r="J595" s="2"/>
      <c r="K595" s="6"/>
      <c r="L595" s="6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M595" s="2"/>
      <c r="DN595" s="2"/>
      <c r="DO595" s="2"/>
      <c r="DP595" s="2"/>
      <c r="DQ595" s="2"/>
      <c r="DR595" s="2"/>
    </row>
    <row r="596" spans="1:122" ht="15.75" customHeight="1" x14ac:dyDescent="0.3">
      <c r="A596" s="2"/>
      <c r="B596" s="2"/>
      <c r="C596" s="2"/>
      <c r="D596" s="54"/>
      <c r="E596" s="2"/>
      <c r="F596" s="2"/>
      <c r="G596" s="2"/>
      <c r="H596" s="2"/>
      <c r="I596" s="2"/>
      <c r="J596" s="2"/>
      <c r="K596" s="6"/>
      <c r="L596" s="6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M596" s="2"/>
      <c r="DN596" s="2"/>
      <c r="DO596" s="2"/>
      <c r="DP596" s="2"/>
      <c r="DQ596" s="2"/>
      <c r="DR596" s="2"/>
    </row>
    <row r="597" spans="1:122" ht="15.75" customHeight="1" x14ac:dyDescent="0.3">
      <c r="A597" s="2"/>
      <c r="B597" s="2"/>
      <c r="C597" s="2"/>
      <c r="D597" s="54"/>
      <c r="E597" s="2"/>
      <c r="F597" s="2"/>
      <c r="G597" s="2"/>
      <c r="H597" s="2"/>
      <c r="I597" s="2"/>
      <c r="J597" s="2"/>
      <c r="K597" s="6"/>
      <c r="L597" s="6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M597" s="2"/>
      <c r="DN597" s="2"/>
      <c r="DO597" s="2"/>
      <c r="DP597" s="2"/>
      <c r="DQ597" s="2"/>
      <c r="DR597" s="2"/>
    </row>
    <row r="598" spans="1:122" ht="15.75" customHeight="1" x14ac:dyDescent="0.3">
      <c r="A598" s="2"/>
      <c r="B598" s="2"/>
      <c r="C598" s="2"/>
      <c r="D598" s="54"/>
      <c r="E598" s="2"/>
      <c r="F598" s="2"/>
      <c r="G598" s="2"/>
      <c r="H598" s="2"/>
      <c r="I598" s="2"/>
      <c r="J598" s="2"/>
      <c r="K598" s="6"/>
      <c r="L598" s="6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M598" s="2"/>
      <c r="DN598" s="2"/>
      <c r="DO598" s="2"/>
      <c r="DP598" s="2"/>
      <c r="DQ598" s="2"/>
      <c r="DR598" s="2"/>
    </row>
    <row r="599" spans="1:122" ht="15.75" customHeight="1" x14ac:dyDescent="0.3">
      <c r="A599" s="2"/>
      <c r="B599" s="2"/>
      <c r="C599" s="2"/>
      <c r="D599" s="54"/>
      <c r="E599" s="2"/>
      <c r="F599" s="2"/>
      <c r="G599" s="2"/>
      <c r="H599" s="2"/>
      <c r="I599" s="2"/>
      <c r="J599" s="2"/>
      <c r="K599" s="6"/>
      <c r="L599" s="6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M599" s="2"/>
      <c r="DN599" s="2"/>
      <c r="DO599" s="2"/>
      <c r="DP599" s="2"/>
      <c r="DQ599" s="2"/>
      <c r="DR599" s="2"/>
    </row>
    <row r="600" spans="1:122" ht="15.75" customHeight="1" x14ac:dyDescent="0.3">
      <c r="A600" s="2"/>
      <c r="B600" s="2"/>
      <c r="C600" s="2"/>
      <c r="D600" s="54"/>
      <c r="E600" s="2"/>
      <c r="F600" s="2"/>
      <c r="G600" s="2"/>
      <c r="H600" s="2"/>
      <c r="I600" s="2"/>
      <c r="J600" s="2"/>
      <c r="K600" s="6"/>
      <c r="L600" s="6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M600" s="2"/>
      <c r="DN600" s="2"/>
      <c r="DO600" s="2"/>
      <c r="DP600" s="2"/>
      <c r="DQ600" s="2"/>
      <c r="DR600" s="2"/>
    </row>
    <row r="601" spans="1:122" ht="15.75" customHeight="1" x14ac:dyDescent="0.3">
      <c r="A601" s="2"/>
      <c r="B601" s="2"/>
      <c r="C601" s="2"/>
      <c r="D601" s="54"/>
      <c r="E601" s="2"/>
      <c r="F601" s="2"/>
      <c r="G601" s="2"/>
      <c r="H601" s="2"/>
      <c r="I601" s="2"/>
      <c r="J601" s="2"/>
      <c r="K601" s="6"/>
      <c r="L601" s="6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M601" s="2"/>
      <c r="DN601" s="2"/>
      <c r="DO601" s="2"/>
      <c r="DP601" s="2"/>
      <c r="DQ601" s="2"/>
      <c r="DR601" s="2"/>
    </row>
    <row r="602" spans="1:122" ht="15.75" customHeight="1" x14ac:dyDescent="0.3">
      <c r="A602" s="2"/>
      <c r="B602" s="2"/>
      <c r="C602" s="2"/>
      <c r="D602" s="54"/>
      <c r="E602" s="2"/>
      <c r="F602" s="2"/>
      <c r="G602" s="2"/>
      <c r="H602" s="2"/>
      <c r="I602" s="2"/>
      <c r="J602" s="2"/>
      <c r="K602" s="6"/>
      <c r="L602" s="6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M602" s="2"/>
      <c r="DN602" s="2"/>
      <c r="DO602" s="2"/>
      <c r="DP602" s="2"/>
      <c r="DQ602" s="2"/>
      <c r="DR602" s="2"/>
    </row>
    <row r="603" spans="1:122" ht="15.75" customHeight="1" x14ac:dyDescent="0.3">
      <c r="A603" s="2"/>
      <c r="B603" s="2"/>
      <c r="C603" s="2"/>
      <c r="D603" s="54"/>
      <c r="E603" s="2"/>
      <c r="F603" s="2"/>
      <c r="G603" s="2"/>
      <c r="H603" s="2"/>
      <c r="I603" s="2"/>
      <c r="J603" s="2"/>
      <c r="K603" s="6"/>
      <c r="L603" s="6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M603" s="2"/>
      <c r="DN603" s="2"/>
      <c r="DO603" s="2"/>
      <c r="DP603" s="2"/>
      <c r="DQ603" s="2"/>
      <c r="DR603" s="2"/>
    </row>
    <row r="604" spans="1:122" ht="15.75" customHeight="1" x14ac:dyDescent="0.3">
      <c r="A604" s="2"/>
      <c r="B604" s="2"/>
      <c r="C604" s="2"/>
      <c r="D604" s="54"/>
      <c r="E604" s="2"/>
      <c r="F604" s="2"/>
      <c r="G604" s="2"/>
      <c r="H604" s="2"/>
      <c r="I604" s="2"/>
      <c r="J604" s="2"/>
      <c r="K604" s="6"/>
      <c r="L604" s="6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M604" s="2"/>
      <c r="DN604" s="2"/>
      <c r="DO604" s="2"/>
      <c r="DP604" s="2"/>
      <c r="DQ604" s="2"/>
      <c r="DR604" s="2"/>
    </row>
    <row r="605" spans="1:122" ht="15.75" customHeight="1" x14ac:dyDescent="0.3">
      <c r="A605" s="2"/>
      <c r="B605" s="2"/>
      <c r="C605" s="2"/>
      <c r="D605" s="54"/>
      <c r="E605" s="2"/>
      <c r="F605" s="2"/>
      <c r="G605" s="2"/>
      <c r="H605" s="2"/>
      <c r="I605" s="2"/>
      <c r="J605" s="2"/>
      <c r="K605" s="6"/>
      <c r="L605" s="6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M605" s="2"/>
      <c r="DN605" s="2"/>
      <c r="DO605" s="2"/>
      <c r="DP605" s="2"/>
      <c r="DQ605" s="2"/>
      <c r="DR605" s="2"/>
    </row>
    <row r="606" spans="1:122" ht="15.75" customHeight="1" x14ac:dyDescent="0.3">
      <c r="A606" s="2"/>
      <c r="B606" s="2"/>
      <c r="C606" s="2"/>
      <c r="D606" s="54"/>
      <c r="E606" s="2"/>
      <c r="F606" s="2"/>
      <c r="G606" s="2"/>
      <c r="H606" s="2"/>
      <c r="I606" s="2"/>
      <c r="J606" s="2"/>
      <c r="K606" s="6"/>
      <c r="L606" s="6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M606" s="2"/>
      <c r="DN606" s="2"/>
      <c r="DO606" s="2"/>
      <c r="DP606" s="2"/>
      <c r="DQ606" s="2"/>
      <c r="DR606" s="2"/>
    </row>
    <row r="607" spans="1:122" ht="15.75" customHeight="1" x14ac:dyDescent="0.3">
      <c r="A607" s="2"/>
      <c r="B607" s="2"/>
      <c r="C607" s="2"/>
      <c r="D607" s="54"/>
      <c r="E607" s="2"/>
      <c r="F607" s="2"/>
      <c r="G607" s="2"/>
      <c r="H607" s="2"/>
      <c r="I607" s="2"/>
      <c r="J607" s="2"/>
      <c r="K607" s="6"/>
      <c r="L607" s="6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M607" s="2"/>
      <c r="DN607" s="2"/>
      <c r="DO607" s="2"/>
      <c r="DP607" s="2"/>
      <c r="DQ607" s="2"/>
      <c r="DR607" s="2"/>
    </row>
    <row r="608" spans="1:122" ht="15.75" customHeight="1" x14ac:dyDescent="0.3">
      <c r="A608" s="2"/>
      <c r="B608" s="2"/>
      <c r="C608" s="2"/>
      <c r="D608" s="54"/>
      <c r="E608" s="2"/>
      <c r="F608" s="2"/>
      <c r="G608" s="2"/>
      <c r="H608" s="2"/>
      <c r="I608" s="2"/>
      <c r="J608" s="2"/>
      <c r="K608" s="6"/>
      <c r="L608" s="6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M608" s="2"/>
      <c r="DN608" s="2"/>
      <c r="DO608" s="2"/>
      <c r="DP608" s="2"/>
      <c r="DQ608" s="2"/>
      <c r="DR608" s="2"/>
    </row>
    <row r="609" spans="1:122" ht="15.75" customHeight="1" x14ac:dyDescent="0.3">
      <c r="A609" s="2"/>
      <c r="B609" s="2"/>
      <c r="C609" s="2"/>
      <c r="D609" s="54"/>
      <c r="E609" s="2"/>
      <c r="F609" s="2"/>
      <c r="G609" s="2"/>
      <c r="H609" s="2"/>
      <c r="I609" s="2"/>
      <c r="J609" s="2"/>
      <c r="K609" s="6"/>
      <c r="L609" s="6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M609" s="2"/>
      <c r="DN609" s="2"/>
      <c r="DO609" s="2"/>
      <c r="DP609" s="2"/>
      <c r="DQ609" s="2"/>
      <c r="DR609" s="2"/>
    </row>
    <row r="610" spans="1:122" ht="15.75" customHeight="1" x14ac:dyDescent="0.3">
      <c r="A610" s="2"/>
      <c r="B610" s="2"/>
      <c r="C610" s="2"/>
      <c r="D610" s="54"/>
      <c r="E610" s="2"/>
      <c r="F610" s="2"/>
      <c r="G610" s="2"/>
      <c r="H610" s="2"/>
      <c r="I610" s="2"/>
      <c r="J610" s="2"/>
      <c r="K610" s="6"/>
      <c r="L610" s="6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M610" s="2"/>
      <c r="DN610" s="2"/>
      <c r="DO610" s="2"/>
      <c r="DP610" s="2"/>
      <c r="DQ610" s="2"/>
      <c r="DR610" s="2"/>
    </row>
    <row r="611" spans="1:122" ht="15.75" customHeight="1" x14ac:dyDescent="0.3">
      <c r="A611" s="2"/>
      <c r="B611" s="2"/>
      <c r="C611" s="2"/>
      <c r="D611" s="54"/>
      <c r="E611" s="2"/>
      <c r="F611" s="2"/>
      <c r="G611" s="2"/>
      <c r="H611" s="2"/>
      <c r="I611" s="2"/>
      <c r="J611" s="2"/>
      <c r="K611" s="6"/>
      <c r="L611" s="6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M611" s="2"/>
      <c r="DN611" s="2"/>
      <c r="DO611" s="2"/>
      <c r="DP611" s="2"/>
      <c r="DQ611" s="2"/>
      <c r="DR611" s="2"/>
    </row>
    <row r="612" spans="1:122" ht="15.75" customHeight="1" x14ac:dyDescent="0.3">
      <c r="A612" s="2"/>
      <c r="B612" s="2"/>
      <c r="C612" s="2"/>
      <c r="D612" s="54"/>
      <c r="E612" s="2"/>
      <c r="F612" s="2"/>
      <c r="G612" s="2"/>
      <c r="H612" s="2"/>
      <c r="I612" s="2"/>
      <c r="J612" s="2"/>
      <c r="K612" s="6"/>
      <c r="L612" s="6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M612" s="2"/>
      <c r="DN612" s="2"/>
      <c r="DO612" s="2"/>
      <c r="DP612" s="2"/>
      <c r="DQ612" s="2"/>
      <c r="DR612" s="2"/>
    </row>
    <row r="613" spans="1:122" ht="15.75" customHeight="1" x14ac:dyDescent="0.3">
      <c r="A613" s="2"/>
      <c r="B613" s="2"/>
      <c r="C613" s="2"/>
      <c r="D613" s="54"/>
      <c r="E613" s="2"/>
      <c r="F613" s="2"/>
      <c r="G613" s="2"/>
      <c r="H613" s="2"/>
      <c r="I613" s="2"/>
      <c r="J613" s="2"/>
      <c r="K613" s="6"/>
      <c r="L613" s="6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M613" s="2"/>
      <c r="DN613" s="2"/>
      <c r="DO613" s="2"/>
      <c r="DP613" s="2"/>
      <c r="DQ613" s="2"/>
      <c r="DR613" s="2"/>
    </row>
    <row r="614" spans="1:122" ht="15.75" customHeight="1" x14ac:dyDescent="0.3">
      <c r="A614" s="2"/>
      <c r="B614" s="2"/>
      <c r="C614" s="2"/>
      <c r="D614" s="54"/>
      <c r="E614" s="2"/>
      <c r="F614" s="2"/>
      <c r="G614" s="2"/>
      <c r="H614" s="2"/>
      <c r="I614" s="2"/>
      <c r="J614" s="2"/>
      <c r="K614" s="6"/>
      <c r="L614" s="6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M614" s="2"/>
      <c r="DN614" s="2"/>
      <c r="DO614" s="2"/>
      <c r="DP614" s="2"/>
      <c r="DQ614" s="2"/>
      <c r="DR614" s="2"/>
    </row>
    <row r="615" spans="1:122" ht="15.75" customHeight="1" x14ac:dyDescent="0.3">
      <c r="A615" s="2"/>
      <c r="B615" s="2"/>
      <c r="C615" s="2"/>
      <c r="D615" s="54"/>
      <c r="E615" s="2"/>
      <c r="F615" s="2"/>
      <c r="G615" s="2"/>
      <c r="H615" s="2"/>
      <c r="I615" s="2"/>
      <c r="J615" s="2"/>
      <c r="K615" s="6"/>
      <c r="L615" s="6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M615" s="2"/>
      <c r="DN615" s="2"/>
      <c r="DO615" s="2"/>
      <c r="DP615" s="2"/>
      <c r="DQ615" s="2"/>
      <c r="DR615" s="2"/>
    </row>
    <row r="616" spans="1:122" ht="15.75" customHeight="1" x14ac:dyDescent="0.3">
      <c r="A616" s="2"/>
      <c r="B616" s="2"/>
      <c r="C616" s="2"/>
      <c r="D616" s="54"/>
      <c r="E616" s="2"/>
      <c r="F616" s="2"/>
      <c r="G616" s="2"/>
      <c r="H616" s="2"/>
      <c r="I616" s="2"/>
      <c r="J616" s="2"/>
      <c r="K616" s="6"/>
      <c r="L616" s="6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M616" s="2"/>
      <c r="DN616" s="2"/>
      <c r="DO616" s="2"/>
      <c r="DP616" s="2"/>
      <c r="DQ616" s="2"/>
      <c r="DR616" s="2"/>
    </row>
    <row r="617" spans="1:122" ht="15.75" customHeight="1" x14ac:dyDescent="0.3">
      <c r="A617" s="2"/>
      <c r="B617" s="2"/>
      <c r="C617" s="2"/>
      <c r="D617" s="54"/>
      <c r="E617" s="2"/>
      <c r="F617" s="2"/>
      <c r="G617" s="2"/>
      <c r="H617" s="2"/>
      <c r="I617" s="2"/>
      <c r="J617" s="2"/>
      <c r="K617" s="6"/>
      <c r="L617" s="6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M617" s="2"/>
      <c r="DN617" s="2"/>
      <c r="DO617" s="2"/>
      <c r="DP617" s="2"/>
      <c r="DQ617" s="2"/>
      <c r="DR617" s="2"/>
    </row>
    <row r="618" spans="1:122" ht="15.75" customHeight="1" x14ac:dyDescent="0.3">
      <c r="A618" s="2"/>
      <c r="B618" s="2"/>
      <c r="C618" s="2"/>
      <c r="D618" s="54"/>
      <c r="E618" s="2"/>
      <c r="F618" s="2"/>
      <c r="G618" s="2"/>
      <c r="H618" s="2"/>
      <c r="I618" s="2"/>
      <c r="J618" s="2"/>
      <c r="K618" s="6"/>
      <c r="L618" s="6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M618" s="2"/>
      <c r="DN618" s="2"/>
      <c r="DO618" s="2"/>
      <c r="DP618" s="2"/>
      <c r="DQ618" s="2"/>
      <c r="DR618" s="2"/>
    </row>
    <row r="619" spans="1:122" ht="15.75" customHeight="1" x14ac:dyDescent="0.3">
      <c r="A619" s="2"/>
      <c r="B619" s="2"/>
      <c r="C619" s="2"/>
      <c r="D619" s="54"/>
      <c r="E619" s="2"/>
      <c r="F619" s="2"/>
      <c r="G619" s="2"/>
      <c r="H619" s="2"/>
      <c r="I619" s="2"/>
      <c r="J619" s="2"/>
      <c r="K619" s="6"/>
      <c r="L619" s="6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M619" s="2"/>
      <c r="DN619" s="2"/>
      <c r="DO619" s="2"/>
      <c r="DP619" s="2"/>
      <c r="DQ619" s="2"/>
      <c r="DR619" s="2"/>
    </row>
    <row r="620" spans="1:122" ht="15.75" customHeight="1" x14ac:dyDescent="0.3">
      <c r="A620" s="2"/>
      <c r="B620" s="2"/>
      <c r="C620" s="2"/>
      <c r="D620" s="54"/>
      <c r="E620" s="2"/>
      <c r="F620" s="2"/>
      <c r="G620" s="2"/>
      <c r="H620" s="2"/>
      <c r="I620" s="2"/>
      <c r="J620" s="2"/>
      <c r="K620" s="6"/>
      <c r="L620" s="6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M620" s="2"/>
      <c r="DN620" s="2"/>
      <c r="DO620" s="2"/>
      <c r="DP620" s="2"/>
      <c r="DQ620" s="2"/>
      <c r="DR620" s="2"/>
    </row>
    <row r="621" spans="1:122" ht="15.75" customHeight="1" x14ac:dyDescent="0.3">
      <c r="A621" s="2"/>
      <c r="B621" s="2"/>
      <c r="C621" s="2"/>
      <c r="D621" s="54"/>
      <c r="E621" s="2"/>
      <c r="F621" s="2"/>
      <c r="G621" s="2"/>
      <c r="H621" s="2"/>
      <c r="I621" s="2"/>
      <c r="J621" s="2"/>
      <c r="K621" s="6"/>
      <c r="L621" s="6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M621" s="2"/>
      <c r="DN621" s="2"/>
      <c r="DO621" s="2"/>
      <c r="DP621" s="2"/>
      <c r="DQ621" s="2"/>
      <c r="DR621" s="2"/>
    </row>
    <row r="622" spans="1:122" ht="15.75" customHeight="1" x14ac:dyDescent="0.3">
      <c r="A622" s="2"/>
      <c r="B622" s="2"/>
      <c r="C622" s="2"/>
      <c r="D622" s="54"/>
      <c r="E622" s="2"/>
      <c r="F622" s="2"/>
      <c r="G622" s="2"/>
      <c r="H622" s="2"/>
      <c r="I622" s="2"/>
      <c r="J622" s="2"/>
      <c r="K622" s="6"/>
      <c r="L622" s="6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M622" s="2"/>
      <c r="DN622" s="2"/>
      <c r="DO622" s="2"/>
      <c r="DP622" s="2"/>
      <c r="DQ622" s="2"/>
      <c r="DR622" s="2"/>
    </row>
    <row r="623" spans="1:122" ht="15.75" customHeight="1" x14ac:dyDescent="0.3">
      <c r="A623" s="2"/>
      <c r="B623" s="2"/>
      <c r="C623" s="2"/>
      <c r="D623" s="54"/>
      <c r="E623" s="2"/>
      <c r="F623" s="2"/>
      <c r="G623" s="2"/>
      <c r="H623" s="2"/>
      <c r="I623" s="2"/>
      <c r="J623" s="2"/>
      <c r="K623" s="6"/>
      <c r="L623" s="6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M623" s="2"/>
      <c r="DN623" s="2"/>
      <c r="DO623" s="2"/>
      <c r="DP623" s="2"/>
      <c r="DQ623" s="2"/>
      <c r="DR623" s="2"/>
    </row>
    <row r="624" spans="1:122" ht="15.75" customHeight="1" x14ac:dyDescent="0.3">
      <c r="A624" s="2"/>
      <c r="B624" s="2"/>
      <c r="C624" s="2"/>
      <c r="D624" s="54"/>
      <c r="E624" s="2"/>
      <c r="F624" s="2"/>
      <c r="G624" s="2"/>
      <c r="H624" s="2"/>
      <c r="I624" s="2"/>
      <c r="J624" s="2"/>
      <c r="K624" s="6"/>
      <c r="L624" s="6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M624" s="2"/>
      <c r="DN624" s="2"/>
      <c r="DO624" s="2"/>
      <c r="DP624" s="2"/>
      <c r="DQ624" s="2"/>
      <c r="DR624" s="2"/>
    </row>
    <row r="625" spans="1:122" ht="15.75" customHeight="1" x14ac:dyDescent="0.3">
      <c r="A625" s="2"/>
      <c r="B625" s="2"/>
      <c r="C625" s="2"/>
      <c r="D625" s="54"/>
      <c r="E625" s="2"/>
      <c r="F625" s="2"/>
      <c r="G625" s="2"/>
      <c r="H625" s="2"/>
      <c r="I625" s="2"/>
      <c r="J625" s="2"/>
      <c r="K625" s="6"/>
      <c r="L625" s="6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M625" s="2"/>
      <c r="DN625" s="2"/>
      <c r="DO625" s="2"/>
      <c r="DP625" s="2"/>
      <c r="DQ625" s="2"/>
      <c r="DR625" s="2"/>
    </row>
    <row r="626" spans="1:122" ht="15.75" customHeight="1" x14ac:dyDescent="0.3">
      <c r="A626" s="2"/>
      <c r="B626" s="2"/>
      <c r="C626" s="2"/>
      <c r="D626" s="54"/>
      <c r="E626" s="2"/>
      <c r="F626" s="2"/>
      <c r="G626" s="2"/>
      <c r="H626" s="2"/>
      <c r="I626" s="2"/>
      <c r="J626" s="2"/>
      <c r="K626" s="6"/>
      <c r="L626" s="6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M626" s="2"/>
      <c r="DN626" s="2"/>
      <c r="DO626" s="2"/>
      <c r="DP626" s="2"/>
      <c r="DQ626" s="2"/>
      <c r="DR626" s="2"/>
    </row>
    <row r="627" spans="1:122" ht="15.75" customHeight="1" x14ac:dyDescent="0.3">
      <c r="A627" s="2"/>
      <c r="B627" s="2"/>
      <c r="C627" s="2"/>
      <c r="D627" s="54"/>
      <c r="E627" s="2"/>
      <c r="F627" s="2"/>
      <c r="G627" s="2"/>
      <c r="H627" s="2"/>
      <c r="I627" s="2"/>
      <c r="J627" s="2"/>
      <c r="K627" s="6"/>
      <c r="L627" s="6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M627" s="2"/>
      <c r="DN627" s="2"/>
      <c r="DO627" s="2"/>
      <c r="DP627" s="2"/>
      <c r="DQ627" s="2"/>
      <c r="DR627" s="2"/>
    </row>
    <row r="628" spans="1:122" ht="15.75" customHeight="1" x14ac:dyDescent="0.3">
      <c r="A628" s="2"/>
      <c r="B628" s="2"/>
      <c r="C628" s="2"/>
      <c r="D628" s="54"/>
      <c r="E628" s="2"/>
      <c r="F628" s="2"/>
      <c r="G628" s="2"/>
      <c r="H628" s="2"/>
      <c r="I628" s="2"/>
      <c r="J628" s="2"/>
      <c r="K628" s="6"/>
      <c r="L628" s="6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M628" s="2"/>
      <c r="DN628" s="2"/>
      <c r="DO628" s="2"/>
      <c r="DP628" s="2"/>
      <c r="DQ628" s="2"/>
      <c r="DR628" s="2"/>
    </row>
    <row r="629" spans="1:122" ht="15.75" customHeight="1" x14ac:dyDescent="0.3">
      <c r="A629" s="2"/>
      <c r="B629" s="2"/>
      <c r="C629" s="2"/>
      <c r="D629" s="54"/>
      <c r="E629" s="2"/>
      <c r="F629" s="2"/>
      <c r="G629" s="2"/>
      <c r="H629" s="2"/>
      <c r="I629" s="2"/>
      <c r="J629" s="2"/>
      <c r="K629" s="6"/>
      <c r="L629" s="6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M629" s="2"/>
      <c r="DN629" s="2"/>
      <c r="DO629" s="2"/>
      <c r="DP629" s="2"/>
      <c r="DQ629" s="2"/>
      <c r="DR629" s="2"/>
    </row>
    <row r="630" spans="1:122" ht="15.75" customHeight="1" x14ac:dyDescent="0.3">
      <c r="A630" s="2"/>
      <c r="B630" s="2"/>
      <c r="C630" s="2"/>
      <c r="D630" s="54"/>
      <c r="E630" s="2"/>
      <c r="F630" s="2"/>
      <c r="G630" s="2"/>
      <c r="H630" s="2"/>
      <c r="I630" s="2"/>
      <c r="J630" s="2"/>
      <c r="K630" s="6"/>
      <c r="L630" s="6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M630" s="2"/>
      <c r="DN630" s="2"/>
      <c r="DO630" s="2"/>
      <c r="DP630" s="2"/>
      <c r="DQ630" s="2"/>
      <c r="DR630" s="2"/>
    </row>
    <row r="631" spans="1:122" ht="15.75" customHeight="1" x14ac:dyDescent="0.3">
      <c r="A631" s="2"/>
      <c r="B631" s="2"/>
      <c r="C631" s="2"/>
      <c r="D631" s="54"/>
      <c r="E631" s="2"/>
      <c r="F631" s="2"/>
      <c r="G631" s="2"/>
      <c r="H631" s="2"/>
      <c r="I631" s="2"/>
      <c r="J631" s="2"/>
      <c r="K631" s="6"/>
      <c r="L631" s="6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M631" s="2"/>
      <c r="DN631" s="2"/>
      <c r="DO631" s="2"/>
      <c r="DP631" s="2"/>
      <c r="DQ631" s="2"/>
      <c r="DR631" s="2"/>
    </row>
    <row r="632" spans="1:122" ht="15.75" customHeight="1" x14ac:dyDescent="0.3">
      <c r="A632" s="2"/>
      <c r="B632" s="2"/>
      <c r="C632" s="2"/>
      <c r="D632" s="54"/>
      <c r="E632" s="2"/>
      <c r="F632" s="2"/>
      <c r="G632" s="2"/>
      <c r="H632" s="2"/>
      <c r="I632" s="2"/>
      <c r="J632" s="2"/>
      <c r="K632" s="6"/>
      <c r="L632" s="6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M632" s="2"/>
      <c r="DN632" s="2"/>
      <c r="DO632" s="2"/>
      <c r="DP632" s="2"/>
      <c r="DQ632" s="2"/>
      <c r="DR632" s="2"/>
    </row>
    <row r="633" spans="1:122" ht="15.75" customHeight="1" x14ac:dyDescent="0.3">
      <c r="A633" s="2"/>
      <c r="B633" s="2"/>
      <c r="C633" s="2"/>
      <c r="D633" s="54"/>
      <c r="E633" s="2"/>
      <c r="F633" s="2"/>
      <c r="G633" s="2"/>
      <c r="H633" s="2"/>
      <c r="I633" s="2"/>
      <c r="J633" s="2"/>
      <c r="K633" s="6"/>
      <c r="L633" s="6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M633" s="2"/>
      <c r="DN633" s="2"/>
      <c r="DO633" s="2"/>
      <c r="DP633" s="2"/>
      <c r="DQ633" s="2"/>
      <c r="DR633" s="2"/>
    </row>
    <row r="634" spans="1:122" ht="15.75" customHeight="1" x14ac:dyDescent="0.3">
      <c r="A634" s="2"/>
      <c r="B634" s="2"/>
      <c r="C634" s="2"/>
      <c r="D634" s="54"/>
      <c r="E634" s="2"/>
      <c r="F634" s="2"/>
      <c r="G634" s="2"/>
      <c r="H634" s="2"/>
      <c r="I634" s="2"/>
      <c r="J634" s="2"/>
      <c r="K634" s="6"/>
      <c r="L634" s="6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M634" s="2"/>
      <c r="DN634" s="2"/>
      <c r="DO634" s="2"/>
      <c r="DP634" s="2"/>
      <c r="DQ634" s="2"/>
      <c r="DR634" s="2"/>
    </row>
    <row r="635" spans="1:122" ht="15.75" customHeight="1" x14ac:dyDescent="0.3">
      <c r="A635" s="2"/>
      <c r="B635" s="2"/>
      <c r="C635" s="2"/>
      <c r="D635" s="54"/>
      <c r="E635" s="2"/>
      <c r="F635" s="2"/>
      <c r="G635" s="2"/>
      <c r="H635" s="2"/>
      <c r="I635" s="2"/>
      <c r="J635" s="2"/>
      <c r="K635" s="6"/>
      <c r="L635" s="6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M635" s="2"/>
      <c r="DN635" s="2"/>
      <c r="DO635" s="2"/>
      <c r="DP635" s="2"/>
      <c r="DQ635" s="2"/>
      <c r="DR635" s="2"/>
    </row>
    <row r="636" spans="1:122" ht="15.75" customHeight="1" x14ac:dyDescent="0.3">
      <c r="A636" s="2"/>
      <c r="B636" s="2"/>
      <c r="C636" s="2"/>
      <c r="D636" s="54"/>
      <c r="E636" s="2"/>
      <c r="F636" s="2"/>
      <c r="G636" s="2"/>
      <c r="H636" s="2"/>
      <c r="I636" s="2"/>
      <c r="J636" s="2"/>
      <c r="K636" s="6"/>
      <c r="L636" s="6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M636" s="2"/>
      <c r="DN636" s="2"/>
      <c r="DO636" s="2"/>
      <c r="DP636" s="2"/>
      <c r="DQ636" s="2"/>
      <c r="DR636" s="2"/>
    </row>
    <row r="637" spans="1:122" ht="15.75" customHeight="1" x14ac:dyDescent="0.3">
      <c r="A637" s="2"/>
      <c r="B637" s="2"/>
      <c r="C637" s="2"/>
      <c r="D637" s="54"/>
      <c r="E637" s="2"/>
      <c r="F637" s="2"/>
      <c r="G637" s="2"/>
      <c r="H637" s="2"/>
      <c r="I637" s="2"/>
      <c r="J637" s="2"/>
      <c r="K637" s="6"/>
      <c r="L637" s="6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M637" s="2"/>
      <c r="DN637" s="2"/>
      <c r="DO637" s="2"/>
      <c r="DP637" s="2"/>
      <c r="DQ637" s="2"/>
      <c r="DR637" s="2"/>
    </row>
    <row r="638" spans="1:122" ht="15.75" customHeight="1" x14ac:dyDescent="0.3">
      <c r="A638" s="2"/>
      <c r="B638" s="2"/>
      <c r="C638" s="2"/>
      <c r="D638" s="54"/>
      <c r="E638" s="2"/>
      <c r="F638" s="2"/>
      <c r="G638" s="2"/>
      <c r="H638" s="2"/>
      <c r="I638" s="2"/>
      <c r="J638" s="2"/>
      <c r="K638" s="6"/>
      <c r="L638" s="6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M638" s="2"/>
      <c r="DN638" s="2"/>
      <c r="DO638" s="2"/>
      <c r="DP638" s="2"/>
      <c r="DQ638" s="2"/>
      <c r="DR638" s="2"/>
    </row>
    <row r="639" spans="1:122" ht="15.75" customHeight="1" x14ac:dyDescent="0.3">
      <c r="A639" s="2"/>
      <c r="B639" s="2"/>
      <c r="C639" s="2"/>
      <c r="D639" s="54"/>
      <c r="E639" s="2"/>
      <c r="F639" s="2"/>
      <c r="G639" s="2"/>
      <c r="H639" s="2"/>
      <c r="I639" s="2"/>
      <c r="J639" s="2"/>
      <c r="K639" s="6"/>
      <c r="L639" s="6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M639" s="2"/>
      <c r="DN639" s="2"/>
      <c r="DO639" s="2"/>
      <c r="DP639" s="2"/>
      <c r="DQ639" s="2"/>
      <c r="DR639" s="2"/>
    </row>
    <row r="640" spans="1:122" ht="15.75" customHeight="1" x14ac:dyDescent="0.3">
      <c r="A640" s="2"/>
      <c r="B640" s="2"/>
      <c r="C640" s="2"/>
      <c r="D640" s="54"/>
      <c r="E640" s="2"/>
      <c r="F640" s="2"/>
      <c r="G640" s="2"/>
      <c r="H640" s="2"/>
      <c r="I640" s="2"/>
      <c r="J640" s="2"/>
      <c r="K640" s="6"/>
      <c r="L640" s="6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M640" s="2"/>
      <c r="DN640" s="2"/>
      <c r="DO640" s="2"/>
      <c r="DP640" s="2"/>
      <c r="DQ640" s="2"/>
      <c r="DR640" s="2"/>
    </row>
    <row r="641" spans="1:122" ht="15.75" customHeight="1" x14ac:dyDescent="0.3">
      <c r="A641" s="2"/>
      <c r="B641" s="2"/>
      <c r="C641" s="2"/>
      <c r="D641" s="54"/>
      <c r="E641" s="2"/>
      <c r="F641" s="2"/>
      <c r="G641" s="2"/>
      <c r="H641" s="2"/>
      <c r="I641" s="2"/>
      <c r="J641" s="2"/>
      <c r="K641" s="6"/>
      <c r="L641" s="6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M641" s="2"/>
      <c r="DN641" s="2"/>
      <c r="DO641" s="2"/>
      <c r="DP641" s="2"/>
      <c r="DQ641" s="2"/>
      <c r="DR641" s="2"/>
    </row>
    <row r="642" spans="1:122" ht="15.75" customHeight="1" x14ac:dyDescent="0.3">
      <c r="A642" s="2"/>
      <c r="B642" s="2"/>
      <c r="C642" s="2"/>
      <c r="D642" s="54"/>
      <c r="E642" s="2"/>
      <c r="F642" s="2"/>
      <c r="G642" s="2"/>
      <c r="H642" s="2"/>
      <c r="I642" s="2"/>
      <c r="J642" s="2"/>
      <c r="K642" s="6"/>
      <c r="L642" s="6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M642" s="2"/>
      <c r="DN642" s="2"/>
      <c r="DO642" s="2"/>
      <c r="DP642" s="2"/>
      <c r="DQ642" s="2"/>
      <c r="DR642" s="2"/>
    </row>
    <row r="643" spans="1:122" ht="15.75" customHeight="1" x14ac:dyDescent="0.3">
      <c r="A643" s="2"/>
      <c r="B643" s="2"/>
      <c r="C643" s="2"/>
      <c r="D643" s="54"/>
      <c r="E643" s="2"/>
      <c r="F643" s="2"/>
      <c r="G643" s="2"/>
      <c r="H643" s="2"/>
      <c r="I643" s="2"/>
      <c r="J643" s="2"/>
      <c r="K643" s="6"/>
      <c r="L643" s="6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M643" s="2"/>
      <c r="DN643" s="2"/>
      <c r="DO643" s="2"/>
      <c r="DP643" s="2"/>
      <c r="DQ643" s="2"/>
      <c r="DR643" s="2"/>
    </row>
    <row r="644" spans="1:122" ht="15.75" customHeight="1" x14ac:dyDescent="0.3">
      <c r="A644" s="2"/>
      <c r="B644" s="2"/>
      <c r="C644" s="2"/>
      <c r="D644" s="54"/>
      <c r="E644" s="2"/>
      <c r="F644" s="2"/>
      <c r="G644" s="2"/>
      <c r="H644" s="2"/>
      <c r="I644" s="2"/>
      <c r="J644" s="2"/>
      <c r="K644" s="6"/>
      <c r="L644" s="6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M644" s="2"/>
      <c r="DN644" s="2"/>
      <c r="DO644" s="2"/>
      <c r="DP644" s="2"/>
      <c r="DQ644" s="2"/>
      <c r="DR644" s="2"/>
    </row>
    <row r="645" spans="1:122" ht="15.75" customHeight="1" x14ac:dyDescent="0.3">
      <c r="A645" s="2"/>
      <c r="B645" s="2"/>
      <c r="C645" s="2"/>
      <c r="D645" s="54"/>
      <c r="E645" s="2"/>
      <c r="F645" s="2"/>
      <c r="G645" s="2"/>
      <c r="H645" s="2"/>
      <c r="I645" s="2"/>
      <c r="J645" s="2"/>
      <c r="K645" s="6"/>
      <c r="L645" s="6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M645" s="2"/>
      <c r="DN645" s="2"/>
      <c r="DO645" s="2"/>
      <c r="DP645" s="2"/>
      <c r="DQ645" s="2"/>
      <c r="DR645" s="2"/>
    </row>
    <row r="646" spans="1:122" ht="15.75" customHeight="1" x14ac:dyDescent="0.3">
      <c r="A646" s="2"/>
      <c r="B646" s="2"/>
      <c r="C646" s="2"/>
      <c r="D646" s="54"/>
      <c r="E646" s="2"/>
      <c r="F646" s="2"/>
      <c r="G646" s="2"/>
      <c r="H646" s="2"/>
      <c r="I646" s="2"/>
      <c r="J646" s="2"/>
      <c r="K646" s="6"/>
      <c r="L646" s="6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M646" s="2"/>
      <c r="DN646" s="2"/>
      <c r="DO646" s="2"/>
      <c r="DP646" s="2"/>
      <c r="DQ646" s="2"/>
      <c r="DR646" s="2"/>
    </row>
    <row r="647" spans="1:122" ht="15.75" customHeight="1" x14ac:dyDescent="0.3">
      <c r="A647" s="2"/>
      <c r="B647" s="2"/>
      <c r="C647" s="2"/>
      <c r="D647" s="54"/>
      <c r="E647" s="2"/>
      <c r="F647" s="2"/>
      <c r="G647" s="2"/>
      <c r="H647" s="2"/>
      <c r="I647" s="2"/>
      <c r="J647" s="2"/>
      <c r="K647" s="6"/>
      <c r="L647" s="6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M647" s="2"/>
      <c r="DN647" s="2"/>
      <c r="DO647" s="2"/>
      <c r="DP647" s="2"/>
      <c r="DQ647" s="2"/>
      <c r="DR647" s="2"/>
    </row>
    <row r="648" spans="1:122" ht="15.75" customHeight="1" x14ac:dyDescent="0.3">
      <c r="A648" s="2"/>
      <c r="B648" s="2"/>
      <c r="C648" s="2"/>
      <c r="D648" s="54"/>
      <c r="E648" s="2"/>
      <c r="F648" s="2"/>
      <c r="G648" s="2"/>
      <c r="H648" s="2"/>
      <c r="I648" s="2"/>
      <c r="J648" s="2"/>
      <c r="K648" s="6"/>
      <c r="L648" s="6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M648" s="2"/>
      <c r="DN648" s="2"/>
      <c r="DO648" s="2"/>
      <c r="DP648" s="2"/>
      <c r="DQ648" s="2"/>
      <c r="DR648" s="2"/>
    </row>
    <row r="649" spans="1:122" ht="15.75" customHeight="1" x14ac:dyDescent="0.3">
      <c r="A649" s="2"/>
      <c r="B649" s="2"/>
      <c r="C649" s="2"/>
      <c r="D649" s="54"/>
      <c r="E649" s="2"/>
      <c r="F649" s="2"/>
      <c r="G649" s="2"/>
      <c r="H649" s="2"/>
      <c r="I649" s="2"/>
      <c r="J649" s="2"/>
      <c r="K649" s="6"/>
      <c r="L649" s="6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M649" s="2"/>
      <c r="DN649" s="2"/>
      <c r="DO649" s="2"/>
      <c r="DP649" s="2"/>
      <c r="DQ649" s="2"/>
      <c r="DR649" s="2"/>
    </row>
    <row r="650" spans="1:122" ht="15.75" customHeight="1" x14ac:dyDescent="0.3">
      <c r="A650" s="2"/>
      <c r="B650" s="2"/>
      <c r="C650" s="2"/>
      <c r="D650" s="54"/>
      <c r="E650" s="2"/>
      <c r="F650" s="2"/>
      <c r="G650" s="2"/>
      <c r="H650" s="2"/>
      <c r="I650" s="2"/>
      <c r="J650" s="2"/>
      <c r="K650" s="6"/>
      <c r="L650" s="6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M650" s="2"/>
      <c r="DN650" s="2"/>
      <c r="DO650" s="2"/>
      <c r="DP650" s="2"/>
      <c r="DQ650" s="2"/>
      <c r="DR650" s="2"/>
    </row>
    <row r="651" spans="1:122" ht="15.75" customHeight="1" x14ac:dyDescent="0.3">
      <c r="A651" s="2"/>
      <c r="B651" s="2"/>
      <c r="C651" s="2"/>
      <c r="D651" s="54"/>
      <c r="E651" s="2"/>
      <c r="F651" s="2"/>
      <c r="G651" s="2"/>
      <c r="H651" s="2"/>
      <c r="I651" s="2"/>
      <c r="J651" s="2"/>
      <c r="K651" s="6"/>
      <c r="L651" s="6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M651" s="2"/>
      <c r="DN651" s="2"/>
      <c r="DO651" s="2"/>
      <c r="DP651" s="2"/>
      <c r="DQ651" s="2"/>
      <c r="DR651" s="2"/>
    </row>
    <row r="652" spans="1:122" ht="15.75" customHeight="1" x14ac:dyDescent="0.3">
      <c r="A652" s="2"/>
      <c r="B652" s="2"/>
      <c r="C652" s="2"/>
      <c r="D652" s="54"/>
      <c r="E652" s="2"/>
      <c r="F652" s="2"/>
      <c r="G652" s="2"/>
      <c r="H652" s="2"/>
      <c r="I652" s="2"/>
      <c r="J652" s="2"/>
      <c r="K652" s="6"/>
      <c r="L652" s="6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M652" s="2"/>
      <c r="DN652" s="2"/>
      <c r="DO652" s="2"/>
      <c r="DP652" s="2"/>
      <c r="DQ652" s="2"/>
      <c r="DR652" s="2"/>
    </row>
    <row r="653" spans="1:122" ht="15.75" customHeight="1" x14ac:dyDescent="0.3">
      <c r="A653" s="2"/>
      <c r="B653" s="2"/>
      <c r="C653" s="2"/>
      <c r="D653" s="54"/>
      <c r="E653" s="2"/>
      <c r="F653" s="2"/>
      <c r="G653" s="2"/>
      <c r="H653" s="2"/>
      <c r="I653" s="2"/>
      <c r="J653" s="2"/>
      <c r="K653" s="6"/>
      <c r="L653" s="6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M653" s="2"/>
      <c r="DN653" s="2"/>
      <c r="DO653" s="2"/>
      <c r="DP653" s="2"/>
      <c r="DQ653" s="2"/>
      <c r="DR653" s="2"/>
    </row>
    <row r="654" spans="1:122" ht="15.75" customHeight="1" x14ac:dyDescent="0.3">
      <c r="A654" s="2"/>
      <c r="B654" s="2"/>
      <c r="C654" s="2"/>
      <c r="D654" s="54"/>
      <c r="E654" s="2"/>
      <c r="F654" s="2"/>
      <c r="G654" s="2"/>
      <c r="H654" s="2"/>
      <c r="I654" s="2"/>
      <c r="J654" s="2"/>
      <c r="K654" s="6"/>
      <c r="L654" s="6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M654" s="2"/>
      <c r="DN654" s="2"/>
      <c r="DO654" s="2"/>
      <c r="DP654" s="2"/>
      <c r="DQ654" s="2"/>
      <c r="DR654" s="2"/>
    </row>
    <row r="655" spans="1:122" ht="15.75" customHeight="1" x14ac:dyDescent="0.3">
      <c r="A655" s="2"/>
      <c r="B655" s="2"/>
      <c r="C655" s="2"/>
      <c r="D655" s="54"/>
      <c r="E655" s="2"/>
      <c r="F655" s="2"/>
      <c r="G655" s="2"/>
      <c r="H655" s="2"/>
      <c r="I655" s="2"/>
      <c r="J655" s="2"/>
      <c r="K655" s="6"/>
      <c r="L655" s="6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M655" s="2"/>
      <c r="DN655" s="2"/>
      <c r="DO655" s="2"/>
      <c r="DP655" s="2"/>
      <c r="DQ655" s="2"/>
      <c r="DR655" s="2"/>
    </row>
    <row r="656" spans="1:122" ht="15.75" customHeight="1" x14ac:dyDescent="0.3">
      <c r="A656" s="2"/>
      <c r="B656" s="2"/>
      <c r="C656" s="2"/>
      <c r="D656" s="54"/>
      <c r="E656" s="2"/>
      <c r="F656" s="2"/>
      <c r="G656" s="2"/>
      <c r="H656" s="2"/>
      <c r="I656" s="2"/>
      <c r="J656" s="2"/>
      <c r="K656" s="6"/>
      <c r="L656" s="6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M656" s="2"/>
      <c r="DN656" s="2"/>
      <c r="DO656" s="2"/>
      <c r="DP656" s="2"/>
      <c r="DQ656" s="2"/>
      <c r="DR656" s="2"/>
    </row>
    <row r="657" spans="1:122" ht="15.75" customHeight="1" x14ac:dyDescent="0.3">
      <c r="A657" s="2"/>
      <c r="B657" s="2"/>
      <c r="C657" s="2"/>
      <c r="D657" s="54"/>
      <c r="E657" s="2"/>
      <c r="F657" s="2"/>
      <c r="G657" s="2"/>
      <c r="H657" s="2"/>
      <c r="I657" s="2"/>
      <c r="J657" s="2"/>
      <c r="K657" s="6"/>
      <c r="L657" s="6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M657" s="2"/>
      <c r="DN657" s="2"/>
      <c r="DO657" s="2"/>
      <c r="DP657" s="2"/>
      <c r="DQ657" s="2"/>
      <c r="DR657" s="2"/>
    </row>
    <row r="658" spans="1:122" ht="15.75" customHeight="1" x14ac:dyDescent="0.3">
      <c r="A658" s="2"/>
      <c r="B658" s="2"/>
      <c r="C658" s="2"/>
      <c r="D658" s="54"/>
      <c r="E658" s="2"/>
      <c r="F658" s="2"/>
      <c r="G658" s="2"/>
      <c r="H658" s="2"/>
      <c r="I658" s="2"/>
      <c r="J658" s="2"/>
      <c r="K658" s="6"/>
      <c r="L658" s="6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M658" s="2"/>
      <c r="DN658" s="2"/>
      <c r="DO658" s="2"/>
      <c r="DP658" s="2"/>
      <c r="DQ658" s="2"/>
      <c r="DR658" s="2"/>
    </row>
    <row r="659" spans="1:122" ht="15.75" customHeight="1" x14ac:dyDescent="0.3">
      <c r="A659" s="2"/>
      <c r="B659" s="2"/>
      <c r="C659" s="2"/>
      <c r="D659" s="54"/>
      <c r="E659" s="2"/>
      <c r="F659" s="2"/>
      <c r="G659" s="2"/>
      <c r="H659" s="2"/>
      <c r="I659" s="2"/>
      <c r="J659" s="2"/>
      <c r="K659" s="6"/>
      <c r="L659" s="6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M659" s="2"/>
      <c r="DN659" s="2"/>
      <c r="DO659" s="2"/>
      <c r="DP659" s="2"/>
      <c r="DQ659" s="2"/>
      <c r="DR659" s="2"/>
    </row>
    <row r="660" spans="1:122" ht="15.75" customHeight="1" x14ac:dyDescent="0.3">
      <c r="A660" s="2"/>
      <c r="B660" s="2"/>
      <c r="C660" s="2"/>
      <c r="D660" s="54"/>
      <c r="E660" s="2"/>
      <c r="F660" s="2"/>
      <c r="G660" s="2"/>
      <c r="H660" s="2"/>
      <c r="I660" s="2"/>
      <c r="J660" s="2"/>
      <c r="K660" s="6"/>
      <c r="L660" s="6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M660" s="2"/>
      <c r="DN660" s="2"/>
      <c r="DO660" s="2"/>
      <c r="DP660" s="2"/>
      <c r="DQ660" s="2"/>
      <c r="DR660" s="2"/>
    </row>
    <row r="661" spans="1:122" ht="15.75" customHeight="1" x14ac:dyDescent="0.3">
      <c r="A661" s="2"/>
      <c r="B661" s="2"/>
      <c r="C661" s="2"/>
      <c r="D661" s="54"/>
      <c r="E661" s="2"/>
      <c r="F661" s="2"/>
      <c r="G661" s="2"/>
      <c r="H661" s="2"/>
      <c r="I661" s="2"/>
      <c r="J661" s="2"/>
      <c r="K661" s="6"/>
      <c r="L661" s="6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M661" s="2"/>
      <c r="DN661" s="2"/>
      <c r="DO661" s="2"/>
      <c r="DP661" s="2"/>
      <c r="DQ661" s="2"/>
      <c r="DR661" s="2"/>
    </row>
    <row r="662" spans="1:122" ht="15.75" customHeight="1" x14ac:dyDescent="0.3">
      <c r="A662" s="2"/>
      <c r="B662" s="2"/>
      <c r="C662" s="2"/>
      <c r="D662" s="54"/>
      <c r="E662" s="2"/>
      <c r="F662" s="2"/>
      <c r="G662" s="2"/>
      <c r="H662" s="2"/>
      <c r="I662" s="2"/>
      <c r="J662" s="2"/>
      <c r="K662" s="6"/>
      <c r="L662" s="6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M662" s="2"/>
      <c r="DN662" s="2"/>
      <c r="DO662" s="2"/>
      <c r="DP662" s="2"/>
      <c r="DQ662" s="2"/>
      <c r="DR662" s="2"/>
    </row>
    <row r="663" spans="1:122" ht="15.75" customHeight="1" x14ac:dyDescent="0.3">
      <c r="A663" s="2"/>
      <c r="B663" s="2"/>
      <c r="C663" s="2"/>
      <c r="D663" s="54"/>
      <c r="E663" s="2"/>
      <c r="F663" s="2"/>
      <c r="G663" s="2"/>
      <c r="H663" s="2"/>
      <c r="I663" s="2"/>
      <c r="J663" s="2"/>
      <c r="K663" s="6"/>
      <c r="L663" s="6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M663" s="2"/>
      <c r="DN663" s="2"/>
      <c r="DO663" s="2"/>
      <c r="DP663" s="2"/>
      <c r="DQ663" s="2"/>
      <c r="DR663" s="2"/>
    </row>
    <row r="664" spans="1:122" ht="15.75" customHeight="1" x14ac:dyDescent="0.3">
      <c r="A664" s="2"/>
      <c r="B664" s="2"/>
      <c r="C664" s="2"/>
      <c r="D664" s="54"/>
      <c r="E664" s="2"/>
      <c r="F664" s="2"/>
      <c r="G664" s="2"/>
      <c r="H664" s="2"/>
      <c r="I664" s="2"/>
      <c r="J664" s="2"/>
      <c r="K664" s="6"/>
      <c r="L664" s="6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M664" s="2"/>
      <c r="DN664" s="2"/>
      <c r="DO664" s="2"/>
      <c r="DP664" s="2"/>
      <c r="DQ664" s="2"/>
      <c r="DR664" s="2"/>
    </row>
    <row r="665" spans="1:122" ht="15.75" customHeight="1" x14ac:dyDescent="0.3">
      <c r="A665" s="2"/>
      <c r="B665" s="2"/>
      <c r="C665" s="2"/>
      <c r="D665" s="54"/>
      <c r="E665" s="2"/>
      <c r="F665" s="2"/>
      <c r="G665" s="2"/>
      <c r="H665" s="2"/>
      <c r="I665" s="2"/>
      <c r="J665" s="2"/>
      <c r="K665" s="6"/>
      <c r="L665" s="6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M665" s="2"/>
      <c r="DN665" s="2"/>
      <c r="DO665" s="2"/>
      <c r="DP665" s="2"/>
      <c r="DQ665" s="2"/>
      <c r="DR665" s="2"/>
    </row>
    <row r="666" spans="1:122" ht="15.75" customHeight="1" x14ac:dyDescent="0.3">
      <c r="A666" s="2"/>
      <c r="B666" s="2"/>
      <c r="C666" s="2"/>
      <c r="D666" s="54"/>
      <c r="E666" s="2"/>
      <c r="F666" s="2"/>
      <c r="G666" s="2"/>
      <c r="H666" s="2"/>
      <c r="I666" s="2"/>
      <c r="J666" s="2"/>
      <c r="K666" s="6"/>
      <c r="L666" s="6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M666" s="2"/>
      <c r="DN666" s="2"/>
      <c r="DO666" s="2"/>
      <c r="DP666" s="2"/>
      <c r="DQ666" s="2"/>
      <c r="DR666" s="2"/>
    </row>
    <row r="667" spans="1:122" ht="15.75" customHeight="1" x14ac:dyDescent="0.3">
      <c r="A667" s="2"/>
      <c r="B667" s="2"/>
      <c r="C667" s="2"/>
      <c r="D667" s="54"/>
      <c r="E667" s="2"/>
      <c r="F667" s="2"/>
      <c r="G667" s="2"/>
      <c r="H667" s="2"/>
      <c r="I667" s="2"/>
      <c r="J667" s="2"/>
      <c r="K667" s="6"/>
      <c r="L667" s="6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M667" s="2"/>
      <c r="DN667" s="2"/>
      <c r="DO667" s="2"/>
      <c r="DP667" s="2"/>
      <c r="DQ667" s="2"/>
      <c r="DR667" s="2"/>
    </row>
    <row r="668" spans="1:122" ht="15.75" customHeight="1" x14ac:dyDescent="0.3">
      <c r="A668" s="2"/>
      <c r="B668" s="2"/>
      <c r="C668" s="2"/>
      <c r="D668" s="54"/>
      <c r="E668" s="2"/>
      <c r="F668" s="2"/>
      <c r="G668" s="2"/>
      <c r="H668" s="2"/>
      <c r="I668" s="2"/>
      <c r="J668" s="2"/>
      <c r="K668" s="6"/>
      <c r="L668" s="6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M668" s="2"/>
      <c r="DN668" s="2"/>
      <c r="DO668" s="2"/>
      <c r="DP668" s="2"/>
      <c r="DQ668" s="2"/>
      <c r="DR668" s="2"/>
    </row>
    <row r="669" spans="1:122" ht="15.75" customHeight="1" x14ac:dyDescent="0.3">
      <c r="A669" s="2"/>
      <c r="B669" s="2"/>
      <c r="C669" s="2"/>
      <c r="D669" s="54"/>
      <c r="E669" s="2"/>
      <c r="F669" s="2"/>
      <c r="G669" s="2"/>
      <c r="H669" s="2"/>
      <c r="I669" s="2"/>
      <c r="J669" s="2"/>
      <c r="K669" s="6"/>
      <c r="L669" s="6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M669" s="2"/>
      <c r="DN669" s="2"/>
      <c r="DO669" s="2"/>
      <c r="DP669" s="2"/>
      <c r="DQ669" s="2"/>
      <c r="DR669" s="2"/>
    </row>
    <row r="670" spans="1:122" ht="15.75" customHeight="1" x14ac:dyDescent="0.3">
      <c r="A670" s="2"/>
      <c r="B670" s="2"/>
      <c r="C670" s="2"/>
      <c r="D670" s="54"/>
      <c r="E670" s="2"/>
      <c r="F670" s="2"/>
      <c r="G670" s="2"/>
      <c r="H670" s="2"/>
      <c r="I670" s="2"/>
      <c r="J670" s="2"/>
      <c r="K670" s="6"/>
      <c r="L670" s="6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M670" s="2"/>
      <c r="DN670" s="2"/>
      <c r="DO670" s="2"/>
      <c r="DP670" s="2"/>
      <c r="DQ670" s="2"/>
      <c r="DR670" s="2"/>
    </row>
    <row r="671" spans="1:122" ht="15.75" customHeight="1" x14ac:dyDescent="0.3">
      <c r="A671" s="2"/>
      <c r="B671" s="2"/>
      <c r="C671" s="2"/>
      <c r="D671" s="54"/>
      <c r="E671" s="2"/>
      <c r="F671" s="2"/>
      <c r="G671" s="2"/>
      <c r="H671" s="2"/>
      <c r="I671" s="2"/>
      <c r="J671" s="2"/>
      <c r="K671" s="6"/>
      <c r="L671" s="6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M671" s="2"/>
      <c r="DN671" s="2"/>
      <c r="DO671" s="2"/>
      <c r="DP671" s="2"/>
      <c r="DQ671" s="2"/>
      <c r="DR671" s="2"/>
    </row>
    <row r="672" spans="1:122" ht="15.75" customHeight="1" x14ac:dyDescent="0.3">
      <c r="A672" s="2"/>
      <c r="B672" s="2"/>
      <c r="C672" s="2"/>
      <c r="D672" s="54"/>
      <c r="E672" s="2"/>
      <c r="F672" s="2"/>
      <c r="G672" s="2"/>
      <c r="H672" s="2"/>
      <c r="I672" s="2"/>
      <c r="J672" s="2"/>
      <c r="K672" s="6"/>
      <c r="L672" s="6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M672" s="2"/>
      <c r="DN672" s="2"/>
      <c r="DO672" s="2"/>
      <c r="DP672" s="2"/>
      <c r="DQ672" s="2"/>
      <c r="DR672" s="2"/>
    </row>
    <row r="673" spans="1:122" ht="15.75" customHeight="1" x14ac:dyDescent="0.3">
      <c r="A673" s="2"/>
      <c r="B673" s="2"/>
      <c r="C673" s="2"/>
      <c r="D673" s="54"/>
      <c r="E673" s="2"/>
      <c r="F673" s="2"/>
      <c r="G673" s="2"/>
      <c r="H673" s="2"/>
      <c r="I673" s="2"/>
      <c r="J673" s="2"/>
      <c r="K673" s="6"/>
      <c r="L673" s="6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M673" s="2"/>
      <c r="DN673" s="2"/>
      <c r="DO673" s="2"/>
      <c r="DP673" s="2"/>
      <c r="DQ673" s="2"/>
      <c r="DR673" s="2"/>
    </row>
    <row r="674" spans="1:122" ht="15.75" customHeight="1" x14ac:dyDescent="0.3">
      <c r="A674" s="2"/>
      <c r="B674" s="2"/>
      <c r="C674" s="2"/>
      <c r="D674" s="54"/>
      <c r="E674" s="2"/>
      <c r="F674" s="2"/>
      <c r="G674" s="2"/>
      <c r="H674" s="2"/>
      <c r="I674" s="2"/>
      <c r="J674" s="2"/>
      <c r="K674" s="6"/>
      <c r="L674" s="6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M674" s="2"/>
      <c r="DN674" s="2"/>
      <c r="DO674" s="2"/>
      <c r="DP674" s="2"/>
      <c r="DQ674" s="2"/>
      <c r="DR674" s="2"/>
    </row>
    <row r="675" spans="1:122" ht="15.75" customHeight="1" x14ac:dyDescent="0.3">
      <c r="A675" s="2"/>
      <c r="B675" s="2"/>
      <c r="C675" s="2"/>
      <c r="D675" s="54"/>
      <c r="E675" s="2"/>
      <c r="F675" s="2"/>
      <c r="G675" s="2"/>
      <c r="H675" s="2"/>
      <c r="I675" s="2"/>
      <c r="J675" s="2"/>
      <c r="K675" s="6"/>
      <c r="L675" s="6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M675" s="2"/>
      <c r="DN675" s="2"/>
      <c r="DO675" s="2"/>
      <c r="DP675" s="2"/>
      <c r="DQ675" s="2"/>
      <c r="DR675" s="2"/>
    </row>
    <row r="676" spans="1:122" ht="15.75" customHeight="1" x14ac:dyDescent="0.3">
      <c r="A676" s="2"/>
      <c r="B676" s="2"/>
      <c r="C676" s="2"/>
      <c r="D676" s="54"/>
      <c r="E676" s="2"/>
      <c r="F676" s="2"/>
      <c r="G676" s="2"/>
      <c r="H676" s="2"/>
      <c r="I676" s="2"/>
      <c r="J676" s="2"/>
      <c r="K676" s="6"/>
      <c r="L676" s="6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M676" s="2"/>
      <c r="DN676" s="2"/>
      <c r="DO676" s="2"/>
      <c r="DP676" s="2"/>
      <c r="DQ676" s="2"/>
      <c r="DR676" s="2"/>
    </row>
    <row r="677" spans="1:122" ht="15.75" customHeight="1" x14ac:dyDescent="0.3">
      <c r="A677" s="2"/>
      <c r="B677" s="2"/>
      <c r="C677" s="2"/>
      <c r="D677" s="54"/>
      <c r="E677" s="2"/>
      <c r="F677" s="2"/>
      <c r="G677" s="2"/>
      <c r="H677" s="2"/>
      <c r="I677" s="2"/>
      <c r="J677" s="2"/>
      <c r="K677" s="6"/>
      <c r="L677" s="6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M677" s="2"/>
      <c r="DN677" s="2"/>
      <c r="DO677" s="2"/>
      <c r="DP677" s="2"/>
      <c r="DQ677" s="2"/>
      <c r="DR677" s="2"/>
    </row>
    <row r="678" spans="1:122" ht="15.75" customHeight="1" x14ac:dyDescent="0.3">
      <c r="A678" s="2"/>
      <c r="B678" s="2"/>
      <c r="C678" s="2"/>
      <c r="D678" s="54"/>
      <c r="E678" s="2"/>
      <c r="F678" s="2"/>
      <c r="G678" s="2"/>
      <c r="H678" s="2"/>
      <c r="I678" s="2"/>
      <c r="J678" s="2"/>
      <c r="K678" s="6"/>
      <c r="L678" s="6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M678" s="2"/>
      <c r="DN678" s="2"/>
      <c r="DO678" s="2"/>
      <c r="DP678" s="2"/>
      <c r="DQ678" s="2"/>
      <c r="DR678" s="2"/>
    </row>
    <row r="679" spans="1:122" ht="15.75" customHeight="1" x14ac:dyDescent="0.3">
      <c r="A679" s="2"/>
      <c r="B679" s="2"/>
      <c r="C679" s="2"/>
      <c r="D679" s="54"/>
      <c r="E679" s="2"/>
      <c r="F679" s="2"/>
      <c r="G679" s="2"/>
      <c r="H679" s="2"/>
      <c r="I679" s="2"/>
      <c r="J679" s="2"/>
      <c r="K679" s="6"/>
      <c r="L679" s="6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M679" s="2"/>
      <c r="DN679" s="2"/>
      <c r="DO679" s="2"/>
      <c r="DP679" s="2"/>
      <c r="DQ679" s="2"/>
      <c r="DR679" s="2"/>
    </row>
    <row r="680" spans="1:122" ht="15.75" customHeight="1" x14ac:dyDescent="0.3">
      <c r="A680" s="2"/>
      <c r="B680" s="2"/>
      <c r="C680" s="2"/>
      <c r="D680" s="54"/>
      <c r="E680" s="2"/>
      <c r="F680" s="2"/>
      <c r="G680" s="2"/>
      <c r="H680" s="2"/>
      <c r="I680" s="2"/>
      <c r="J680" s="2"/>
      <c r="K680" s="6"/>
      <c r="L680" s="6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M680" s="2"/>
      <c r="DN680" s="2"/>
      <c r="DO680" s="2"/>
      <c r="DP680" s="2"/>
      <c r="DQ680" s="2"/>
      <c r="DR680" s="2"/>
    </row>
    <row r="681" spans="1:122" ht="15.75" customHeight="1" x14ac:dyDescent="0.3">
      <c r="A681" s="2"/>
      <c r="B681" s="2"/>
      <c r="C681" s="2"/>
      <c r="D681" s="54"/>
      <c r="E681" s="2"/>
      <c r="F681" s="2"/>
      <c r="G681" s="2"/>
      <c r="H681" s="2"/>
      <c r="I681" s="2"/>
      <c r="J681" s="2"/>
      <c r="K681" s="6"/>
      <c r="L681" s="6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M681" s="2"/>
      <c r="DN681" s="2"/>
      <c r="DO681" s="2"/>
      <c r="DP681" s="2"/>
      <c r="DQ681" s="2"/>
      <c r="DR681" s="2"/>
    </row>
    <row r="682" spans="1:122" ht="15.75" customHeight="1" x14ac:dyDescent="0.3">
      <c r="A682" s="2"/>
      <c r="B682" s="2"/>
      <c r="C682" s="2"/>
      <c r="D682" s="54"/>
      <c r="E682" s="2"/>
      <c r="F682" s="2"/>
      <c r="G682" s="2"/>
      <c r="H682" s="2"/>
      <c r="I682" s="2"/>
      <c r="J682" s="2"/>
      <c r="K682" s="6"/>
      <c r="L682" s="6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M682" s="2"/>
      <c r="DN682" s="2"/>
      <c r="DO682" s="2"/>
      <c r="DP682" s="2"/>
      <c r="DQ682" s="2"/>
      <c r="DR682" s="2"/>
    </row>
    <row r="683" spans="1:122" ht="15.75" customHeight="1" x14ac:dyDescent="0.3">
      <c r="A683" s="2"/>
      <c r="B683" s="2"/>
      <c r="C683" s="2"/>
      <c r="D683" s="54"/>
      <c r="E683" s="2"/>
      <c r="F683" s="2"/>
      <c r="G683" s="2"/>
      <c r="H683" s="2"/>
      <c r="I683" s="2"/>
      <c r="J683" s="2"/>
      <c r="K683" s="6"/>
      <c r="L683" s="6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M683" s="2"/>
      <c r="DN683" s="2"/>
      <c r="DO683" s="2"/>
      <c r="DP683" s="2"/>
      <c r="DQ683" s="2"/>
      <c r="DR683" s="2"/>
    </row>
    <row r="684" spans="1:122" ht="15.75" customHeight="1" x14ac:dyDescent="0.3">
      <c r="A684" s="2"/>
      <c r="B684" s="2"/>
      <c r="C684" s="2"/>
      <c r="D684" s="54"/>
      <c r="E684" s="2"/>
      <c r="F684" s="2"/>
      <c r="G684" s="2"/>
      <c r="H684" s="2"/>
      <c r="I684" s="2"/>
      <c r="J684" s="2"/>
      <c r="K684" s="6"/>
      <c r="L684" s="6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M684" s="2"/>
      <c r="DN684" s="2"/>
      <c r="DO684" s="2"/>
      <c r="DP684" s="2"/>
      <c r="DQ684" s="2"/>
      <c r="DR684" s="2"/>
    </row>
    <row r="685" spans="1:122" ht="15.75" customHeight="1" x14ac:dyDescent="0.3">
      <c r="A685" s="2"/>
      <c r="B685" s="2"/>
      <c r="C685" s="2"/>
      <c r="D685" s="54"/>
      <c r="E685" s="2"/>
      <c r="F685" s="2"/>
      <c r="G685" s="2"/>
      <c r="H685" s="2"/>
      <c r="I685" s="2"/>
      <c r="J685" s="2"/>
      <c r="K685" s="6"/>
      <c r="L685" s="6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M685" s="2"/>
      <c r="DN685" s="2"/>
      <c r="DO685" s="2"/>
      <c r="DP685" s="2"/>
      <c r="DQ685" s="2"/>
      <c r="DR685" s="2"/>
    </row>
    <row r="686" spans="1:122" ht="15.75" customHeight="1" x14ac:dyDescent="0.3">
      <c r="A686" s="2"/>
      <c r="B686" s="2"/>
      <c r="C686" s="2"/>
      <c r="D686" s="54"/>
      <c r="E686" s="2"/>
      <c r="F686" s="2"/>
      <c r="G686" s="2"/>
      <c r="H686" s="2"/>
      <c r="I686" s="2"/>
      <c r="J686" s="2"/>
      <c r="K686" s="6"/>
      <c r="L686" s="6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M686" s="2"/>
      <c r="DN686" s="2"/>
      <c r="DO686" s="2"/>
      <c r="DP686" s="2"/>
      <c r="DQ686" s="2"/>
      <c r="DR686" s="2"/>
    </row>
    <row r="687" spans="1:122" ht="15.75" customHeight="1" x14ac:dyDescent="0.3">
      <c r="A687" s="2"/>
      <c r="B687" s="2"/>
      <c r="C687" s="2"/>
      <c r="D687" s="54"/>
      <c r="E687" s="2"/>
      <c r="F687" s="2"/>
      <c r="G687" s="2"/>
      <c r="H687" s="2"/>
      <c r="I687" s="2"/>
      <c r="J687" s="2"/>
      <c r="K687" s="6"/>
      <c r="L687" s="6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M687" s="2"/>
      <c r="DN687" s="2"/>
      <c r="DO687" s="2"/>
      <c r="DP687" s="2"/>
      <c r="DQ687" s="2"/>
      <c r="DR687" s="2"/>
    </row>
    <row r="688" spans="1:122" ht="15.75" customHeight="1" x14ac:dyDescent="0.3">
      <c r="A688" s="2"/>
      <c r="B688" s="2"/>
      <c r="C688" s="2"/>
      <c r="D688" s="54"/>
      <c r="E688" s="2"/>
      <c r="F688" s="2"/>
      <c r="G688" s="2"/>
      <c r="H688" s="2"/>
      <c r="I688" s="2"/>
      <c r="J688" s="2"/>
      <c r="K688" s="6"/>
      <c r="L688" s="6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M688" s="2"/>
      <c r="DN688" s="2"/>
      <c r="DO688" s="2"/>
      <c r="DP688" s="2"/>
      <c r="DQ688" s="2"/>
      <c r="DR688" s="2"/>
    </row>
    <row r="689" spans="1:122" ht="15.75" customHeight="1" x14ac:dyDescent="0.3">
      <c r="A689" s="2"/>
      <c r="B689" s="2"/>
      <c r="C689" s="2"/>
      <c r="D689" s="54"/>
      <c r="E689" s="2"/>
      <c r="F689" s="2"/>
      <c r="G689" s="2"/>
      <c r="H689" s="2"/>
      <c r="I689" s="2"/>
      <c r="J689" s="2"/>
      <c r="K689" s="6"/>
      <c r="L689" s="6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M689" s="2"/>
      <c r="DN689" s="2"/>
      <c r="DO689" s="2"/>
      <c r="DP689" s="2"/>
      <c r="DQ689" s="2"/>
      <c r="DR689" s="2"/>
    </row>
    <row r="690" spans="1:122" ht="15.75" customHeight="1" x14ac:dyDescent="0.3">
      <c r="A690" s="2"/>
      <c r="B690" s="2"/>
      <c r="C690" s="2"/>
      <c r="D690" s="54"/>
      <c r="E690" s="2"/>
      <c r="F690" s="2"/>
      <c r="G690" s="2"/>
      <c r="H690" s="2"/>
      <c r="I690" s="2"/>
      <c r="J690" s="2"/>
      <c r="K690" s="6"/>
      <c r="L690" s="6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M690" s="2"/>
      <c r="DN690" s="2"/>
      <c r="DO690" s="2"/>
      <c r="DP690" s="2"/>
      <c r="DQ690" s="2"/>
      <c r="DR690" s="2"/>
    </row>
    <row r="691" spans="1:122" ht="15.75" customHeight="1" x14ac:dyDescent="0.3">
      <c r="A691" s="2"/>
      <c r="B691" s="2"/>
      <c r="C691" s="2"/>
      <c r="D691" s="54"/>
      <c r="E691" s="2"/>
      <c r="F691" s="2"/>
      <c r="G691" s="2"/>
      <c r="H691" s="2"/>
      <c r="I691" s="2"/>
      <c r="J691" s="2"/>
      <c r="K691" s="6"/>
      <c r="L691" s="6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M691" s="2"/>
      <c r="DN691" s="2"/>
      <c r="DO691" s="2"/>
      <c r="DP691" s="2"/>
      <c r="DQ691" s="2"/>
      <c r="DR691" s="2"/>
    </row>
    <row r="692" spans="1:122" ht="15.75" customHeight="1" x14ac:dyDescent="0.3">
      <c r="A692" s="2"/>
      <c r="B692" s="2"/>
      <c r="C692" s="2"/>
      <c r="D692" s="54"/>
      <c r="E692" s="2"/>
      <c r="F692" s="2"/>
      <c r="G692" s="2"/>
      <c r="H692" s="2"/>
      <c r="I692" s="2"/>
      <c r="J692" s="2"/>
      <c r="K692" s="6"/>
      <c r="L692" s="6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M692" s="2"/>
      <c r="DN692" s="2"/>
      <c r="DO692" s="2"/>
      <c r="DP692" s="2"/>
      <c r="DQ692" s="2"/>
      <c r="DR692" s="2"/>
    </row>
    <row r="693" spans="1:122" ht="15.75" customHeight="1" x14ac:dyDescent="0.3">
      <c r="A693" s="2"/>
      <c r="B693" s="2"/>
      <c r="C693" s="2"/>
      <c r="D693" s="54"/>
      <c r="E693" s="2"/>
      <c r="F693" s="2"/>
      <c r="G693" s="2"/>
      <c r="H693" s="2"/>
      <c r="I693" s="2"/>
      <c r="J693" s="2"/>
      <c r="K693" s="6"/>
      <c r="L693" s="6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M693" s="2"/>
      <c r="DN693" s="2"/>
      <c r="DO693" s="2"/>
      <c r="DP693" s="2"/>
      <c r="DQ693" s="2"/>
      <c r="DR693" s="2"/>
    </row>
    <row r="694" spans="1:122" ht="15.75" customHeight="1" x14ac:dyDescent="0.3">
      <c r="A694" s="2"/>
      <c r="B694" s="2"/>
      <c r="C694" s="2"/>
      <c r="D694" s="54"/>
      <c r="E694" s="2"/>
      <c r="F694" s="2"/>
      <c r="G694" s="2"/>
      <c r="H694" s="2"/>
      <c r="I694" s="2"/>
      <c r="J694" s="2"/>
      <c r="K694" s="6"/>
      <c r="L694" s="6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M694" s="2"/>
      <c r="DN694" s="2"/>
      <c r="DO694" s="2"/>
      <c r="DP694" s="2"/>
      <c r="DQ694" s="2"/>
      <c r="DR694" s="2"/>
    </row>
    <row r="695" spans="1:122" ht="15.75" customHeight="1" x14ac:dyDescent="0.3">
      <c r="A695" s="2"/>
      <c r="B695" s="2"/>
      <c r="C695" s="2"/>
      <c r="D695" s="54"/>
      <c r="E695" s="2"/>
      <c r="F695" s="2"/>
      <c r="G695" s="2"/>
      <c r="H695" s="2"/>
      <c r="I695" s="2"/>
      <c r="J695" s="2"/>
      <c r="K695" s="6"/>
      <c r="L695" s="6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M695" s="2"/>
      <c r="DN695" s="2"/>
      <c r="DO695" s="2"/>
      <c r="DP695" s="2"/>
      <c r="DQ695" s="2"/>
      <c r="DR695" s="2"/>
    </row>
    <row r="696" spans="1:122" ht="15.75" customHeight="1" x14ac:dyDescent="0.3">
      <c r="A696" s="2"/>
      <c r="B696" s="2"/>
      <c r="C696" s="2"/>
      <c r="D696" s="54"/>
      <c r="E696" s="2"/>
      <c r="F696" s="2"/>
      <c r="G696" s="2"/>
      <c r="H696" s="2"/>
      <c r="I696" s="2"/>
      <c r="J696" s="2"/>
      <c r="K696" s="6"/>
      <c r="L696" s="6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M696" s="2"/>
      <c r="DN696" s="2"/>
      <c r="DO696" s="2"/>
      <c r="DP696" s="2"/>
      <c r="DQ696" s="2"/>
      <c r="DR696" s="2"/>
    </row>
    <row r="697" spans="1:122" ht="15.75" customHeight="1" x14ac:dyDescent="0.3">
      <c r="A697" s="2"/>
      <c r="B697" s="2"/>
      <c r="C697" s="2"/>
      <c r="D697" s="54"/>
      <c r="E697" s="2"/>
      <c r="F697" s="2"/>
      <c r="G697" s="2"/>
      <c r="H697" s="2"/>
      <c r="I697" s="2"/>
      <c r="J697" s="2"/>
      <c r="K697" s="6"/>
      <c r="L697" s="6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M697" s="2"/>
      <c r="DN697" s="2"/>
      <c r="DO697" s="2"/>
      <c r="DP697" s="2"/>
      <c r="DQ697" s="2"/>
      <c r="DR697" s="2"/>
    </row>
    <row r="698" spans="1:122" ht="15.75" customHeight="1" x14ac:dyDescent="0.3">
      <c r="A698" s="2"/>
      <c r="B698" s="2"/>
      <c r="C698" s="2"/>
      <c r="D698" s="54"/>
      <c r="E698" s="2"/>
      <c r="F698" s="2"/>
      <c r="G698" s="2"/>
      <c r="H698" s="2"/>
      <c r="I698" s="2"/>
      <c r="J698" s="2"/>
      <c r="K698" s="6"/>
      <c r="L698" s="6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M698" s="2"/>
      <c r="DN698" s="2"/>
      <c r="DO698" s="2"/>
      <c r="DP698" s="2"/>
      <c r="DQ698" s="2"/>
      <c r="DR698" s="2"/>
    </row>
    <row r="699" spans="1:122" ht="15.75" customHeight="1" x14ac:dyDescent="0.3">
      <c r="A699" s="2"/>
      <c r="B699" s="2"/>
      <c r="C699" s="2"/>
      <c r="D699" s="54"/>
      <c r="E699" s="2"/>
      <c r="F699" s="2"/>
      <c r="G699" s="2"/>
      <c r="H699" s="2"/>
      <c r="I699" s="2"/>
      <c r="J699" s="2"/>
      <c r="K699" s="6"/>
      <c r="L699" s="6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M699" s="2"/>
      <c r="DN699" s="2"/>
      <c r="DO699" s="2"/>
      <c r="DP699" s="2"/>
      <c r="DQ699" s="2"/>
      <c r="DR699" s="2"/>
    </row>
    <row r="700" spans="1:122" ht="15.75" customHeight="1" x14ac:dyDescent="0.3">
      <c r="A700" s="2"/>
      <c r="B700" s="2"/>
      <c r="C700" s="2"/>
      <c r="D700" s="54"/>
      <c r="E700" s="2"/>
      <c r="F700" s="2"/>
      <c r="G700" s="2"/>
      <c r="H700" s="2"/>
      <c r="I700" s="2"/>
      <c r="J700" s="2"/>
      <c r="K700" s="6"/>
      <c r="L700" s="6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M700" s="2"/>
      <c r="DN700" s="2"/>
      <c r="DO700" s="2"/>
      <c r="DP700" s="2"/>
      <c r="DQ700" s="2"/>
      <c r="DR700" s="2"/>
    </row>
    <row r="701" spans="1:122" ht="15.75" customHeight="1" x14ac:dyDescent="0.3">
      <c r="A701" s="2"/>
      <c r="B701" s="2"/>
      <c r="C701" s="2"/>
      <c r="D701" s="54"/>
      <c r="E701" s="2"/>
      <c r="F701" s="2"/>
      <c r="G701" s="2"/>
      <c r="H701" s="2"/>
      <c r="I701" s="2"/>
      <c r="J701" s="2"/>
      <c r="K701" s="6"/>
      <c r="L701" s="6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M701" s="2"/>
      <c r="DN701" s="2"/>
      <c r="DO701" s="2"/>
      <c r="DP701" s="2"/>
      <c r="DQ701" s="2"/>
      <c r="DR701" s="2"/>
    </row>
    <row r="702" spans="1:122" ht="15.75" customHeight="1" x14ac:dyDescent="0.3">
      <c r="A702" s="2"/>
      <c r="B702" s="2"/>
      <c r="C702" s="2"/>
      <c r="D702" s="54"/>
      <c r="E702" s="2"/>
      <c r="F702" s="2"/>
      <c r="G702" s="2"/>
      <c r="H702" s="2"/>
      <c r="I702" s="2"/>
      <c r="J702" s="2"/>
      <c r="K702" s="6"/>
      <c r="L702" s="6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M702" s="2"/>
      <c r="DN702" s="2"/>
      <c r="DO702" s="2"/>
      <c r="DP702" s="2"/>
      <c r="DQ702" s="2"/>
      <c r="DR702" s="2"/>
    </row>
    <row r="703" spans="1:122" ht="15.75" customHeight="1" x14ac:dyDescent="0.3">
      <c r="A703" s="2"/>
      <c r="B703" s="2"/>
      <c r="C703" s="2"/>
      <c r="D703" s="54"/>
      <c r="E703" s="2"/>
      <c r="F703" s="2"/>
      <c r="G703" s="2"/>
      <c r="H703" s="2"/>
      <c r="I703" s="2"/>
      <c r="J703" s="2"/>
      <c r="K703" s="6"/>
      <c r="L703" s="6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M703" s="2"/>
      <c r="DN703" s="2"/>
      <c r="DO703" s="2"/>
      <c r="DP703" s="2"/>
      <c r="DQ703" s="2"/>
      <c r="DR703" s="2"/>
    </row>
    <row r="704" spans="1:122" ht="15.75" customHeight="1" x14ac:dyDescent="0.3">
      <c r="A704" s="2"/>
      <c r="B704" s="2"/>
      <c r="C704" s="2"/>
      <c r="D704" s="54"/>
      <c r="E704" s="2"/>
      <c r="F704" s="2"/>
      <c r="G704" s="2"/>
      <c r="H704" s="2"/>
      <c r="I704" s="2"/>
      <c r="J704" s="2"/>
      <c r="K704" s="6"/>
      <c r="L704" s="6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M704" s="2"/>
      <c r="DN704" s="2"/>
      <c r="DO704" s="2"/>
      <c r="DP704" s="2"/>
      <c r="DQ704" s="2"/>
      <c r="DR704" s="2"/>
    </row>
    <row r="705" spans="1:122" ht="15.75" customHeight="1" x14ac:dyDescent="0.3">
      <c r="A705" s="2"/>
      <c r="B705" s="2"/>
      <c r="C705" s="2"/>
      <c r="D705" s="54"/>
      <c r="E705" s="2"/>
      <c r="F705" s="2"/>
      <c r="G705" s="2"/>
      <c r="H705" s="2"/>
      <c r="I705" s="2"/>
      <c r="J705" s="2"/>
      <c r="K705" s="6"/>
      <c r="L705" s="6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M705" s="2"/>
      <c r="DN705" s="2"/>
      <c r="DO705" s="2"/>
      <c r="DP705" s="2"/>
      <c r="DQ705" s="2"/>
      <c r="DR705" s="2"/>
    </row>
    <row r="706" spans="1:122" ht="15.75" customHeight="1" x14ac:dyDescent="0.3">
      <c r="A706" s="2"/>
      <c r="B706" s="2"/>
      <c r="C706" s="2"/>
      <c r="D706" s="54"/>
      <c r="E706" s="2"/>
      <c r="F706" s="2"/>
      <c r="G706" s="2"/>
      <c r="H706" s="2"/>
      <c r="I706" s="2"/>
      <c r="J706" s="2"/>
      <c r="K706" s="6"/>
      <c r="L706" s="6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M706" s="2"/>
      <c r="DN706" s="2"/>
      <c r="DO706" s="2"/>
      <c r="DP706" s="2"/>
      <c r="DQ706" s="2"/>
      <c r="DR706" s="2"/>
    </row>
    <row r="707" spans="1:122" ht="15.75" customHeight="1" x14ac:dyDescent="0.3">
      <c r="A707" s="2"/>
      <c r="B707" s="2"/>
      <c r="C707" s="2"/>
      <c r="D707" s="54"/>
      <c r="E707" s="2"/>
      <c r="F707" s="2"/>
      <c r="G707" s="2"/>
      <c r="H707" s="2"/>
      <c r="I707" s="2"/>
      <c r="J707" s="2"/>
      <c r="K707" s="6"/>
      <c r="L707" s="6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M707" s="2"/>
      <c r="DN707" s="2"/>
      <c r="DO707" s="2"/>
      <c r="DP707" s="2"/>
      <c r="DQ707" s="2"/>
      <c r="DR707" s="2"/>
    </row>
    <row r="708" spans="1:122" ht="15.75" customHeight="1" x14ac:dyDescent="0.3">
      <c r="A708" s="2"/>
      <c r="B708" s="2"/>
      <c r="C708" s="2"/>
      <c r="D708" s="54"/>
      <c r="E708" s="2"/>
      <c r="F708" s="2"/>
      <c r="G708" s="2"/>
      <c r="H708" s="2"/>
      <c r="I708" s="2"/>
      <c r="J708" s="2"/>
      <c r="K708" s="6"/>
      <c r="L708" s="6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M708" s="2"/>
      <c r="DN708" s="2"/>
      <c r="DO708" s="2"/>
      <c r="DP708" s="2"/>
      <c r="DQ708" s="2"/>
      <c r="DR708" s="2"/>
    </row>
    <row r="709" spans="1:122" ht="15.75" customHeight="1" x14ac:dyDescent="0.3">
      <c r="A709" s="2"/>
      <c r="B709" s="2"/>
      <c r="C709" s="2"/>
      <c r="D709" s="54"/>
      <c r="E709" s="2"/>
      <c r="F709" s="2"/>
      <c r="G709" s="2"/>
      <c r="H709" s="2"/>
      <c r="I709" s="2"/>
      <c r="J709" s="2"/>
      <c r="K709" s="6"/>
      <c r="L709" s="6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M709" s="2"/>
      <c r="DN709" s="2"/>
      <c r="DO709" s="2"/>
      <c r="DP709" s="2"/>
      <c r="DQ709" s="2"/>
      <c r="DR709" s="2"/>
    </row>
    <row r="710" spans="1:122" ht="15.75" customHeight="1" x14ac:dyDescent="0.3">
      <c r="A710" s="2"/>
      <c r="B710" s="2"/>
      <c r="C710" s="2"/>
      <c r="D710" s="54"/>
      <c r="E710" s="2"/>
      <c r="F710" s="2"/>
      <c r="G710" s="2"/>
      <c r="H710" s="2"/>
      <c r="I710" s="2"/>
      <c r="J710" s="2"/>
      <c r="K710" s="6"/>
      <c r="L710" s="6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M710" s="2"/>
      <c r="DN710" s="2"/>
      <c r="DO710" s="2"/>
      <c r="DP710" s="2"/>
      <c r="DQ710" s="2"/>
      <c r="DR710" s="2"/>
    </row>
    <row r="711" spans="1:122" ht="15.75" customHeight="1" x14ac:dyDescent="0.3">
      <c r="A711" s="2"/>
      <c r="B711" s="2"/>
      <c r="C711" s="2"/>
      <c r="D711" s="54"/>
      <c r="E711" s="2"/>
      <c r="F711" s="2"/>
      <c r="G711" s="2"/>
      <c r="H711" s="2"/>
      <c r="I711" s="2"/>
      <c r="J711" s="2"/>
      <c r="K711" s="6"/>
      <c r="L711" s="6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M711" s="2"/>
      <c r="DN711" s="2"/>
      <c r="DO711" s="2"/>
      <c r="DP711" s="2"/>
      <c r="DQ711" s="2"/>
      <c r="DR711" s="2"/>
    </row>
    <row r="712" spans="1:122" ht="15.75" customHeight="1" x14ac:dyDescent="0.3">
      <c r="A712" s="2"/>
      <c r="B712" s="2"/>
      <c r="C712" s="2"/>
      <c r="D712" s="54"/>
      <c r="E712" s="2"/>
      <c r="F712" s="2"/>
      <c r="G712" s="2"/>
      <c r="H712" s="2"/>
      <c r="I712" s="2"/>
      <c r="J712" s="2"/>
      <c r="K712" s="6"/>
      <c r="L712" s="6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M712" s="2"/>
      <c r="DN712" s="2"/>
      <c r="DO712" s="2"/>
      <c r="DP712" s="2"/>
      <c r="DQ712" s="2"/>
      <c r="DR712" s="2"/>
    </row>
    <row r="713" spans="1:122" ht="15.75" customHeight="1" x14ac:dyDescent="0.3">
      <c r="A713" s="2"/>
      <c r="B713" s="2"/>
      <c r="C713" s="2"/>
      <c r="D713" s="54"/>
      <c r="E713" s="2"/>
      <c r="F713" s="2"/>
      <c r="G713" s="2"/>
      <c r="H713" s="2"/>
      <c r="I713" s="2"/>
      <c r="J713" s="2"/>
      <c r="K713" s="6"/>
      <c r="L713" s="6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M713" s="2"/>
      <c r="DN713" s="2"/>
      <c r="DO713" s="2"/>
      <c r="DP713" s="2"/>
      <c r="DQ713" s="2"/>
      <c r="DR713" s="2"/>
    </row>
    <row r="714" spans="1:122" ht="15.75" customHeight="1" x14ac:dyDescent="0.3">
      <c r="A714" s="2"/>
      <c r="B714" s="2"/>
      <c r="C714" s="2"/>
      <c r="D714" s="54"/>
      <c r="E714" s="2"/>
      <c r="F714" s="2"/>
      <c r="G714" s="2"/>
      <c r="H714" s="2"/>
      <c r="I714" s="2"/>
      <c r="J714" s="2"/>
      <c r="K714" s="6"/>
      <c r="L714" s="6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M714" s="2"/>
      <c r="DN714" s="2"/>
      <c r="DO714" s="2"/>
      <c r="DP714" s="2"/>
      <c r="DQ714" s="2"/>
      <c r="DR714" s="2"/>
    </row>
    <row r="715" spans="1:122" ht="15.75" customHeight="1" x14ac:dyDescent="0.3">
      <c r="A715" s="2"/>
      <c r="B715" s="2"/>
      <c r="C715" s="2"/>
      <c r="D715" s="54"/>
      <c r="E715" s="2"/>
      <c r="F715" s="2"/>
      <c r="G715" s="2"/>
      <c r="H715" s="2"/>
      <c r="I715" s="2"/>
      <c r="J715" s="2"/>
      <c r="K715" s="6"/>
      <c r="L715" s="6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M715" s="2"/>
      <c r="DN715" s="2"/>
      <c r="DO715" s="2"/>
      <c r="DP715" s="2"/>
      <c r="DQ715" s="2"/>
      <c r="DR715" s="2"/>
    </row>
    <row r="716" spans="1:122" ht="15.75" customHeight="1" x14ac:dyDescent="0.3">
      <c r="A716" s="2"/>
      <c r="B716" s="2"/>
      <c r="C716" s="2"/>
      <c r="D716" s="54"/>
      <c r="E716" s="2"/>
      <c r="F716" s="2"/>
      <c r="G716" s="2"/>
      <c r="H716" s="2"/>
      <c r="I716" s="2"/>
      <c r="J716" s="2"/>
      <c r="K716" s="6"/>
      <c r="L716" s="6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M716" s="2"/>
      <c r="DN716" s="2"/>
      <c r="DO716" s="2"/>
      <c r="DP716" s="2"/>
      <c r="DQ716" s="2"/>
      <c r="DR716" s="2"/>
    </row>
    <row r="717" spans="1:122" ht="15.75" customHeight="1" x14ac:dyDescent="0.3">
      <c r="A717" s="2"/>
      <c r="B717" s="2"/>
      <c r="C717" s="2"/>
      <c r="D717" s="54"/>
      <c r="E717" s="2"/>
      <c r="F717" s="2"/>
      <c r="G717" s="2"/>
      <c r="H717" s="2"/>
      <c r="I717" s="2"/>
      <c r="J717" s="2"/>
      <c r="K717" s="6"/>
      <c r="L717" s="6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M717" s="2"/>
      <c r="DN717" s="2"/>
      <c r="DO717" s="2"/>
      <c r="DP717" s="2"/>
      <c r="DQ717" s="2"/>
      <c r="DR717" s="2"/>
    </row>
    <row r="718" spans="1:122" ht="15.75" customHeight="1" x14ac:dyDescent="0.3">
      <c r="A718" s="2"/>
      <c r="B718" s="2"/>
      <c r="C718" s="2"/>
      <c r="D718" s="54"/>
      <c r="E718" s="2"/>
      <c r="F718" s="2"/>
      <c r="G718" s="2"/>
      <c r="H718" s="2"/>
      <c r="I718" s="2"/>
      <c r="J718" s="2"/>
      <c r="K718" s="6"/>
      <c r="L718" s="6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M718" s="2"/>
      <c r="DN718" s="2"/>
      <c r="DO718" s="2"/>
      <c r="DP718" s="2"/>
      <c r="DQ718" s="2"/>
      <c r="DR718" s="2"/>
    </row>
    <row r="719" spans="1:122" ht="15.75" customHeight="1" x14ac:dyDescent="0.3">
      <c r="A719" s="2"/>
      <c r="B719" s="2"/>
      <c r="C719" s="2"/>
      <c r="D719" s="54"/>
      <c r="E719" s="2"/>
      <c r="F719" s="2"/>
      <c r="G719" s="2"/>
      <c r="H719" s="2"/>
      <c r="I719" s="2"/>
      <c r="J719" s="2"/>
      <c r="K719" s="6"/>
      <c r="L719" s="6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M719" s="2"/>
      <c r="DN719" s="2"/>
      <c r="DO719" s="2"/>
      <c r="DP719" s="2"/>
      <c r="DQ719" s="2"/>
      <c r="DR719" s="2"/>
    </row>
    <row r="720" spans="1:122" ht="15.75" customHeight="1" x14ac:dyDescent="0.3">
      <c r="A720" s="2"/>
      <c r="B720" s="2"/>
      <c r="C720" s="2"/>
      <c r="D720" s="54"/>
      <c r="E720" s="2"/>
      <c r="F720" s="2"/>
      <c r="G720" s="2"/>
      <c r="H720" s="2"/>
      <c r="I720" s="2"/>
      <c r="J720" s="2"/>
      <c r="K720" s="6"/>
      <c r="L720" s="6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M720" s="2"/>
      <c r="DN720" s="2"/>
      <c r="DO720" s="2"/>
      <c r="DP720" s="2"/>
      <c r="DQ720" s="2"/>
      <c r="DR720" s="2"/>
    </row>
    <row r="721" spans="1:122" ht="15.75" customHeight="1" x14ac:dyDescent="0.3">
      <c r="A721" s="2"/>
      <c r="B721" s="2"/>
      <c r="C721" s="2"/>
      <c r="D721" s="54"/>
      <c r="E721" s="2"/>
      <c r="F721" s="2"/>
      <c r="G721" s="2"/>
      <c r="H721" s="2"/>
      <c r="I721" s="2"/>
      <c r="J721" s="2"/>
      <c r="K721" s="6"/>
      <c r="L721" s="6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M721" s="2"/>
      <c r="DN721" s="2"/>
      <c r="DO721" s="2"/>
      <c r="DP721" s="2"/>
      <c r="DQ721" s="2"/>
      <c r="DR721" s="2"/>
    </row>
    <row r="722" spans="1:122" ht="15.75" customHeight="1" x14ac:dyDescent="0.3">
      <c r="A722" s="2"/>
      <c r="B722" s="2"/>
      <c r="C722" s="2"/>
      <c r="D722" s="54"/>
      <c r="E722" s="2"/>
      <c r="F722" s="2"/>
      <c r="G722" s="2"/>
      <c r="H722" s="2"/>
      <c r="I722" s="2"/>
      <c r="J722" s="2"/>
      <c r="K722" s="6"/>
      <c r="L722" s="6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M722" s="2"/>
      <c r="DN722" s="2"/>
      <c r="DO722" s="2"/>
      <c r="DP722" s="2"/>
      <c r="DQ722" s="2"/>
      <c r="DR722" s="2"/>
    </row>
    <row r="723" spans="1:122" ht="15.75" customHeight="1" x14ac:dyDescent="0.3">
      <c r="A723" s="2"/>
      <c r="B723" s="2"/>
      <c r="C723" s="2"/>
      <c r="D723" s="54"/>
      <c r="E723" s="2"/>
      <c r="F723" s="2"/>
      <c r="G723" s="2"/>
      <c r="H723" s="2"/>
      <c r="I723" s="2"/>
      <c r="J723" s="2"/>
      <c r="K723" s="6"/>
      <c r="L723" s="6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M723" s="2"/>
      <c r="DN723" s="2"/>
      <c r="DO723" s="2"/>
      <c r="DP723" s="2"/>
      <c r="DQ723" s="2"/>
      <c r="DR723" s="2"/>
    </row>
    <row r="724" spans="1:122" ht="15.75" customHeight="1" x14ac:dyDescent="0.3">
      <c r="A724" s="2"/>
      <c r="B724" s="2"/>
      <c r="C724" s="2"/>
      <c r="D724" s="54"/>
      <c r="E724" s="2"/>
      <c r="F724" s="2"/>
      <c r="G724" s="2"/>
      <c r="H724" s="2"/>
      <c r="I724" s="2"/>
      <c r="J724" s="2"/>
      <c r="K724" s="6"/>
      <c r="L724" s="6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M724" s="2"/>
      <c r="DN724" s="2"/>
      <c r="DO724" s="2"/>
      <c r="DP724" s="2"/>
      <c r="DQ724" s="2"/>
      <c r="DR724" s="2"/>
    </row>
    <row r="725" spans="1:122" ht="15.75" customHeight="1" x14ac:dyDescent="0.3">
      <c r="A725" s="2"/>
      <c r="B725" s="2"/>
      <c r="C725" s="2"/>
      <c r="D725" s="54"/>
      <c r="E725" s="2"/>
      <c r="F725" s="2"/>
      <c r="G725" s="2"/>
      <c r="H725" s="2"/>
      <c r="I725" s="2"/>
      <c r="J725" s="2"/>
      <c r="K725" s="6"/>
      <c r="L725" s="6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M725" s="2"/>
      <c r="DN725" s="2"/>
      <c r="DO725" s="2"/>
      <c r="DP725" s="2"/>
      <c r="DQ725" s="2"/>
      <c r="DR725" s="2"/>
    </row>
    <row r="726" spans="1:122" ht="15.75" customHeight="1" x14ac:dyDescent="0.3">
      <c r="A726" s="2"/>
      <c r="B726" s="2"/>
      <c r="C726" s="2"/>
      <c r="D726" s="54"/>
      <c r="E726" s="2"/>
      <c r="F726" s="2"/>
      <c r="G726" s="2"/>
      <c r="H726" s="2"/>
      <c r="I726" s="2"/>
      <c r="J726" s="2"/>
      <c r="K726" s="6"/>
      <c r="L726" s="6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M726" s="2"/>
      <c r="DN726" s="2"/>
      <c r="DO726" s="2"/>
      <c r="DP726" s="2"/>
      <c r="DQ726" s="2"/>
      <c r="DR726" s="2"/>
    </row>
    <row r="727" spans="1:122" ht="15.75" customHeight="1" x14ac:dyDescent="0.3">
      <c r="A727" s="2"/>
      <c r="B727" s="2"/>
      <c r="C727" s="2"/>
      <c r="D727" s="54"/>
      <c r="E727" s="2"/>
      <c r="F727" s="2"/>
      <c r="G727" s="2"/>
      <c r="H727" s="2"/>
      <c r="I727" s="2"/>
      <c r="J727" s="2"/>
      <c r="K727" s="6"/>
      <c r="L727" s="6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M727" s="2"/>
      <c r="DN727" s="2"/>
      <c r="DO727" s="2"/>
      <c r="DP727" s="2"/>
      <c r="DQ727" s="2"/>
      <c r="DR727" s="2"/>
    </row>
    <row r="728" spans="1:122" ht="15.75" customHeight="1" x14ac:dyDescent="0.3">
      <c r="A728" s="2"/>
      <c r="B728" s="2"/>
      <c r="C728" s="2"/>
      <c r="D728" s="54"/>
      <c r="E728" s="2"/>
      <c r="F728" s="2"/>
      <c r="G728" s="2"/>
      <c r="H728" s="2"/>
      <c r="I728" s="2"/>
      <c r="J728" s="2"/>
      <c r="K728" s="6"/>
      <c r="L728" s="6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M728" s="2"/>
      <c r="DN728" s="2"/>
      <c r="DO728" s="2"/>
      <c r="DP728" s="2"/>
      <c r="DQ728" s="2"/>
      <c r="DR728" s="2"/>
    </row>
    <row r="729" spans="1:122" ht="15.75" customHeight="1" x14ac:dyDescent="0.3">
      <c r="A729" s="2"/>
      <c r="B729" s="2"/>
      <c r="C729" s="2"/>
      <c r="D729" s="54"/>
      <c r="E729" s="2"/>
      <c r="F729" s="2"/>
      <c r="G729" s="2"/>
      <c r="H729" s="2"/>
      <c r="I729" s="2"/>
      <c r="J729" s="2"/>
      <c r="K729" s="6"/>
      <c r="L729" s="6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M729" s="2"/>
      <c r="DN729" s="2"/>
      <c r="DO729" s="2"/>
      <c r="DP729" s="2"/>
      <c r="DQ729" s="2"/>
      <c r="DR729" s="2"/>
    </row>
    <row r="730" spans="1:122" ht="15.75" customHeight="1" x14ac:dyDescent="0.3">
      <c r="A730" s="2"/>
      <c r="B730" s="2"/>
      <c r="C730" s="2"/>
      <c r="D730" s="54"/>
      <c r="E730" s="2"/>
      <c r="F730" s="2"/>
      <c r="G730" s="2"/>
      <c r="H730" s="2"/>
      <c r="I730" s="2"/>
      <c r="J730" s="2"/>
      <c r="K730" s="6"/>
      <c r="L730" s="6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M730" s="2"/>
      <c r="DN730" s="2"/>
      <c r="DO730" s="2"/>
      <c r="DP730" s="2"/>
      <c r="DQ730" s="2"/>
      <c r="DR730" s="2"/>
    </row>
    <row r="731" spans="1:122" ht="15.75" customHeight="1" x14ac:dyDescent="0.3">
      <c r="A731" s="2"/>
      <c r="B731" s="2"/>
      <c r="C731" s="2"/>
      <c r="D731" s="54"/>
      <c r="E731" s="2"/>
      <c r="F731" s="2"/>
      <c r="G731" s="2"/>
      <c r="H731" s="2"/>
      <c r="I731" s="2"/>
      <c r="J731" s="2"/>
      <c r="K731" s="6"/>
      <c r="L731" s="6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M731" s="2"/>
      <c r="DN731" s="2"/>
      <c r="DO731" s="2"/>
      <c r="DP731" s="2"/>
      <c r="DQ731" s="2"/>
      <c r="DR731" s="2"/>
    </row>
    <row r="732" spans="1:122" ht="15.75" customHeight="1" x14ac:dyDescent="0.3">
      <c r="A732" s="2"/>
      <c r="B732" s="2"/>
      <c r="C732" s="2"/>
      <c r="D732" s="54"/>
      <c r="E732" s="2"/>
      <c r="F732" s="2"/>
      <c r="G732" s="2"/>
      <c r="H732" s="2"/>
      <c r="I732" s="2"/>
      <c r="J732" s="2"/>
      <c r="K732" s="6"/>
      <c r="L732" s="6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M732" s="2"/>
      <c r="DN732" s="2"/>
      <c r="DO732" s="2"/>
      <c r="DP732" s="2"/>
      <c r="DQ732" s="2"/>
      <c r="DR732" s="2"/>
    </row>
    <row r="733" spans="1:122" ht="15.75" customHeight="1" x14ac:dyDescent="0.3">
      <c r="A733" s="2"/>
      <c r="B733" s="2"/>
      <c r="C733" s="2"/>
      <c r="D733" s="54"/>
      <c r="E733" s="2"/>
      <c r="F733" s="2"/>
      <c r="G733" s="2"/>
      <c r="H733" s="2"/>
      <c r="I733" s="2"/>
      <c r="J733" s="2"/>
      <c r="K733" s="6"/>
      <c r="L733" s="6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M733" s="2"/>
      <c r="DN733" s="2"/>
      <c r="DO733" s="2"/>
      <c r="DP733" s="2"/>
      <c r="DQ733" s="2"/>
      <c r="DR733" s="2"/>
    </row>
    <row r="734" spans="1:122" ht="15.75" customHeight="1" x14ac:dyDescent="0.3">
      <c r="A734" s="2"/>
      <c r="B734" s="2"/>
      <c r="C734" s="2"/>
      <c r="D734" s="54"/>
      <c r="E734" s="2"/>
      <c r="F734" s="2"/>
      <c r="G734" s="2"/>
      <c r="H734" s="2"/>
      <c r="I734" s="2"/>
      <c r="J734" s="2"/>
      <c r="K734" s="6"/>
      <c r="L734" s="6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M734" s="2"/>
      <c r="DN734" s="2"/>
      <c r="DO734" s="2"/>
      <c r="DP734" s="2"/>
      <c r="DQ734" s="2"/>
      <c r="DR734" s="2"/>
    </row>
    <row r="735" spans="1:122" ht="15.75" customHeight="1" x14ac:dyDescent="0.3">
      <c r="A735" s="2"/>
      <c r="B735" s="2"/>
      <c r="C735" s="2"/>
      <c r="D735" s="54"/>
      <c r="E735" s="2"/>
      <c r="F735" s="2"/>
      <c r="G735" s="2"/>
      <c r="H735" s="2"/>
      <c r="I735" s="2"/>
      <c r="J735" s="2"/>
      <c r="K735" s="6"/>
      <c r="L735" s="6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M735" s="2"/>
      <c r="DN735" s="2"/>
      <c r="DO735" s="2"/>
      <c r="DP735" s="2"/>
      <c r="DQ735" s="2"/>
      <c r="DR735" s="2"/>
    </row>
    <row r="736" spans="1:122" ht="15.75" customHeight="1" x14ac:dyDescent="0.3">
      <c r="A736" s="2"/>
      <c r="B736" s="2"/>
      <c r="C736" s="2"/>
      <c r="D736" s="54"/>
      <c r="E736" s="2"/>
      <c r="F736" s="2"/>
      <c r="G736" s="2"/>
      <c r="H736" s="2"/>
      <c r="I736" s="2"/>
      <c r="J736" s="2"/>
      <c r="K736" s="6"/>
      <c r="L736" s="6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M736" s="2"/>
      <c r="DN736" s="2"/>
      <c r="DO736" s="2"/>
      <c r="DP736" s="2"/>
      <c r="DQ736" s="2"/>
      <c r="DR736" s="2"/>
    </row>
    <row r="737" spans="1:122" ht="15.75" customHeight="1" x14ac:dyDescent="0.3">
      <c r="A737" s="2"/>
      <c r="B737" s="2"/>
      <c r="C737" s="2"/>
      <c r="D737" s="54"/>
      <c r="E737" s="2"/>
      <c r="F737" s="2"/>
      <c r="G737" s="2"/>
      <c r="H737" s="2"/>
      <c r="I737" s="2"/>
      <c r="J737" s="2"/>
      <c r="K737" s="6"/>
      <c r="L737" s="6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M737" s="2"/>
      <c r="DN737" s="2"/>
      <c r="DO737" s="2"/>
      <c r="DP737" s="2"/>
      <c r="DQ737" s="2"/>
      <c r="DR737" s="2"/>
    </row>
    <row r="738" spans="1:122" ht="15.75" customHeight="1" x14ac:dyDescent="0.3">
      <c r="A738" s="2"/>
      <c r="B738" s="2"/>
      <c r="C738" s="2"/>
      <c r="D738" s="54"/>
      <c r="E738" s="2"/>
      <c r="F738" s="2"/>
      <c r="G738" s="2"/>
      <c r="H738" s="2"/>
      <c r="I738" s="2"/>
      <c r="J738" s="2"/>
      <c r="K738" s="6"/>
      <c r="L738" s="6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M738" s="2"/>
      <c r="DN738" s="2"/>
      <c r="DO738" s="2"/>
      <c r="DP738" s="2"/>
      <c r="DQ738" s="2"/>
      <c r="DR738" s="2"/>
    </row>
    <row r="739" spans="1:122" ht="15.75" customHeight="1" x14ac:dyDescent="0.3">
      <c r="A739" s="2"/>
      <c r="B739" s="2"/>
      <c r="C739" s="2"/>
      <c r="D739" s="54"/>
      <c r="E739" s="2"/>
      <c r="F739" s="2"/>
      <c r="G739" s="2"/>
      <c r="H739" s="2"/>
      <c r="I739" s="2"/>
      <c r="J739" s="2"/>
      <c r="K739" s="6"/>
      <c r="L739" s="6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M739" s="2"/>
      <c r="DN739" s="2"/>
      <c r="DO739" s="2"/>
      <c r="DP739" s="2"/>
      <c r="DQ739" s="2"/>
      <c r="DR739" s="2"/>
    </row>
    <row r="740" spans="1:122" ht="15.75" customHeight="1" x14ac:dyDescent="0.3">
      <c r="A740" s="2"/>
      <c r="B740" s="2"/>
      <c r="C740" s="2"/>
      <c r="D740" s="54"/>
      <c r="E740" s="2"/>
      <c r="F740" s="2"/>
      <c r="G740" s="2"/>
      <c r="H740" s="2"/>
      <c r="I740" s="2"/>
      <c r="J740" s="2"/>
      <c r="K740" s="6"/>
      <c r="L740" s="6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M740" s="2"/>
      <c r="DN740" s="2"/>
      <c r="DO740" s="2"/>
      <c r="DP740" s="2"/>
      <c r="DQ740" s="2"/>
      <c r="DR740" s="2"/>
    </row>
    <row r="741" spans="1:122" ht="15.75" customHeight="1" x14ac:dyDescent="0.3">
      <c r="A741" s="2"/>
      <c r="B741" s="2"/>
      <c r="C741" s="2"/>
      <c r="D741" s="54"/>
      <c r="E741" s="2"/>
      <c r="F741" s="2"/>
      <c r="G741" s="2"/>
      <c r="H741" s="2"/>
      <c r="I741" s="2"/>
      <c r="J741" s="2"/>
      <c r="K741" s="6"/>
      <c r="L741" s="6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M741" s="2"/>
      <c r="DN741" s="2"/>
      <c r="DO741" s="2"/>
      <c r="DP741" s="2"/>
      <c r="DQ741" s="2"/>
      <c r="DR741" s="2"/>
    </row>
    <row r="742" spans="1:122" ht="15.75" customHeight="1" x14ac:dyDescent="0.3">
      <c r="A742" s="2"/>
      <c r="B742" s="2"/>
      <c r="C742" s="2"/>
      <c r="D742" s="54"/>
      <c r="E742" s="2"/>
      <c r="F742" s="2"/>
      <c r="G742" s="2"/>
      <c r="H742" s="2"/>
      <c r="I742" s="2"/>
      <c r="J742" s="2"/>
      <c r="K742" s="6"/>
      <c r="L742" s="6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M742" s="2"/>
      <c r="DN742" s="2"/>
      <c r="DO742" s="2"/>
      <c r="DP742" s="2"/>
      <c r="DQ742" s="2"/>
      <c r="DR742" s="2"/>
    </row>
    <row r="743" spans="1:122" ht="15.75" customHeight="1" x14ac:dyDescent="0.3">
      <c r="A743" s="2"/>
      <c r="B743" s="2"/>
      <c r="C743" s="2"/>
      <c r="D743" s="54"/>
      <c r="E743" s="2"/>
      <c r="F743" s="2"/>
      <c r="G743" s="2"/>
      <c r="H743" s="2"/>
      <c r="I743" s="2"/>
      <c r="J743" s="2"/>
      <c r="K743" s="6"/>
      <c r="L743" s="6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M743" s="2"/>
      <c r="DN743" s="2"/>
      <c r="DO743" s="2"/>
      <c r="DP743" s="2"/>
      <c r="DQ743" s="2"/>
      <c r="DR743" s="2"/>
    </row>
    <row r="744" spans="1:122" ht="15.75" customHeight="1" x14ac:dyDescent="0.3">
      <c r="A744" s="2"/>
      <c r="B744" s="2"/>
      <c r="C744" s="2"/>
      <c r="D744" s="54"/>
      <c r="E744" s="2"/>
      <c r="F744" s="2"/>
      <c r="G744" s="2"/>
      <c r="H744" s="2"/>
      <c r="I744" s="2"/>
      <c r="J744" s="2"/>
      <c r="K744" s="6"/>
      <c r="L744" s="6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M744" s="2"/>
      <c r="DN744" s="2"/>
      <c r="DO744" s="2"/>
      <c r="DP744" s="2"/>
      <c r="DQ744" s="2"/>
      <c r="DR744" s="2"/>
    </row>
    <row r="745" spans="1:122" ht="15.75" customHeight="1" x14ac:dyDescent="0.3">
      <c r="A745" s="2"/>
      <c r="B745" s="2"/>
      <c r="C745" s="2"/>
      <c r="D745" s="54"/>
      <c r="E745" s="2"/>
      <c r="F745" s="2"/>
      <c r="G745" s="2"/>
      <c r="H745" s="2"/>
      <c r="I745" s="2"/>
      <c r="J745" s="2"/>
      <c r="K745" s="6"/>
      <c r="L745" s="6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M745" s="2"/>
      <c r="DN745" s="2"/>
      <c r="DO745" s="2"/>
      <c r="DP745" s="2"/>
      <c r="DQ745" s="2"/>
      <c r="DR745" s="2"/>
    </row>
    <row r="746" spans="1:122" ht="15.75" customHeight="1" x14ac:dyDescent="0.3">
      <c r="A746" s="2"/>
      <c r="B746" s="2"/>
      <c r="C746" s="2"/>
      <c r="D746" s="54"/>
      <c r="E746" s="2"/>
      <c r="F746" s="2"/>
      <c r="G746" s="2"/>
      <c r="H746" s="2"/>
      <c r="I746" s="2"/>
      <c r="J746" s="2"/>
      <c r="K746" s="6"/>
      <c r="L746" s="6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M746" s="2"/>
      <c r="DN746" s="2"/>
      <c r="DO746" s="2"/>
      <c r="DP746" s="2"/>
      <c r="DQ746" s="2"/>
      <c r="DR746" s="2"/>
    </row>
    <row r="747" spans="1:122" ht="15.75" customHeight="1" x14ac:dyDescent="0.3">
      <c r="A747" s="2"/>
      <c r="B747" s="2"/>
      <c r="C747" s="2"/>
      <c r="D747" s="54"/>
      <c r="E747" s="2"/>
      <c r="F747" s="2"/>
      <c r="G747" s="2"/>
      <c r="H747" s="2"/>
      <c r="I747" s="2"/>
      <c r="J747" s="2"/>
      <c r="K747" s="6"/>
      <c r="L747" s="6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M747" s="2"/>
      <c r="DN747" s="2"/>
      <c r="DO747" s="2"/>
      <c r="DP747" s="2"/>
      <c r="DQ747" s="2"/>
      <c r="DR747" s="2"/>
    </row>
    <row r="748" spans="1:122" ht="15.75" customHeight="1" x14ac:dyDescent="0.3">
      <c r="A748" s="2"/>
      <c r="B748" s="2"/>
      <c r="C748" s="2"/>
      <c r="D748" s="54"/>
      <c r="E748" s="2"/>
      <c r="F748" s="2"/>
      <c r="G748" s="2"/>
      <c r="H748" s="2"/>
      <c r="I748" s="2"/>
      <c r="J748" s="2"/>
      <c r="K748" s="6"/>
      <c r="L748" s="6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M748" s="2"/>
      <c r="DN748" s="2"/>
      <c r="DO748" s="2"/>
      <c r="DP748" s="2"/>
      <c r="DQ748" s="2"/>
      <c r="DR748" s="2"/>
    </row>
    <row r="749" spans="1:122" ht="15.75" customHeight="1" x14ac:dyDescent="0.3">
      <c r="A749" s="2"/>
      <c r="B749" s="2"/>
      <c r="C749" s="2"/>
      <c r="D749" s="54"/>
      <c r="E749" s="2"/>
      <c r="F749" s="2"/>
      <c r="G749" s="2"/>
      <c r="H749" s="2"/>
      <c r="I749" s="2"/>
      <c r="J749" s="2"/>
      <c r="K749" s="6"/>
      <c r="L749" s="6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M749" s="2"/>
      <c r="DN749" s="2"/>
      <c r="DO749" s="2"/>
      <c r="DP749" s="2"/>
      <c r="DQ749" s="2"/>
      <c r="DR749" s="2"/>
    </row>
    <row r="750" spans="1:122" ht="15.75" customHeight="1" x14ac:dyDescent="0.3">
      <c r="A750" s="2"/>
      <c r="B750" s="2"/>
      <c r="C750" s="2"/>
      <c r="D750" s="54"/>
      <c r="E750" s="2"/>
      <c r="F750" s="2"/>
      <c r="G750" s="2"/>
      <c r="H750" s="2"/>
      <c r="I750" s="2"/>
      <c r="J750" s="2"/>
      <c r="K750" s="6"/>
      <c r="L750" s="6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M750" s="2"/>
      <c r="DN750" s="2"/>
      <c r="DO750" s="2"/>
      <c r="DP750" s="2"/>
      <c r="DQ750" s="2"/>
      <c r="DR750" s="2"/>
    </row>
    <row r="751" spans="1:122" ht="15.75" customHeight="1" x14ac:dyDescent="0.3">
      <c r="A751" s="2"/>
      <c r="B751" s="2"/>
      <c r="C751" s="2"/>
      <c r="D751" s="54"/>
      <c r="E751" s="2"/>
      <c r="F751" s="2"/>
      <c r="G751" s="2"/>
      <c r="H751" s="2"/>
      <c r="I751" s="2"/>
      <c r="J751" s="2"/>
      <c r="K751" s="6"/>
      <c r="L751" s="6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M751" s="2"/>
      <c r="DN751" s="2"/>
      <c r="DO751" s="2"/>
      <c r="DP751" s="2"/>
      <c r="DQ751" s="2"/>
      <c r="DR751" s="2"/>
    </row>
    <row r="752" spans="1:122" ht="15.75" customHeight="1" x14ac:dyDescent="0.3">
      <c r="A752" s="2"/>
      <c r="B752" s="2"/>
      <c r="C752" s="2"/>
      <c r="D752" s="54"/>
      <c r="E752" s="2"/>
      <c r="F752" s="2"/>
      <c r="G752" s="2"/>
      <c r="H752" s="2"/>
      <c r="I752" s="2"/>
      <c r="J752" s="2"/>
      <c r="K752" s="6"/>
      <c r="L752" s="6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M752" s="2"/>
      <c r="DN752" s="2"/>
      <c r="DO752" s="2"/>
      <c r="DP752" s="2"/>
      <c r="DQ752" s="2"/>
      <c r="DR752" s="2"/>
    </row>
    <row r="753" spans="1:122" ht="15.75" customHeight="1" x14ac:dyDescent="0.3">
      <c r="A753" s="2"/>
      <c r="B753" s="2"/>
      <c r="C753" s="2"/>
      <c r="D753" s="54"/>
      <c r="E753" s="2"/>
      <c r="F753" s="2"/>
      <c r="G753" s="2"/>
      <c r="H753" s="2"/>
      <c r="I753" s="2"/>
      <c r="J753" s="2"/>
      <c r="K753" s="6"/>
      <c r="L753" s="6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M753" s="2"/>
      <c r="DN753" s="2"/>
      <c r="DO753" s="2"/>
      <c r="DP753" s="2"/>
      <c r="DQ753" s="2"/>
      <c r="DR753" s="2"/>
    </row>
    <row r="754" spans="1:122" ht="15.75" customHeight="1" x14ac:dyDescent="0.3">
      <c r="A754" s="2"/>
      <c r="B754" s="2"/>
      <c r="C754" s="2"/>
      <c r="D754" s="54"/>
      <c r="E754" s="2"/>
      <c r="F754" s="2"/>
      <c r="G754" s="2"/>
      <c r="H754" s="2"/>
      <c r="I754" s="2"/>
      <c r="J754" s="2"/>
      <c r="K754" s="6"/>
      <c r="L754" s="6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M754" s="2"/>
      <c r="DN754" s="2"/>
      <c r="DO754" s="2"/>
      <c r="DP754" s="2"/>
      <c r="DQ754" s="2"/>
      <c r="DR754" s="2"/>
    </row>
    <row r="755" spans="1:122" ht="15.75" customHeight="1" x14ac:dyDescent="0.3">
      <c r="A755" s="2"/>
      <c r="B755" s="2"/>
      <c r="C755" s="2"/>
      <c r="D755" s="54"/>
      <c r="E755" s="2"/>
      <c r="F755" s="2"/>
      <c r="G755" s="2"/>
      <c r="H755" s="2"/>
      <c r="I755" s="2"/>
      <c r="J755" s="2"/>
      <c r="K755" s="6"/>
      <c r="L755" s="6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M755" s="2"/>
      <c r="DN755" s="2"/>
      <c r="DO755" s="2"/>
      <c r="DP755" s="2"/>
      <c r="DQ755" s="2"/>
      <c r="DR755" s="2"/>
    </row>
    <row r="756" spans="1:122" ht="15.75" customHeight="1" x14ac:dyDescent="0.3">
      <c r="A756" s="2"/>
      <c r="B756" s="2"/>
      <c r="C756" s="2"/>
      <c r="D756" s="54"/>
      <c r="E756" s="2"/>
      <c r="F756" s="2"/>
      <c r="G756" s="2"/>
      <c r="H756" s="2"/>
      <c r="I756" s="2"/>
      <c r="J756" s="2"/>
      <c r="K756" s="6"/>
      <c r="L756" s="6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M756" s="2"/>
      <c r="DN756" s="2"/>
      <c r="DO756" s="2"/>
      <c r="DP756" s="2"/>
      <c r="DQ756" s="2"/>
      <c r="DR756" s="2"/>
    </row>
    <row r="757" spans="1:122" ht="15.75" customHeight="1" x14ac:dyDescent="0.3">
      <c r="A757" s="2"/>
      <c r="B757" s="2"/>
      <c r="C757" s="2"/>
      <c r="D757" s="54"/>
      <c r="E757" s="2"/>
      <c r="F757" s="2"/>
      <c r="G757" s="2"/>
      <c r="H757" s="2"/>
      <c r="I757" s="2"/>
      <c r="J757" s="2"/>
      <c r="K757" s="6"/>
      <c r="L757" s="6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M757" s="2"/>
      <c r="DN757" s="2"/>
      <c r="DO757" s="2"/>
      <c r="DP757" s="2"/>
      <c r="DQ757" s="2"/>
      <c r="DR757" s="2"/>
    </row>
    <row r="758" spans="1:122" ht="15.75" customHeight="1" x14ac:dyDescent="0.3">
      <c r="A758" s="2"/>
      <c r="B758" s="2"/>
      <c r="C758" s="2"/>
      <c r="D758" s="54"/>
      <c r="E758" s="2"/>
      <c r="F758" s="2"/>
      <c r="G758" s="2"/>
      <c r="H758" s="2"/>
      <c r="I758" s="2"/>
      <c r="J758" s="2"/>
      <c r="K758" s="6"/>
      <c r="L758" s="6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M758" s="2"/>
      <c r="DN758" s="2"/>
      <c r="DO758" s="2"/>
      <c r="DP758" s="2"/>
      <c r="DQ758" s="2"/>
      <c r="DR758" s="2"/>
    </row>
    <row r="759" spans="1:122" ht="15.75" customHeight="1" x14ac:dyDescent="0.3">
      <c r="A759" s="2"/>
      <c r="B759" s="2"/>
      <c r="C759" s="2"/>
      <c r="D759" s="54"/>
      <c r="E759" s="2"/>
      <c r="F759" s="2"/>
      <c r="G759" s="2"/>
      <c r="H759" s="2"/>
      <c r="I759" s="2"/>
      <c r="J759" s="2"/>
      <c r="K759" s="6"/>
      <c r="L759" s="6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M759" s="2"/>
      <c r="DN759" s="2"/>
      <c r="DO759" s="2"/>
      <c r="DP759" s="2"/>
      <c r="DQ759" s="2"/>
      <c r="DR759" s="2"/>
    </row>
    <row r="760" spans="1:122" ht="15.75" customHeight="1" x14ac:dyDescent="0.3">
      <c r="A760" s="2"/>
      <c r="B760" s="2"/>
      <c r="C760" s="2"/>
      <c r="D760" s="54"/>
      <c r="E760" s="2"/>
      <c r="F760" s="2"/>
      <c r="G760" s="2"/>
      <c r="H760" s="2"/>
      <c r="I760" s="2"/>
      <c r="J760" s="2"/>
      <c r="K760" s="6"/>
      <c r="L760" s="6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M760" s="2"/>
      <c r="DN760" s="2"/>
      <c r="DO760" s="2"/>
      <c r="DP760" s="2"/>
      <c r="DQ760" s="2"/>
      <c r="DR760" s="2"/>
    </row>
    <row r="761" spans="1:122" ht="15.75" customHeight="1" x14ac:dyDescent="0.3">
      <c r="A761" s="2"/>
      <c r="B761" s="2"/>
      <c r="C761" s="2"/>
      <c r="D761" s="54"/>
      <c r="E761" s="2"/>
      <c r="F761" s="2"/>
      <c r="G761" s="2"/>
      <c r="H761" s="2"/>
      <c r="I761" s="2"/>
      <c r="J761" s="2"/>
      <c r="K761" s="6"/>
      <c r="L761" s="6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M761" s="2"/>
      <c r="DN761" s="2"/>
      <c r="DO761" s="2"/>
      <c r="DP761" s="2"/>
      <c r="DQ761" s="2"/>
      <c r="DR761" s="2"/>
    </row>
    <row r="762" spans="1:122" ht="15.75" customHeight="1" x14ac:dyDescent="0.3">
      <c r="A762" s="2"/>
      <c r="B762" s="2"/>
      <c r="C762" s="2"/>
      <c r="D762" s="54"/>
      <c r="E762" s="2"/>
      <c r="F762" s="2"/>
      <c r="G762" s="2"/>
      <c r="H762" s="2"/>
      <c r="I762" s="2"/>
      <c r="J762" s="2"/>
      <c r="K762" s="6"/>
      <c r="L762" s="6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M762" s="2"/>
      <c r="DN762" s="2"/>
      <c r="DO762" s="2"/>
      <c r="DP762" s="2"/>
      <c r="DQ762" s="2"/>
      <c r="DR762" s="2"/>
    </row>
    <row r="763" spans="1:122" ht="15.75" customHeight="1" x14ac:dyDescent="0.3">
      <c r="A763" s="2"/>
      <c r="B763" s="2"/>
      <c r="C763" s="2"/>
      <c r="D763" s="54"/>
      <c r="E763" s="2"/>
      <c r="F763" s="2"/>
      <c r="G763" s="2"/>
      <c r="H763" s="2"/>
      <c r="I763" s="2"/>
      <c r="J763" s="2"/>
      <c r="K763" s="6"/>
      <c r="L763" s="6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M763" s="2"/>
      <c r="DN763" s="2"/>
      <c r="DO763" s="2"/>
      <c r="DP763" s="2"/>
      <c r="DQ763" s="2"/>
      <c r="DR763" s="2"/>
    </row>
    <row r="764" spans="1:122" ht="15.75" customHeight="1" x14ac:dyDescent="0.3">
      <c r="A764" s="2"/>
      <c r="B764" s="2"/>
      <c r="C764" s="2"/>
      <c r="D764" s="54"/>
      <c r="E764" s="2"/>
      <c r="F764" s="2"/>
      <c r="G764" s="2"/>
      <c r="H764" s="2"/>
      <c r="I764" s="2"/>
      <c r="J764" s="2"/>
      <c r="K764" s="6"/>
      <c r="L764" s="6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M764" s="2"/>
      <c r="DN764" s="2"/>
      <c r="DO764" s="2"/>
      <c r="DP764" s="2"/>
      <c r="DQ764" s="2"/>
      <c r="DR764" s="2"/>
    </row>
    <row r="765" spans="1:122" ht="15.75" customHeight="1" x14ac:dyDescent="0.3">
      <c r="A765" s="2"/>
      <c r="B765" s="2"/>
      <c r="C765" s="2"/>
      <c r="D765" s="54"/>
      <c r="E765" s="2"/>
      <c r="F765" s="2"/>
      <c r="G765" s="2"/>
      <c r="H765" s="2"/>
      <c r="I765" s="2"/>
      <c r="J765" s="2"/>
      <c r="K765" s="6"/>
      <c r="L765" s="6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M765" s="2"/>
      <c r="DN765" s="2"/>
      <c r="DO765" s="2"/>
      <c r="DP765" s="2"/>
      <c r="DQ765" s="2"/>
      <c r="DR765" s="2"/>
    </row>
    <row r="766" spans="1:122" ht="15.75" customHeight="1" x14ac:dyDescent="0.3">
      <c r="A766" s="2"/>
      <c r="B766" s="2"/>
      <c r="C766" s="2"/>
      <c r="D766" s="54"/>
      <c r="E766" s="2"/>
      <c r="F766" s="2"/>
      <c r="G766" s="2"/>
      <c r="H766" s="2"/>
      <c r="I766" s="2"/>
      <c r="J766" s="2"/>
      <c r="K766" s="6"/>
      <c r="L766" s="6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M766" s="2"/>
      <c r="DN766" s="2"/>
      <c r="DO766" s="2"/>
      <c r="DP766" s="2"/>
      <c r="DQ766" s="2"/>
      <c r="DR766" s="2"/>
    </row>
    <row r="767" spans="1:122" ht="15.75" customHeight="1" x14ac:dyDescent="0.3">
      <c r="A767" s="2"/>
      <c r="B767" s="2"/>
      <c r="C767" s="2"/>
      <c r="D767" s="54"/>
      <c r="E767" s="2"/>
      <c r="F767" s="2"/>
      <c r="G767" s="2"/>
      <c r="H767" s="2"/>
      <c r="I767" s="2"/>
      <c r="J767" s="2"/>
      <c r="K767" s="6"/>
      <c r="L767" s="6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M767" s="2"/>
      <c r="DN767" s="2"/>
      <c r="DO767" s="2"/>
      <c r="DP767" s="2"/>
      <c r="DQ767" s="2"/>
      <c r="DR767" s="2"/>
    </row>
    <row r="768" spans="1:122" ht="15.75" customHeight="1" x14ac:dyDescent="0.3">
      <c r="A768" s="2"/>
      <c r="B768" s="2"/>
      <c r="C768" s="2"/>
      <c r="D768" s="54"/>
      <c r="E768" s="2"/>
      <c r="F768" s="2"/>
      <c r="G768" s="2"/>
      <c r="H768" s="2"/>
      <c r="I768" s="2"/>
      <c r="J768" s="2"/>
      <c r="K768" s="6"/>
      <c r="L768" s="6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M768" s="2"/>
      <c r="DN768" s="2"/>
      <c r="DO768" s="2"/>
      <c r="DP768" s="2"/>
      <c r="DQ768" s="2"/>
      <c r="DR768" s="2"/>
    </row>
    <row r="769" spans="1:122" ht="15.75" customHeight="1" x14ac:dyDescent="0.3">
      <c r="A769" s="2"/>
      <c r="B769" s="2"/>
      <c r="C769" s="2"/>
      <c r="D769" s="54"/>
      <c r="E769" s="2"/>
      <c r="F769" s="2"/>
      <c r="G769" s="2"/>
      <c r="H769" s="2"/>
      <c r="I769" s="2"/>
      <c r="J769" s="2"/>
      <c r="K769" s="6"/>
      <c r="L769" s="6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M769" s="2"/>
      <c r="DN769" s="2"/>
      <c r="DO769" s="2"/>
      <c r="DP769" s="2"/>
      <c r="DQ769" s="2"/>
      <c r="DR769" s="2"/>
    </row>
    <row r="770" spans="1:122" ht="15.75" customHeight="1" x14ac:dyDescent="0.3">
      <c r="A770" s="2"/>
      <c r="B770" s="2"/>
      <c r="C770" s="2"/>
      <c r="D770" s="54"/>
      <c r="E770" s="2"/>
      <c r="F770" s="2"/>
      <c r="G770" s="2"/>
      <c r="H770" s="2"/>
      <c r="I770" s="2"/>
      <c r="J770" s="2"/>
      <c r="K770" s="6"/>
      <c r="L770" s="6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M770" s="2"/>
      <c r="DN770" s="2"/>
      <c r="DO770" s="2"/>
      <c r="DP770" s="2"/>
      <c r="DQ770" s="2"/>
      <c r="DR770" s="2"/>
    </row>
    <row r="771" spans="1:122" ht="15.75" customHeight="1" x14ac:dyDescent="0.3">
      <c r="A771" s="2"/>
      <c r="B771" s="2"/>
      <c r="C771" s="2"/>
      <c r="D771" s="54"/>
      <c r="E771" s="2"/>
      <c r="F771" s="2"/>
      <c r="G771" s="2"/>
      <c r="H771" s="2"/>
      <c r="I771" s="2"/>
      <c r="J771" s="2"/>
      <c r="K771" s="6"/>
      <c r="L771" s="6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M771" s="2"/>
      <c r="DN771" s="2"/>
      <c r="DO771" s="2"/>
      <c r="DP771" s="2"/>
      <c r="DQ771" s="2"/>
      <c r="DR771" s="2"/>
    </row>
    <row r="772" spans="1:122" ht="15.75" customHeight="1" x14ac:dyDescent="0.3">
      <c r="A772" s="2"/>
      <c r="B772" s="2"/>
      <c r="C772" s="2"/>
      <c r="D772" s="54"/>
      <c r="E772" s="2"/>
      <c r="F772" s="2"/>
      <c r="G772" s="2"/>
      <c r="H772" s="2"/>
      <c r="I772" s="2"/>
      <c r="J772" s="2"/>
      <c r="K772" s="6"/>
      <c r="L772" s="6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M772" s="2"/>
      <c r="DN772" s="2"/>
      <c r="DO772" s="2"/>
      <c r="DP772" s="2"/>
      <c r="DQ772" s="2"/>
      <c r="DR772" s="2"/>
    </row>
    <row r="773" spans="1:122" ht="15.75" customHeight="1" x14ac:dyDescent="0.3">
      <c r="A773" s="2"/>
      <c r="B773" s="2"/>
      <c r="C773" s="2"/>
      <c r="D773" s="54"/>
      <c r="E773" s="2"/>
      <c r="F773" s="2"/>
      <c r="G773" s="2"/>
      <c r="H773" s="2"/>
      <c r="I773" s="2"/>
      <c r="J773" s="2"/>
      <c r="K773" s="6"/>
      <c r="L773" s="6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M773" s="2"/>
      <c r="DN773" s="2"/>
      <c r="DO773" s="2"/>
      <c r="DP773" s="2"/>
      <c r="DQ773" s="2"/>
      <c r="DR773" s="2"/>
    </row>
    <row r="774" spans="1:122" ht="15.75" customHeight="1" x14ac:dyDescent="0.3">
      <c r="A774" s="2"/>
      <c r="B774" s="2"/>
      <c r="C774" s="2"/>
      <c r="D774" s="54"/>
      <c r="E774" s="2"/>
      <c r="F774" s="2"/>
      <c r="G774" s="2"/>
      <c r="H774" s="2"/>
      <c r="I774" s="2"/>
      <c r="J774" s="2"/>
      <c r="K774" s="6"/>
      <c r="L774" s="6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M774" s="2"/>
      <c r="DN774" s="2"/>
      <c r="DO774" s="2"/>
      <c r="DP774" s="2"/>
      <c r="DQ774" s="2"/>
      <c r="DR774" s="2"/>
    </row>
    <row r="775" spans="1:122" ht="15.75" customHeight="1" x14ac:dyDescent="0.3">
      <c r="A775" s="2"/>
      <c r="B775" s="2"/>
      <c r="C775" s="2"/>
      <c r="D775" s="54"/>
      <c r="E775" s="2"/>
      <c r="F775" s="2"/>
      <c r="G775" s="2"/>
      <c r="H775" s="2"/>
      <c r="I775" s="2"/>
      <c r="J775" s="2"/>
      <c r="K775" s="6"/>
      <c r="L775" s="6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M775" s="2"/>
      <c r="DN775" s="2"/>
      <c r="DO775" s="2"/>
      <c r="DP775" s="2"/>
      <c r="DQ775" s="2"/>
      <c r="DR775" s="2"/>
    </row>
    <row r="776" spans="1:122" ht="15.75" customHeight="1" x14ac:dyDescent="0.3">
      <c r="A776" s="2"/>
      <c r="B776" s="2"/>
      <c r="C776" s="2"/>
      <c r="D776" s="54"/>
      <c r="E776" s="2"/>
      <c r="F776" s="2"/>
      <c r="G776" s="2"/>
      <c r="H776" s="2"/>
      <c r="I776" s="2"/>
      <c r="J776" s="2"/>
      <c r="K776" s="6"/>
      <c r="L776" s="6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M776" s="2"/>
      <c r="DN776" s="2"/>
      <c r="DO776" s="2"/>
      <c r="DP776" s="2"/>
      <c r="DQ776" s="2"/>
      <c r="DR776" s="2"/>
    </row>
    <row r="777" spans="1:122" ht="15.75" customHeight="1" x14ac:dyDescent="0.3">
      <c r="A777" s="2"/>
      <c r="B777" s="2"/>
      <c r="C777" s="2"/>
      <c r="D777" s="54"/>
      <c r="E777" s="2"/>
      <c r="F777" s="2"/>
      <c r="G777" s="2"/>
      <c r="H777" s="2"/>
      <c r="I777" s="2"/>
      <c r="J777" s="2"/>
      <c r="K777" s="6"/>
      <c r="L777" s="6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M777" s="2"/>
      <c r="DN777" s="2"/>
      <c r="DO777" s="2"/>
      <c r="DP777" s="2"/>
      <c r="DQ777" s="2"/>
      <c r="DR777" s="2"/>
    </row>
    <row r="778" spans="1:122" ht="15.75" customHeight="1" x14ac:dyDescent="0.3">
      <c r="A778" s="2"/>
      <c r="B778" s="2"/>
      <c r="C778" s="2"/>
      <c r="D778" s="54"/>
      <c r="E778" s="2"/>
      <c r="F778" s="2"/>
      <c r="G778" s="2"/>
      <c r="H778" s="2"/>
      <c r="I778" s="2"/>
      <c r="J778" s="2"/>
      <c r="K778" s="6"/>
      <c r="L778" s="6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M778" s="2"/>
      <c r="DN778" s="2"/>
      <c r="DO778" s="2"/>
      <c r="DP778" s="2"/>
      <c r="DQ778" s="2"/>
      <c r="DR778" s="2"/>
    </row>
    <row r="779" spans="1:122" ht="15.75" customHeight="1" x14ac:dyDescent="0.3">
      <c r="A779" s="2"/>
      <c r="B779" s="2"/>
      <c r="C779" s="2"/>
      <c r="D779" s="54"/>
      <c r="E779" s="2"/>
      <c r="F779" s="2"/>
      <c r="G779" s="2"/>
      <c r="H779" s="2"/>
      <c r="I779" s="2"/>
      <c r="J779" s="2"/>
      <c r="K779" s="6"/>
      <c r="L779" s="6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M779" s="2"/>
      <c r="DN779" s="2"/>
      <c r="DO779" s="2"/>
      <c r="DP779" s="2"/>
      <c r="DQ779" s="2"/>
      <c r="DR779" s="2"/>
    </row>
    <row r="780" spans="1:122" ht="15.75" customHeight="1" x14ac:dyDescent="0.3">
      <c r="A780" s="2"/>
      <c r="B780" s="2"/>
      <c r="C780" s="2"/>
      <c r="D780" s="54"/>
      <c r="E780" s="2"/>
      <c r="F780" s="2"/>
      <c r="G780" s="2"/>
      <c r="H780" s="2"/>
      <c r="I780" s="2"/>
      <c r="J780" s="2"/>
      <c r="K780" s="6"/>
      <c r="L780" s="6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M780" s="2"/>
      <c r="DN780" s="2"/>
      <c r="DO780" s="2"/>
      <c r="DP780" s="2"/>
      <c r="DQ780" s="2"/>
      <c r="DR780" s="2"/>
    </row>
    <row r="781" spans="1:122" ht="15.75" customHeight="1" x14ac:dyDescent="0.3">
      <c r="A781" s="2"/>
      <c r="B781" s="2"/>
      <c r="C781" s="2"/>
      <c r="D781" s="54"/>
      <c r="E781" s="2"/>
      <c r="F781" s="2"/>
      <c r="G781" s="2"/>
      <c r="H781" s="2"/>
      <c r="I781" s="2"/>
      <c r="J781" s="2"/>
      <c r="K781" s="6"/>
      <c r="L781" s="6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M781" s="2"/>
      <c r="DN781" s="2"/>
      <c r="DO781" s="2"/>
      <c r="DP781" s="2"/>
      <c r="DQ781" s="2"/>
      <c r="DR781" s="2"/>
    </row>
    <row r="782" spans="1:122" ht="15.75" customHeight="1" x14ac:dyDescent="0.3">
      <c r="A782" s="2"/>
      <c r="B782" s="2"/>
      <c r="C782" s="2"/>
      <c r="D782" s="54"/>
      <c r="E782" s="2"/>
      <c r="F782" s="2"/>
      <c r="G782" s="2"/>
      <c r="H782" s="2"/>
      <c r="I782" s="2"/>
      <c r="J782" s="2"/>
      <c r="K782" s="6"/>
      <c r="L782" s="6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M782" s="2"/>
      <c r="DN782" s="2"/>
      <c r="DO782" s="2"/>
      <c r="DP782" s="2"/>
      <c r="DQ782" s="2"/>
      <c r="DR782" s="2"/>
    </row>
    <row r="783" spans="1:122" ht="15.75" customHeight="1" x14ac:dyDescent="0.3">
      <c r="A783" s="2"/>
      <c r="B783" s="2"/>
      <c r="C783" s="2"/>
      <c r="D783" s="54"/>
      <c r="E783" s="2"/>
      <c r="F783" s="2"/>
      <c r="G783" s="2"/>
      <c r="H783" s="2"/>
      <c r="I783" s="2"/>
      <c r="J783" s="2"/>
      <c r="K783" s="6"/>
      <c r="L783" s="6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M783" s="2"/>
      <c r="DN783" s="2"/>
      <c r="DO783" s="2"/>
      <c r="DP783" s="2"/>
      <c r="DQ783" s="2"/>
      <c r="DR783" s="2"/>
    </row>
    <row r="784" spans="1:122" ht="15.75" customHeight="1" x14ac:dyDescent="0.3">
      <c r="A784" s="2"/>
      <c r="B784" s="2"/>
      <c r="C784" s="2"/>
      <c r="D784" s="54"/>
      <c r="E784" s="2"/>
      <c r="F784" s="2"/>
      <c r="G784" s="2"/>
      <c r="H784" s="2"/>
      <c r="I784" s="2"/>
      <c r="J784" s="2"/>
      <c r="K784" s="6"/>
      <c r="L784" s="6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M784" s="2"/>
      <c r="DN784" s="2"/>
      <c r="DO784" s="2"/>
      <c r="DP784" s="2"/>
      <c r="DQ784" s="2"/>
      <c r="DR784" s="2"/>
    </row>
    <row r="785" spans="1:122" ht="15.75" customHeight="1" x14ac:dyDescent="0.3">
      <c r="A785" s="2"/>
      <c r="B785" s="2"/>
      <c r="C785" s="2"/>
      <c r="D785" s="54"/>
      <c r="E785" s="2"/>
      <c r="F785" s="2"/>
      <c r="G785" s="2"/>
      <c r="H785" s="2"/>
      <c r="I785" s="2"/>
      <c r="J785" s="2"/>
      <c r="K785" s="6"/>
      <c r="L785" s="6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M785" s="2"/>
      <c r="DN785" s="2"/>
      <c r="DO785" s="2"/>
      <c r="DP785" s="2"/>
      <c r="DQ785" s="2"/>
      <c r="DR785" s="2"/>
    </row>
    <row r="786" spans="1:122" ht="15.75" customHeight="1" x14ac:dyDescent="0.3">
      <c r="A786" s="2"/>
      <c r="B786" s="2"/>
      <c r="C786" s="2"/>
      <c r="D786" s="54"/>
      <c r="E786" s="2"/>
      <c r="F786" s="2"/>
      <c r="G786" s="2"/>
      <c r="H786" s="2"/>
      <c r="I786" s="2"/>
      <c r="J786" s="2"/>
      <c r="K786" s="6"/>
      <c r="L786" s="6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M786" s="2"/>
      <c r="DN786" s="2"/>
      <c r="DO786" s="2"/>
      <c r="DP786" s="2"/>
      <c r="DQ786" s="2"/>
      <c r="DR786" s="2"/>
    </row>
    <row r="787" spans="1:122" ht="15.75" customHeight="1" x14ac:dyDescent="0.3">
      <c r="A787" s="2"/>
      <c r="B787" s="2"/>
      <c r="C787" s="2"/>
      <c r="D787" s="54"/>
      <c r="E787" s="2"/>
      <c r="F787" s="2"/>
      <c r="G787" s="2"/>
      <c r="H787" s="2"/>
      <c r="I787" s="2"/>
      <c r="J787" s="2"/>
      <c r="K787" s="6"/>
      <c r="L787" s="6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M787" s="2"/>
      <c r="DN787" s="2"/>
      <c r="DO787" s="2"/>
      <c r="DP787" s="2"/>
      <c r="DQ787" s="2"/>
      <c r="DR787" s="2"/>
    </row>
    <row r="788" spans="1:122" ht="15.75" customHeight="1" x14ac:dyDescent="0.3">
      <c r="A788" s="2"/>
      <c r="B788" s="2"/>
      <c r="C788" s="2"/>
      <c r="D788" s="54"/>
      <c r="E788" s="2"/>
      <c r="F788" s="2"/>
      <c r="G788" s="2"/>
      <c r="H788" s="2"/>
      <c r="I788" s="2"/>
      <c r="J788" s="2"/>
      <c r="K788" s="6"/>
      <c r="L788" s="6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M788" s="2"/>
      <c r="DN788" s="2"/>
      <c r="DO788" s="2"/>
      <c r="DP788" s="2"/>
      <c r="DQ788" s="2"/>
      <c r="DR788" s="2"/>
    </row>
    <row r="789" spans="1:122" ht="15.75" customHeight="1" x14ac:dyDescent="0.3">
      <c r="A789" s="2"/>
      <c r="B789" s="2"/>
      <c r="C789" s="2"/>
      <c r="D789" s="54"/>
      <c r="E789" s="2"/>
      <c r="F789" s="2"/>
      <c r="G789" s="2"/>
      <c r="H789" s="2"/>
      <c r="I789" s="2"/>
      <c r="J789" s="2"/>
      <c r="K789" s="6"/>
      <c r="L789" s="6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M789" s="2"/>
      <c r="DN789" s="2"/>
      <c r="DO789" s="2"/>
      <c r="DP789" s="2"/>
      <c r="DQ789" s="2"/>
      <c r="DR789" s="2"/>
    </row>
    <row r="790" spans="1:122" ht="15.75" customHeight="1" x14ac:dyDescent="0.3">
      <c r="A790" s="2"/>
      <c r="B790" s="2"/>
      <c r="C790" s="2"/>
      <c r="D790" s="54"/>
      <c r="E790" s="2"/>
      <c r="F790" s="2"/>
      <c r="G790" s="2"/>
      <c r="H790" s="2"/>
      <c r="I790" s="2"/>
      <c r="J790" s="2"/>
      <c r="K790" s="6"/>
      <c r="L790" s="6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M790" s="2"/>
      <c r="DN790" s="2"/>
      <c r="DO790" s="2"/>
      <c r="DP790" s="2"/>
      <c r="DQ790" s="2"/>
      <c r="DR790" s="2"/>
    </row>
    <row r="791" spans="1:122" ht="15.75" customHeight="1" x14ac:dyDescent="0.3">
      <c r="A791" s="2"/>
      <c r="B791" s="2"/>
      <c r="C791" s="2"/>
      <c r="D791" s="54"/>
      <c r="E791" s="2"/>
      <c r="F791" s="2"/>
      <c r="G791" s="2"/>
      <c r="H791" s="2"/>
      <c r="I791" s="2"/>
      <c r="J791" s="2"/>
      <c r="K791" s="6"/>
      <c r="L791" s="6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M791" s="2"/>
      <c r="DN791" s="2"/>
      <c r="DO791" s="2"/>
      <c r="DP791" s="2"/>
      <c r="DQ791" s="2"/>
      <c r="DR791" s="2"/>
    </row>
    <row r="792" spans="1:122" ht="15.75" customHeight="1" x14ac:dyDescent="0.3">
      <c r="A792" s="2"/>
      <c r="B792" s="2"/>
      <c r="C792" s="2"/>
      <c r="D792" s="54"/>
      <c r="E792" s="2"/>
      <c r="F792" s="2"/>
      <c r="G792" s="2"/>
      <c r="H792" s="2"/>
      <c r="I792" s="2"/>
      <c r="J792" s="2"/>
      <c r="K792" s="6"/>
      <c r="L792" s="6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M792" s="2"/>
      <c r="DN792" s="2"/>
      <c r="DO792" s="2"/>
      <c r="DP792" s="2"/>
      <c r="DQ792" s="2"/>
      <c r="DR792" s="2"/>
    </row>
    <row r="793" spans="1:122" ht="15.75" customHeight="1" x14ac:dyDescent="0.3">
      <c r="A793" s="2"/>
      <c r="B793" s="2"/>
      <c r="C793" s="2"/>
      <c r="D793" s="54"/>
      <c r="E793" s="2"/>
      <c r="F793" s="2"/>
      <c r="G793" s="2"/>
      <c r="H793" s="2"/>
      <c r="I793" s="2"/>
      <c r="J793" s="2"/>
      <c r="K793" s="6"/>
      <c r="L793" s="6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M793" s="2"/>
      <c r="DN793" s="2"/>
      <c r="DO793" s="2"/>
      <c r="DP793" s="2"/>
      <c r="DQ793" s="2"/>
      <c r="DR793" s="2"/>
    </row>
    <row r="794" spans="1:122" ht="15.75" customHeight="1" x14ac:dyDescent="0.3">
      <c r="A794" s="2"/>
      <c r="B794" s="2"/>
      <c r="C794" s="2"/>
      <c r="D794" s="54"/>
      <c r="E794" s="2"/>
      <c r="F794" s="2"/>
      <c r="G794" s="2"/>
      <c r="H794" s="2"/>
      <c r="I794" s="2"/>
      <c r="J794" s="2"/>
      <c r="K794" s="6"/>
      <c r="L794" s="6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M794" s="2"/>
      <c r="DN794" s="2"/>
      <c r="DO794" s="2"/>
      <c r="DP794" s="2"/>
      <c r="DQ794" s="2"/>
      <c r="DR794" s="2"/>
    </row>
    <row r="795" spans="1:122" ht="15.75" customHeight="1" x14ac:dyDescent="0.3">
      <c r="A795" s="2"/>
      <c r="B795" s="2"/>
      <c r="C795" s="2"/>
      <c r="D795" s="54"/>
      <c r="E795" s="2"/>
      <c r="F795" s="2"/>
      <c r="G795" s="2"/>
      <c r="H795" s="2"/>
      <c r="I795" s="2"/>
      <c r="J795" s="2"/>
      <c r="K795" s="6"/>
      <c r="L795" s="6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M795" s="2"/>
      <c r="DN795" s="2"/>
      <c r="DO795" s="2"/>
      <c r="DP795" s="2"/>
      <c r="DQ795" s="2"/>
      <c r="DR795" s="2"/>
    </row>
    <row r="796" spans="1:122" ht="15.75" customHeight="1" x14ac:dyDescent="0.3">
      <c r="A796" s="2"/>
      <c r="B796" s="2"/>
      <c r="C796" s="2"/>
      <c r="D796" s="54"/>
      <c r="E796" s="2"/>
      <c r="F796" s="2"/>
      <c r="G796" s="2"/>
      <c r="H796" s="2"/>
      <c r="I796" s="2"/>
      <c r="J796" s="2"/>
      <c r="K796" s="6"/>
      <c r="L796" s="6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M796" s="2"/>
      <c r="DN796" s="2"/>
      <c r="DO796" s="2"/>
      <c r="DP796" s="2"/>
      <c r="DQ796" s="2"/>
      <c r="DR796" s="2"/>
    </row>
    <row r="797" spans="1:122" ht="15.75" customHeight="1" x14ac:dyDescent="0.3">
      <c r="A797" s="2"/>
      <c r="B797" s="2"/>
      <c r="C797" s="2"/>
      <c r="D797" s="54"/>
      <c r="E797" s="2"/>
      <c r="F797" s="2"/>
      <c r="G797" s="2"/>
      <c r="H797" s="2"/>
      <c r="I797" s="2"/>
      <c r="J797" s="2"/>
      <c r="K797" s="6"/>
      <c r="L797" s="6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M797" s="2"/>
      <c r="DN797" s="2"/>
      <c r="DO797" s="2"/>
      <c r="DP797" s="2"/>
      <c r="DQ797" s="2"/>
      <c r="DR797" s="2"/>
    </row>
    <row r="798" spans="1:122" ht="15.75" customHeight="1" x14ac:dyDescent="0.3">
      <c r="A798" s="2"/>
      <c r="B798" s="2"/>
      <c r="C798" s="2"/>
      <c r="D798" s="54"/>
      <c r="E798" s="2"/>
      <c r="F798" s="2"/>
      <c r="G798" s="2"/>
      <c r="H798" s="2"/>
      <c r="I798" s="2"/>
      <c r="J798" s="2"/>
      <c r="K798" s="6"/>
      <c r="L798" s="6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M798" s="2"/>
      <c r="DN798" s="2"/>
      <c r="DO798" s="2"/>
      <c r="DP798" s="2"/>
      <c r="DQ798" s="2"/>
      <c r="DR798" s="2"/>
    </row>
    <row r="799" spans="1:122" ht="15.75" customHeight="1" x14ac:dyDescent="0.3">
      <c r="A799" s="2"/>
      <c r="B799" s="2"/>
      <c r="C799" s="2"/>
      <c r="D799" s="54"/>
      <c r="E799" s="2"/>
      <c r="F799" s="2"/>
      <c r="G799" s="2"/>
      <c r="H799" s="2"/>
      <c r="I799" s="2"/>
      <c r="J799" s="2"/>
      <c r="K799" s="6"/>
      <c r="L799" s="6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M799" s="2"/>
      <c r="DN799" s="2"/>
      <c r="DO799" s="2"/>
      <c r="DP799" s="2"/>
      <c r="DQ799" s="2"/>
      <c r="DR799" s="2"/>
    </row>
    <row r="800" spans="1:122" ht="15.75" customHeight="1" x14ac:dyDescent="0.3">
      <c r="A800" s="2"/>
      <c r="B800" s="2"/>
      <c r="C800" s="2"/>
      <c r="D800" s="54"/>
      <c r="E800" s="2"/>
      <c r="F800" s="2"/>
      <c r="G800" s="2"/>
      <c r="H800" s="2"/>
      <c r="I800" s="2"/>
      <c r="J800" s="2"/>
      <c r="K800" s="6"/>
      <c r="L800" s="6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M800" s="2"/>
      <c r="DN800" s="2"/>
      <c r="DO800" s="2"/>
      <c r="DP800" s="2"/>
      <c r="DQ800" s="2"/>
      <c r="DR800" s="2"/>
    </row>
    <row r="801" spans="1:122" ht="15.75" customHeight="1" x14ac:dyDescent="0.3">
      <c r="A801" s="2"/>
      <c r="B801" s="2"/>
      <c r="C801" s="2"/>
      <c r="D801" s="54"/>
      <c r="E801" s="2"/>
      <c r="F801" s="2"/>
      <c r="G801" s="2"/>
      <c r="H801" s="2"/>
      <c r="I801" s="2"/>
      <c r="J801" s="2"/>
      <c r="K801" s="6"/>
      <c r="L801" s="6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M801" s="2"/>
      <c r="DN801" s="2"/>
      <c r="DO801" s="2"/>
      <c r="DP801" s="2"/>
      <c r="DQ801" s="2"/>
      <c r="DR801" s="2"/>
    </row>
    <row r="802" spans="1:122" ht="15.75" customHeight="1" x14ac:dyDescent="0.3">
      <c r="A802" s="2"/>
      <c r="B802" s="2"/>
      <c r="C802" s="2"/>
      <c r="D802" s="54"/>
      <c r="E802" s="2"/>
      <c r="F802" s="2"/>
      <c r="G802" s="2"/>
      <c r="H802" s="2"/>
      <c r="I802" s="2"/>
      <c r="J802" s="2"/>
      <c r="K802" s="6"/>
      <c r="L802" s="6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M802" s="2"/>
      <c r="DN802" s="2"/>
      <c r="DO802" s="2"/>
      <c r="DP802" s="2"/>
      <c r="DQ802" s="2"/>
      <c r="DR802" s="2"/>
    </row>
    <row r="803" spans="1:122" ht="15.75" customHeight="1" x14ac:dyDescent="0.3">
      <c r="A803" s="2"/>
      <c r="B803" s="2"/>
      <c r="C803" s="2"/>
      <c r="D803" s="54"/>
      <c r="E803" s="2"/>
      <c r="F803" s="2"/>
      <c r="G803" s="2"/>
      <c r="H803" s="2"/>
      <c r="I803" s="2"/>
      <c r="J803" s="2"/>
      <c r="K803" s="6"/>
      <c r="L803" s="6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M803" s="2"/>
      <c r="DN803" s="2"/>
      <c r="DO803" s="2"/>
      <c r="DP803" s="2"/>
      <c r="DQ803" s="2"/>
      <c r="DR803" s="2"/>
    </row>
    <row r="804" spans="1:122" ht="15.75" customHeight="1" x14ac:dyDescent="0.3">
      <c r="A804" s="2"/>
      <c r="B804" s="2"/>
      <c r="C804" s="2"/>
      <c r="D804" s="54"/>
      <c r="E804" s="2"/>
      <c r="F804" s="2"/>
      <c r="G804" s="2"/>
      <c r="H804" s="2"/>
      <c r="I804" s="2"/>
      <c r="J804" s="2"/>
      <c r="K804" s="6"/>
      <c r="L804" s="6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M804" s="2"/>
      <c r="DN804" s="2"/>
      <c r="DO804" s="2"/>
      <c r="DP804" s="2"/>
      <c r="DQ804" s="2"/>
      <c r="DR804" s="2"/>
    </row>
    <row r="805" spans="1:122" ht="15.75" customHeight="1" x14ac:dyDescent="0.3">
      <c r="A805" s="2"/>
      <c r="B805" s="2"/>
      <c r="C805" s="2"/>
      <c r="D805" s="54"/>
      <c r="E805" s="2"/>
      <c r="F805" s="2"/>
      <c r="G805" s="2"/>
      <c r="H805" s="2"/>
      <c r="I805" s="2"/>
      <c r="J805" s="2"/>
      <c r="K805" s="6"/>
      <c r="L805" s="6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M805" s="2"/>
      <c r="DN805" s="2"/>
      <c r="DO805" s="2"/>
      <c r="DP805" s="2"/>
      <c r="DQ805" s="2"/>
      <c r="DR805" s="2"/>
    </row>
    <row r="806" spans="1:122" ht="15.75" customHeight="1" x14ac:dyDescent="0.3">
      <c r="A806" s="2"/>
      <c r="B806" s="2"/>
      <c r="C806" s="2"/>
      <c r="D806" s="54"/>
      <c r="E806" s="2"/>
      <c r="F806" s="2"/>
      <c r="G806" s="2"/>
      <c r="H806" s="2"/>
      <c r="I806" s="2"/>
      <c r="J806" s="2"/>
      <c r="K806" s="6"/>
      <c r="L806" s="6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M806" s="2"/>
      <c r="DN806" s="2"/>
      <c r="DO806" s="2"/>
      <c r="DP806" s="2"/>
      <c r="DQ806" s="2"/>
      <c r="DR806" s="2"/>
    </row>
    <row r="807" spans="1:122" ht="15.75" customHeight="1" x14ac:dyDescent="0.3">
      <c r="A807" s="2"/>
      <c r="B807" s="2"/>
      <c r="C807" s="2"/>
      <c r="D807" s="54"/>
      <c r="E807" s="2"/>
      <c r="F807" s="2"/>
      <c r="G807" s="2"/>
      <c r="H807" s="2"/>
      <c r="I807" s="2"/>
      <c r="J807" s="2"/>
      <c r="K807" s="6"/>
      <c r="L807" s="6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M807" s="2"/>
      <c r="DN807" s="2"/>
      <c r="DO807" s="2"/>
      <c r="DP807" s="2"/>
      <c r="DQ807" s="2"/>
      <c r="DR807" s="2"/>
    </row>
    <row r="808" spans="1:122" ht="15.75" customHeight="1" x14ac:dyDescent="0.3">
      <c r="A808" s="2"/>
      <c r="B808" s="2"/>
      <c r="C808" s="2"/>
      <c r="D808" s="54"/>
      <c r="E808" s="2"/>
      <c r="F808" s="2"/>
      <c r="G808" s="2"/>
      <c r="H808" s="2"/>
      <c r="I808" s="2"/>
      <c r="J808" s="2"/>
      <c r="K808" s="6"/>
      <c r="L808" s="6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M808" s="2"/>
      <c r="DN808" s="2"/>
      <c r="DO808" s="2"/>
      <c r="DP808" s="2"/>
      <c r="DQ808" s="2"/>
      <c r="DR808" s="2"/>
    </row>
    <row r="809" spans="1:122" ht="15.75" customHeight="1" x14ac:dyDescent="0.3">
      <c r="A809" s="2"/>
      <c r="B809" s="2"/>
      <c r="C809" s="2"/>
      <c r="D809" s="54"/>
      <c r="E809" s="2"/>
      <c r="F809" s="2"/>
      <c r="G809" s="2"/>
      <c r="H809" s="2"/>
      <c r="I809" s="2"/>
      <c r="J809" s="2"/>
      <c r="K809" s="6"/>
      <c r="L809" s="6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M809" s="2"/>
      <c r="DN809" s="2"/>
      <c r="DO809" s="2"/>
      <c r="DP809" s="2"/>
      <c r="DQ809" s="2"/>
      <c r="DR809" s="2"/>
    </row>
    <row r="810" spans="1:122" ht="15.75" customHeight="1" x14ac:dyDescent="0.3">
      <c r="A810" s="2"/>
      <c r="B810" s="2"/>
      <c r="C810" s="2"/>
      <c r="D810" s="54"/>
      <c r="E810" s="2"/>
      <c r="F810" s="2"/>
      <c r="G810" s="2"/>
      <c r="H810" s="2"/>
      <c r="I810" s="2"/>
      <c r="J810" s="2"/>
      <c r="K810" s="6"/>
      <c r="L810" s="6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M810" s="2"/>
      <c r="DN810" s="2"/>
      <c r="DO810" s="2"/>
      <c r="DP810" s="2"/>
      <c r="DQ810" s="2"/>
      <c r="DR810" s="2"/>
    </row>
    <row r="811" spans="1:122" ht="15.75" customHeight="1" x14ac:dyDescent="0.3">
      <c r="A811" s="2"/>
      <c r="B811" s="2"/>
      <c r="C811" s="2"/>
      <c r="D811" s="54"/>
      <c r="E811" s="2"/>
      <c r="F811" s="2"/>
      <c r="G811" s="2"/>
      <c r="H811" s="2"/>
      <c r="I811" s="2"/>
      <c r="J811" s="2"/>
      <c r="K811" s="6"/>
      <c r="L811" s="6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M811" s="2"/>
      <c r="DN811" s="2"/>
      <c r="DO811" s="2"/>
      <c r="DP811" s="2"/>
      <c r="DQ811" s="2"/>
      <c r="DR811" s="2"/>
    </row>
    <row r="812" spans="1:122" ht="15.75" customHeight="1" x14ac:dyDescent="0.3">
      <c r="A812" s="2"/>
      <c r="B812" s="2"/>
      <c r="C812" s="2"/>
      <c r="D812" s="54"/>
      <c r="E812" s="2"/>
      <c r="F812" s="2"/>
      <c r="G812" s="2"/>
      <c r="H812" s="2"/>
      <c r="I812" s="2"/>
      <c r="J812" s="2"/>
      <c r="K812" s="6"/>
      <c r="L812" s="6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M812" s="2"/>
      <c r="DN812" s="2"/>
      <c r="DO812" s="2"/>
      <c r="DP812" s="2"/>
      <c r="DQ812" s="2"/>
      <c r="DR812" s="2"/>
    </row>
    <row r="813" spans="1:122" ht="15.75" customHeight="1" x14ac:dyDescent="0.3">
      <c r="A813" s="2"/>
      <c r="B813" s="2"/>
      <c r="C813" s="2"/>
      <c r="D813" s="54"/>
      <c r="E813" s="2"/>
      <c r="F813" s="2"/>
      <c r="G813" s="2"/>
      <c r="H813" s="2"/>
      <c r="I813" s="2"/>
      <c r="J813" s="2"/>
      <c r="K813" s="6"/>
      <c r="L813" s="6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M813" s="2"/>
      <c r="DN813" s="2"/>
      <c r="DO813" s="2"/>
      <c r="DP813" s="2"/>
      <c r="DQ813" s="2"/>
      <c r="DR813" s="2"/>
    </row>
    <row r="814" spans="1:122" ht="15.75" customHeight="1" x14ac:dyDescent="0.3">
      <c r="A814" s="2"/>
      <c r="B814" s="2"/>
      <c r="C814" s="2"/>
      <c r="D814" s="54"/>
      <c r="E814" s="2"/>
      <c r="F814" s="2"/>
      <c r="G814" s="2"/>
      <c r="H814" s="2"/>
      <c r="I814" s="2"/>
      <c r="J814" s="2"/>
      <c r="K814" s="6"/>
      <c r="L814" s="6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M814" s="2"/>
      <c r="DN814" s="2"/>
      <c r="DO814" s="2"/>
      <c r="DP814" s="2"/>
      <c r="DQ814" s="2"/>
      <c r="DR814" s="2"/>
    </row>
    <row r="815" spans="1:122" ht="15.75" customHeight="1" x14ac:dyDescent="0.3">
      <c r="A815" s="2"/>
      <c r="B815" s="2"/>
      <c r="C815" s="2"/>
      <c r="D815" s="54"/>
      <c r="E815" s="2"/>
      <c r="F815" s="2"/>
      <c r="G815" s="2"/>
      <c r="H815" s="2"/>
      <c r="I815" s="2"/>
      <c r="J815" s="2"/>
      <c r="K815" s="6"/>
      <c r="L815" s="6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M815" s="2"/>
      <c r="DN815" s="2"/>
      <c r="DO815" s="2"/>
      <c r="DP815" s="2"/>
      <c r="DQ815" s="2"/>
      <c r="DR815" s="2"/>
    </row>
    <row r="816" spans="1:122" ht="15.75" customHeight="1" x14ac:dyDescent="0.3">
      <c r="A816" s="2"/>
      <c r="B816" s="2"/>
      <c r="C816" s="2"/>
      <c r="D816" s="54"/>
      <c r="E816" s="2"/>
      <c r="F816" s="2"/>
      <c r="G816" s="2"/>
      <c r="H816" s="2"/>
      <c r="I816" s="2"/>
      <c r="J816" s="2"/>
      <c r="K816" s="6"/>
      <c r="L816" s="6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M816" s="2"/>
      <c r="DN816" s="2"/>
      <c r="DO816" s="2"/>
      <c r="DP816" s="2"/>
      <c r="DQ816" s="2"/>
      <c r="DR816" s="2"/>
    </row>
    <row r="817" spans="1:122" ht="15.75" customHeight="1" x14ac:dyDescent="0.3">
      <c r="A817" s="2"/>
      <c r="B817" s="2"/>
      <c r="C817" s="2"/>
      <c r="D817" s="54"/>
      <c r="E817" s="2"/>
      <c r="F817" s="2"/>
      <c r="G817" s="2"/>
      <c r="H817" s="2"/>
      <c r="I817" s="2"/>
      <c r="J817" s="2"/>
      <c r="K817" s="6"/>
      <c r="L817" s="6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M817" s="2"/>
      <c r="DN817" s="2"/>
      <c r="DO817" s="2"/>
      <c r="DP817" s="2"/>
      <c r="DQ817" s="2"/>
      <c r="DR817" s="2"/>
    </row>
    <row r="818" spans="1:122" ht="15.75" customHeight="1" x14ac:dyDescent="0.3">
      <c r="A818" s="2"/>
      <c r="B818" s="2"/>
      <c r="C818" s="2"/>
      <c r="D818" s="54"/>
      <c r="E818" s="2"/>
      <c r="F818" s="2"/>
      <c r="G818" s="2"/>
      <c r="H818" s="2"/>
      <c r="I818" s="2"/>
      <c r="J818" s="2"/>
      <c r="K818" s="6"/>
      <c r="L818" s="6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M818" s="2"/>
      <c r="DN818" s="2"/>
      <c r="DO818" s="2"/>
      <c r="DP818" s="2"/>
      <c r="DQ818" s="2"/>
      <c r="DR818" s="2"/>
    </row>
    <row r="819" spans="1:122" ht="15.75" customHeight="1" x14ac:dyDescent="0.3">
      <c r="A819" s="2"/>
      <c r="B819" s="2"/>
      <c r="C819" s="2"/>
      <c r="D819" s="54"/>
      <c r="E819" s="2"/>
      <c r="F819" s="2"/>
      <c r="G819" s="2"/>
      <c r="H819" s="2"/>
      <c r="I819" s="2"/>
      <c r="J819" s="2"/>
      <c r="K819" s="6"/>
      <c r="L819" s="6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M819" s="2"/>
      <c r="DN819" s="2"/>
      <c r="DO819" s="2"/>
      <c r="DP819" s="2"/>
      <c r="DQ819" s="2"/>
      <c r="DR819" s="2"/>
    </row>
    <row r="820" spans="1:122" ht="15.75" customHeight="1" x14ac:dyDescent="0.3">
      <c r="A820" s="2"/>
      <c r="B820" s="2"/>
      <c r="C820" s="2"/>
      <c r="D820" s="54"/>
      <c r="E820" s="2"/>
      <c r="F820" s="2"/>
      <c r="G820" s="2"/>
      <c r="H820" s="2"/>
      <c r="I820" s="2"/>
      <c r="J820" s="2"/>
      <c r="K820" s="6"/>
      <c r="L820" s="6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M820" s="2"/>
      <c r="DN820" s="2"/>
      <c r="DO820" s="2"/>
      <c r="DP820" s="2"/>
      <c r="DQ820" s="2"/>
      <c r="DR820" s="2"/>
    </row>
    <row r="821" spans="1:122" ht="15.75" customHeight="1" x14ac:dyDescent="0.3">
      <c r="A821" s="2"/>
      <c r="B821" s="2"/>
      <c r="C821" s="2"/>
      <c r="D821" s="54"/>
      <c r="E821" s="2"/>
      <c r="F821" s="2"/>
      <c r="G821" s="2"/>
      <c r="H821" s="2"/>
      <c r="I821" s="2"/>
      <c r="J821" s="2"/>
      <c r="K821" s="6"/>
      <c r="L821" s="6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M821" s="2"/>
      <c r="DN821" s="2"/>
      <c r="DO821" s="2"/>
      <c r="DP821" s="2"/>
      <c r="DQ821" s="2"/>
      <c r="DR821" s="2"/>
    </row>
    <row r="822" spans="1:122" ht="15.75" customHeight="1" x14ac:dyDescent="0.3">
      <c r="A822" s="2"/>
      <c r="B822" s="2"/>
      <c r="C822" s="2"/>
      <c r="D822" s="54"/>
      <c r="E822" s="2"/>
      <c r="F822" s="2"/>
      <c r="G822" s="2"/>
      <c r="H822" s="2"/>
      <c r="I822" s="2"/>
      <c r="J822" s="2"/>
      <c r="K822" s="6"/>
      <c r="L822" s="6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M822" s="2"/>
      <c r="DN822" s="2"/>
      <c r="DO822" s="2"/>
      <c r="DP822" s="2"/>
      <c r="DQ822" s="2"/>
      <c r="DR822" s="2"/>
    </row>
    <row r="823" spans="1:122" ht="15.75" customHeight="1" x14ac:dyDescent="0.3">
      <c r="A823" s="2"/>
      <c r="B823" s="2"/>
      <c r="C823" s="2"/>
      <c r="D823" s="54"/>
      <c r="E823" s="2"/>
      <c r="F823" s="2"/>
      <c r="G823" s="2"/>
      <c r="H823" s="2"/>
      <c r="I823" s="2"/>
      <c r="J823" s="2"/>
      <c r="K823" s="6"/>
      <c r="L823" s="6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M823" s="2"/>
      <c r="DN823" s="2"/>
      <c r="DO823" s="2"/>
      <c r="DP823" s="2"/>
      <c r="DQ823" s="2"/>
      <c r="DR823" s="2"/>
    </row>
    <row r="824" spans="1:122" ht="15.75" customHeight="1" x14ac:dyDescent="0.3">
      <c r="A824" s="2"/>
      <c r="B824" s="2"/>
      <c r="C824" s="2"/>
      <c r="D824" s="54"/>
      <c r="E824" s="2"/>
      <c r="F824" s="2"/>
      <c r="G824" s="2"/>
      <c r="H824" s="2"/>
      <c r="I824" s="2"/>
      <c r="J824" s="2"/>
      <c r="K824" s="6"/>
      <c r="L824" s="6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M824" s="2"/>
      <c r="DN824" s="2"/>
      <c r="DO824" s="2"/>
      <c r="DP824" s="2"/>
      <c r="DQ824" s="2"/>
      <c r="DR824" s="2"/>
    </row>
    <row r="825" spans="1:122" ht="15.75" customHeight="1" x14ac:dyDescent="0.3">
      <c r="A825" s="2"/>
      <c r="B825" s="2"/>
      <c r="C825" s="2"/>
      <c r="D825" s="54"/>
      <c r="E825" s="2"/>
      <c r="F825" s="2"/>
      <c r="G825" s="2"/>
      <c r="H825" s="2"/>
      <c r="I825" s="2"/>
      <c r="J825" s="2"/>
      <c r="K825" s="6"/>
      <c r="L825" s="6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M825" s="2"/>
      <c r="DN825" s="2"/>
      <c r="DO825" s="2"/>
      <c r="DP825" s="2"/>
      <c r="DQ825" s="2"/>
      <c r="DR825" s="2"/>
    </row>
    <row r="826" spans="1:122" ht="15.75" customHeight="1" x14ac:dyDescent="0.3">
      <c r="A826" s="2"/>
      <c r="B826" s="2"/>
      <c r="C826" s="2"/>
      <c r="D826" s="54"/>
      <c r="E826" s="2"/>
      <c r="F826" s="2"/>
      <c r="G826" s="2"/>
      <c r="H826" s="2"/>
      <c r="I826" s="2"/>
      <c r="J826" s="2"/>
      <c r="K826" s="6"/>
      <c r="L826" s="6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M826" s="2"/>
      <c r="DN826" s="2"/>
      <c r="DO826" s="2"/>
      <c r="DP826" s="2"/>
      <c r="DQ826" s="2"/>
      <c r="DR826" s="2"/>
    </row>
    <row r="827" spans="1:122" ht="15.75" customHeight="1" x14ac:dyDescent="0.3">
      <c r="A827" s="2"/>
      <c r="B827" s="2"/>
      <c r="C827" s="2"/>
      <c r="D827" s="54"/>
      <c r="E827" s="2"/>
      <c r="F827" s="2"/>
      <c r="G827" s="2"/>
      <c r="H827" s="2"/>
      <c r="I827" s="2"/>
      <c r="J827" s="2"/>
      <c r="K827" s="6"/>
      <c r="L827" s="6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M827" s="2"/>
      <c r="DN827" s="2"/>
      <c r="DO827" s="2"/>
      <c r="DP827" s="2"/>
      <c r="DQ827" s="2"/>
      <c r="DR827" s="2"/>
    </row>
    <row r="828" spans="1:122" ht="15.75" customHeight="1" x14ac:dyDescent="0.3">
      <c r="A828" s="2"/>
      <c r="B828" s="2"/>
      <c r="C828" s="2"/>
      <c r="D828" s="54"/>
      <c r="E828" s="2"/>
      <c r="F828" s="2"/>
      <c r="G828" s="2"/>
      <c r="H828" s="2"/>
      <c r="I828" s="2"/>
      <c r="J828" s="2"/>
      <c r="K828" s="6"/>
      <c r="L828" s="6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M828" s="2"/>
      <c r="DN828" s="2"/>
      <c r="DO828" s="2"/>
      <c r="DP828" s="2"/>
      <c r="DQ828" s="2"/>
      <c r="DR828" s="2"/>
    </row>
    <row r="829" spans="1:122" ht="15.75" customHeight="1" x14ac:dyDescent="0.3">
      <c r="A829" s="2"/>
      <c r="B829" s="2"/>
      <c r="C829" s="2"/>
      <c r="D829" s="54"/>
      <c r="E829" s="2"/>
      <c r="F829" s="2"/>
      <c r="G829" s="2"/>
      <c r="H829" s="2"/>
      <c r="I829" s="2"/>
      <c r="J829" s="2"/>
      <c r="K829" s="6"/>
      <c r="L829" s="6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M829" s="2"/>
      <c r="DN829" s="2"/>
      <c r="DO829" s="2"/>
      <c r="DP829" s="2"/>
      <c r="DQ829" s="2"/>
      <c r="DR829" s="2"/>
    </row>
    <row r="830" spans="1:122" ht="15.75" customHeight="1" x14ac:dyDescent="0.3">
      <c r="A830" s="2"/>
      <c r="B830" s="2"/>
      <c r="C830" s="2"/>
      <c r="D830" s="54"/>
      <c r="E830" s="2"/>
      <c r="F830" s="2"/>
      <c r="G830" s="2"/>
      <c r="H830" s="2"/>
      <c r="I830" s="2"/>
      <c r="J830" s="2"/>
      <c r="K830" s="6"/>
      <c r="L830" s="6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M830" s="2"/>
      <c r="DN830" s="2"/>
      <c r="DO830" s="2"/>
      <c r="DP830" s="2"/>
      <c r="DQ830" s="2"/>
      <c r="DR830" s="2"/>
    </row>
    <row r="831" spans="1:122" ht="15.75" customHeight="1" x14ac:dyDescent="0.3">
      <c r="A831" s="2"/>
      <c r="B831" s="2"/>
      <c r="C831" s="2"/>
      <c r="D831" s="54"/>
      <c r="E831" s="2"/>
      <c r="F831" s="2"/>
      <c r="G831" s="2"/>
      <c r="H831" s="2"/>
      <c r="I831" s="2"/>
      <c r="J831" s="2"/>
      <c r="K831" s="6"/>
      <c r="L831" s="6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M831" s="2"/>
      <c r="DN831" s="2"/>
      <c r="DO831" s="2"/>
      <c r="DP831" s="2"/>
      <c r="DQ831" s="2"/>
      <c r="DR831" s="2"/>
    </row>
    <row r="832" spans="1:122" ht="15.75" customHeight="1" x14ac:dyDescent="0.3">
      <c r="A832" s="2"/>
      <c r="B832" s="2"/>
      <c r="C832" s="2"/>
      <c r="D832" s="54"/>
      <c r="E832" s="2"/>
      <c r="F832" s="2"/>
      <c r="G832" s="2"/>
      <c r="H832" s="2"/>
      <c r="I832" s="2"/>
      <c r="J832" s="2"/>
      <c r="K832" s="6"/>
      <c r="L832" s="6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M832" s="2"/>
      <c r="DN832" s="2"/>
      <c r="DO832" s="2"/>
      <c r="DP832" s="2"/>
      <c r="DQ832" s="2"/>
      <c r="DR832" s="2"/>
    </row>
    <row r="833" spans="1:122" ht="15.75" customHeight="1" x14ac:dyDescent="0.3">
      <c r="A833" s="2"/>
      <c r="B833" s="2"/>
      <c r="C833" s="2"/>
      <c r="D833" s="54"/>
      <c r="E833" s="2"/>
      <c r="F833" s="2"/>
      <c r="G833" s="2"/>
      <c r="H833" s="2"/>
      <c r="I833" s="2"/>
      <c r="J833" s="2"/>
      <c r="K833" s="6"/>
      <c r="L833" s="6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M833" s="2"/>
      <c r="DN833" s="2"/>
      <c r="DO833" s="2"/>
      <c r="DP833" s="2"/>
      <c r="DQ833" s="2"/>
      <c r="DR833" s="2"/>
    </row>
    <row r="834" spans="1:122" ht="15.75" customHeight="1" x14ac:dyDescent="0.3">
      <c r="A834" s="2"/>
      <c r="B834" s="2"/>
      <c r="C834" s="2"/>
      <c r="D834" s="54"/>
      <c r="E834" s="2"/>
      <c r="F834" s="2"/>
      <c r="G834" s="2"/>
      <c r="H834" s="2"/>
      <c r="I834" s="2"/>
      <c r="J834" s="2"/>
      <c r="K834" s="6"/>
      <c r="L834" s="6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M834" s="2"/>
      <c r="DN834" s="2"/>
      <c r="DO834" s="2"/>
      <c r="DP834" s="2"/>
      <c r="DQ834" s="2"/>
      <c r="DR834" s="2"/>
    </row>
    <row r="835" spans="1:122" ht="15.75" customHeight="1" x14ac:dyDescent="0.3">
      <c r="A835" s="2"/>
      <c r="B835" s="2"/>
      <c r="C835" s="2"/>
      <c r="D835" s="54"/>
      <c r="E835" s="2"/>
      <c r="F835" s="2"/>
      <c r="G835" s="2"/>
      <c r="H835" s="2"/>
      <c r="I835" s="2"/>
      <c r="J835" s="2"/>
      <c r="K835" s="6"/>
      <c r="L835" s="6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M835" s="2"/>
      <c r="DN835" s="2"/>
      <c r="DO835" s="2"/>
      <c r="DP835" s="2"/>
      <c r="DQ835" s="2"/>
      <c r="DR835" s="2"/>
    </row>
    <row r="836" spans="1:122" ht="15.75" customHeight="1" x14ac:dyDescent="0.3">
      <c r="A836" s="2"/>
      <c r="B836" s="2"/>
      <c r="C836" s="2"/>
      <c r="D836" s="54"/>
      <c r="E836" s="2"/>
      <c r="F836" s="2"/>
      <c r="G836" s="2"/>
      <c r="H836" s="2"/>
      <c r="I836" s="2"/>
      <c r="J836" s="2"/>
      <c r="K836" s="6"/>
      <c r="L836" s="6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M836" s="2"/>
      <c r="DN836" s="2"/>
      <c r="DO836" s="2"/>
      <c r="DP836" s="2"/>
      <c r="DQ836" s="2"/>
      <c r="DR836" s="2"/>
    </row>
    <row r="837" spans="1:122" ht="15.75" customHeight="1" x14ac:dyDescent="0.3">
      <c r="A837" s="2"/>
      <c r="B837" s="2"/>
      <c r="C837" s="2"/>
      <c r="D837" s="54"/>
      <c r="E837" s="2"/>
      <c r="F837" s="2"/>
      <c r="G837" s="2"/>
      <c r="H837" s="2"/>
      <c r="I837" s="2"/>
      <c r="J837" s="2"/>
      <c r="K837" s="6"/>
      <c r="L837" s="6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M837" s="2"/>
      <c r="DN837" s="2"/>
      <c r="DO837" s="2"/>
      <c r="DP837" s="2"/>
      <c r="DQ837" s="2"/>
      <c r="DR837" s="2"/>
    </row>
    <row r="838" spans="1:122" ht="15.75" customHeight="1" x14ac:dyDescent="0.3">
      <c r="A838" s="2"/>
      <c r="B838" s="2"/>
      <c r="C838" s="2"/>
      <c r="D838" s="54"/>
      <c r="E838" s="2"/>
      <c r="F838" s="2"/>
      <c r="G838" s="2"/>
      <c r="H838" s="2"/>
      <c r="I838" s="2"/>
      <c r="J838" s="2"/>
      <c r="K838" s="6"/>
      <c r="L838" s="6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M838" s="2"/>
      <c r="DN838" s="2"/>
      <c r="DO838" s="2"/>
      <c r="DP838" s="2"/>
      <c r="DQ838" s="2"/>
      <c r="DR838" s="2"/>
    </row>
    <row r="839" spans="1:122" ht="15.75" customHeight="1" x14ac:dyDescent="0.3">
      <c r="A839" s="2"/>
      <c r="B839" s="2"/>
      <c r="C839" s="2"/>
      <c r="D839" s="54"/>
      <c r="E839" s="2"/>
      <c r="F839" s="2"/>
      <c r="G839" s="2"/>
      <c r="H839" s="2"/>
      <c r="I839" s="2"/>
      <c r="J839" s="2"/>
      <c r="K839" s="6"/>
      <c r="L839" s="6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M839" s="2"/>
      <c r="DN839" s="2"/>
      <c r="DO839" s="2"/>
      <c r="DP839" s="2"/>
      <c r="DQ839" s="2"/>
      <c r="DR839" s="2"/>
    </row>
    <row r="840" spans="1:122" ht="15.75" customHeight="1" x14ac:dyDescent="0.3">
      <c r="A840" s="2"/>
      <c r="B840" s="2"/>
      <c r="C840" s="2"/>
      <c r="D840" s="54"/>
      <c r="E840" s="2"/>
      <c r="F840" s="2"/>
      <c r="G840" s="2"/>
      <c r="H840" s="2"/>
      <c r="I840" s="2"/>
      <c r="J840" s="2"/>
      <c r="K840" s="6"/>
      <c r="L840" s="6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M840" s="2"/>
      <c r="DN840" s="2"/>
      <c r="DO840" s="2"/>
      <c r="DP840" s="2"/>
      <c r="DQ840" s="2"/>
      <c r="DR840" s="2"/>
    </row>
    <row r="841" spans="1:122" ht="15.75" customHeight="1" x14ac:dyDescent="0.3">
      <c r="A841" s="2"/>
      <c r="B841" s="2"/>
      <c r="C841" s="2"/>
      <c r="D841" s="54"/>
      <c r="E841" s="2"/>
      <c r="F841" s="2"/>
      <c r="G841" s="2"/>
      <c r="H841" s="2"/>
      <c r="I841" s="2"/>
      <c r="J841" s="2"/>
      <c r="K841" s="6"/>
      <c r="L841" s="6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M841" s="2"/>
      <c r="DN841" s="2"/>
      <c r="DO841" s="2"/>
      <c r="DP841" s="2"/>
      <c r="DQ841" s="2"/>
      <c r="DR841" s="2"/>
    </row>
    <row r="842" spans="1:122" ht="15.75" customHeight="1" x14ac:dyDescent="0.3">
      <c r="A842" s="2"/>
      <c r="B842" s="2"/>
      <c r="C842" s="2"/>
      <c r="D842" s="54"/>
      <c r="E842" s="2"/>
      <c r="F842" s="2"/>
      <c r="G842" s="2"/>
      <c r="H842" s="2"/>
      <c r="I842" s="2"/>
      <c r="J842" s="2"/>
      <c r="K842" s="6"/>
      <c r="L842" s="6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M842" s="2"/>
      <c r="DN842" s="2"/>
      <c r="DO842" s="2"/>
      <c r="DP842" s="2"/>
      <c r="DQ842" s="2"/>
      <c r="DR842" s="2"/>
    </row>
    <row r="843" spans="1:122" ht="15.75" customHeight="1" x14ac:dyDescent="0.3">
      <c r="A843" s="2"/>
      <c r="B843" s="2"/>
      <c r="C843" s="2"/>
      <c r="D843" s="54"/>
      <c r="E843" s="2"/>
      <c r="F843" s="2"/>
      <c r="G843" s="2"/>
      <c r="H843" s="2"/>
      <c r="I843" s="2"/>
      <c r="J843" s="2"/>
      <c r="K843" s="6"/>
      <c r="L843" s="6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M843" s="2"/>
      <c r="DN843" s="2"/>
      <c r="DO843" s="2"/>
      <c r="DP843" s="2"/>
      <c r="DQ843" s="2"/>
      <c r="DR843" s="2"/>
    </row>
    <row r="844" spans="1:122" ht="15.75" customHeight="1" x14ac:dyDescent="0.3">
      <c r="A844" s="2"/>
      <c r="B844" s="2"/>
      <c r="C844" s="2"/>
      <c r="D844" s="54"/>
      <c r="E844" s="2"/>
      <c r="F844" s="2"/>
      <c r="G844" s="2"/>
      <c r="H844" s="2"/>
      <c r="I844" s="2"/>
      <c r="J844" s="2"/>
      <c r="K844" s="6"/>
      <c r="L844" s="6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M844" s="2"/>
      <c r="DN844" s="2"/>
      <c r="DO844" s="2"/>
      <c r="DP844" s="2"/>
      <c r="DQ844" s="2"/>
      <c r="DR844" s="2"/>
    </row>
    <row r="845" spans="1:122" ht="15.75" customHeight="1" x14ac:dyDescent="0.3">
      <c r="A845" s="2"/>
      <c r="B845" s="2"/>
      <c r="C845" s="2"/>
      <c r="D845" s="54"/>
      <c r="E845" s="2"/>
      <c r="F845" s="2"/>
      <c r="G845" s="2"/>
      <c r="H845" s="2"/>
      <c r="I845" s="2"/>
      <c r="J845" s="2"/>
      <c r="K845" s="6"/>
      <c r="L845" s="6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M845" s="2"/>
      <c r="DN845" s="2"/>
      <c r="DO845" s="2"/>
      <c r="DP845" s="2"/>
      <c r="DQ845" s="2"/>
      <c r="DR845" s="2"/>
    </row>
    <row r="846" spans="1:122" ht="15.75" customHeight="1" x14ac:dyDescent="0.3">
      <c r="A846" s="2"/>
      <c r="B846" s="2"/>
      <c r="C846" s="2"/>
      <c r="D846" s="54"/>
      <c r="E846" s="2"/>
      <c r="F846" s="2"/>
      <c r="G846" s="2"/>
      <c r="H846" s="2"/>
      <c r="I846" s="2"/>
      <c r="J846" s="2"/>
      <c r="K846" s="6"/>
      <c r="L846" s="6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M846" s="2"/>
      <c r="DN846" s="2"/>
      <c r="DO846" s="2"/>
      <c r="DP846" s="2"/>
      <c r="DQ846" s="2"/>
      <c r="DR846" s="2"/>
    </row>
    <row r="847" spans="1:122" ht="15.75" customHeight="1" x14ac:dyDescent="0.3">
      <c r="A847" s="2"/>
      <c r="B847" s="2"/>
      <c r="C847" s="2"/>
      <c r="D847" s="54"/>
      <c r="E847" s="2"/>
      <c r="F847" s="2"/>
      <c r="G847" s="2"/>
      <c r="H847" s="2"/>
      <c r="I847" s="2"/>
      <c r="J847" s="2"/>
      <c r="K847" s="6"/>
      <c r="L847" s="6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M847" s="2"/>
      <c r="DN847" s="2"/>
      <c r="DO847" s="2"/>
      <c r="DP847" s="2"/>
      <c r="DQ847" s="2"/>
      <c r="DR847" s="2"/>
    </row>
    <row r="848" spans="1:122" ht="15.75" customHeight="1" x14ac:dyDescent="0.3">
      <c r="A848" s="2"/>
      <c r="B848" s="2"/>
      <c r="C848" s="2"/>
      <c r="D848" s="54"/>
      <c r="E848" s="2"/>
      <c r="F848" s="2"/>
      <c r="G848" s="2"/>
      <c r="H848" s="2"/>
      <c r="I848" s="2"/>
      <c r="J848" s="2"/>
      <c r="K848" s="6"/>
      <c r="L848" s="6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M848" s="2"/>
      <c r="DN848" s="2"/>
      <c r="DO848" s="2"/>
      <c r="DP848" s="2"/>
      <c r="DQ848" s="2"/>
      <c r="DR848" s="2"/>
    </row>
    <row r="849" spans="1:122" ht="15.75" customHeight="1" x14ac:dyDescent="0.3">
      <c r="A849" s="2"/>
      <c r="B849" s="2"/>
      <c r="C849" s="2"/>
      <c r="D849" s="54"/>
      <c r="E849" s="2"/>
      <c r="F849" s="2"/>
      <c r="G849" s="2"/>
      <c r="H849" s="2"/>
      <c r="I849" s="2"/>
      <c r="J849" s="2"/>
      <c r="K849" s="6"/>
      <c r="L849" s="6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M849" s="2"/>
      <c r="DN849" s="2"/>
      <c r="DO849" s="2"/>
      <c r="DP849" s="2"/>
      <c r="DQ849" s="2"/>
      <c r="DR849" s="2"/>
    </row>
    <row r="850" spans="1:122" ht="15.75" customHeight="1" x14ac:dyDescent="0.3">
      <c r="A850" s="2"/>
      <c r="B850" s="2"/>
      <c r="C850" s="2"/>
      <c r="D850" s="54"/>
      <c r="E850" s="2"/>
      <c r="F850" s="2"/>
      <c r="G850" s="2"/>
      <c r="H850" s="2"/>
      <c r="I850" s="2"/>
      <c r="J850" s="2"/>
      <c r="K850" s="6"/>
      <c r="L850" s="6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M850" s="2"/>
      <c r="DN850" s="2"/>
      <c r="DO850" s="2"/>
      <c r="DP850" s="2"/>
      <c r="DQ850" s="2"/>
      <c r="DR850" s="2"/>
    </row>
    <row r="851" spans="1:122" ht="15.75" customHeight="1" x14ac:dyDescent="0.3">
      <c r="A851" s="2"/>
      <c r="B851" s="2"/>
      <c r="C851" s="2"/>
      <c r="D851" s="54"/>
      <c r="E851" s="2"/>
      <c r="F851" s="2"/>
      <c r="G851" s="2"/>
      <c r="H851" s="2"/>
      <c r="I851" s="2"/>
      <c r="J851" s="2"/>
      <c r="K851" s="6"/>
      <c r="L851" s="6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M851" s="2"/>
      <c r="DN851" s="2"/>
      <c r="DO851" s="2"/>
      <c r="DP851" s="2"/>
      <c r="DQ851" s="2"/>
      <c r="DR851" s="2"/>
    </row>
    <row r="852" spans="1:122" ht="15.75" customHeight="1" x14ac:dyDescent="0.3">
      <c r="A852" s="2"/>
      <c r="B852" s="2"/>
      <c r="C852" s="2"/>
      <c r="D852" s="54"/>
      <c r="E852" s="2"/>
      <c r="F852" s="2"/>
      <c r="G852" s="2"/>
      <c r="H852" s="2"/>
      <c r="I852" s="2"/>
      <c r="J852" s="2"/>
      <c r="K852" s="6"/>
      <c r="L852" s="6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M852" s="2"/>
      <c r="DN852" s="2"/>
      <c r="DO852" s="2"/>
      <c r="DP852" s="2"/>
      <c r="DQ852" s="2"/>
      <c r="DR852" s="2"/>
    </row>
    <row r="853" spans="1:122" ht="15.75" customHeight="1" x14ac:dyDescent="0.3">
      <c r="A853" s="2"/>
      <c r="B853" s="2"/>
      <c r="C853" s="2"/>
      <c r="D853" s="54"/>
      <c r="E853" s="2"/>
      <c r="F853" s="2"/>
      <c r="G853" s="2"/>
      <c r="H853" s="2"/>
      <c r="I853" s="2"/>
      <c r="J853" s="2"/>
      <c r="K853" s="6"/>
      <c r="L853" s="6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M853" s="2"/>
      <c r="DN853" s="2"/>
      <c r="DO853" s="2"/>
      <c r="DP853" s="2"/>
      <c r="DQ853" s="2"/>
      <c r="DR853" s="2"/>
    </row>
    <row r="854" spans="1:122" ht="15.75" customHeight="1" x14ac:dyDescent="0.3">
      <c r="A854" s="2"/>
      <c r="B854" s="2"/>
      <c r="C854" s="2"/>
      <c r="D854" s="54"/>
      <c r="E854" s="2"/>
      <c r="F854" s="2"/>
      <c r="G854" s="2"/>
      <c r="H854" s="2"/>
      <c r="I854" s="2"/>
      <c r="J854" s="2"/>
      <c r="K854" s="6"/>
      <c r="L854" s="6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M854" s="2"/>
      <c r="DN854" s="2"/>
      <c r="DO854" s="2"/>
      <c r="DP854" s="2"/>
      <c r="DQ854" s="2"/>
      <c r="DR854" s="2"/>
    </row>
    <row r="855" spans="1:122" ht="15.75" customHeight="1" x14ac:dyDescent="0.3">
      <c r="A855" s="2"/>
      <c r="B855" s="2"/>
      <c r="C855" s="2"/>
      <c r="D855" s="54"/>
      <c r="E855" s="2"/>
      <c r="F855" s="2"/>
      <c r="G855" s="2"/>
      <c r="H855" s="2"/>
      <c r="I855" s="2"/>
      <c r="J855" s="2"/>
      <c r="K855" s="6"/>
      <c r="L855" s="6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M855" s="2"/>
      <c r="DN855" s="2"/>
      <c r="DO855" s="2"/>
      <c r="DP855" s="2"/>
      <c r="DQ855" s="2"/>
      <c r="DR855" s="2"/>
    </row>
    <row r="856" spans="1:122" ht="15.75" customHeight="1" x14ac:dyDescent="0.3">
      <c r="A856" s="2"/>
      <c r="B856" s="2"/>
      <c r="C856" s="2"/>
      <c r="D856" s="54"/>
      <c r="E856" s="2"/>
      <c r="F856" s="2"/>
      <c r="G856" s="2"/>
      <c r="H856" s="2"/>
      <c r="I856" s="2"/>
      <c r="J856" s="2"/>
      <c r="K856" s="6"/>
      <c r="L856" s="6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M856" s="2"/>
      <c r="DN856" s="2"/>
      <c r="DO856" s="2"/>
      <c r="DP856" s="2"/>
      <c r="DQ856" s="2"/>
      <c r="DR856" s="2"/>
    </row>
    <row r="857" spans="1:122" ht="15.75" customHeight="1" x14ac:dyDescent="0.3">
      <c r="A857" s="2"/>
      <c r="B857" s="2"/>
      <c r="C857" s="2"/>
      <c r="D857" s="54"/>
      <c r="E857" s="2"/>
      <c r="F857" s="2"/>
      <c r="G857" s="2"/>
      <c r="H857" s="2"/>
      <c r="I857" s="2"/>
      <c r="J857" s="2"/>
      <c r="K857" s="6"/>
      <c r="L857" s="6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M857" s="2"/>
      <c r="DN857" s="2"/>
      <c r="DO857" s="2"/>
      <c r="DP857" s="2"/>
      <c r="DQ857" s="2"/>
      <c r="DR857" s="2"/>
    </row>
    <row r="858" spans="1:122" ht="15.75" customHeight="1" x14ac:dyDescent="0.3">
      <c r="A858" s="2"/>
      <c r="B858" s="2"/>
      <c r="C858" s="2"/>
      <c r="D858" s="54"/>
      <c r="E858" s="2"/>
      <c r="F858" s="2"/>
      <c r="G858" s="2"/>
      <c r="H858" s="2"/>
      <c r="I858" s="2"/>
      <c r="J858" s="2"/>
      <c r="K858" s="6"/>
      <c r="L858" s="6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M858" s="2"/>
      <c r="DN858" s="2"/>
      <c r="DO858" s="2"/>
      <c r="DP858" s="2"/>
      <c r="DQ858" s="2"/>
      <c r="DR858" s="2"/>
    </row>
    <row r="859" spans="1:122" ht="15.75" customHeight="1" x14ac:dyDescent="0.3">
      <c r="A859" s="2"/>
      <c r="B859" s="2"/>
      <c r="C859" s="2"/>
      <c r="D859" s="54"/>
      <c r="E859" s="2"/>
      <c r="F859" s="2"/>
      <c r="G859" s="2"/>
      <c r="H859" s="2"/>
      <c r="I859" s="2"/>
      <c r="J859" s="2"/>
      <c r="K859" s="6"/>
      <c r="L859" s="6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M859" s="2"/>
      <c r="DN859" s="2"/>
      <c r="DO859" s="2"/>
      <c r="DP859" s="2"/>
      <c r="DQ859" s="2"/>
      <c r="DR859" s="2"/>
    </row>
    <row r="860" spans="1:122" ht="15.75" customHeight="1" x14ac:dyDescent="0.3">
      <c r="A860" s="2"/>
      <c r="B860" s="2"/>
      <c r="C860" s="2"/>
      <c r="D860" s="54"/>
      <c r="E860" s="2"/>
      <c r="F860" s="2"/>
      <c r="G860" s="2"/>
      <c r="H860" s="2"/>
      <c r="I860" s="2"/>
      <c r="J860" s="2"/>
      <c r="K860" s="6"/>
      <c r="L860" s="6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M860" s="2"/>
      <c r="DN860" s="2"/>
      <c r="DO860" s="2"/>
      <c r="DP860" s="2"/>
      <c r="DQ860" s="2"/>
      <c r="DR860" s="2"/>
    </row>
    <row r="861" spans="1:122" ht="15.75" customHeight="1" x14ac:dyDescent="0.3">
      <c r="A861" s="2"/>
      <c r="B861" s="2"/>
      <c r="C861" s="2"/>
      <c r="D861" s="54"/>
      <c r="E861" s="2"/>
      <c r="F861" s="2"/>
      <c r="G861" s="2"/>
      <c r="H861" s="2"/>
      <c r="I861" s="2"/>
      <c r="J861" s="2"/>
      <c r="K861" s="6"/>
      <c r="L861" s="6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M861" s="2"/>
      <c r="DN861" s="2"/>
      <c r="DO861" s="2"/>
      <c r="DP861" s="2"/>
      <c r="DQ861" s="2"/>
      <c r="DR861" s="2"/>
    </row>
    <row r="862" spans="1:122" ht="15.75" customHeight="1" x14ac:dyDescent="0.3">
      <c r="A862" s="2"/>
      <c r="B862" s="2"/>
      <c r="C862" s="2"/>
      <c r="D862" s="54"/>
      <c r="E862" s="2"/>
      <c r="F862" s="2"/>
      <c r="G862" s="2"/>
      <c r="H862" s="2"/>
      <c r="I862" s="2"/>
      <c r="J862" s="2"/>
      <c r="K862" s="6"/>
      <c r="L862" s="6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M862" s="2"/>
      <c r="DN862" s="2"/>
      <c r="DO862" s="2"/>
      <c r="DP862" s="2"/>
      <c r="DQ862" s="2"/>
      <c r="DR862" s="2"/>
    </row>
    <row r="863" spans="1:122" ht="15.75" customHeight="1" x14ac:dyDescent="0.3">
      <c r="A863" s="2"/>
      <c r="B863" s="2"/>
      <c r="C863" s="2"/>
      <c r="D863" s="54"/>
      <c r="E863" s="2"/>
      <c r="F863" s="2"/>
      <c r="G863" s="2"/>
      <c r="H863" s="2"/>
      <c r="I863" s="2"/>
      <c r="J863" s="2"/>
      <c r="K863" s="6"/>
      <c r="L863" s="6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M863" s="2"/>
      <c r="DN863" s="2"/>
      <c r="DO863" s="2"/>
      <c r="DP863" s="2"/>
      <c r="DQ863" s="2"/>
      <c r="DR863" s="2"/>
    </row>
    <row r="864" spans="1:122" ht="15.75" customHeight="1" x14ac:dyDescent="0.3">
      <c r="A864" s="2"/>
      <c r="B864" s="2"/>
      <c r="C864" s="2"/>
      <c r="D864" s="54"/>
      <c r="E864" s="2"/>
      <c r="F864" s="2"/>
      <c r="G864" s="2"/>
      <c r="H864" s="2"/>
      <c r="I864" s="2"/>
      <c r="J864" s="2"/>
      <c r="K864" s="6"/>
      <c r="L864" s="6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M864" s="2"/>
      <c r="DN864" s="2"/>
      <c r="DO864" s="2"/>
      <c r="DP864" s="2"/>
      <c r="DQ864" s="2"/>
      <c r="DR864" s="2"/>
    </row>
    <row r="865" spans="1:122" ht="15.75" customHeight="1" x14ac:dyDescent="0.3">
      <c r="A865" s="2"/>
      <c r="B865" s="2"/>
      <c r="C865" s="2"/>
      <c r="D865" s="54"/>
      <c r="E865" s="2"/>
      <c r="F865" s="2"/>
      <c r="G865" s="2"/>
      <c r="H865" s="2"/>
      <c r="I865" s="2"/>
      <c r="J865" s="2"/>
      <c r="K865" s="6"/>
      <c r="L865" s="6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M865" s="2"/>
      <c r="DN865" s="2"/>
      <c r="DO865" s="2"/>
      <c r="DP865" s="2"/>
      <c r="DQ865" s="2"/>
      <c r="DR865" s="2"/>
    </row>
    <row r="866" spans="1:122" ht="15.75" customHeight="1" x14ac:dyDescent="0.3">
      <c r="A866" s="2"/>
      <c r="B866" s="2"/>
      <c r="C866" s="2"/>
      <c r="D866" s="54"/>
      <c r="E866" s="2"/>
      <c r="F866" s="2"/>
      <c r="G866" s="2"/>
      <c r="H866" s="2"/>
      <c r="I866" s="2"/>
      <c r="J866" s="2"/>
      <c r="K866" s="6"/>
      <c r="L866" s="6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M866" s="2"/>
      <c r="DN866" s="2"/>
      <c r="DO866" s="2"/>
      <c r="DP866" s="2"/>
      <c r="DQ866" s="2"/>
      <c r="DR866" s="2"/>
    </row>
    <row r="867" spans="1:122" ht="15.75" customHeight="1" x14ac:dyDescent="0.3">
      <c r="A867" s="2"/>
      <c r="B867" s="2"/>
      <c r="C867" s="2"/>
      <c r="D867" s="54"/>
      <c r="E867" s="2"/>
      <c r="F867" s="2"/>
      <c r="G867" s="2"/>
      <c r="H867" s="2"/>
      <c r="I867" s="2"/>
      <c r="J867" s="2"/>
      <c r="K867" s="6"/>
      <c r="L867" s="6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M867" s="2"/>
      <c r="DN867" s="2"/>
      <c r="DO867" s="2"/>
      <c r="DP867" s="2"/>
      <c r="DQ867" s="2"/>
      <c r="DR867" s="2"/>
    </row>
    <row r="868" spans="1:122" ht="15.75" customHeight="1" x14ac:dyDescent="0.3">
      <c r="A868" s="2"/>
      <c r="B868" s="2"/>
      <c r="C868" s="2"/>
      <c r="D868" s="54"/>
      <c r="E868" s="2"/>
      <c r="F868" s="2"/>
      <c r="G868" s="2"/>
      <c r="H868" s="2"/>
      <c r="I868" s="2"/>
      <c r="J868" s="2"/>
      <c r="K868" s="6"/>
      <c r="L868" s="6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M868" s="2"/>
      <c r="DN868" s="2"/>
      <c r="DO868" s="2"/>
      <c r="DP868" s="2"/>
      <c r="DQ868" s="2"/>
      <c r="DR868" s="2"/>
    </row>
    <row r="869" spans="1:122" ht="15.75" customHeight="1" x14ac:dyDescent="0.3">
      <c r="A869" s="2"/>
      <c r="B869" s="2"/>
      <c r="C869" s="2"/>
      <c r="D869" s="54"/>
      <c r="E869" s="2"/>
      <c r="F869" s="2"/>
      <c r="G869" s="2"/>
      <c r="H869" s="2"/>
      <c r="I869" s="2"/>
      <c r="J869" s="2"/>
      <c r="K869" s="6"/>
      <c r="L869" s="6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M869" s="2"/>
      <c r="DN869" s="2"/>
      <c r="DO869" s="2"/>
      <c r="DP869" s="2"/>
      <c r="DQ869" s="2"/>
      <c r="DR869" s="2"/>
    </row>
    <row r="870" spans="1:122" ht="15.75" customHeight="1" x14ac:dyDescent="0.3">
      <c r="A870" s="2"/>
      <c r="B870" s="2"/>
      <c r="C870" s="2"/>
      <c r="D870" s="54"/>
      <c r="E870" s="2"/>
      <c r="F870" s="2"/>
      <c r="G870" s="2"/>
      <c r="H870" s="2"/>
      <c r="I870" s="2"/>
      <c r="J870" s="2"/>
      <c r="K870" s="6"/>
      <c r="L870" s="6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M870" s="2"/>
      <c r="DN870" s="2"/>
      <c r="DO870" s="2"/>
      <c r="DP870" s="2"/>
      <c r="DQ870" s="2"/>
      <c r="DR870" s="2"/>
    </row>
    <row r="871" spans="1:122" ht="15.75" customHeight="1" x14ac:dyDescent="0.3">
      <c r="A871" s="2"/>
      <c r="B871" s="2"/>
      <c r="C871" s="2"/>
      <c r="D871" s="54"/>
      <c r="E871" s="2"/>
      <c r="F871" s="2"/>
      <c r="G871" s="2"/>
      <c r="H871" s="2"/>
      <c r="I871" s="2"/>
      <c r="J871" s="2"/>
      <c r="K871" s="6"/>
      <c r="L871" s="6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M871" s="2"/>
      <c r="DN871" s="2"/>
      <c r="DO871" s="2"/>
      <c r="DP871" s="2"/>
      <c r="DQ871" s="2"/>
      <c r="DR871" s="2"/>
    </row>
    <row r="872" spans="1:122" ht="15.75" customHeight="1" x14ac:dyDescent="0.3">
      <c r="A872" s="2"/>
      <c r="B872" s="2"/>
      <c r="C872" s="2"/>
      <c r="D872" s="54"/>
      <c r="E872" s="2"/>
      <c r="F872" s="2"/>
      <c r="G872" s="2"/>
      <c r="H872" s="2"/>
      <c r="I872" s="2"/>
      <c r="J872" s="2"/>
      <c r="K872" s="6"/>
      <c r="L872" s="6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M872" s="2"/>
      <c r="DN872" s="2"/>
      <c r="DO872" s="2"/>
      <c r="DP872" s="2"/>
      <c r="DQ872" s="2"/>
      <c r="DR872" s="2"/>
    </row>
    <row r="873" spans="1:122" ht="15.75" customHeight="1" x14ac:dyDescent="0.3">
      <c r="A873" s="2"/>
      <c r="B873" s="2"/>
      <c r="C873" s="2"/>
      <c r="D873" s="54"/>
      <c r="E873" s="2"/>
      <c r="F873" s="2"/>
      <c r="G873" s="2"/>
      <c r="H873" s="2"/>
      <c r="I873" s="2"/>
      <c r="J873" s="2"/>
      <c r="K873" s="6"/>
      <c r="L873" s="6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M873" s="2"/>
      <c r="DN873" s="2"/>
      <c r="DO873" s="2"/>
      <c r="DP873" s="2"/>
      <c r="DQ873" s="2"/>
      <c r="DR873" s="2"/>
    </row>
    <row r="874" spans="1:122" ht="15.75" customHeight="1" x14ac:dyDescent="0.3">
      <c r="A874" s="2"/>
      <c r="B874" s="2"/>
      <c r="C874" s="2"/>
      <c r="D874" s="54"/>
      <c r="E874" s="2"/>
      <c r="F874" s="2"/>
      <c r="G874" s="2"/>
      <c r="H874" s="2"/>
      <c r="I874" s="2"/>
      <c r="J874" s="2"/>
      <c r="K874" s="6"/>
      <c r="L874" s="6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M874" s="2"/>
      <c r="DN874" s="2"/>
      <c r="DO874" s="2"/>
      <c r="DP874" s="2"/>
      <c r="DQ874" s="2"/>
      <c r="DR874" s="2"/>
    </row>
    <row r="875" spans="1:122" ht="15.75" customHeight="1" x14ac:dyDescent="0.3">
      <c r="A875" s="2"/>
      <c r="B875" s="2"/>
      <c r="C875" s="2"/>
      <c r="D875" s="54"/>
      <c r="E875" s="2"/>
      <c r="F875" s="2"/>
      <c r="G875" s="2"/>
      <c r="H875" s="2"/>
      <c r="I875" s="2"/>
      <c r="J875" s="2"/>
      <c r="K875" s="6"/>
      <c r="L875" s="6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M875" s="2"/>
      <c r="DN875" s="2"/>
      <c r="DO875" s="2"/>
      <c r="DP875" s="2"/>
      <c r="DQ875" s="2"/>
      <c r="DR875" s="2"/>
    </row>
    <row r="876" spans="1:122" ht="15.75" customHeight="1" x14ac:dyDescent="0.3">
      <c r="A876" s="2"/>
      <c r="B876" s="2"/>
      <c r="C876" s="2"/>
      <c r="D876" s="54"/>
      <c r="E876" s="2"/>
      <c r="F876" s="2"/>
      <c r="G876" s="2"/>
      <c r="H876" s="2"/>
      <c r="I876" s="2"/>
      <c r="J876" s="2"/>
      <c r="K876" s="6"/>
      <c r="L876" s="6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M876" s="2"/>
      <c r="DN876" s="2"/>
      <c r="DO876" s="2"/>
      <c r="DP876" s="2"/>
      <c r="DQ876" s="2"/>
      <c r="DR876" s="2"/>
    </row>
    <row r="877" spans="1:122" ht="15.75" customHeight="1" x14ac:dyDescent="0.3">
      <c r="A877" s="2"/>
      <c r="B877" s="2"/>
      <c r="C877" s="2"/>
      <c r="D877" s="54"/>
      <c r="E877" s="2"/>
      <c r="F877" s="2"/>
      <c r="G877" s="2"/>
      <c r="H877" s="2"/>
      <c r="I877" s="2"/>
      <c r="J877" s="2"/>
      <c r="K877" s="6"/>
      <c r="L877" s="6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M877" s="2"/>
      <c r="DN877" s="2"/>
      <c r="DO877" s="2"/>
      <c r="DP877" s="2"/>
      <c r="DQ877" s="2"/>
      <c r="DR877" s="2"/>
    </row>
    <row r="878" spans="1:122" ht="15.75" customHeight="1" x14ac:dyDescent="0.3">
      <c r="A878" s="2"/>
      <c r="B878" s="2"/>
      <c r="C878" s="2"/>
      <c r="D878" s="54"/>
      <c r="E878" s="2"/>
      <c r="F878" s="2"/>
      <c r="G878" s="2"/>
      <c r="H878" s="2"/>
      <c r="I878" s="2"/>
      <c r="J878" s="2"/>
      <c r="K878" s="6"/>
      <c r="L878" s="6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M878" s="2"/>
      <c r="DN878" s="2"/>
      <c r="DO878" s="2"/>
      <c r="DP878" s="2"/>
      <c r="DQ878" s="2"/>
      <c r="DR878" s="2"/>
    </row>
    <row r="879" spans="1:122" ht="15.75" customHeight="1" x14ac:dyDescent="0.3">
      <c r="A879" s="2"/>
      <c r="B879" s="2"/>
      <c r="C879" s="2"/>
      <c r="D879" s="54"/>
      <c r="E879" s="2"/>
      <c r="F879" s="2"/>
      <c r="G879" s="2"/>
      <c r="H879" s="2"/>
      <c r="I879" s="2"/>
      <c r="J879" s="2"/>
      <c r="K879" s="6"/>
      <c r="L879" s="6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M879" s="2"/>
      <c r="DN879" s="2"/>
      <c r="DO879" s="2"/>
      <c r="DP879" s="2"/>
      <c r="DQ879" s="2"/>
      <c r="DR879" s="2"/>
    </row>
    <row r="880" spans="1:122" ht="15.75" customHeight="1" x14ac:dyDescent="0.3">
      <c r="A880" s="2"/>
      <c r="B880" s="2"/>
      <c r="C880" s="2"/>
      <c r="D880" s="54"/>
      <c r="E880" s="2"/>
      <c r="F880" s="2"/>
      <c r="G880" s="2"/>
      <c r="H880" s="2"/>
      <c r="I880" s="2"/>
      <c r="J880" s="2"/>
      <c r="K880" s="6"/>
      <c r="L880" s="6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M880" s="2"/>
      <c r="DN880" s="2"/>
      <c r="DO880" s="2"/>
      <c r="DP880" s="2"/>
      <c r="DQ880" s="2"/>
      <c r="DR880" s="2"/>
    </row>
    <row r="881" spans="1:122" ht="15.75" customHeight="1" x14ac:dyDescent="0.3">
      <c r="A881" s="2"/>
      <c r="B881" s="2"/>
      <c r="C881" s="2"/>
      <c r="D881" s="54"/>
      <c r="E881" s="2"/>
      <c r="F881" s="2"/>
      <c r="G881" s="2"/>
      <c r="H881" s="2"/>
      <c r="I881" s="2"/>
      <c r="J881" s="2"/>
      <c r="K881" s="6"/>
      <c r="L881" s="6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M881" s="2"/>
      <c r="DN881" s="2"/>
      <c r="DO881" s="2"/>
      <c r="DP881" s="2"/>
      <c r="DQ881" s="2"/>
      <c r="DR881" s="2"/>
    </row>
    <row r="882" spans="1:122" ht="15.75" customHeight="1" x14ac:dyDescent="0.3">
      <c r="A882" s="2"/>
      <c r="B882" s="2"/>
      <c r="C882" s="2"/>
      <c r="D882" s="54"/>
      <c r="E882" s="2"/>
      <c r="F882" s="2"/>
      <c r="G882" s="2"/>
      <c r="H882" s="2"/>
      <c r="I882" s="2"/>
      <c r="J882" s="2"/>
      <c r="K882" s="6"/>
      <c r="L882" s="6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M882" s="2"/>
      <c r="DN882" s="2"/>
      <c r="DO882" s="2"/>
      <c r="DP882" s="2"/>
      <c r="DQ882" s="2"/>
      <c r="DR882" s="2"/>
    </row>
    <row r="883" spans="1:122" ht="15.75" customHeight="1" x14ac:dyDescent="0.3">
      <c r="A883" s="2"/>
      <c r="B883" s="2"/>
      <c r="C883" s="2"/>
      <c r="D883" s="54"/>
      <c r="E883" s="2"/>
      <c r="F883" s="2"/>
      <c r="G883" s="2"/>
      <c r="H883" s="2"/>
      <c r="I883" s="2"/>
      <c r="J883" s="2"/>
      <c r="K883" s="6"/>
      <c r="L883" s="6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M883" s="2"/>
      <c r="DN883" s="2"/>
      <c r="DO883" s="2"/>
      <c r="DP883" s="2"/>
      <c r="DQ883" s="2"/>
      <c r="DR883" s="2"/>
    </row>
    <row r="884" spans="1:122" ht="15.75" customHeight="1" x14ac:dyDescent="0.3">
      <c r="A884" s="2"/>
      <c r="B884" s="2"/>
      <c r="C884" s="2"/>
      <c r="D884" s="54"/>
      <c r="E884" s="2"/>
      <c r="F884" s="2"/>
      <c r="G884" s="2"/>
      <c r="H884" s="2"/>
      <c r="I884" s="2"/>
      <c r="J884" s="2"/>
      <c r="K884" s="6"/>
      <c r="L884" s="6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M884" s="2"/>
      <c r="DN884" s="2"/>
      <c r="DO884" s="2"/>
      <c r="DP884" s="2"/>
      <c r="DQ884" s="2"/>
      <c r="DR884" s="2"/>
    </row>
    <row r="885" spans="1:122" ht="15.75" customHeight="1" x14ac:dyDescent="0.3">
      <c r="A885" s="2"/>
      <c r="B885" s="2"/>
      <c r="C885" s="2"/>
      <c r="D885" s="54"/>
      <c r="E885" s="2"/>
      <c r="F885" s="2"/>
      <c r="G885" s="2"/>
      <c r="H885" s="2"/>
      <c r="I885" s="2"/>
      <c r="J885" s="2"/>
      <c r="K885" s="6"/>
      <c r="L885" s="6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M885" s="2"/>
      <c r="DN885" s="2"/>
      <c r="DO885" s="2"/>
      <c r="DP885" s="2"/>
      <c r="DQ885" s="2"/>
      <c r="DR885" s="2"/>
    </row>
    <row r="886" spans="1:122" ht="15.75" customHeight="1" x14ac:dyDescent="0.3">
      <c r="A886" s="2"/>
      <c r="B886" s="2"/>
      <c r="C886" s="2"/>
      <c r="D886" s="54"/>
      <c r="E886" s="2"/>
      <c r="F886" s="2"/>
      <c r="G886" s="2"/>
      <c r="H886" s="2"/>
      <c r="I886" s="2"/>
      <c r="J886" s="2"/>
      <c r="K886" s="6"/>
      <c r="L886" s="6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M886" s="2"/>
      <c r="DN886" s="2"/>
      <c r="DO886" s="2"/>
      <c r="DP886" s="2"/>
      <c r="DQ886" s="2"/>
      <c r="DR886" s="2"/>
    </row>
    <row r="887" spans="1:122" ht="15.75" customHeight="1" x14ac:dyDescent="0.3">
      <c r="A887" s="2"/>
      <c r="B887" s="2"/>
      <c r="C887" s="2"/>
      <c r="D887" s="54"/>
      <c r="E887" s="2"/>
      <c r="F887" s="2"/>
      <c r="G887" s="2"/>
      <c r="H887" s="2"/>
      <c r="I887" s="2"/>
      <c r="J887" s="2"/>
      <c r="K887" s="6"/>
      <c r="L887" s="6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M887" s="2"/>
      <c r="DN887" s="2"/>
      <c r="DO887" s="2"/>
      <c r="DP887" s="2"/>
      <c r="DQ887" s="2"/>
      <c r="DR887" s="2"/>
    </row>
    <row r="888" spans="1:122" ht="15.75" customHeight="1" x14ac:dyDescent="0.3">
      <c r="A888" s="2"/>
      <c r="B888" s="2"/>
      <c r="C888" s="2"/>
      <c r="D888" s="54"/>
      <c r="E888" s="2"/>
      <c r="F888" s="2"/>
      <c r="G888" s="2"/>
      <c r="H888" s="2"/>
      <c r="I888" s="2"/>
      <c r="J888" s="2"/>
      <c r="K888" s="6"/>
      <c r="L888" s="6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M888" s="2"/>
      <c r="DN888" s="2"/>
      <c r="DO888" s="2"/>
      <c r="DP888" s="2"/>
      <c r="DQ888" s="2"/>
      <c r="DR888" s="2"/>
    </row>
    <row r="889" spans="1:122" ht="15.75" customHeight="1" x14ac:dyDescent="0.3">
      <c r="A889" s="2"/>
      <c r="B889" s="2"/>
      <c r="C889" s="2"/>
      <c r="D889" s="54"/>
      <c r="E889" s="2"/>
      <c r="F889" s="2"/>
      <c r="G889" s="2"/>
      <c r="H889" s="2"/>
      <c r="I889" s="2"/>
      <c r="J889" s="2"/>
      <c r="K889" s="6"/>
      <c r="L889" s="6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M889" s="2"/>
      <c r="DN889" s="2"/>
      <c r="DO889" s="2"/>
      <c r="DP889" s="2"/>
      <c r="DQ889" s="2"/>
      <c r="DR889" s="2"/>
    </row>
    <row r="890" spans="1:122" ht="15.75" customHeight="1" x14ac:dyDescent="0.3">
      <c r="A890" s="2"/>
      <c r="B890" s="2"/>
      <c r="C890" s="2"/>
      <c r="D890" s="54"/>
      <c r="E890" s="2"/>
      <c r="F890" s="2"/>
      <c r="G890" s="2"/>
      <c r="H890" s="2"/>
      <c r="I890" s="2"/>
      <c r="J890" s="2"/>
      <c r="K890" s="6"/>
      <c r="L890" s="6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M890" s="2"/>
      <c r="DN890" s="2"/>
      <c r="DO890" s="2"/>
      <c r="DP890" s="2"/>
      <c r="DQ890" s="2"/>
      <c r="DR890" s="2"/>
    </row>
    <row r="891" spans="1:122" ht="15.75" customHeight="1" x14ac:dyDescent="0.3">
      <c r="A891" s="2"/>
      <c r="B891" s="2"/>
      <c r="C891" s="2"/>
      <c r="D891" s="54"/>
      <c r="E891" s="2"/>
      <c r="F891" s="2"/>
      <c r="G891" s="2"/>
      <c r="H891" s="2"/>
      <c r="I891" s="2"/>
      <c r="J891" s="2"/>
      <c r="K891" s="6"/>
      <c r="L891" s="6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M891" s="2"/>
      <c r="DN891" s="2"/>
      <c r="DO891" s="2"/>
      <c r="DP891" s="2"/>
      <c r="DQ891" s="2"/>
      <c r="DR891" s="2"/>
    </row>
    <row r="892" spans="1:122" ht="15.75" customHeight="1" x14ac:dyDescent="0.3">
      <c r="A892" s="2"/>
      <c r="B892" s="2"/>
      <c r="C892" s="2"/>
      <c r="D892" s="54"/>
      <c r="E892" s="2"/>
      <c r="F892" s="2"/>
      <c r="G892" s="2"/>
      <c r="H892" s="2"/>
      <c r="I892" s="2"/>
      <c r="J892" s="2"/>
      <c r="K892" s="6"/>
      <c r="L892" s="6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M892" s="2"/>
      <c r="DN892" s="2"/>
      <c r="DO892" s="2"/>
      <c r="DP892" s="2"/>
      <c r="DQ892" s="2"/>
      <c r="DR892" s="2"/>
    </row>
    <row r="893" spans="1:122" ht="15.75" customHeight="1" x14ac:dyDescent="0.3">
      <c r="A893" s="2"/>
      <c r="B893" s="2"/>
      <c r="C893" s="2"/>
      <c r="D893" s="54"/>
      <c r="E893" s="2"/>
      <c r="F893" s="2"/>
      <c r="G893" s="2"/>
      <c r="H893" s="2"/>
      <c r="I893" s="2"/>
      <c r="J893" s="2"/>
      <c r="K893" s="6"/>
      <c r="L893" s="6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M893" s="2"/>
      <c r="DN893" s="2"/>
      <c r="DO893" s="2"/>
      <c r="DP893" s="2"/>
      <c r="DQ893" s="2"/>
      <c r="DR893" s="2"/>
    </row>
    <row r="894" spans="1:122" ht="15.75" customHeight="1" x14ac:dyDescent="0.3">
      <c r="A894" s="2"/>
      <c r="B894" s="2"/>
      <c r="C894" s="2"/>
      <c r="D894" s="54"/>
      <c r="E894" s="2"/>
      <c r="F894" s="2"/>
      <c r="G894" s="2"/>
      <c r="H894" s="2"/>
      <c r="I894" s="2"/>
      <c r="J894" s="2"/>
      <c r="K894" s="6"/>
      <c r="L894" s="6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M894" s="2"/>
      <c r="DN894" s="2"/>
      <c r="DO894" s="2"/>
      <c r="DP894" s="2"/>
      <c r="DQ894" s="2"/>
      <c r="DR894" s="2"/>
    </row>
    <row r="895" spans="1:122" ht="15.75" customHeight="1" x14ac:dyDescent="0.3">
      <c r="A895" s="2"/>
      <c r="B895" s="2"/>
      <c r="C895" s="2"/>
      <c r="D895" s="54"/>
      <c r="E895" s="2"/>
      <c r="F895" s="2"/>
      <c r="G895" s="2"/>
      <c r="H895" s="2"/>
      <c r="I895" s="2"/>
      <c r="J895" s="2"/>
      <c r="K895" s="6"/>
      <c r="L895" s="6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M895" s="2"/>
      <c r="DN895" s="2"/>
      <c r="DO895" s="2"/>
      <c r="DP895" s="2"/>
      <c r="DQ895" s="2"/>
      <c r="DR895" s="2"/>
    </row>
    <row r="896" spans="1:122" ht="15.75" customHeight="1" x14ac:dyDescent="0.3">
      <c r="A896" s="2"/>
      <c r="B896" s="2"/>
      <c r="C896" s="2"/>
      <c r="D896" s="54"/>
      <c r="E896" s="2"/>
      <c r="F896" s="2"/>
      <c r="G896" s="2"/>
      <c r="H896" s="2"/>
      <c r="I896" s="2"/>
      <c r="J896" s="2"/>
      <c r="K896" s="6"/>
      <c r="L896" s="6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M896" s="2"/>
      <c r="DN896" s="2"/>
      <c r="DO896" s="2"/>
      <c r="DP896" s="2"/>
      <c r="DQ896" s="2"/>
      <c r="DR896" s="2"/>
    </row>
    <row r="897" spans="1:122" ht="15.75" customHeight="1" x14ac:dyDescent="0.3">
      <c r="A897" s="2"/>
      <c r="B897" s="2"/>
      <c r="C897" s="2"/>
      <c r="D897" s="54"/>
      <c r="E897" s="2"/>
      <c r="F897" s="2"/>
      <c r="G897" s="2"/>
      <c r="H897" s="2"/>
      <c r="I897" s="2"/>
      <c r="J897" s="2"/>
      <c r="K897" s="6"/>
      <c r="L897" s="6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M897" s="2"/>
      <c r="DN897" s="2"/>
      <c r="DO897" s="2"/>
      <c r="DP897" s="2"/>
      <c r="DQ897" s="2"/>
      <c r="DR897" s="2"/>
    </row>
    <row r="898" spans="1:122" ht="15.75" customHeight="1" x14ac:dyDescent="0.3">
      <c r="A898" s="2"/>
      <c r="B898" s="2"/>
      <c r="C898" s="2"/>
      <c r="D898" s="54"/>
      <c r="E898" s="2"/>
      <c r="F898" s="2"/>
      <c r="G898" s="2"/>
      <c r="H898" s="2"/>
      <c r="I898" s="2"/>
      <c r="J898" s="2"/>
      <c r="K898" s="6"/>
      <c r="L898" s="6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M898" s="2"/>
      <c r="DN898" s="2"/>
      <c r="DO898" s="2"/>
      <c r="DP898" s="2"/>
      <c r="DQ898" s="2"/>
      <c r="DR898" s="2"/>
    </row>
    <row r="899" spans="1:122" ht="15.75" customHeight="1" x14ac:dyDescent="0.3">
      <c r="A899" s="2"/>
      <c r="B899" s="2"/>
      <c r="C899" s="2"/>
      <c r="D899" s="54"/>
      <c r="E899" s="2"/>
      <c r="F899" s="2"/>
      <c r="G899" s="2"/>
      <c r="H899" s="2"/>
      <c r="I899" s="2"/>
      <c r="J899" s="2"/>
      <c r="K899" s="6"/>
      <c r="L899" s="6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M899" s="2"/>
      <c r="DN899" s="2"/>
      <c r="DO899" s="2"/>
      <c r="DP899" s="2"/>
      <c r="DQ899" s="2"/>
      <c r="DR899" s="2"/>
    </row>
    <row r="900" spans="1:122" ht="15.75" customHeight="1" x14ac:dyDescent="0.3">
      <c r="A900" s="2"/>
      <c r="B900" s="2"/>
      <c r="C900" s="2"/>
      <c r="D900" s="54"/>
      <c r="E900" s="2"/>
      <c r="F900" s="2"/>
      <c r="G900" s="2"/>
      <c r="H900" s="2"/>
      <c r="I900" s="2"/>
      <c r="J900" s="2"/>
      <c r="K900" s="6"/>
      <c r="L900" s="6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M900" s="2"/>
      <c r="DN900" s="2"/>
      <c r="DO900" s="2"/>
      <c r="DP900" s="2"/>
      <c r="DQ900" s="2"/>
      <c r="DR900" s="2"/>
    </row>
    <row r="901" spans="1:122" ht="15.75" customHeight="1" x14ac:dyDescent="0.3">
      <c r="A901" s="2"/>
      <c r="B901" s="2"/>
      <c r="C901" s="2"/>
      <c r="D901" s="54"/>
      <c r="E901" s="2"/>
      <c r="F901" s="2"/>
      <c r="G901" s="2"/>
      <c r="H901" s="2"/>
      <c r="I901" s="2"/>
      <c r="J901" s="2"/>
      <c r="K901" s="6"/>
      <c r="L901" s="6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M901" s="2"/>
      <c r="DN901" s="2"/>
      <c r="DO901" s="2"/>
      <c r="DP901" s="2"/>
      <c r="DQ901" s="2"/>
      <c r="DR901" s="2"/>
    </row>
    <row r="902" spans="1:122" ht="15.75" customHeight="1" x14ac:dyDescent="0.3">
      <c r="A902" s="2"/>
      <c r="B902" s="2"/>
      <c r="C902" s="2"/>
      <c r="D902" s="54"/>
      <c r="E902" s="2"/>
      <c r="F902" s="2"/>
      <c r="G902" s="2"/>
      <c r="H902" s="2"/>
      <c r="I902" s="2"/>
      <c r="J902" s="2"/>
      <c r="K902" s="6"/>
      <c r="L902" s="6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M902" s="2"/>
      <c r="DN902" s="2"/>
      <c r="DO902" s="2"/>
      <c r="DP902" s="2"/>
      <c r="DQ902" s="2"/>
      <c r="DR902" s="2"/>
    </row>
    <row r="903" spans="1:122" ht="15.75" customHeight="1" x14ac:dyDescent="0.3">
      <c r="A903" s="2"/>
      <c r="B903" s="2"/>
      <c r="C903" s="2"/>
      <c r="D903" s="54"/>
      <c r="E903" s="2"/>
      <c r="F903" s="2"/>
      <c r="G903" s="2"/>
      <c r="H903" s="2"/>
      <c r="I903" s="2"/>
      <c r="J903" s="2"/>
      <c r="K903" s="6"/>
      <c r="L903" s="6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M903" s="2"/>
      <c r="DN903" s="2"/>
      <c r="DO903" s="2"/>
      <c r="DP903" s="2"/>
      <c r="DQ903" s="2"/>
      <c r="DR903" s="2"/>
    </row>
    <row r="904" spans="1:122" ht="15.75" customHeight="1" x14ac:dyDescent="0.3">
      <c r="A904" s="2"/>
      <c r="B904" s="2"/>
      <c r="C904" s="2"/>
      <c r="D904" s="54"/>
      <c r="E904" s="2"/>
      <c r="F904" s="2"/>
      <c r="G904" s="2"/>
      <c r="H904" s="2"/>
      <c r="I904" s="2"/>
      <c r="J904" s="2"/>
      <c r="K904" s="6"/>
      <c r="L904" s="6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M904" s="2"/>
      <c r="DN904" s="2"/>
      <c r="DO904" s="2"/>
      <c r="DP904" s="2"/>
      <c r="DQ904" s="2"/>
      <c r="DR904" s="2"/>
    </row>
    <row r="905" spans="1:122" ht="15.75" customHeight="1" x14ac:dyDescent="0.3">
      <c r="A905" s="2"/>
      <c r="B905" s="2"/>
      <c r="C905" s="2"/>
      <c r="D905" s="54"/>
      <c r="E905" s="2"/>
      <c r="F905" s="2"/>
      <c r="G905" s="2"/>
      <c r="H905" s="2"/>
      <c r="I905" s="2"/>
      <c r="J905" s="2"/>
      <c r="K905" s="6"/>
      <c r="L905" s="6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M905" s="2"/>
      <c r="DN905" s="2"/>
      <c r="DO905" s="2"/>
      <c r="DP905" s="2"/>
      <c r="DQ905" s="2"/>
      <c r="DR905" s="2"/>
    </row>
    <row r="906" spans="1:122" ht="15.75" customHeight="1" x14ac:dyDescent="0.3">
      <c r="A906" s="2"/>
      <c r="B906" s="2"/>
      <c r="C906" s="2"/>
      <c r="D906" s="54"/>
      <c r="E906" s="2"/>
      <c r="F906" s="2"/>
      <c r="G906" s="2"/>
      <c r="H906" s="2"/>
      <c r="I906" s="2"/>
      <c r="J906" s="2"/>
      <c r="K906" s="6"/>
      <c r="L906" s="6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M906" s="2"/>
      <c r="DN906" s="2"/>
      <c r="DO906" s="2"/>
      <c r="DP906" s="2"/>
      <c r="DQ906" s="2"/>
      <c r="DR906" s="2"/>
    </row>
    <row r="907" spans="1:122" ht="15.75" customHeight="1" x14ac:dyDescent="0.3">
      <c r="A907" s="2"/>
      <c r="B907" s="2"/>
      <c r="C907" s="2"/>
      <c r="D907" s="54"/>
      <c r="E907" s="2"/>
      <c r="F907" s="2"/>
      <c r="G907" s="2"/>
      <c r="H907" s="2"/>
      <c r="I907" s="2"/>
      <c r="J907" s="2"/>
      <c r="K907" s="6"/>
      <c r="L907" s="6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M907" s="2"/>
      <c r="DN907" s="2"/>
      <c r="DO907" s="2"/>
      <c r="DP907" s="2"/>
      <c r="DQ907" s="2"/>
      <c r="DR907" s="2"/>
    </row>
    <row r="908" spans="1:122" ht="15.75" customHeight="1" x14ac:dyDescent="0.3">
      <c r="A908" s="2"/>
      <c r="B908" s="2"/>
      <c r="C908" s="2"/>
      <c r="D908" s="54"/>
      <c r="E908" s="2"/>
      <c r="F908" s="2"/>
      <c r="G908" s="2"/>
      <c r="H908" s="2"/>
      <c r="I908" s="2"/>
      <c r="J908" s="2"/>
      <c r="K908" s="6"/>
      <c r="L908" s="6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M908" s="2"/>
      <c r="DN908" s="2"/>
      <c r="DO908" s="2"/>
      <c r="DP908" s="2"/>
      <c r="DQ908" s="2"/>
      <c r="DR908" s="2"/>
    </row>
    <row r="909" spans="1:122" ht="15.75" customHeight="1" x14ac:dyDescent="0.3">
      <c r="A909" s="2"/>
      <c r="B909" s="2"/>
      <c r="C909" s="2"/>
      <c r="D909" s="54"/>
      <c r="E909" s="2"/>
      <c r="F909" s="2"/>
      <c r="G909" s="2"/>
      <c r="H909" s="2"/>
      <c r="I909" s="2"/>
      <c r="J909" s="2"/>
      <c r="K909" s="6"/>
      <c r="L909" s="6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M909" s="2"/>
      <c r="DN909" s="2"/>
      <c r="DO909" s="2"/>
      <c r="DP909" s="2"/>
      <c r="DQ909" s="2"/>
      <c r="DR909" s="2"/>
    </row>
    <row r="910" spans="1:122" ht="15.75" customHeight="1" x14ac:dyDescent="0.3">
      <c r="A910" s="2"/>
      <c r="B910" s="2"/>
      <c r="C910" s="2"/>
      <c r="D910" s="54"/>
      <c r="E910" s="2"/>
      <c r="F910" s="2"/>
      <c r="G910" s="2"/>
      <c r="H910" s="2"/>
      <c r="I910" s="2"/>
      <c r="J910" s="2"/>
      <c r="K910" s="6"/>
      <c r="L910" s="6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M910" s="2"/>
      <c r="DN910" s="2"/>
      <c r="DO910" s="2"/>
      <c r="DP910" s="2"/>
      <c r="DQ910" s="2"/>
      <c r="DR910" s="2"/>
    </row>
    <row r="911" spans="1:122" ht="15.75" customHeight="1" x14ac:dyDescent="0.3">
      <c r="A911" s="2"/>
      <c r="B911" s="2"/>
      <c r="C911" s="2"/>
      <c r="D911" s="54"/>
      <c r="E911" s="2"/>
      <c r="F911" s="2"/>
      <c r="G911" s="2"/>
      <c r="H911" s="2"/>
      <c r="I911" s="2"/>
      <c r="J911" s="2"/>
      <c r="K911" s="6"/>
      <c r="L911" s="6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M911" s="2"/>
      <c r="DN911" s="2"/>
      <c r="DO911" s="2"/>
      <c r="DP911" s="2"/>
      <c r="DQ911" s="2"/>
      <c r="DR911" s="2"/>
    </row>
    <row r="912" spans="1:122" ht="15.75" customHeight="1" x14ac:dyDescent="0.3">
      <c r="A912" s="2"/>
      <c r="B912" s="2"/>
      <c r="C912" s="2"/>
      <c r="D912" s="54"/>
      <c r="E912" s="2"/>
      <c r="F912" s="2"/>
      <c r="G912" s="2"/>
      <c r="H912" s="2"/>
      <c r="I912" s="2"/>
      <c r="J912" s="2"/>
      <c r="K912" s="6"/>
      <c r="L912" s="6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M912" s="2"/>
      <c r="DN912" s="2"/>
      <c r="DO912" s="2"/>
      <c r="DP912" s="2"/>
      <c r="DQ912" s="2"/>
      <c r="DR912" s="2"/>
    </row>
    <row r="913" spans="1:122" ht="15.75" customHeight="1" x14ac:dyDescent="0.3">
      <c r="A913" s="2"/>
      <c r="B913" s="2"/>
      <c r="C913" s="2"/>
      <c r="D913" s="54"/>
      <c r="E913" s="2"/>
      <c r="F913" s="2"/>
      <c r="G913" s="2"/>
      <c r="H913" s="2"/>
      <c r="I913" s="2"/>
      <c r="J913" s="2"/>
      <c r="K913" s="6"/>
      <c r="L913" s="6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M913" s="2"/>
      <c r="DN913" s="2"/>
      <c r="DO913" s="2"/>
      <c r="DP913" s="2"/>
      <c r="DQ913" s="2"/>
      <c r="DR913" s="2"/>
    </row>
    <row r="914" spans="1:122" ht="15.75" customHeight="1" x14ac:dyDescent="0.3">
      <c r="A914" s="2"/>
      <c r="B914" s="2"/>
      <c r="C914" s="2"/>
      <c r="D914" s="54"/>
      <c r="E914" s="2"/>
      <c r="F914" s="2"/>
      <c r="G914" s="2"/>
      <c r="H914" s="2"/>
      <c r="I914" s="2"/>
      <c r="J914" s="2"/>
      <c r="K914" s="6"/>
      <c r="L914" s="6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M914" s="2"/>
      <c r="DN914" s="2"/>
      <c r="DO914" s="2"/>
      <c r="DP914" s="2"/>
      <c r="DQ914" s="2"/>
      <c r="DR914" s="2"/>
    </row>
    <row r="915" spans="1:122" ht="15.75" customHeight="1" x14ac:dyDescent="0.3">
      <c r="A915" s="2"/>
      <c r="B915" s="2"/>
      <c r="C915" s="2"/>
      <c r="D915" s="54"/>
      <c r="E915" s="2"/>
      <c r="F915" s="2"/>
      <c r="G915" s="2"/>
      <c r="H915" s="2"/>
      <c r="I915" s="2"/>
      <c r="J915" s="2"/>
      <c r="K915" s="6"/>
      <c r="L915" s="6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M915" s="2"/>
      <c r="DN915" s="2"/>
      <c r="DO915" s="2"/>
      <c r="DP915" s="2"/>
      <c r="DQ915" s="2"/>
      <c r="DR915" s="2"/>
    </row>
    <row r="916" spans="1:122" ht="15.75" customHeight="1" x14ac:dyDescent="0.3">
      <c r="A916" s="2"/>
      <c r="B916" s="2"/>
      <c r="C916" s="2"/>
      <c r="D916" s="54"/>
      <c r="E916" s="2"/>
      <c r="F916" s="2"/>
      <c r="G916" s="2"/>
      <c r="H916" s="2"/>
      <c r="I916" s="2"/>
      <c r="J916" s="2"/>
      <c r="K916" s="6"/>
      <c r="L916" s="6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M916" s="2"/>
      <c r="DN916" s="2"/>
      <c r="DO916" s="2"/>
      <c r="DP916" s="2"/>
      <c r="DQ916" s="2"/>
      <c r="DR916" s="2"/>
    </row>
    <row r="917" spans="1:122" ht="15.75" customHeight="1" x14ac:dyDescent="0.3">
      <c r="A917" s="2"/>
      <c r="B917" s="2"/>
      <c r="C917" s="2"/>
      <c r="D917" s="54"/>
      <c r="E917" s="2"/>
      <c r="F917" s="2"/>
      <c r="G917" s="2"/>
      <c r="H917" s="2"/>
      <c r="I917" s="2"/>
      <c r="J917" s="2"/>
      <c r="K917" s="6"/>
      <c r="L917" s="6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M917" s="2"/>
      <c r="DN917" s="2"/>
      <c r="DO917" s="2"/>
      <c r="DP917" s="2"/>
      <c r="DQ917" s="2"/>
      <c r="DR917" s="2"/>
    </row>
    <row r="918" spans="1:122" ht="15.75" customHeight="1" x14ac:dyDescent="0.3">
      <c r="A918" s="2"/>
      <c r="B918" s="2"/>
      <c r="C918" s="2"/>
      <c r="D918" s="54"/>
      <c r="E918" s="2"/>
      <c r="F918" s="2"/>
      <c r="G918" s="2"/>
      <c r="H918" s="2"/>
      <c r="I918" s="2"/>
      <c r="J918" s="2"/>
      <c r="K918" s="6"/>
      <c r="L918" s="6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M918" s="2"/>
      <c r="DN918" s="2"/>
      <c r="DO918" s="2"/>
      <c r="DP918" s="2"/>
      <c r="DQ918" s="2"/>
      <c r="DR918" s="2"/>
    </row>
    <row r="919" spans="1:122" ht="15.75" customHeight="1" x14ac:dyDescent="0.3">
      <c r="A919" s="2"/>
      <c r="B919" s="2"/>
      <c r="C919" s="2"/>
      <c r="D919" s="54"/>
      <c r="E919" s="2"/>
      <c r="F919" s="2"/>
      <c r="G919" s="2"/>
      <c r="H919" s="2"/>
      <c r="I919" s="2"/>
      <c r="J919" s="2"/>
      <c r="K919" s="6"/>
      <c r="L919" s="6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M919" s="2"/>
      <c r="DN919" s="2"/>
      <c r="DO919" s="2"/>
      <c r="DP919" s="2"/>
      <c r="DQ919" s="2"/>
      <c r="DR919" s="2"/>
    </row>
    <row r="920" spans="1:122" ht="15.75" customHeight="1" x14ac:dyDescent="0.3">
      <c r="A920" s="2"/>
      <c r="B920" s="2"/>
      <c r="C920" s="2"/>
      <c r="D920" s="54"/>
      <c r="E920" s="2"/>
      <c r="F920" s="2"/>
      <c r="G920" s="2"/>
      <c r="H920" s="2"/>
      <c r="I920" s="2"/>
      <c r="J920" s="2"/>
      <c r="K920" s="6"/>
      <c r="L920" s="6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M920" s="2"/>
      <c r="DN920" s="2"/>
      <c r="DO920" s="2"/>
      <c r="DP920" s="2"/>
      <c r="DQ920" s="2"/>
      <c r="DR920" s="2"/>
    </row>
    <row r="921" spans="1:122" ht="15.75" customHeight="1" x14ac:dyDescent="0.3">
      <c r="A921" s="2"/>
      <c r="B921" s="2"/>
      <c r="C921" s="2"/>
      <c r="D921" s="54"/>
      <c r="E921" s="2"/>
      <c r="F921" s="2"/>
      <c r="G921" s="2"/>
      <c r="H921" s="2"/>
      <c r="I921" s="2"/>
      <c r="J921" s="2"/>
      <c r="K921" s="6"/>
      <c r="L921" s="6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M921" s="2"/>
      <c r="DN921" s="2"/>
      <c r="DO921" s="2"/>
      <c r="DP921" s="2"/>
      <c r="DQ921" s="2"/>
      <c r="DR921" s="2"/>
    </row>
    <row r="922" spans="1:122" ht="15.75" customHeight="1" x14ac:dyDescent="0.3">
      <c r="A922" s="2"/>
      <c r="B922" s="2"/>
      <c r="C922" s="2"/>
      <c r="D922" s="54"/>
      <c r="E922" s="2"/>
      <c r="F922" s="2"/>
      <c r="G922" s="2"/>
      <c r="H922" s="2"/>
      <c r="I922" s="2"/>
      <c r="J922" s="2"/>
      <c r="K922" s="6"/>
      <c r="L922" s="6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M922" s="2"/>
      <c r="DN922" s="2"/>
      <c r="DO922" s="2"/>
      <c r="DP922" s="2"/>
      <c r="DQ922" s="2"/>
      <c r="DR922" s="2"/>
    </row>
    <row r="923" spans="1:122" ht="15.75" customHeight="1" x14ac:dyDescent="0.3">
      <c r="A923" s="2"/>
      <c r="B923" s="2"/>
      <c r="C923" s="2"/>
      <c r="D923" s="54"/>
      <c r="E923" s="2"/>
      <c r="F923" s="2"/>
      <c r="G923" s="2"/>
      <c r="H923" s="2"/>
      <c r="I923" s="2"/>
      <c r="J923" s="2"/>
      <c r="K923" s="6"/>
      <c r="L923" s="6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M923" s="2"/>
      <c r="DN923" s="2"/>
      <c r="DO923" s="2"/>
      <c r="DP923" s="2"/>
      <c r="DQ923" s="2"/>
      <c r="DR923" s="2"/>
    </row>
    <row r="924" spans="1:122" ht="15.75" customHeight="1" x14ac:dyDescent="0.3">
      <c r="A924" s="2"/>
      <c r="B924" s="2"/>
      <c r="C924" s="2"/>
      <c r="D924" s="54"/>
      <c r="E924" s="2"/>
      <c r="F924" s="2"/>
      <c r="G924" s="2"/>
      <c r="H924" s="2"/>
      <c r="I924" s="2"/>
      <c r="J924" s="2"/>
      <c r="K924" s="6"/>
      <c r="L924" s="6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M924" s="2"/>
      <c r="DN924" s="2"/>
      <c r="DO924" s="2"/>
      <c r="DP924" s="2"/>
      <c r="DQ924" s="2"/>
      <c r="DR924" s="2"/>
    </row>
    <row r="925" spans="1:122" ht="15.75" customHeight="1" x14ac:dyDescent="0.3">
      <c r="A925" s="2"/>
      <c r="B925" s="2"/>
      <c r="C925" s="2"/>
      <c r="D925" s="54"/>
      <c r="E925" s="2"/>
      <c r="F925" s="2"/>
      <c r="G925" s="2"/>
      <c r="H925" s="2"/>
      <c r="I925" s="2"/>
      <c r="J925" s="2"/>
      <c r="K925" s="6"/>
      <c r="L925" s="6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M925" s="2"/>
      <c r="DN925" s="2"/>
      <c r="DO925" s="2"/>
      <c r="DP925" s="2"/>
      <c r="DQ925" s="2"/>
      <c r="DR925" s="2"/>
    </row>
    <row r="926" spans="1:122" ht="15.75" customHeight="1" x14ac:dyDescent="0.3">
      <c r="A926" s="2"/>
      <c r="B926" s="2"/>
      <c r="C926" s="2"/>
      <c r="D926" s="54"/>
      <c r="E926" s="2"/>
      <c r="F926" s="2"/>
      <c r="G926" s="2"/>
      <c r="H926" s="2"/>
      <c r="I926" s="2"/>
      <c r="J926" s="2"/>
      <c r="K926" s="6"/>
      <c r="L926" s="6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M926" s="2"/>
      <c r="DN926" s="2"/>
      <c r="DO926" s="2"/>
      <c r="DP926" s="2"/>
      <c r="DQ926" s="2"/>
      <c r="DR926" s="2"/>
    </row>
    <row r="927" spans="1:122" ht="15.75" customHeight="1" x14ac:dyDescent="0.3">
      <c r="A927" s="2"/>
      <c r="B927" s="2"/>
      <c r="C927" s="2"/>
      <c r="D927" s="54"/>
      <c r="E927" s="2"/>
      <c r="F927" s="2"/>
      <c r="G927" s="2"/>
      <c r="H927" s="2"/>
      <c r="I927" s="2"/>
      <c r="J927" s="2"/>
      <c r="K927" s="6"/>
      <c r="L927" s="6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M927" s="2"/>
      <c r="DN927" s="2"/>
      <c r="DO927" s="2"/>
      <c r="DP927" s="2"/>
      <c r="DQ927" s="2"/>
      <c r="DR927" s="2"/>
    </row>
    <row r="928" spans="1:122" ht="15.75" customHeight="1" x14ac:dyDescent="0.3">
      <c r="A928" s="2"/>
      <c r="B928" s="2"/>
      <c r="C928" s="2"/>
      <c r="D928" s="54"/>
      <c r="E928" s="2"/>
      <c r="F928" s="2"/>
      <c r="G928" s="2"/>
      <c r="H928" s="2"/>
      <c r="I928" s="2"/>
      <c r="J928" s="2"/>
      <c r="K928" s="6"/>
      <c r="L928" s="6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M928" s="2"/>
      <c r="DN928" s="2"/>
      <c r="DO928" s="2"/>
      <c r="DP928" s="2"/>
      <c r="DQ928" s="2"/>
      <c r="DR928" s="2"/>
    </row>
    <row r="929" spans="1:122" ht="15.75" customHeight="1" x14ac:dyDescent="0.3">
      <c r="A929" s="2"/>
      <c r="B929" s="2"/>
      <c r="C929" s="2"/>
      <c r="D929" s="54"/>
      <c r="E929" s="2"/>
      <c r="F929" s="2"/>
      <c r="G929" s="2"/>
      <c r="H929" s="2"/>
      <c r="I929" s="2"/>
      <c r="J929" s="2"/>
      <c r="K929" s="6"/>
      <c r="L929" s="6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M929" s="2"/>
      <c r="DN929" s="2"/>
      <c r="DO929" s="2"/>
      <c r="DP929" s="2"/>
      <c r="DQ929" s="2"/>
      <c r="DR929" s="2"/>
    </row>
    <row r="930" spans="1:122" ht="15.75" customHeight="1" x14ac:dyDescent="0.3">
      <c r="A930" s="2"/>
      <c r="B930" s="2"/>
      <c r="C930" s="2"/>
      <c r="D930" s="54"/>
      <c r="E930" s="2"/>
      <c r="F930" s="2"/>
      <c r="G930" s="2"/>
      <c r="H930" s="2"/>
      <c r="I930" s="2"/>
      <c r="J930" s="2"/>
      <c r="K930" s="6"/>
      <c r="L930" s="6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M930" s="2"/>
      <c r="DN930" s="2"/>
      <c r="DO930" s="2"/>
      <c r="DP930" s="2"/>
      <c r="DQ930" s="2"/>
      <c r="DR930" s="2"/>
    </row>
    <row r="931" spans="1:122" ht="15.75" customHeight="1" x14ac:dyDescent="0.3">
      <c r="A931" s="2"/>
      <c r="B931" s="2"/>
      <c r="C931" s="2"/>
      <c r="D931" s="54"/>
      <c r="E931" s="2"/>
      <c r="F931" s="2"/>
      <c r="G931" s="2"/>
      <c r="H931" s="2"/>
      <c r="I931" s="2"/>
      <c r="J931" s="2"/>
      <c r="K931" s="6"/>
      <c r="L931" s="6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M931" s="2"/>
      <c r="DN931" s="2"/>
      <c r="DO931" s="2"/>
      <c r="DP931" s="2"/>
      <c r="DQ931" s="2"/>
      <c r="DR931" s="2"/>
    </row>
    <row r="932" spans="1:122" ht="15.75" customHeight="1" x14ac:dyDescent="0.3">
      <c r="A932" s="2"/>
      <c r="B932" s="2"/>
      <c r="C932" s="2"/>
      <c r="D932" s="54"/>
      <c r="E932" s="2"/>
      <c r="F932" s="2"/>
      <c r="G932" s="2"/>
      <c r="H932" s="2"/>
      <c r="I932" s="2"/>
      <c r="J932" s="2"/>
      <c r="K932" s="6"/>
      <c r="L932" s="6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M932" s="2"/>
      <c r="DN932" s="2"/>
      <c r="DO932" s="2"/>
      <c r="DP932" s="2"/>
      <c r="DQ932" s="2"/>
      <c r="DR932" s="2"/>
    </row>
    <row r="933" spans="1:122" ht="15.75" customHeight="1" x14ac:dyDescent="0.3">
      <c r="A933" s="2"/>
      <c r="B933" s="2"/>
      <c r="C933" s="2"/>
      <c r="D933" s="54"/>
      <c r="E933" s="2"/>
      <c r="F933" s="2"/>
      <c r="G933" s="2"/>
      <c r="H933" s="2"/>
      <c r="I933" s="2"/>
      <c r="J933" s="2"/>
      <c r="K933" s="6"/>
      <c r="L933" s="6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M933" s="2"/>
      <c r="DN933" s="2"/>
      <c r="DO933" s="2"/>
      <c r="DP933" s="2"/>
      <c r="DQ933" s="2"/>
      <c r="DR933" s="2"/>
    </row>
    <row r="934" spans="1:122" ht="15.75" customHeight="1" x14ac:dyDescent="0.3">
      <c r="A934" s="2"/>
      <c r="B934" s="2"/>
      <c r="C934" s="2"/>
      <c r="D934" s="54"/>
      <c r="E934" s="2"/>
      <c r="F934" s="2"/>
      <c r="G934" s="2"/>
      <c r="H934" s="2"/>
      <c r="I934" s="2"/>
      <c r="J934" s="2"/>
      <c r="K934" s="6"/>
      <c r="L934" s="6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M934" s="2"/>
      <c r="DN934" s="2"/>
      <c r="DO934" s="2"/>
      <c r="DP934" s="2"/>
      <c r="DQ934" s="2"/>
      <c r="DR934" s="2"/>
    </row>
    <row r="935" spans="1:122" ht="15.75" customHeight="1" x14ac:dyDescent="0.3">
      <c r="A935" s="2"/>
      <c r="B935" s="2"/>
      <c r="C935" s="2"/>
      <c r="D935" s="54"/>
      <c r="E935" s="2"/>
      <c r="F935" s="2"/>
      <c r="G935" s="2"/>
      <c r="H935" s="2"/>
      <c r="I935" s="2"/>
      <c r="J935" s="2"/>
      <c r="K935" s="6"/>
      <c r="L935" s="6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M935" s="2"/>
      <c r="DN935" s="2"/>
      <c r="DO935" s="2"/>
      <c r="DP935" s="2"/>
      <c r="DQ935" s="2"/>
      <c r="DR935" s="2"/>
    </row>
    <row r="936" spans="1:122" ht="15.75" customHeight="1" x14ac:dyDescent="0.3">
      <c r="A936" s="2"/>
      <c r="B936" s="2"/>
      <c r="C936" s="2"/>
      <c r="D936" s="54"/>
      <c r="E936" s="2"/>
      <c r="F936" s="2"/>
      <c r="G936" s="2"/>
      <c r="H936" s="2"/>
      <c r="I936" s="2"/>
      <c r="J936" s="2"/>
      <c r="K936" s="6"/>
      <c r="L936" s="6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M936" s="2"/>
      <c r="DN936" s="2"/>
      <c r="DO936" s="2"/>
      <c r="DP936" s="2"/>
      <c r="DQ936" s="2"/>
      <c r="DR936" s="2"/>
    </row>
    <row r="937" spans="1:122" ht="15.75" customHeight="1" x14ac:dyDescent="0.3">
      <c r="A937" s="2"/>
      <c r="B937" s="2"/>
      <c r="C937" s="2"/>
      <c r="D937" s="54"/>
      <c r="E937" s="2"/>
      <c r="F937" s="2"/>
      <c r="G937" s="2"/>
      <c r="H937" s="2"/>
      <c r="I937" s="2"/>
      <c r="J937" s="2"/>
      <c r="K937" s="6"/>
      <c r="L937" s="6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M937" s="2"/>
      <c r="DN937" s="2"/>
      <c r="DO937" s="2"/>
      <c r="DP937" s="2"/>
      <c r="DQ937" s="2"/>
      <c r="DR937" s="2"/>
    </row>
    <row r="938" spans="1:122" ht="15.75" customHeight="1" x14ac:dyDescent="0.3">
      <c r="A938" s="2"/>
      <c r="B938" s="2"/>
      <c r="C938" s="2"/>
      <c r="D938" s="54"/>
      <c r="E938" s="2"/>
      <c r="F938" s="2"/>
      <c r="G938" s="2"/>
      <c r="H938" s="2"/>
      <c r="I938" s="2"/>
      <c r="J938" s="2"/>
      <c r="K938" s="6"/>
      <c r="L938" s="6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M938" s="2"/>
      <c r="DN938" s="2"/>
      <c r="DO938" s="2"/>
      <c r="DP938" s="2"/>
      <c r="DQ938" s="2"/>
      <c r="DR938" s="2"/>
    </row>
    <row r="939" spans="1:122" ht="15.75" customHeight="1" x14ac:dyDescent="0.3">
      <c r="A939" s="2"/>
      <c r="B939" s="2"/>
      <c r="C939" s="2"/>
      <c r="D939" s="54"/>
      <c r="E939" s="2"/>
      <c r="F939" s="2"/>
      <c r="G939" s="2"/>
      <c r="H939" s="2"/>
      <c r="I939" s="2"/>
      <c r="J939" s="2"/>
      <c r="K939" s="6"/>
      <c r="L939" s="6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M939" s="2"/>
      <c r="DN939" s="2"/>
      <c r="DO939" s="2"/>
      <c r="DP939" s="2"/>
      <c r="DQ939" s="2"/>
      <c r="DR939" s="2"/>
    </row>
    <row r="940" spans="1:122" ht="15.75" customHeight="1" x14ac:dyDescent="0.3">
      <c r="A940" s="2"/>
      <c r="B940" s="2"/>
      <c r="C940" s="2"/>
      <c r="D940" s="54"/>
      <c r="E940" s="2"/>
      <c r="F940" s="2"/>
      <c r="G940" s="2"/>
      <c r="H940" s="2"/>
      <c r="I940" s="2"/>
      <c r="J940" s="2"/>
      <c r="K940" s="6"/>
      <c r="L940" s="6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M940" s="2"/>
      <c r="DN940" s="2"/>
      <c r="DO940" s="2"/>
      <c r="DP940" s="2"/>
      <c r="DQ940" s="2"/>
      <c r="DR940" s="2"/>
    </row>
    <row r="941" spans="1:122" ht="15.75" customHeight="1" x14ac:dyDescent="0.3">
      <c r="A941" s="2"/>
      <c r="B941" s="2"/>
      <c r="C941" s="2"/>
      <c r="D941" s="54"/>
      <c r="E941" s="2"/>
      <c r="F941" s="2"/>
      <c r="G941" s="2"/>
      <c r="H941" s="2"/>
      <c r="I941" s="2"/>
      <c r="J941" s="2"/>
      <c r="K941" s="6"/>
      <c r="L941" s="6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M941" s="2"/>
      <c r="DN941" s="2"/>
      <c r="DO941" s="2"/>
      <c r="DP941" s="2"/>
      <c r="DQ941" s="2"/>
      <c r="DR941" s="2"/>
    </row>
    <row r="942" spans="1:122" ht="15.75" customHeight="1" x14ac:dyDescent="0.3">
      <c r="A942" s="2"/>
      <c r="B942" s="2"/>
      <c r="C942" s="2"/>
      <c r="D942" s="54"/>
      <c r="E942" s="2"/>
      <c r="F942" s="2"/>
      <c r="G942" s="2"/>
      <c r="H942" s="2"/>
      <c r="I942" s="2"/>
      <c r="J942" s="2"/>
      <c r="K942" s="6"/>
      <c r="L942" s="6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M942" s="2"/>
      <c r="DN942" s="2"/>
      <c r="DO942" s="2"/>
      <c r="DP942" s="2"/>
      <c r="DQ942" s="2"/>
      <c r="DR942" s="2"/>
    </row>
    <row r="943" spans="1:122" ht="15.75" customHeight="1" x14ac:dyDescent="0.3">
      <c r="A943" s="2"/>
      <c r="B943" s="2"/>
      <c r="C943" s="2"/>
      <c r="D943" s="54"/>
      <c r="E943" s="2"/>
      <c r="F943" s="2"/>
      <c r="G943" s="2"/>
      <c r="H943" s="2"/>
      <c r="I943" s="2"/>
      <c r="J943" s="2"/>
      <c r="K943" s="6"/>
      <c r="L943" s="6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M943" s="2"/>
      <c r="DN943" s="2"/>
      <c r="DO943" s="2"/>
      <c r="DP943" s="2"/>
      <c r="DQ943" s="2"/>
      <c r="DR943" s="2"/>
    </row>
    <row r="944" spans="1:122" ht="15.75" customHeight="1" x14ac:dyDescent="0.3">
      <c r="A944" s="2"/>
      <c r="B944" s="2"/>
      <c r="C944" s="2"/>
      <c r="D944" s="54"/>
      <c r="E944" s="2"/>
      <c r="F944" s="2"/>
      <c r="G944" s="2"/>
      <c r="H944" s="2"/>
      <c r="I944" s="2"/>
      <c r="J944" s="2"/>
      <c r="K944" s="6"/>
      <c r="L944" s="6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M944" s="2"/>
      <c r="DN944" s="2"/>
      <c r="DO944" s="2"/>
      <c r="DP944" s="2"/>
      <c r="DQ944" s="2"/>
      <c r="DR944" s="2"/>
    </row>
    <row r="945" spans="1:122" ht="15.75" customHeight="1" x14ac:dyDescent="0.3">
      <c r="A945" s="2"/>
      <c r="B945" s="2"/>
      <c r="C945" s="2"/>
      <c r="D945" s="54"/>
      <c r="E945" s="2"/>
      <c r="F945" s="2"/>
      <c r="G945" s="2"/>
      <c r="H945" s="2"/>
      <c r="I945" s="2"/>
      <c r="J945" s="2"/>
      <c r="K945" s="6"/>
      <c r="L945" s="6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M945" s="2"/>
      <c r="DN945" s="2"/>
      <c r="DO945" s="2"/>
      <c r="DP945" s="2"/>
      <c r="DQ945" s="2"/>
      <c r="DR945" s="2"/>
    </row>
    <row r="946" spans="1:122" ht="15.75" customHeight="1" x14ac:dyDescent="0.3">
      <c r="A946" s="2"/>
      <c r="B946" s="2"/>
      <c r="C946" s="2"/>
      <c r="D946" s="54"/>
      <c r="E946" s="2"/>
      <c r="F946" s="2"/>
      <c r="G946" s="2"/>
      <c r="H946" s="2"/>
      <c r="I946" s="2"/>
      <c r="J946" s="2"/>
      <c r="K946" s="6"/>
      <c r="L946" s="6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M946" s="2"/>
      <c r="DN946" s="2"/>
      <c r="DO946" s="2"/>
      <c r="DP946" s="2"/>
      <c r="DQ946" s="2"/>
      <c r="DR946" s="2"/>
    </row>
    <row r="947" spans="1:122" ht="15.75" customHeight="1" x14ac:dyDescent="0.3">
      <c r="A947" s="2"/>
      <c r="B947" s="2"/>
      <c r="C947" s="2"/>
      <c r="D947" s="54"/>
      <c r="E947" s="2"/>
      <c r="F947" s="2"/>
      <c r="G947" s="2"/>
      <c r="H947" s="2"/>
      <c r="I947" s="2"/>
      <c r="J947" s="2"/>
      <c r="K947" s="6"/>
      <c r="L947" s="6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M947" s="2"/>
      <c r="DN947" s="2"/>
      <c r="DO947" s="2"/>
      <c r="DP947" s="2"/>
      <c r="DQ947" s="2"/>
      <c r="DR947" s="2"/>
    </row>
    <row r="948" spans="1:122" ht="15.75" customHeight="1" x14ac:dyDescent="0.3">
      <c r="A948" s="2"/>
      <c r="B948" s="2"/>
      <c r="C948" s="2"/>
      <c r="D948" s="54"/>
      <c r="E948" s="2"/>
      <c r="F948" s="2"/>
      <c r="G948" s="2"/>
      <c r="H948" s="2"/>
      <c r="I948" s="2"/>
      <c r="J948" s="2"/>
      <c r="K948" s="6"/>
      <c r="L948" s="6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M948" s="2"/>
      <c r="DN948" s="2"/>
      <c r="DO948" s="2"/>
      <c r="DP948" s="2"/>
      <c r="DQ948" s="2"/>
      <c r="DR948" s="2"/>
    </row>
    <row r="949" spans="1:122" ht="15.75" customHeight="1" x14ac:dyDescent="0.3">
      <c r="A949" s="2"/>
      <c r="B949" s="2"/>
      <c r="C949" s="2"/>
      <c r="D949" s="54"/>
      <c r="E949" s="2"/>
      <c r="F949" s="2"/>
      <c r="G949" s="2"/>
      <c r="H949" s="2"/>
      <c r="I949" s="2"/>
      <c r="J949" s="2"/>
      <c r="K949" s="6"/>
      <c r="L949" s="6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M949" s="2"/>
      <c r="DN949" s="2"/>
      <c r="DO949" s="2"/>
      <c r="DP949" s="2"/>
      <c r="DQ949" s="2"/>
      <c r="DR949" s="2"/>
    </row>
    <row r="950" spans="1:122" ht="15.75" customHeight="1" x14ac:dyDescent="0.3">
      <c r="A950" s="2"/>
      <c r="B950" s="2"/>
      <c r="C950" s="2"/>
      <c r="D950" s="54"/>
      <c r="E950" s="2"/>
      <c r="F950" s="2"/>
      <c r="G950" s="2"/>
      <c r="H950" s="2"/>
      <c r="I950" s="2"/>
      <c r="J950" s="2"/>
      <c r="K950" s="6"/>
      <c r="L950" s="6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M950" s="2"/>
      <c r="DN950" s="2"/>
      <c r="DO950" s="2"/>
      <c r="DP950" s="2"/>
      <c r="DQ950" s="2"/>
      <c r="DR950" s="2"/>
    </row>
    <row r="951" spans="1:122" ht="15.75" customHeight="1" x14ac:dyDescent="0.3">
      <c r="A951" s="2"/>
      <c r="B951" s="2"/>
      <c r="C951" s="2"/>
      <c r="D951" s="54"/>
      <c r="E951" s="2"/>
      <c r="F951" s="2"/>
      <c r="G951" s="2"/>
      <c r="H951" s="2"/>
      <c r="I951" s="2"/>
      <c r="J951" s="2"/>
      <c r="K951" s="6"/>
      <c r="L951" s="6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M951" s="2"/>
      <c r="DN951" s="2"/>
      <c r="DO951" s="2"/>
      <c r="DP951" s="2"/>
      <c r="DQ951" s="2"/>
      <c r="DR951" s="2"/>
    </row>
    <row r="952" spans="1:122" ht="15.75" customHeight="1" x14ac:dyDescent="0.3">
      <c r="A952" s="2"/>
      <c r="B952" s="2"/>
      <c r="C952" s="2"/>
      <c r="D952" s="54"/>
      <c r="E952" s="2"/>
      <c r="F952" s="2"/>
      <c r="G952" s="2"/>
      <c r="H952" s="2"/>
      <c r="I952" s="2"/>
      <c r="J952" s="2"/>
      <c r="K952" s="6"/>
      <c r="L952" s="6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M952" s="2"/>
      <c r="DN952" s="2"/>
      <c r="DO952" s="2"/>
      <c r="DP952" s="2"/>
      <c r="DQ952" s="2"/>
      <c r="DR952" s="2"/>
    </row>
    <row r="953" spans="1:122" ht="15.75" customHeight="1" x14ac:dyDescent="0.3">
      <c r="A953" s="2"/>
      <c r="B953" s="2"/>
      <c r="C953" s="2"/>
      <c r="D953" s="54"/>
      <c r="E953" s="2"/>
      <c r="F953" s="2"/>
      <c r="G953" s="2"/>
      <c r="H953" s="2"/>
      <c r="I953" s="2"/>
      <c r="J953" s="2"/>
      <c r="K953" s="6"/>
      <c r="L953" s="6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M953" s="2"/>
      <c r="DN953" s="2"/>
      <c r="DO953" s="2"/>
      <c r="DP953" s="2"/>
      <c r="DQ953" s="2"/>
      <c r="DR953" s="2"/>
    </row>
    <row r="954" spans="1:122" ht="15.75" customHeight="1" x14ac:dyDescent="0.3">
      <c r="A954" s="2"/>
      <c r="B954" s="2"/>
      <c r="C954" s="2"/>
      <c r="D954" s="54"/>
      <c r="E954" s="2"/>
      <c r="F954" s="2"/>
      <c r="G954" s="2"/>
      <c r="H954" s="2"/>
      <c r="I954" s="2"/>
      <c r="J954" s="2"/>
      <c r="K954" s="6"/>
      <c r="L954" s="6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M954" s="2"/>
      <c r="DN954" s="2"/>
      <c r="DO954" s="2"/>
      <c r="DP954" s="2"/>
      <c r="DQ954" s="2"/>
      <c r="DR954" s="2"/>
    </row>
    <row r="955" spans="1:122" ht="15.75" customHeight="1" x14ac:dyDescent="0.3">
      <c r="A955" s="2"/>
      <c r="B955" s="2"/>
      <c r="C955" s="2"/>
      <c r="D955" s="54"/>
      <c r="E955" s="2"/>
      <c r="F955" s="2"/>
      <c r="G955" s="2"/>
      <c r="H955" s="2"/>
      <c r="I955" s="2"/>
      <c r="J955" s="2"/>
      <c r="K955" s="6"/>
      <c r="L955" s="6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M955" s="2"/>
      <c r="DN955" s="2"/>
      <c r="DO955" s="2"/>
      <c r="DP955" s="2"/>
      <c r="DQ955" s="2"/>
      <c r="DR955" s="2"/>
    </row>
    <row r="956" spans="1:122" ht="15.75" customHeight="1" x14ac:dyDescent="0.3">
      <c r="A956" s="2"/>
      <c r="B956" s="2"/>
      <c r="C956" s="2"/>
      <c r="D956" s="54"/>
      <c r="E956" s="2"/>
      <c r="F956" s="2"/>
      <c r="G956" s="2"/>
      <c r="H956" s="2"/>
      <c r="I956" s="2"/>
      <c r="J956" s="2"/>
      <c r="K956" s="6"/>
      <c r="L956" s="6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M956" s="2"/>
      <c r="DN956" s="2"/>
      <c r="DO956" s="2"/>
      <c r="DP956" s="2"/>
      <c r="DQ956" s="2"/>
      <c r="DR956" s="2"/>
    </row>
    <row r="957" spans="1:122" ht="15.75" customHeight="1" x14ac:dyDescent="0.3">
      <c r="A957" s="2"/>
      <c r="B957" s="2"/>
      <c r="C957" s="2"/>
      <c r="D957" s="54"/>
      <c r="E957" s="2"/>
      <c r="F957" s="2"/>
      <c r="G957" s="2"/>
      <c r="H957" s="2"/>
      <c r="I957" s="2"/>
      <c r="J957" s="2"/>
      <c r="K957" s="6"/>
      <c r="L957" s="6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M957" s="2"/>
      <c r="DN957" s="2"/>
      <c r="DO957" s="2"/>
      <c r="DP957" s="2"/>
      <c r="DQ957" s="2"/>
      <c r="DR957" s="2"/>
    </row>
    <row r="958" spans="1:122" ht="15.75" customHeight="1" x14ac:dyDescent="0.3">
      <c r="A958" s="2"/>
      <c r="B958" s="2"/>
      <c r="C958" s="2"/>
      <c r="D958" s="54"/>
      <c r="E958" s="2"/>
      <c r="F958" s="2"/>
      <c r="G958" s="2"/>
      <c r="H958" s="2"/>
      <c r="I958" s="2"/>
      <c r="J958" s="2"/>
      <c r="K958" s="6"/>
      <c r="L958" s="6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M958" s="2"/>
      <c r="DN958" s="2"/>
      <c r="DO958" s="2"/>
      <c r="DP958" s="2"/>
      <c r="DQ958" s="2"/>
      <c r="DR958" s="2"/>
    </row>
    <row r="959" spans="1:122" ht="15.75" customHeight="1" x14ac:dyDescent="0.3">
      <c r="A959" s="2"/>
      <c r="B959" s="2"/>
      <c r="C959" s="2"/>
      <c r="D959" s="54"/>
      <c r="E959" s="2"/>
      <c r="F959" s="2"/>
      <c r="G959" s="2"/>
      <c r="H959" s="2"/>
      <c r="I959" s="2"/>
      <c r="J959" s="2"/>
      <c r="K959" s="6"/>
      <c r="L959" s="6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M959" s="2"/>
      <c r="DN959" s="2"/>
      <c r="DO959" s="2"/>
      <c r="DP959" s="2"/>
      <c r="DQ959" s="2"/>
      <c r="DR959" s="2"/>
    </row>
    <row r="960" spans="1:122" ht="15.75" customHeight="1" x14ac:dyDescent="0.3">
      <c r="A960" s="2"/>
      <c r="B960" s="2"/>
      <c r="C960" s="2"/>
      <c r="D960" s="54"/>
      <c r="E960" s="2"/>
      <c r="F960" s="2"/>
      <c r="G960" s="2"/>
      <c r="H960" s="2"/>
      <c r="I960" s="2"/>
      <c r="J960" s="2"/>
      <c r="K960" s="6"/>
      <c r="L960" s="6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M960" s="2"/>
      <c r="DN960" s="2"/>
      <c r="DO960" s="2"/>
      <c r="DP960" s="2"/>
      <c r="DQ960" s="2"/>
      <c r="DR960" s="2"/>
    </row>
    <row r="961" spans="1:122" ht="15.75" customHeight="1" x14ac:dyDescent="0.3">
      <c r="A961" s="2"/>
      <c r="B961" s="2"/>
      <c r="C961" s="2"/>
      <c r="D961" s="54"/>
      <c r="E961" s="2"/>
      <c r="F961" s="2"/>
      <c r="G961" s="2"/>
      <c r="H961" s="2"/>
      <c r="I961" s="2"/>
      <c r="J961" s="2"/>
      <c r="K961" s="6"/>
      <c r="L961" s="6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M961" s="2"/>
      <c r="DN961" s="2"/>
      <c r="DO961" s="2"/>
      <c r="DP961" s="2"/>
      <c r="DQ961" s="2"/>
      <c r="DR961" s="2"/>
    </row>
    <row r="962" spans="1:122" ht="15.75" customHeight="1" x14ac:dyDescent="0.3">
      <c r="A962" s="2"/>
      <c r="B962" s="2"/>
      <c r="C962" s="2"/>
      <c r="D962" s="54"/>
      <c r="E962" s="2"/>
      <c r="F962" s="2"/>
      <c r="G962" s="2"/>
      <c r="H962" s="2"/>
      <c r="I962" s="2"/>
      <c r="J962" s="2"/>
      <c r="K962" s="6"/>
      <c r="L962" s="6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M962" s="2"/>
      <c r="DN962" s="2"/>
      <c r="DO962" s="2"/>
      <c r="DP962" s="2"/>
      <c r="DQ962" s="2"/>
      <c r="DR962" s="2"/>
    </row>
    <row r="963" spans="1:122" ht="15.75" customHeight="1" x14ac:dyDescent="0.3">
      <c r="A963" s="2"/>
      <c r="B963" s="2"/>
      <c r="C963" s="2"/>
      <c r="D963" s="54"/>
      <c r="E963" s="2"/>
      <c r="F963" s="2"/>
      <c r="G963" s="2"/>
      <c r="H963" s="2"/>
      <c r="I963" s="2"/>
      <c r="J963" s="2"/>
      <c r="K963" s="6"/>
      <c r="L963" s="6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M963" s="2"/>
      <c r="DN963" s="2"/>
      <c r="DO963" s="2"/>
      <c r="DP963" s="2"/>
      <c r="DQ963" s="2"/>
      <c r="DR963" s="2"/>
    </row>
    <row r="964" spans="1:122" ht="15.75" customHeight="1" x14ac:dyDescent="0.3">
      <c r="A964" s="2"/>
      <c r="B964" s="2"/>
      <c r="C964" s="2"/>
      <c r="D964" s="54"/>
      <c r="E964" s="2"/>
      <c r="F964" s="2"/>
      <c r="G964" s="2"/>
      <c r="H964" s="2"/>
      <c r="I964" s="2"/>
      <c r="J964" s="2"/>
      <c r="K964" s="6"/>
      <c r="L964" s="6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M964" s="2"/>
      <c r="DN964" s="2"/>
      <c r="DO964" s="2"/>
      <c r="DP964" s="2"/>
      <c r="DQ964" s="2"/>
      <c r="DR964" s="2"/>
    </row>
    <row r="965" spans="1:122" ht="15.75" customHeight="1" x14ac:dyDescent="0.3">
      <c r="A965" s="2"/>
      <c r="B965" s="2"/>
      <c r="C965" s="2"/>
      <c r="D965" s="54"/>
      <c r="E965" s="2"/>
      <c r="F965" s="2"/>
      <c r="G965" s="2"/>
      <c r="H965" s="2"/>
      <c r="I965" s="2"/>
      <c r="J965" s="2"/>
      <c r="K965" s="6"/>
      <c r="L965" s="6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M965" s="2"/>
      <c r="DN965" s="2"/>
      <c r="DO965" s="2"/>
      <c r="DP965" s="2"/>
      <c r="DQ965" s="2"/>
      <c r="DR965" s="2"/>
    </row>
    <row r="966" spans="1:122" ht="15.75" customHeight="1" x14ac:dyDescent="0.3">
      <c r="A966" s="2"/>
      <c r="B966" s="2"/>
      <c r="C966" s="2"/>
      <c r="D966" s="54"/>
      <c r="E966" s="2"/>
      <c r="F966" s="2"/>
      <c r="G966" s="2"/>
      <c r="H966" s="2"/>
      <c r="I966" s="2"/>
      <c r="J966" s="2"/>
      <c r="K966" s="6"/>
      <c r="L966" s="6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M966" s="2"/>
      <c r="DN966" s="2"/>
      <c r="DO966" s="2"/>
      <c r="DP966" s="2"/>
      <c r="DQ966" s="2"/>
      <c r="DR966" s="2"/>
    </row>
    <row r="967" spans="1:122" ht="15.75" customHeight="1" x14ac:dyDescent="0.3">
      <c r="A967" s="2"/>
      <c r="B967" s="2"/>
      <c r="C967" s="2"/>
      <c r="D967" s="54"/>
      <c r="E967" s="2"/>
      <c r="F967" s="2"/>
      <c r="G967" s="2"/>
      <c r="H967" s="2"/>
      <c r="I967" s="2"/>
      <c r="J967" s="2"/>
      <c r="K967" s="6"/>
      <c r="L967" s="6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M967" s="2"/>
      <c r="DN967" s="2"/>
      <c r="DO967" s="2"/>
      <c r="DP967" s="2"/>
      <c r="DQ967" s="2"/>
      <c r="DR967" s="2"/>
    </row>
    <row r="968" spans="1:122" ht="15.75" customHeight="1" x14ac:dyDescent="0.3">
      <c r="A968" s="2"/>
      <c r="B968" s="2"/>
      <c r="C968" s="2"/>
      <c r="D968" s="54"/>
      <c r="E968" s="2"/>
      <c r="F968" s="2"/>
      <c r="G968" s="2"/>
      <c r="H968" s="2"/>
      <c r="I968" s="2"/>
      <c r="J968" s="2"/>
      <c r="K968" s="6"/>
      <c r="L968" s="6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M968" s="2"/>
      <c r="DN968" s="2"/>
      <c r="DO968" s="2"/>
      <c r="DP968" s="2"/>
      <c r="DQ968" s="2"/>
      <c r="DR968" s="2"/>
    </row>
    <row r="969" spans="1:122" ht="15.75" customHeight="1" x14ac:dyDescent="0.3">
      <c r="A969" s="2"/>
      <c r="B969" s="2"/>
      <c r="C969" s="2"/>
      <c r="D969" s="54"/>
      <c r="E969" s="2"/>
      <c r="F969" s="2"/>
      <c r="G969" s="2"/>
      <c r="H969" s="2"/>
      <c r="I969" s="2"/>
      <c r="J969" s="2"/>
      <c r="K969" s="6"/>
      <c r="L969" s="6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M969" s="2"/>
      <c r="DN969" s="2"/>
      <c r="DO969" s="2"/>
      <c r="DP969" s="2"/>
      <c r="DQ969" s="2"/>
      <c r="DR969" s="2"/>
    </row>
    <row r="970" spans="1:122" ht="15.75" customHeight="1" x14ac:dyDescent="0.3">
      <c r="A970" s="2"/>
      <c r="B970" s="2"/>
      <c r="C970" s="2"/>
      <c r="D970" s="54"/>
      <c r="E970" s="2"/>
      <c r="F970" s="2"/>
      <c r="G970" s="2"/>
      <c r="H970" s="2"/>
      <c r="I970" s="2"/>
      <c r="J970" s="2"/>
      <c r="K970" s="6"/>
      <c r="L970" s="6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M970" s="2"/>
      <c r="DN970" s="2"/>
      <c r="DO970" s="2"/>
      <c r="DP970" s="2"/>
      <c r="DQ970" s="2"/>
      <c r="DR970" s="2"/>
    </row>
    <row r="971" spans="1:122" ht="15.75" customHeight="1" x14ac:dyDescent="0.3">
      <c r="A971" s="2"/>
      <c r="B971" s="2"/>
      <c r="C971" s="2"/>
      <c r="D971" s="54"/>
      <c r="E971" s="2"/>
      <c r="F971" s="2"/>
      <c r="G971" s="2"/>
      <c r="H971" s="2"/>
      <c r="I971" s="2"/>
      <c r="J971" s="2"/>
      <c r="K971" s="6"/>
      <c r="L971" s="6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M971" s="2"/>
      <c r="DN971" s="2"/>
      <c r="DO971" s="2"/>
      <c r="DP971" s="2"/>
      <c r="DQ971" s="2"/>
      <c r="DR971" s="2"/>
    </row>
    <row r="972" spans="1:122" ht="15.75" customHeight="1" x14ac:dyDescent="0.3">
      <c r="A972" s="2"/>
      <c r="B972" s="2"/>
      <c r="C972" s="2"/>
      <c r="D972" s="54"/>
      <c r="E972" s="2"/>
      <c r="F972" s="2"/>
      <c r="G972" s="2"/>
      <c r="H972" s="2"/>
      <c r="I972" s="2"/>
      <c r="J972" s="2"/>
      <c r="K972" s="6"/>
      <c r="L972" s="6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M972" s="2"/>
      <c r="DN972" s="2"/>
      <c r="DO972" s="2"/>
      <c r="DP972" s="2"/>
      <c r="DQ972" s="2"/>
      <c r="DR972" s="2"/>
    </row>
    <row r="973" spans="1:122" ht="15.75" customHeight="1" x14ac:dyDescent="0.3">
      <c r="A973" s="2"/>
      <c r="B973" s="2"/>
      <c r="C973" s="2"/>
      <c r="D973" s="54"/>
      <c r="E973" s="2"/>
      <c r="F973" s="2"/>
      <c r="G973" s="2"/>
      <c r="H973" s="2"/>
      <c r="I973" s="2"/>
      <c r="J973" s="2"/>
      <c r="K973" s="6"/>
      <c r="L973" s="6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M973" s="2"/>
      <c r="DN973" s="2"/>
      <c r="DO973" s="2"/>
      <c r="DP973" s="2"/>
      <c r="DQ973" s="2"/>
      <c r="DR973" s="2"/>
    </row>
    <row r="974" spans="1:122" ht="15.75" customHeight="1" x14ac:dyDescent="0.3">
      <c r="A974" s="2"/>
      <c r="B974" s="2"/>
      <c r="C974" s="2"/>
      <c r="D974" s="54"/>
      <c r="E974" s="2"/>
      <c r="F974" s="2"/>
      <c r="G974" s="2"/>
      <c r="H974" s="2"/>
      <c r="I974" s="2"/>
      <c r="J974" s="2"/>
      <c r="K974" s="6"/>
      <c r="L974" s="6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M974" s="2"/>
      <c r="DN974" s="2"/>
      <c r="DO974" s="2"/>
      <c r="DP974" s="2"/>
      <c r="DQ974" s="2"/>
      <c r="DR974" s="2"/>
    </row>
    <row r="975" spans="1:122" ht="15.75" customHeight="1" x14ac:dyDescent="0.3">
      <c r="A975" s="2"/>
      <c r="B975" s="2"/>
      <c r="C975" s="2"/>
      <c r="D975" s="54"/>
      <c r="E975" s="2"/>
      <c r="F975" s="2"/>
      <c r="G975" s="2"/>
      <c r="H975" s="2"/>
      <c r="I975" s="2"/>
      <c r="J975" s="2"/>
      <c r="K975" s="6"/>
      <c r="L975" s="6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M975" s="2"/>
      <c r="DN975" s="2"/>
      <c r="DO975" s="2"/>
      <c r="DP975" s="2"/>
      <c r="DQ975" s="2"/>
      <c r="DR975" s="2"/>
    </row>
    <row r="976" spans="1:122" ht="15.75" customHeight="1" x14ac:dyDescent="0.3">
      <c r="A976" s="2"/>
      <c r="B976" s="2"/>
      <c r="C976" s="2"/>
      <c r="D976" s="54"/>
      <c r="E976" s="2"/>
      <c r="F976" s="2"/>
      <c r="G976" s="2"/>
      <c r="H976" s="2"/>
      <c r="I976" s="2"/>
      <c r="J976" s="2"/>
      <c r="K976" s="6"/>
      <c r="L976" s="6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M976" s="2"/>
      <c r="DN976" s="2"/>
      <c r="DO976" s="2"/>
      <c r="DP976" s="2"/>
      <c r="DQ976" s="2"/>
      <c r="DR976" s="2"/>
    </row>
    <row r="977" spans="1:122" ht="15.75" customHeight="1" x14ac:dyDescent="0.3">
      <c r="A977" s="2"/>
      <c r="B977" s="2"/>
      <c r="C977" s="2"/>
      <c r="D977" s="54"/>
      <c r="E977" s="2"/>
      <c r="F977" s="2"/>
      <c r="G977" s="2"/>
      <c r="H977" s="2"/>
      <c r="I977" s="2"/>
      <c r="J977" s="2"/>
      <c r="K977" s="6"/>
      <c r="L977" s="6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M977" s="2"/>
      <c r="DN977" s="2"/>
      <c r="DO977" s="2"/>
      <c r="DP977" s="2"/>
      <c r="DQ977" s="2"/>
      <c r="DR977" s="2"/>
    </row>
    <row r="978" spans="1:122" ht="15.75" customHeight="1" x14ac:dyDescent="0.3">
      <c r="A978" s="2"/>
      <c r="B978" s="2"/>
      <c r="C978" s="2"/>
      <c r="D978" s="54"/>
      <c r="E978" s="2"/>
      <c r="F978" s="2"/>
      <c r="G978" s="2"/>
      <c r="H978" s="2"/>
      <c r="I978" s="2"/>
      <c r="J978" s="2"/>
      <c r="K978" s="6"/>
      <c r="L978" s="6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M978" s="2"/>
      <c r="DN978" s="2"/>
      <c r="DO978" s="2"/>
      <c r="DP978" s="2"/>
      <c r="DQ978" s="2"/>
      <c r="DR978" s="2"/>
    </row>
    <row r="979" spans="1:122" ht="15.75" customHeight="1" x14ac:dyDescent="0.3">
      <c r="A979" s="2"/>
      <c r="B979" s="2"/>
      <c r="C979" s="2"/>
      <c r="D979" s="54"/>
      <c r="E979" s="2"/>
      <c r="F979" s="2"/>
      <c r="G979" s="2"/>
      <c r="H979" s="2"/>
      <c r="I979" s="2"/>
      <c r="J979" s="2"/>
      <c r="K979" s="6"/>
      <c r="L979" s="6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M979" s="2"/>
      <c r="DN979" s="2"/>
      <c r="DO979" s="2"/>
      <c r="DP979" s="2"/>
      <c r="DQ979" s="2"/>
      <c r="DR979" s="2"/>
    </row>
    <row r="980" spans="1:122" ht="15.75" customHeight="1" x14ac:dyDescent="0.3">
      <c r="A980" s="2"/>
      <c r="B980" s="2"/>
      <c r="C980" s="2"/>
      <c r="D980" s="54"/>
      <c r="E980" s="2"/>
      <c r="F980" s="2"/>
      <c r="G980" s="2"/>
      <c r="H980" s="2"/>
      <c r="I980" s="2"/>
      <c r="J980" s="2"/>
      <c r="K980" s="6"/>
      <c r="L980" s="6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M980" s="2"/>
      <c r="DN980" s="2"/>
      <c r="DO980" s="2"/>
      <c r="DP980" s="2"/>
      <c r="DQ980" s="2"/>
      <c r="DR980" s="2"/>
    </row>
    <row r="981" spans="1:122" ht="15.75" customHeight="1" x14ac:dyDescent="0.3">
      <c r="A981" s="2"/>
      <c r="B981" s="2"/>
      <c r="C981" s="2"/>
      <c r="D981" s="54"/>
      <c r="E981" s="2"/>
      <c r="F981" s="2"/>
      <c r="G981" s="2"/>
      <c r="H981" s="2"/>
      <c r="I981" s="2"/>
      <c r="J981" s="2"/>
      <c r="K981" s="6"/>
      <c r="L981" s="6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M981" s="2"/>
      <c r="DN981" s="2"/>
      <c r="DO981" s="2"/>
      <c r="DP981" s="2"/>
      <c r="DQ981" s="2"/>
      <c r="DR981" s="2"/>
    </row>
    <row r="982" spans="1:122" ht="15.75" customHeight="1" x14ac:dyDescent="0.3">
      <c r="A982" s="2"/>
      <c r="B982" s="2"/>
      <c r="C982" s="2"/>
      <c r="D982" s="54"/>
      <c r="E982" s="2"/>
      <c r="F982" s="2"/>
      <c r="G982" s="2"/>
      <c r="H982" s="2"/>
      <c r="I982" s="2"/>
      <c r="J982" s="2"/>
      <c r="K982" s="6"/>
      <c r="L982" s="6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M982" s="2"/>
      <c r="DN982" s="2"/>
      <c r="DO982" s="2"/>
      <c r="DP982" s="2"/>
      <c r="DQ982" s="2"/>
      <c r="DR982" s="2"/>
    </row>
    <row r="983" spans="1:122" ht="15.75" customHeight="1" x14ac:dyDescent="0.3">
      <c r="A983" s="2"/>
      <c r="B983" s="2"/>
      <c r="C983" s="2"/>
      <c r="D983" s="54"/>
      <c r="E983" s="2"/>
      <c r="F983" s="2"/>
      <c r="G983" s="2"/>
      <c r="H983" s="2"/>
      <c r="I983" s="2"/>
      <c r="J983" s="2"/>
      <c r="K983" s="6"/>
      <c r="L983" s="6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M983" s="2"/>
      <c r="DN983" s="2"/>
      <c r="DO983" s="2"/>
      <c r="DP983" s="2"/>
      <c r="DQ983" s="2"/>
      <c r="DR983" s="2"/>
    </row>
    <row r="984" spans="1:122" ht="15.75" customHeight="1" x14ac:dyDescent="0.3">
      <c r="A984" s="2"/>
      <c r="B984" s="2"/>
      <c r="C984" s="2"/>
      <c r="D984" s="54"/>
      <c r="E984" s="2"/>
      <c r="F984" s="2"/>
      <c r="G984" s="2"/>
      <c r="H984" s="2"/>
      <c r="I984" s="2"/>
      <c r="J984" s="2"/>
      <c r="K984" s="6"/>
      <c r="L984" s="6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M984" s="2"/>
      <c r="DN984" s="2"/>
      <c r="DO984" s="2"/>
      <c r="DP984" s="2"/>
      <c r="DQ984" s="2"/>
      <c r="DR984" s="2"/>
    </row>
    <row r="985" spans="1:122" ht="15.75" customHeight="1" x14ac:dyDescent="0.3">
      <c r="A985" s="2"/>
      <c r="B985" s="2"/>
      <c r="C985" s="2"/>
      <c r="D985" s="54"/>
      <c r="E985" s="2"/>
      <c r="F985" s="2"/>
      <c r="G985" s="2"/>
      <c r="H985" s="2"/>
      <c r="I985" s="2"/>
      <c r="J985" s="2"/>
      <c r="K985" s="6"/>
      <c r="L985" s="6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M985" s="2"/>
      <c r="DN985" s="2"/>
      <c r="DO985" s="2"/>
      <c r="DP985" s="2"/>
      <c r="DQ985" s="2"/>
      <c r="DR985" s="2"/>
    </row>
    <row r="986" spans="1:122" ht="15.75" customHeight="1" x14ac:dyDescent="0.3">
      <c r="A986" s="2"/>
      <c r="B986" s="2"/>
      <c r="C986" s="2"/>
      <c r="D986" s="54"/>
      <c r="E986" s="2"/>
      <c r="F986" s="2"/>
      <c r="G986" s="2"/>
      <c r="H986" s="2"/>
      <c r="I986" s="2"/>
      <c r="J986" s="2"/>
      <c r="K986" s="6"/>
      <c r="L986" s="6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M986" s="2"/>
      <c r="DN986" s="2"/>
      <c r="DO986" s="2"/>
      <c r="DP986" s="2"/>
      <c r="DQ986" s="2"/>
      <c r="DR986" s="2"/>
    </row>
    <row r="987" spans="1:122" ht="15.75" customHeight="1" x14ac:dyDescent="0.3">
      <c r="A987" s="2"/>
      <c r="B987" s="2"/>
      <c r="C987" s="2"/>
      <c r="D987" s="54"/>
      <c r="E987" s="2"/>
      <c r="F987" s="2"/>
      <c r="G987" s="2"/>
      <c r="H987" s="2"/>
      <c r="I987" s="2"/>
      <c r="J987" s="2"/>
      <c r="K987" s="6"/>
      <c r="L987" s="6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M987" s="2"/>
      <c r="DN987" s="2"/>
      <c r="DO987" s="2"/>
      <c r="DP987" s="2"/>
      <c r="DQ987" s="2"/>
      <c r="DR987" s="2"/>
    </row>
    <row r="988" spans="1:122" ht="15.75" customHeight="1" x14ac:dyDescent="0.3">
      <c r="A988" s="2"/>
      <c r="B988" s="2"/>
      <c r="C988" s="2"/>
      <c r="D988" s="54"/>
      <c r="E988" s="2"/>
      <c r="F988" s="2"/>
      <c r="G988" s="2"/>
      <c r="H988" s="2"/>
      <c r="I988" s="2"/>
      <c r="J988" s="2"/>
      <c r="K988" s="6"/>
      <c r="L988" s="6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M988" s="2"/>
      <c r="DN988" s="2"/>
      <c r="DO988" s="2"/>
      <c r="DP988" s="2"/>
      <c r="DQ988" s="2"/>
      <c r="DR988" s="2"/>
    </row>
    <row r="989" spans="1:122" ht="15.75" customHeight="1" x14ac:dyDescent="0.3">
      <c r="A989" s="2"/>
      <c r="B989" s="2"/>
      <c r="C989" s="2"/>
      <c r="D989" s="54"/>
      <c r="E989" s="2"/>
      <c r="F989" s="2"/>
      <c r="G989" s="2"/>
      <c r="H989" s="2"/>
      <c r="I989" s="2"/>
      <c r="J989" s="2"/>
      <c r="K989" s="6"/>
      <c r="L989" s="6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M989" s="2"/>
      <c r="DN989" s="2"/>
      <c r="DO989" s="2"/>
      <c r="DP989" s="2"/>
      <c r="DQ989" s="2"/>
      <c r="DR989" s="2"/>
    </row>
    <row r="990" spans="1:122" ht="15.75" customHeight="1" x14ac:dyDescent="0.3">
      <c r="A990" s="2"/>
      <c r="B990" s="2"/>
      <c r="C990" s="2"/>
      <c r="D990" s="54"/>
      <c r="E990" s="2"/>
      <c r="F990" s="2"/>
      <c r="G990" s="2"/>
      <c r="H990" s="2"/>
      <c r="I990" s="2"/>
      <c r="J990" s="2"/>
      <c r="K990" s="6"/>
      <c r="L990" s="6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M990" s="2"/>
      <c r="DN990" s="2"/>
      <c r="DO990" s="2"/>
      <c r="DP990" s="2"/>
      <c r="DQ990" s="2"/>
      <c r="DR990" s="2"/>
    </row>
    <row r="991" spans="1:122" ht="15.75" customHeight="1" x14ac:dyDescent="0.3">
      <c r="A991" s="2"/>
      <c r="B991" s="2"/>
      <c r="C991" s="2"/>
      <c r="D991" s="54"/>
      <c r="E991" s="2"/>
      <c r="F991" s="2"/>
      <c r="G991" s="2"/>
      <c r="H991" s="2"/>
      <c r="I991" s="2"/>
      <c r="J991" s="2"/>
      <c r="K991" s="6"/>
      <c r="L991" s="6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M991" s="2"/>
      <c r="DN991" s="2"/>
      <c r="DO991" s="2"/>
      <c r="DP991" s="2"/>
      <c r="DQ991" s="2"/>
      <c r="DR991" s="2"/>
    </row>
    <row r="992" spans="1:122" ht="15.75" customHeight="1" x14ac:dyDescent="0.3">
      <c r="A992" s="2"/>
      <c r="B992" s="2"/>
      <c r="C992" s="2"/>
      <c r="D992" s="54"/>
      <c r="E992" s="2"/>
      <c r="F992" s="2"/>
      <c r="G992" s="2"/>
      <c r="H992" s="2"/>
      <c r="I992" s="2"/>
      <c r="J992" s="2"/>
      <c r="K992" s="6"/>
      <c r="L992" s="6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M992" s="2"/>
      <c r="DN992" s="2"/>
      <c r="DO992" s="2"/>
      <c r="DP992" s="2"/>
      <c r="DQ992" s="2"/>
      <c r="DR992" s="2"/>
    </row>
    <row r="993" spans="1:122" ht="15.75" customHeight="1" x14ac:dyDescent="0.3">
      <c r="A993" s="2"/>
      <c r="B993" s="2"/>
      <c r="C993" s="2"/>
      <c r="D993" s="54"/>
      <c r="E993" s="2"/>
      <c r="F993" s="2"/>
      <c r="G993" s="2"/>
      <c r="H993" s="2"/>
      <c r="I993" s="2"/>
      <c r="J993" s="2"/>
      <c r="K993" s="6"/>
      <c r="L993" s="6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M993" s="2"/>
      <c r="DN993" s="2"/>
      <c r="DO993" s="2"/>
      <c r="DP993" s="2"/>
      <c r="DQ993" s="2"/>
      <c r="DR993" s="2"/>
    </row>
    <row r="994" spans="1:122" ht="15.75" customHeight="1" x14ac:dyDescent="0.3">
      <c r="A994" s="2"/>
      <c r="B994" s="2"/>
      <c r="C994" s="2"/>
      <c r="D994" s="54"/>
      <c r="E994" s="2"/>
      <c r="F994" s="2"/>
      <c r="G994" s="2"/>
      <c r="H994" s="2"/>
      <c r="I994" s="2"/>
      <c r="J994" s="2"/>
      <c r="K994" s="6"/>
      <c r="L994" s="6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M994" s="2"/>
      <c r="DN994" s="2"/>
      <c r="DO994" s="2"/>
      <c r="DP994" s="2"/>
      <c r="DQ994" s="2"/>
      <c r="DR994" s="2"/>
    </row>
    <row r="995" spans="1:122" ht="15.75" customHeight="1" x14ac:dyDescent="0.3">
      <c r="A995" s="2"/>
      <c r="B995" s="2"/>
      <c r="C995" s="2"/>
      <c r="D995" s="54"/>
      <c r="E995" s="2"/>
      <c r="F995" s="2"/>
      <c r="G995" s="2"/>
      <c r="H995" s="2"/>
      <c r="I995" s="2"/>
      <c r="J995" s="2"/>
      <c r="K995" s="6"/>
      <c r="L995" s="6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M995" s="2"/>
      <c r="DN995" s="2"/>
      <c r="DO995" s="2"/>
      <c r="DP995" s="2"/>
      <c r="DQ995" s="2"/>
      <c r="DR995" s="2"/>
    </row>
    <row r="996" spans="1:122" ht="15.75" customHeight="1" x14ac:dyDescent="0.3">
      <c r="A996" s="2"/>
      <c r="B996" s="2"/>
      <c r="C996" s="2"/>
      <c r="D996" s="54"/>
      <c r="E996" s="2"/>
      <c r="F996" s="2"/>
      <c r="G996" s="2"/>
      <c r="H996" s="2"/>
      <c r="I996" s="2"/>
      <c r="J996" s="2"/>
      <c r="K996" s="6"/>
      <c r="L996" s="6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M996" s="2"/>
      <c r="DN996" s="2"/>
      <c r="DO996" s="2"/>
      <c r="DP996" s="2"/>
      <c r="DQ996" s="2"/>
      <c r="DR996" s="2"/>
    </row>
    <row r="997" spans="1:122" ht="15.75" customHeight="1" x14ac:dyDescent="0.3">
      <c r="A997" s="2"/>
      <c r="B997" s="2"/>
      <c r="C997" s="2"/>
      <c r="D997" s="54"/>
      <c r="E997" s="2"/>
      <c r="F997" s="2"/>
      <c r="G997" s="2"/>
      <c r="H997" s="2"/>
      <c r="I997" s="2"/>
      <c r="J997" s="2"/>
      <c r="K997" s="6"/>
      <c r="L997" s="6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M997" s="2"/>
      <c r="DN997" s="2"/>
      <c r="DO997" s="2"/>
      <c r="DP997" s="2"/>
      <c r="DQ997" s="2"/>
      <c r="DR997" s="2"/>
    </row>
    <row r="998" spans="1:122" ht="15.75" customHeight="1" x14ac:dyDescent="0.3">
      <c r="A998" s="2"/>
      <c r="B998" s="2"/>
      <c r="C998" s="2"/>
      <c r="D998" s="54"/>
      <c r="E998" s="2"/>
      <c r="F998" s="2"/>
      <c r="G998" s="2"/>
      <c r="H998" s="2"/>
      <c r="I998" s="2"/>
      <c r="J998" s="2"/>
      <c r="K998" s="6"/>
      <c r="L998" s="6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M998" s="2"/>
      <c r="DN998" s="2"/>
      <c r="DO998" s="2"/>
      <c r="DP998" s="2"/>
      <c r="DQ998" s="2"/>
      <c r="DR998" s="2"/>
    </row>
    <row r="999" spans="1:122" ht="15.75" customHeight="1" x14ac:dyDescent="0.3">
      <c r="A999" s="2"/>
      <c r="B999" s="2"/>
      <c r="C999" s="2"/>
      <c r="D999" s="54"/>
      <c r="E999" s="2"/>
      <c r="F999" s="2"/>
      <c r="G999" s="2"/>
      <c r="H999" s="2"/>
      <c r="I999" s="2"/>
      <c r="J999" s="2"/>
      <c r="K999" s="6"/>
      <c r="L999" s="6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M999" s="2"/>
      <c r="DN999" s="2"/>
      <c r="DO999" s="2"/>
      <c r="DP999" s="2"/>
      <c r="DQ999" s="2"/>
      <c r="DR999" s="2"/>
    </row>
    <row r="1000" spans="1:122" ht="15.75" customHeight="1" x14ac:dyDescent="0.3">
      <c r="A1000" s="2"/>
      <c r="B1000" s="2"/>
      <c r="C1000" s="2"/>
      <c r="D1000" s="54"/>
      <c r="E1000" s="2"/>
      <c r="F1000" s="2"/>
      <c r="G1000" s="2"/>
      <c r="H1000" s="2"/>
      <c r="I1000" s="2"/>
      <c r="J1000" s="2"/>
      <c r="K1000" s="6"/>
      <c r="L1000" s="6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M1000" s="2"/>
      <c r="DN1000" s="2"/>
      <c r="DO1000" s="2"/>
      <c r="DP1000" s="2"/>
      <c r="DQ1000" s="2"/>
      <c r="DR1000" s="2"/>
    </row>
  </sheetData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996"/>
  <sheetViews>
    <sheetView workbookViewId="0">
      <pane xSplit="4" ySplit="4" topLeftCell="E68" activePane="bottomRight" state="frozen"/>
      <selection pane="topRight" activeCell="E1" sqref="E1"/>
      <selection pane="bottomLeft" activeCell="A5" sqref="A5"/>
      <selection pane="bottomRight" activeCell="E78" sqref="E78:Z78"/>
    </sheetView>
  </sheetViews>
  <sheetFormatPr defaultColWidth="12.59765625" defaultRowHeight="15" customHeight="1" x14ac:dyDescent="0.3"/>
  <cols>
    <col min="1" max="1" width="13.3984375" style="5" customWidth="1"/>
    <col min="2" max="2" width="8" style="5" customWidth="1"/>
    <col min="3" max="3" width="4.5" style="5" customWidth="1"/>
    <col min="4" max="4" width="7.09765625" style="5" customWidth="1"/>
    <col min="5" max="5" width="14.19921875" style="5" customWidth="1"/>
    <col min="6" max="10" width="12" style="5" customWidth="1"/>
    <col min="11" max="11" width="12" style="6" customWidth="1"/>
    <col min="12" max="13" width="12" style="5" customWidth="1"/>
    <col min="14" max="18" width="11.5" style="5" customWidth="1"/>
    <col min="19" max="19" width="14.8984375" style="5" customWidth="1"/>
    <col min="20" max="20" width="12.69921875" style="5" customWidth="1"/>
    <col min="21" max="21" width="13" style="5" customWidth="1"/>
    <col min="22" max="22" width="13.19921875" style="5" customWidth="1"/>
    <col min="23" max="23" width="14" style="5" customWidth="1"/>
    <col min="24" max="24" width="17" style="5" customWidth="1"/>
    <col min="25" max="26" width="9.8984375" style="5" customWidth="1"/>
    <col min="27" max="27" width="12.8984375" style="5" customWidth="1"/>
    <col min="28" max="28" width="13" style="5" customWidth="1"/>
    <col min="29" max="30" width="12.3984375" style="5" customWidth="1"/>
    <col min="31" max="31" width="13.09765625" style="5" customWidth="1"/>
    <col min="32" max="32" width="17.3984375" style="5" customWidth="1"/>
    <col min="33" max="33" width="14.59765625" style="5" customWidth="1"/>
    <col min="34" max="34" width="11.3984375" style="5" customWidth="1"/>
    <col min="35" max="35" width="11.5" style="5" customWidth="1"/>
    <col min="36" max="36" width="14.8984375" style="5" customWidth="1"/>
    <col min="37" max="37" width="11.09765625" style="5" customWidth="1"/>
    <col min="38" max="38" width="11.69921875" style="5" customWidth="1"/>
    <col min="39" max="39" width="14.59765625" style="5" customWidth="1"/>
    <col min="40" max="40" width="11" style="5" customWidth="1"/>
    <col min="41" max="41" width="11.8984375" style="5" customWidth="1"/>
    <col min="42" max="42" width="14.3984375" style="5" customWidth="1"/>
    <col min="43" max="43" width="16.19921875" style="5" customWidth="1"/>
    <col min="44" max="44" width="13.59765625" style="5" customWidth="1"/>
    <col min="45" max="45" width="16" style="5" customWidth="1"/>
    <col min="46" max="47" width="14" style="5" customWidth="1"/>
    <col min="48" max="48" width="13.19921875" style="5" customWidth="1"/>
    <col min="49" max="49" width="14.59765625" style="5" customWidth="1"/>
    <col min="50" max="50" width="18.8984375" style="5" customWidth="1"/>
    <col min="51" max="52" width="14" style="5" customWidth="1"/>
    <col min="53" max="53" width="14.59765625" style="5" customWidth="1"/>
    <col min="54" max="56" width="13.09765625" style="5" customWidth="1"/>
    <col min="57" max="57" width="13.69921875" style="5" customWidth="1"/>
    <col min="58" max="58" width="21.5" style="5" customWidth="1"/>
    <col min="59" max="59" width="17.3984375" style="5" customWidth="1"/>
    <col min="60" max="60" width="14.3984375" style="5" customWidth="1"/>
    <col min="61" max="61" width="13.8984375" style="5" customWidth="1"/>
    <col min="62" max="62" width="16.69921875" style="5" customWidth="1"/>
    <col min="63" max="63" width="11.3984375" style="5" customWidth="1"/>
    <col min="64" max="64" width="18" style="5" customWidth="1"/>
    <col min="65" max="65" width="10.09765625" style="5" customWidth="1"/>
    <col min="66" max="68" width="23.59765625" style="5" customWidth="1"/>
    <col min="69" max="69" width="15.69921875" style="5" customWidth="1"/>
    <col min="70" max="70" width="13.5" style="5" customWidth="1"/>
    <col min="71" max="71" width="29.19921875" style="5" customWidth="1"/>
    <col min="72" max="72" width="18.3984375" style="5" customWidth="1"/>
    <col min="73" max="73" width="13.69921875" style="5" customWidth="1"/>
    <col min="74" max="74" width="15.5" style="5" customWidth="1"/>
    <col min="75" max="75" width="10.5" style="5" customWidth="1"/>
    <col min="76" max="76" width="19.3984375" style="5" customWidth="1"/>
    <col min="77" max="77" width="14" style="5" customWidth="1"/>
    <col min="78" max="78" width="18.3984375" style="5" customWidth="1"/>
    <col min="79" max="80" width="13.59765625" style="5" customWidth="1"/>
    <col min="81" max="81" width="11.59765625" style="5" customWidth="1"/>
    <col min="82" max="82" width="27.5" style="5" customWidth="1"/>
    <col min="83" max="83" width="18.3984375" style="5" customWidth="1"/>
    <col min="84" max="84" width="20" style="5" customWidth="1"/>
    <col min="85" max="85" width="23.69921875" style="5" customWidth="1"/>
    <col min="86" max="86" width="8.69921875" style="5" customWidth="1"/>
    <col min="87" max="87" width="21.8984375" style="5" customWidth="1"/>
    <col min="88" max="88" width="21.69921875" style="5" customWidth="1"/>
    <col min="89" max="89" width="22.5" style="5" customWidth="1"/>
    <col min="90" max="90" width="17.19921875" style="5" customWidth="1"/>
    <col min="91" max="91" width="22.19921875" style="5" customWidth="1"/>
    <col min="92" max="92" width="22.3984375" style="5" customWidth="1"/>
    <col min="93" max="93" width="12.69921875" style="5" customWidth="1"/>
    <col min="94" max="96" width="12.59765625" style="5"/>
    <col min="97" max="98" width="12" style="5" customWidth="1"/>
    <col min="99" max="99" width="36.19921875" style="5" customWidth="1"/>
    <col min="100" max="102" width="17.59765625" style="5" customWidth="1"/>
    <col min="103" max="104" width="14.8984375" style="5" customWidth="1"/>
    <col min="105" max="105" width="13.69921875" style="5" customWidth="1"/>
    <col min="106" max="106" width="18.3984375" style="5" customWidth="1"/>
    <col min="107" max="107" width="21.5" style="5" customWidth="1"/>
    <col min="108" max="108" width="21.69921875" style="5" customWidth="1"/>
    <col min="109" max="109" width="22.59765625" style="5" customWidth="1"/>
    <col min="110" max="110" width="12.19921875" style="5" customWidth="1"/>
    <col min="111" max="111" width="13.69921875" style="5" customWidth="1"/>
    <col min="112" max="112" width="18.5" style="5" customWidth="1"/>
    <col min="113" max="113" width="23.69921875" style="5" customWidth="1"/>
    <col min="114" max="114" width="9.19921875" style="5" customWidth="1"/>
    <col min="115" max="16384" width="12.59765625" style="5"/>
  </cols>
  <sheetData>
    <row r="1" spans="1:122" ht="14.4" x14ac:dyDescent="0.3">
      <c r="A1" s="6" t="s">
        <v>0</v>
      </c>
      <c r="B1" s="6"/>
      <c r="C1" s="6"/>
      <c r="D1" s="4"/>
      <c r="E1" s="37">
        <v>8704</v>
      </c>
      <c r="F1" s="37">
        <v>9252</v>
      </c>
      <c r="G1" s="37">
        <v>9759</v>
      </c>
      <c r="H1" s="35">
        <v>10784</v>
      </c>
      <c r="I1" s="35">
        <v>11408</v>
      </c>
      <c r="J1" s="35">
        <v>11891</v>
      </c>
      <c r="K1" s="35">
        <v>12422</v>
      </c>
      <c r="L1" s="35" t="s">
        <v>105</v>
      </c>
      <c r="M1" s="37">
        <v>13375</v>
      </c>
      <c r="N1" s="6">
        <v>15900</v>
      </c>
      <c r="O1" s="6">
        <v>17687</v>
      </c>
      <c r="P1" s="39">
        <v>18742</v>
      </c>
      <c r="Q1" s="39">
        <v>19351</v>
      </c>
      <c r="R1" s="39">
        <v>20799</v>
      </c>
      <c r="S1" s="36">
        <v>23950</v>
      </c>
      <c r="T1" s="6">
        <v>24103</v>
      </c>
      <c r="U1" s="6">
        <v>24765</v>
      </c>
      <c r="V1" s="39">
        <v>26137</v>
      </c>
      <c r="W1" s="36">
        <v>26291</v>
      </c>
      <c r="X1" s="39">
        <v>26768</v>
      </c>
      <c r="Y1" s="36">
        <v>27200</v>
      </c>
      <c r="Z1" s="36">
        <v>28215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</row>
    <row r="2" spans="1:122" ht="14.4" x14ac:dyDescent="0.3">
      <c r="A2" s="6" t="s">
        <v>2</v>
      </c>
      <c r="B2" s="6"/>
      <c r="C2" s="6"/>
      <c r="D2" s="4"/>
      <c r="E2" s="37" t="s">
        <v>106</v>
      </c>
      <c r="F2" s="37" t="s">
        <v>3</v>
      </c>
      <c r="G2" s="37" t="s">
        <v>107</v>
      </c>
      <c r="H2" s="37" t="s">
        <v>108</v>
      </c>
      <c r="I2" s="37" t="s">
        <v>109</v>
      </c>
      <c r="J2" s="37" t="s">
        <v>11</v>
      </c>
      <c r="K2" s="37" t="s">
        <v>231</v>
      </c>
      <c r="L2" s="35" t="s">
        <v>110</v>
      </c>
      <c r="M2" s="37" t="s">
        <v>111</v>
      </c>
      <c r="N2" s="6" t="s">
        <v>16</v>
      </c>
      <c r="O2" s="6" t="s">
        <v>112</v>
      </c>
      <c r="P2" s="6" t="s">
        <v>24</v>
      </c>
      <c r="Q2" s="6" t="s">
        <v>225</v>
      </c>
      <c r="R2" s="6" t="s">
        <v>113</v>
      </c>
      <c r="S2" s="6" t="s">
        <v>114</v>
      </c>
      <c r="T2" s="36" t="s">
        <v>115</v>
      </c>
      <c r="U2" s="6" t="s">
        <v>116</v>
      </c>
      <c r="V2" s="39" t="s">
        <v>27</v>
      </c>
      <c r="W2" s="39" t="s">
        <v>117</v>
      </c>
      <c r="X2" s="6" t="s">
        <v>118</v>
      </c>
      <c r="Y2" s="6" t="s">
        <v>119</v>
      </c>
      <c r="Z2" s="6" t="s">
        <v>240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</row>
    <row r="3" spans="1:122" ht="14.4" x14ac:dyDescent="0.3">
      <c r="A3" s="6" t="s">
        <v>29</v>
      </c>
      <c r="B3" s="6"/>
      <c r="C3" s="6"/>
      <c r="D3" s="4"/>
      <c r="E3" s="4" t="s">
        <v>31</v>
      </c>
      <c r="F3" s="4" t="s">
        <v>30</v>
      </c>
      <c r="G3" s="4" t="s">
        <v>30</v>
      </c>
      <c r="H3" s="38" t="s">
        <v>31</v>
      </c>
      <c r="I3" s="38" t="s">
        <v>30</v>
      </c>
      <c r="J3" s="38"/>
      <c r="K3" s="38"/>
      <c r="L3" s="38" t="s">
        <v>31</v>
      </c>
      <c r="M3" s="38" t="s">
        <v>31</v>
      </c>
      <c r="N3" s="6"/>
      <c r="O3" s="39" t="s">
        <v>30</v>
      </c>
      <c r="P3" s="39" t="s">
        <v>30</v>
      </c>
      <c r="Q3" s="6"/>
      <c r="R3" s="39" t="s">
        <v>30</v>
      </c>
      <c r="S3" s="6" t="s">
        <v>30</v>
      </c>
      <c r="T3" s="6"/>
      <c r="U3" s="6"/>
      <c r="V3" s="39" t="s">
        <v>31</v>
      </c>
      <c r="W3" s="6"/>
      <c r="X3" s="39"/>
      <c r="Y3" s="39" t="s">
        <v>31</v>
      </c>
      <c r="Z3" s="39"/>
      <c r="AA3" s="6"/>
      <c r="AB3" s="6"/>
      <c r="AC3" s="6"/>
      <c r="AD3" s="6"/>
      <c r="AE3" s="6"/>
      <c r="AF3" s="6"/>
      <c r="AG3" s="1">
        <v>40000000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44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44"/>
      <c r="CI3" s="6">
        <v>40000000</v>
      </c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</row>
    <row r="4" spans="1:122" ht="14.4" x14ac:dyDescent="0.3">
      <c r="A4" s="6" t="s">
        <v>33</v>
      </c>
      <c r="B4" s="6"/>
      <c r="C4" s="6"/>
      <c r="D4" s="4"/>
      <c r="E4" s="4" t="s">
        <v>120</v>
      </c>
      <c r="F4" s="4" t="s">
        <v>121</v>
      </c>
      <c r="G4" s="4" t="s">
        <v>122</v>
      </c>
      <c r="H4" s="38" t="s">
        <v>123</v>
      </c>
      <c r="I4" s="38" t="s">
        <v>34</v>
      </c>
      <c r="J4" s="38" t="s">
        <v>229</v>
      </c>
      <c r="K4" s="38" t="s">
        <v>228</v>
      </c>
      <c r="L4" s="38" t="s">
        <v>124</v>
      </c>
      <c r="M4" s="38" t="s">
        <v>124</v>
      </c>
      <c r="N4" s="6" t="s">
        <v>125</v>
      </c>
      <c r="O4" s="39">
        <v>123.13800000000001</v>
      </c>
      <c r="P4" s="39" t="s">
        <v>126</v>
      </c>
      <c r="Q4" s="39" t="s">
        <v>227</v>
      </c>
      <c r="R4" s="39">
        <v>135</v>
      </c>
      <c r="S4" s="36">
        <v>71</v>
      </c>
      <c r="T4" s="36">
        <v>71.89</v>
      </c>
      <c r="U4" s="36">
        <v>105.119</v>
      </c>
      <c r="V4" s="6">
        <v>93.119</v>
      </c>
      <c r="W4" s="6" t="s">
        <v>127</v>
      </c>
      <c r="X4" s="39">
        <v>93.119</v>
      </c>
      <c r="Y4" s="36" t="s">
        <v>128</v>
      </c>
      <c r="Z4" s="36" t="s">
        <v>226</v>
      </c>
      <c r="AA4" s="6"/>
      <c r="AB4" s="45" t="s">
        <v>42</v>
      </c>
      <c r="AC4" s="45" t="s">
        <v>43</v>
      </c>
      <c r="AD4" s="45" t="s">
        <v>44</v>
      </c>
      <c r="AE4" s="45" t="s">
        <v>45</v>
      </c>
      <c r="AF4" s="45" t="s">
        <v>46</v>
      </c>
      <c r="AG4" s="46" t="s">
        <v>241</v>
      </c>
      <c r="AH4" s="45" t="s">
        <v>242</v>
      </c>
      <c r="AI4" s="34" t="s">
        <v>243</v>
      </c>
      <c r="AJ4" s="46" t="s">
        <v>244</v>
      </c>
      <c r="AK4" s="45" t="s">
        <v>247</v>
      </c>
      <c r="AL4" s="34" t="s">
        <v>246</v>
      </c>
      <c r="AM4" s="46" t="s">
        <v>248</v>
      </c>
      <c r="AN4" s="45" t="s">
        <v>245</v>
      </c>
      <c r="AO4" s="34" t="s">
        <v>249</v>
      </c>
      <c r="AP4" s="46" t="s">
        <v>252</v>
      </c>
      <c r="AQ4" s="45" t="s">
        <v>250</v>
      </c>
      <c r="AR4" s="34" t="s">
        <v>251</v>
      </c>
      <c r="AS4" s="6"/>
      <c r="AT4" s="6"/>
      <c r="AU4" s="6"/>
      <c r="AV4" s="6"/>
      <c r="AX4" s="6"/>
      <c r="AY4" s="6"/>
      <c r="AZ4" s="6"/>
      <c r="BA4" s="44" t="s">
        <v>42</v>
      </c>
      <c r="BB4" s="44" t="s">
        <v>43</v>
      </c>
      <c r="BC4" s="44" t="s">
        <v>44</v>
      </c>
      <c r="BD4" s="44" t="s">
        <v>45</v>
      </c>
      <c r="BE4" s="44" t="s">
        <v>46</v>
      </c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44"/>
      <c r="CE4" s="44" t="s">
        <v>42</v>
      </c>
      <c r="CF4" s="44" t="s">
        <v>47</v>
      </c>
      <c r="CG4" s="44" t="s">
        <v>44</v>
      </c>
      <c r="CH4" s="44" t="s">
        <v>45</v>
      </c>
      <c r="CI4" s="44" t="s">
        <v>46</v>
      </c>
      <c r="CJ4" s="44" t="s">
        <v>48</v>
      </c>
      <c r="CK4" s="6" t="s">
        <v>49</v>
      </c>
      <c r="CL4" s="44" t="s">
        <v>50</v>
      </c>
      <c r="CM4" s="44" t="s">
        <v>51</v>
      </c>
      <c r="CN4" s="6" t="s">
        <v>52</v>
      </c>
      <c r="CO4" s="44" t="s">
        <v>53</v>
      </c>
      <c r="CP4" s="6"/>
      <c r="CQ4" s="6"/>
      <c r="CR4" s="44"/>
      <c r="CS4" s="44"/>
      <c r="CT4" s="44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</row>
    <row r="5" spans="1:122" s="42" customFormat="1" ht="14.4" x14ac:dyDescent="0.3">
      <c r="A5" s="10" t="s">
        <v>54</v>
      </c>
      <c r="B5" s="10" t="s">
        <v>55</v>
      </c>
      <c r="C5" s="40" t="s">
        <v>56</v>
      </c>
      <c r="D5" s="41" t="s">
        <v>57</v>
      </c>
      <c r="E5" s="41"/>
      <c r="F5" s="41"/>
      <c r="G5" s="41"/>
      <c r="H5" s="41"/>
      <c r="I5" s="41"/>
      <c r="J5" s="41"/>
      <c r="K5" s="41"/>
      <c r="L5" s="41"/>
      <c r="M5" s="4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61">
        <f>AVERAGE(AF6,AF10,AF14,AF18,AF22,AF26,AF30,AF34)</f>
        <v>35.288467486311433</v>
      </c>
      <c r="AH5" s="60">
        <f>_xlfn.STDEV.S(AF6,AF10,AF14,AF18,AF22,AF26,AF30,AF34)</f>
        <v>33.217594801413036</v>
      </c>
      <c r="AI5" s="60">
        <f>AH5/SQRT(8)</f>
        <v>11.744193269393081</v>
      </c>
      <c r="AJ5" s="61">
        <f>AVERAGE(AF7,AF11,AF15,AF19,AF23,AF27,AF31,AF35)</f>
        <v>81.453654499222566</v>
      </c>
      <c r="AK5" s="60">
        <f>_xlfn.STDEV.S(AF7,AF11,AF15,AF19,AF23,AF27,AF31,AF35)</f>
        <v>93.856387816566169</v>
      </c>
      <c r="AL5" s="60">
        <f>AK5/SQRT(8)</f>
        <v>33.183244141384201</v>
      </c>
      <c r="AM5" s="61">
        <f>AVERAGE(AF8,AF12,AF16,AF20,AF24,AF28,AF32,AF36)</f>
        <v>96.171925751011131</v>
      </c>
      <c r="AN5" s="60">
        <f>_xlfn.STDEV.S(AF8,AF12,AF16,AF20,AF24,AF28,AF32,AF36)</f>
        <v>151.10020533644828</v>
      </c>
      <c r="AO5" s="60">
        <f>AN5/SQRT(8)</f>
        <v>53.421989916041163</v>
      </c>
      <c r="AP5" s="61">
        <f>AVERAGE(AF9,AF13,AF17,AF21,AF25,AF29,AF33,AF37)</f>
        <v>80.290807736855143</v>
      </c>
      <c r="AQ5" s="60">
        <f>_xlfn.STDEV.S(AF9,AF13,AF17,AF21,AF25,AF29,AF33,AF37)</f>
        <v>135.96088313956898</v>
      </c>
      <c r="AR5" s="60">
        <f>AQ5/SQRT(8)</f>
        <v>48.069431222050476</v>
      </c>
      <c r="AS5" s="60"/>
      <c r="AT5" s="60"/>
      <c r="AU5" s="60"/>
      <c r="AV5" s="60"/>
      <c r="AW5" s="10"/>
      <c r="AX5" s="11"/>
      <c r="AY5" s="11"/>
      <c r="AZ5" s="11"/>
      <c r="BA5" s="11"/>
      <c r="BB5" s="10"/>
      <c r="BC5" s="10"/>
      <c r="BD5" s="10"/>
      <c r="BE5" s="11"/>
      <c r="BF5" s="11"/>
      <c r="BG5" s="11"/>
      <c r="BH5" s="11"/>
      <c r="BI5" s="11"/>
      <c r="BJ5" s="11"/>
      <c r="BK5" s="11"/>
      <c r="BL5" s="11"/>
      <c r="BM5" s="10"/>
      <c r="BN5" s="10"/>
      <c r="BO5" s="10"/>
      <c r="BP5" s="10"/>
      <c r="BQ5" s="10"/>
      <c r="BR5" s="10"/>
      <c r="BS5" s="10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0"/>
      <c r="CE5" s="10"/>
      <c r="CF5" s="10"/>
      <c r="CG5" s="10"/>
      <c r="CH5" s="11"/>
      <c r="CI5" s="11"/>
      <c r="CJ5" s="10" t="e">
        <f>AVERAGE(CI6:CI16)</f>
        <v>#DIV/0!</v>
      </c>
      <c r="CK5" s="10" t="e">
        <f>STDEV(CI6:CI16)</f>
        <v>#DIV/0!</v>
      </c>
      <c r="CL5" s="10" t="e">
        <f>CK5/SQRT(11)</f>
        <v>#DIV/0!</v>
      </c>
      <c r="CM5" s="10" t="e">
        <f>AVERAGE(CI17:CI21)</f>
        <v>#DIV/0!</v>
      </c>
      <c r="CN5" s="10" t="e">
        <f>STDEV(CI17:CI21)</f>
        <v>#DIV/0!</v>
      </c>
      <c r="CO5" s="10" t="e">
        <f>CN5/SQRT(7)</f>
        <v>#DIV/0!</v>
      </c>
      <c r="CP5" s="10"/>
      <c r="CQ5" s="10"/>
      <c r="CR5" s="10"/>
      <c r="CS5" s="10"/>
      <c r="CT5" s="10"/>
      <c r="CU5" s="10"/>
      <c r="CV5" s="10"/>
      <c r="CW5" s="10" t="s">
        <v>58</v>
      </c>
      <c r="CX5" s="10"/>
      <c r="CY5" s="10"/>
      <c r="CZ5" s="10"/>
      <c r="DA5" s="10"/>
      <c r="DB5" s="10"/>
      <c r="DC5" s="10" t="s">
        <v>59</v>
      </c>
      <c r="DD5" s="10" t="s">
        <v>60</v>
      </c>
      <c r="DE5" s="10" t="s">
        <v>44</v>
      </c>
      <c r="DF5" s="10" t="s">
        <v>45</v>
      </c>
      <c r="DG5" s="10"/>
      <c r="DH5" s="10" t="s">
        <v>46</v>
      </c>
      <c r="DI5" s="10" t="s">
        <v>61</v>
      </c>
      <c r="DJ5" s="10" t="s">
        <v>62</v>
      </c>
    </row>
    <row r="6" spans="1:122" ht="14.4" x14ac:dyDescent="0.3">
      <c r="A6" s="6" t="s">
        <v>129</v>
      </c>
      <c r="B6" s="6" t="s">
        <v>130</v>
      </c>
      <c r="C6" s="6">
        <v>1</v>
      </c>
      <c r="D6" s="4" t="s">
        <v>81</v>
      </c>
      <c r="E6" s="4"/>
      <c r="F6" s="4"/>
      <c r="G6" s="4"/>
      <c r="H6" s="4"/>
      <c r="I6" s="4"/>
      <c r="J6" s="4"/>
      <c r="K6" s="4"/>
      <c r="L6" s="4"/>
      <c r="M6" s="4"/>
      <c r="N6" s="5">
        <v>1830514</v>
      </c>
      <c r="O6" s="6"/>
      <c r="P6" s="6"/>
      <c r="Q6" s="6"/>
      <c r="R6" s="6"/>
      <c r="S6" s="5">
        <v>6443030</v>
      </c>
      <c r="T6" s="5">
        <v>6443030</v>
      </c>
      <c r="U6" s="5">
        <v>7661379</v>
      </c>
      <c r="V6" s="6"/>
      <c r="W6" s="5">
        <v>5811533</v>
      </c>
      <c r="X6" s="6"/>
      <c r="Y6" s="6"/>
      <c r="Z6" s="6"/>
      <c r="AA6" s="6"/>
      <c r="AB6" s="6">
        <f>SUM(E6:Z6)</f>
        <v>28189486</v>
      </c>
      <c r="AC6" s="7">
        <f>AB6*100/$AG$3</f>
        <v>70.473714999999999</v>
      </c>
      <c r="AD6" s="7">
        <f>AC6*10</f>
        <v>704.73714999999993</v>
      </c>
      <c r="AE6" s="6">
        <v>32</v>
      </c>
      <c r="AF6" s="7">
        <f>AD6/AE6</f>
        <v>22.023035937499998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>
        <f t="shared" ref="BA6:BA37" si="0">SUM(N6:AY6)</f>
        <v>56379801.233900934</v>
      </c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4"/>
      <c r="DG6" s="6"/>
      <c r="DH6" s="6"/>
      <c r="DI6" s="6"/>
      <c r="DJ6" s="6"/>
    </row>
    <row r="7" spans="1:122" ht="14.4" x14ac:dyDescent="0.3">
      <c r="A7" s="6" t="s">
        <v>131</v>
      </c>
      <c r="B7" s="6" t="s">
        <v>130</v>
      </c>
      <c r="C7" s="6">
        <v>1</v>
      </c>
      <c r="D7" s="4" t="s">
        <v>67</v>
      </c>
      <c r="E7" s="12"/>
      <c r="F7" s="12"/>
      <c r="G7" s="12"/>
      <c r="H7" s="12"/>
      <c r="I7" s="12"/>
      <c r="J7" s="12"/>
      <c r="K7" s="12"/>
      <c r="L7" s="12"/>
      <c r="M7" s="12">
        <v>2319411</v>
      </c>
      <c r="N7" s="13">
        <v>14044193</v>
      </c>
      <c r="O7" s="14"/>
      <c r="P7" s="14"/>
      <c r="Q7" s="14"/>
      <c r="R7" s="14"/>
      <c r="S7" s="14"/>
      <c r="T7" s="14"/>
      <c r="U7" s="13">
        <v>362072</v>
      </c>
      <c r="V7" s="14"/>
      <c r="W7" s="13">
        <v>952621</v>
      </c>
      <c r="X7" s="14"/>
      <c r="Y7" s="13">
        <v>288126</v>
      </c>
      <c r="Z7" s="13"/>
      <c r="AA7" s="14"/>
      <c r="AB7" s="6">
        <f>SUM(E7:Z7)</f>
        <v>17966423</v>
      </c>
      <c r="AC7" s="7">
        <f t="shared" ref="AC7:AC37" si="1">AB7*100/$AG$3</f>
        <v>44.916057500000001</v>
      </c>
      <c r="AD7" s="7">
        <f t="shared" ref="AD7:AD37" si="2">AC7*10</f>
        <v>449.16057499999999</v>
      </c>
      <c r="AE7" s="14">
        <v>32</v>
      </c>
      <c r="AF7" s="7">
        <f t="shared" ref="AF7:AF37" si="3">AD7/AE7</f>
        <v>14.03626796875</v>
      </c>
      <c r="AG7" s="14"/>
      <c r="AH7" s="14"/>
      <c r="AI7" s="14"/>
      <c r="AJ7" s="14"/>
      <c r="AK7" s="14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>
        <f t="shared" si="0"/>
        <v>33613975.112900466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12"/>
      <c r="DG7" s="6"/>
      <c r="DH7" s="6"/>
      <c r="DI7" s="6"/>
      <c r="DJ7" s="6"/>
    </row>
    <row r="8" spans="1:122" ht="14.4" x14ac:dyDescent="0.3">
      <c r="A8" s="6" t="s">
        <v>132</v>
      </c>
      <c r="B8" s="6" t="s">
        <v>130</v>
      </c>
      <c r="C8" s="6">
        <v>1</v>
      </c>
      <c r="D8" s="4" t="s">
        <v>69</v>
      </c>
      <c r="E8" s="12"/>
      <c r="F8" s="12" t="s">
        <v>58</v>
      </c>
      <c r="G8" s="12"/>
      <c r="H8" s="12"/>
      <c r="I8" s="12"/>
      <c r="J8" s="12"/>
      <c r="K8" s="12"/>
      <c r="L8" s="12"/>
      <c r="M8" s="16">
        <v>1970297</v>
      </c>
      <c r="N8" s="13">
        <v>6096178</v>
      </c>
      <c r="O8" s="14"/>
      <c r="P8" s="14"/>
      <c r="Q8" s="14"/>
      <c r="R8" s="14"/>
      <c r="S8" s="14"/>
      <c r="T8" s="14"/>
      <c r="U8" s="13">
        <v>494542</v>
      </c>
      <c r="V8" s="14"/>
      <c r="W8" s="13">
        <v>1006873</v>
      </c>
      <c r="X8" s="14"/>
      <c r="Y8" s="13">
        <v>345594</v>
      </c>
      <c r="Z8" s="13"/>
      <c r="AA8" s="14"/>
      <c r="AB8" s="6">
        <f t="shared" ref="AB8:AB37" si="4">SUM(E8:Z8)</f>
        <v>9913484</v>
      </c>
      <c r="AC8" s="7">
        <f t="shared" si="1"/>
        <v>24.783709999999999</v>
      </c>
      <c r="AD8" s="7">
        <f t="shared" si="2"/>
        <v>247.83709999999999</v>
      </c>
      <c r="AE8" s="14">
        <v>32</v>
      </c>
      <c r="AF8" s="7">
        <f t="shared" si="3"/>
        <v>7.7449093749999998</v>
      </c>
      <c r="AG8" s="14"/>
      <c r="AH8" s="14"/>
      <c r="AI8" s="14"/>
      <c r="AJ8" s="14"/>
      <c r="AK8" s="14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>
        <f t="shared" si="0"/>
        <v>17856983.365719374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12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 spans="1:122" ht="14.4" x14ac:dyDescent="0.3">
      <c r="A9" s="6" t="s">
        <v>133</v>
      </c>
      <c r="B9" s="6" t="s">
        <v>130</v>
      </c>
      <c r="C9" s="6">
        <v>1</v>
      </c>
      <c r="D9" s="4" t="s">
        <v>71</v>
      </c>
      <c r="E9" s="12"/>
      <c r="F9" s="12"/>
      <c r="G9" s="12"/>
      <c r="H9" s="12"/>
      <c r="I9" s="12"/>
      <c r="J9" s="12"/>
      <c r="K9" s="12"/>
      <c r="L9" s="12"/>
      <c r="M9" s="16">
        <v>532373</v>
      </c>
      <c r="N9" s="14"/>
      <c r="O9" s="14"/>
      <c r="P9" s="14"/>
      <c r="Q9" s="14"/>
      <c r="R9" s="14"/>
      <c r="S9" s="14"/>
      <c r="T9" s="14"/>
      <c r="U9" s="13">
        <v>15350632</v>
      </c>
      <c r="V9" s="14"/>
      <c r="W9" s="13">
        <v>18495968</v>
      </c>
      <c r="X9" s="14"/>
      <c r="Y9" s="13">
        <v>4388551</v>
      </c>
      <c r="Z9" s="13"/>
      <c r="AA9" s="14"/>
      <c r="AB9" s="6">
        <f t="shared" si="4"/>
        <v>38767524</v>
      </c>
      <c r="AC9" s="7">
        <f t="shared" si="1"/>
        <v>96.918809999999993</v>
      </c>
      <c r="AD9" s="7">
        <f t="shared" si="2"/>
        <v>969.18809999999996</v>
      </c>
      <c r="AE9" s="14">
        <v>32</v>
      </c>
      <c r="AF9" s="7">
        <f t="shared" si="3"/>
        <v>30.287128124999999</v>
      </c>
      <c r="AG9" s="14"/>
      <c r="AH9" s="14"/>
      <c r="AI9" s="14"/>
      <c r="AJ9" s="14"/>
      <c r="AK9" s="14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>
        <f t="shared" si="0"/>
        <v>77003803.394038111</v>
      </c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12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</row>
    <row r="10" spans="1:122" ht="14.4" x14ac:dyDescent="0.3">
      <c r="A10" s="6" t="s">
        <v>134</v>
      </c>
      <c r="B10" s="6" t="s">
        <v>130</v>
      </c>
      <c r="C10" s="6">
        <v>2</v>
      </c>
      <c r="D10" s="4" t="s">
        <v>81</v>
      </c>
      <c r="E10" s="16">
        <v>5198393</v>
      </c>
      <c r="F10" s="12"/>
      <c r="G10" s="12"/>
      <c r="H10" s="12"/>
      <c r="I10" s="12"/>
      <c r="J10" s="12"/>
      <c r="K10" s="12"/>
      <c r="L10" s="12"/>
      <c r="M10" s="12"/>
      <c r="N10" s="14"/>
      <c r="O10" s="14"/>
      <c r="P10" s="14"/>
      <c r="Q10" s="14"/>
      <c r="R10" s="14"/>
      <c r="S10" s="13">
        <v>1779981</v>
      </c>
      <c r="T10" s="13">
        <v>4051466</v>
      </c>
      <c r="U10" s="13">
        <v>742661</v>
      </c>
      <c r="V10" s="14"/>
      <c r="W10" s="14"/>
      <c r="X10" s="14"/>
      <c r="Y10" s="14"/>
      <c r="Z10" s="14"/>
      <c r="AA10" s="14"/>
      <c r="AB10" s="6">
        <f t="shared" si="4"/>
        <v>11772501</v>
      </c>
      <c r="AC10" s="7">
        <f t="shared" si="1"/>
        <v>29.431252499999999</v>
      </c>
      <c r="AD10" s="7">
        <f t="shared" si="2"/>
        <v>294.31252499999999</v>
      </c>
      <c r="AE10" s="14">
        <v>7</v>
      </c>
      <c r="AF10" s="7">
        <f t="shared" si="3"/>
        <v>42.044646428571426</v>
      </c>
      <c r="AG10" s="14"/>
      <c r="AH10" s="14"/>
      <c r="AI10" s="14"/>
      <c r="AJ10" s="14"/>
      <c r="AK10" s="14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>
        <f t="shared" si="0"/>
        <v>18346981.788423926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12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</row>
    <row r="11" spans="1:122" ht="14.4" x14ac:dyDescent="0.3">
      <c r="A11" s="6" t="s">
        <v>135</v>
      </c>
      <c r="B11" s="6" t="s">
        <v>130</v>
      </c>
      <c r="C11" s="6">
        <v>2</v>
      </c>
      <c r="D11" s="4" t="s">
        <v>67</v>
      </c>
      <c r="E11" s="33"/>
      <c r="F11" s="47">
        <v>1049837</v>
      </c>
      <c r="G11" s="27"/>
      <c r="H11" s="48">
        <v>640828</v>
      </c>
      <c r="I11" s="27"/>
      <c r="J11" s="27"/>
      <c r="K11" s="27"/>
      <c r="L11" s="27"/>
      <c r="M11" s="12">
        <v>5843651</v>
      </c>
      <c r="N11" s="13">
        <v>4233029</v>
      </c>
      <c r="O11" s="14"/>
      <c r="P11" s="14"/>
      <c r="Q11" s="14"/>
      <c r="R11" s="14"/>
      <c r="S11" s="13">
        <v>7095015</v>
      </c>
      <c r="T11" s="13">
        <v>15105580</v>
      </c>
      <c r="U11" s="13">
        <v>2044406</v>
      </c>
      <c r="V11" s="14"/>
      <c r="W11" s="13">
        <v>4018915</v>
      </c>
      <c r="X11" s="14"/>
      <c r="Y11" s="14"/>
      <c r="Z11" s="14"/>
      <c r="AA11" s="14"/>
      <c r="AB11" s="6">
        <f t="shared" si="4"/>
        <v>40031261</v>
      </c>
      <c r="AC11" s="7">
        <f t="shared" si="1"/>
        <v>100.0781525</v>
      </c>
      <c r="AD11" s="7">
        <f t="shared" si="2"/>
        <v>1000.781525</v>
      </c>
      <c r="AE11" s="14">
        <v>7</v>
      </c>
      <c r="AF11" s="7">
        <f t="shared" si="3"/>
        <v>142.96878928571428</v>
      </c>
      <c r="AG11" s="14"/>
      <c r="AH11" s="14"/>
      <c r="AI11" s="14"/>
      <c r="AJ11" s="14"/>
      <c r="AK11" s="14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>
        <f t="shared" si="0"/>
        <v>72529456.828466773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12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</row>
    <row r="12" spans="1:122" ht="14.4" x14ac:dyDescent="0.3">
      <c r="A12" s="6" t="s">
        <v>136</v>
      </c>
      <c r="B12" s="6" t="s">
        <v>130</v>
      </c>
      <c r="C12" s="6">
        <v>2</v>
      </c>
      <c r="D12" s="4" t="s">
        <v>69</v>
      </c>
      <c r="E12" s="28"/>
      <c r="F12" s="16">
        <v>742633</v>
      </c>
      <c r="G12" s="12"/>
      <c r="H12" s="16">
        <v>1551863</v>
      </c>
      <c r="I12" s="12"/>
      <c r="J12" s="12"/>
      <c r="K12" s="12"/>
      <c r="L12" s="12"/>
      <c r="M12" s="16">
        <v>1217441</v>
      </c>
      <c r="N12" s="13">
        <v>3614386</v>
      </c>
      <c r="O12" s="14"/>
      <c r="P12" s="14"/>
      <c r="Q12" s="14"/>
      <c r="R12" s="14"/>
      <c r="S12" s="14"/>
      <c r="T12" s="14"/>
      <c r="U12" s="13">
        <v>134568</v>
      </c>
      <c r="V12" s="14"/>
      <c r="W12" s="13">
        <v>1457411</v>
      </c>
      <c r="X12" s="14"/>
      <c r="Y12" s="13">
        <v>290050</v>
      </c>
      <c r="Z12" s="13"/>
      <c r="AA12" s="14"/>
      <c r="AB12" s="6">
        <f t="shared" si="4"/>
        <v>9008352</v>
      </c>
      <c r="AC12" s="7">
        <f t="shared" si="1"/>
        <v>22.520879999999998</v>
      </c>
      <c r="AD12" s="7">
        <f t="shared" si="2"/>
        <v>225.2088</v>
      </c>
      <c r="AE12" s="14">
        <v>7</v>
      </c>
      <c r="AF12" s="7">
        <f t="shared" si="3"/>
        <v>32.172685714285713</v>
      </c>
      <c r="AG12" s="14"/>
      <c r="AH12" s="14"/>
      <c r="AI12" s="14"/>
      <c r="AJ12" s="14"/>
      <c r="AK12" s="14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>
        <f t="shared" si="0"/>
        <v>14505053.902365714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12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</row>
    <row r="13" spans="1:122" ht="14.4" x14ac:dyDescent="0.3">
      <c r="A13" s="6" t="s">
        <v>137</v>
      </c>
      <c r="B13" s="6" t="s">
        <v>130</v>
      </c>
      <c r="C13" s="6">
        <v>2</v>
      </c>
      <c r="D13" s="4" t="s">
        <v>71</v>
      </c>
      <c r="E13" s="16">
        <v>1248624</v>
      </c>
      <c r="F13" s="12"/>
      <c r="G13" s="12"/>
      <c r="H13" s="12"/>
      <c r="I13" s="12"/>
      <c r="J13" s="12"/>
      <c r="K13" s="12"/>
      <c r="L13" s="12"/>
      <c r="M13" s="16">
        <v>1076360</v>
      </c>
      <c r="N13" s="14"/>
      <c r="O13" s="13">
        <v>2614811</v>
      </c>
      <c r="P13" s="14"/>
      <c r="Q13" s="14">
        <v>1284942</v>
      </c>
      <c r="R13" s="14"/>
      <c r="S13" s="13">
        <v>26713065</v>
      </c>
      <c r="T13" s="13">
        <v>73328750</v>
      </c>
      <c r="U13" s="14"/>
      <c r="V13" s="14"/>
      <c r="W13" s="13">
        <v>3236233</v>
      </c>
      <c r="X13" s="14"/>
      <c r="Y13" s="14"/>
      <c r="Z13" s="14">
        <v>3331184</v>
      </c>
      <c r="AA13" s="14"/>
      <c r="AB13" s="6">
        <f t="shared" si="4"/>
        <v>112833969</v>
      </c>
      <c r="AC13" s="7">
        <f t="shared" si="1"/>
        <v>282.0849225</v>
      </c>
      <c r="AD13" s="7">
        <f t="shared" si="2"/>
        <v>2820.8492249999999</v>
      </c>
      <c r="AE13" s="14">
        <v>7</v>
      </c>
      <c r="AF13" s="7">
        <f t="shared" si="3"/>
        <v>402.97846071428569</v>
      </c>
      <c r="AG13" s="14"/>
      <c r="AH13" s="14"/>
      <c r="AI13" s="14"/>
      <c r="AJ13" s="14"/>
      <c r="AK13" s="14"/>
      <c r="AL13" s="14"/>
      <c r="AM13" s="14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>
        <f t="shared" si="0"/>
        <v>223346466.91260824</v>
      </c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12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</row>
    <row r="14" spans="1:122" ht="14.4" x14ac:dyDescent="0.3">
      <c r="A14" s="6" t="s">
        <v>138</v>
      </c>
      <c r="B14" s="6" t="s">
        <v>130</v>
      </c>
      <c r="C14" s="6">
        <v>3</v>
      </c>
      <c r="D14" s="4" t="s">
        <v>81</v>
      </c>
      <c r="E14" s="16">
        <v>4523553</v>
      </c>
      <c r="F14" s="12"/>
      <c r="G14" s="12"/>
      <c r="H14" s="12"/>
      <c r="I14" s="12"/>
      <c r="J14" s="12"/>
      <c r="K14" s="12">
        <v>4610532</v>
      </c>
      <c r="L14" s="12"/>
      <c r="M14" s="16">
        <v>1394998</v>
      </c>
      <c r="N14" s="14"/>
      <c r="O14" s="14"/>
      <c r="P14" s="14"/>
      <c r="Q14" s="14"/>
      <c r="R14" s="14"/>
      <c r="S14" s="13">
        <v>7781489</v>
      </c>
      <c r="T14" s="13">
        <v>16974564</v>
      </c>
      <c r="U14" s="13">
        <v>3639334</v>
      </c>
      <c r="V14" s="13">
        <v>777619</v>
      </c>
      <c r="W14" s="13">
        <v>1177202</v>
      </c>
      <c r="X14" s="14"/>
      <c r="Y14" s="14"/>
      <c r="Z14" s="14"/>
      <c r="AA14" s="14"/>
      <c r="AB14" s="6">
        <f t="shared" si="4"/>
        <v>40879291</v>
      </c>
      <c r="AC14" s="7">
        <f t="shared" si="1"/>
        <v>102.1982275</v>
      </c>
      <c r="AD14" s="7">
        <f t="shared" si="2"/>
        <v>1021.9822750000001</v>
      </c>
      <c r="AE14" s="14">
        <v>10</v>
      </c>
      <c r="AF14" s="7">
        <f t="shared" si="3"/>
        <v>102.1982275</v>
      </c>
      <c r="AG14" s="14"/>
      <c r="AH14" s="14"/>
      <c r="AI14" s="14"/>
      <c r="AJ14" s="14"/>
      <c r="AK14" s="14"/>
      <c r="AL14" s="14"/>
      <c r="AM14" s="14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>
        <f t="shared" si="0"/>
        <v>71230735.378729984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12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</row>
    <row r="15" spans="1:122" ht="14.4" x14ac:dyDescent="0.3">
      <c r="A15" s="6" t="s">
        <v>139</v>
      </c>
      <c r="B15" s="6" t="s">
        <v>130</v>
      </c>
      <c r="C15" s="6">
        <v>3</v>
      </c>
      <c r="D15" s="4" t="s">
        <v>67</v>
      </c>
      <c r="E15" s="16">
        <v>2202161</v>
      </c>
      <c r="F15" s="16">
        <v>2494940</v>
      </c>
      <c r="G15" s="16">
        <v>4030990</v>
      </c>
      <c r="H15" s="12"/>
      <c r="I15" s="12"/>
      <c r="J15" s="12">
        <v>2152571</v>
      </c>
      <c r="K15" s="12"/>
      <c r="L15" s="12"/>
      <c r="M15" s="16">
        <v>440331</v>
      </c>
      <c r="N15" s="13">
        <v>3484920</v>
      </c>
      <c r="O15" s="14"/>
      <c r="P15" s="14"/>
      <c r="Q15" s="14">
        <v>708487</v>
      </c>
      <c r="R15" s="14"/>
      <c r="S15" s="13">
        <v>12005927</v>
      </c>
      <c r="T15" s="13">
        <v>24711726</v>
      </c>
      <c r="U15" s="13">
        <v>1502427</v>
      </c>
      <c r="V15" s="13">
        <v>1420996</v>
      </c>
      <c r="W15" s="13">
        <v>1420996</v>
      </c>
      <c r="X15" s="14"/>
      <c r="Y15" s="14"/>
      <c r="Z15" s="14">
        <v>1100858</v>
      </c>
      <c r="AA15" s="14"/>
      <c r="AB15" s="6">
        <f t="shared" si="4"/>
        <v>57677330</v>
      </c>
      <c r="AC15" s="7">
        <f t="shared" si="1"/>
        <v>144.19332499999999</v>
      </c>
      <c r="AD15" s="7">
        <f t="shared" si="2"/>
        <v>1441.9332499999998</v>
      </c>
      <c r="AE15" s="14">
        <v>10</v>
      </c>
      <c r="AF15" s="7">
        <f t="shared" si="3"/>
        <v>144.19332499999999</v>
      </c>
      <c r="AG15" s="14"/>
      <c r="AH15" s="14"/>
      <c r="AI15" s="14"/>
      <c r="AJ15" s="14"/>
      <c r="AK15" s="14"/>
      <c r="AL15" s="14"/>
      <c r="AM15" s="14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>
        <f t="shared" si="0"/>
        <v>104035407.31989999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12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</row>
    <row r="16" spans="1:122" ht="14.4" x14ac:dyDescent="0.3">
      <c r="A16" s="6" t="s">
        <v>140</v>
      </c>
      <c r="B16" s="6" t="s">
        <v>130</v>
      </c>
      <c r="C16" s="6">
        <v>3</v>
      </c>
      <c r="D16" s="4" t="s">
        <v>69</v>
      </c>
      <c r="E16" s="12"/>
      <c r="F16" s="12"/>
      <c r="G16" s="12"/>
      <c r="H16" s="12"/>
      <c r="I16" s="12"/>
      <c r="K16" s="12"/>
      <c r="L16" s="12"/>
      <c r="M16" s="16">
        <v>204731</v>
      </c>
      <c r="N16" s="14"/>
      <c r="O16" s="14"/>
      <c r="P16" s="14"/>
      <c r="Q16" s="14"/>
      <c r="R16" s="14"/>
      <c r="S16" s="14"/>
      <c r="T16" s="14"/>
      <c r="U16" s="13">
        <v>593046</v>
      </c>
      <c r="V16" s="14"/>
      <c r="W16" s="13">
        <v>1389435</v>
      </c>
      <c r="X16" s="14"/>
      <c r="Y16" s="13">
        <v>810785</v>
      </c>
      <c r="Z16" s="13"/>
      <c r="AA16" s="14"/>
      <c r="AB16" s="6">
        <f t="shared" si="4"/>
        <v>2997997</v>
      </c>
      <c r="AC16" s="7">
        <f t="shared" si="1"/>
        <v>7.4949925000000004</v>
      </c>
      <c r="AD16" s="7">
        <f t="shared" si="2"/>
        <v>74.949925000000007</v>
      </c>
      <c r="AE16" s="14">
        <v>10</v>
      </c>
      <c r="AF16" s="7">
        <f t="shared" si="3"/>
        <v>7.4949925000000004</v>
      </c>
      <c r="AG16" s="14"/>
      <c r="AH16" s="14"/>
      <c r="AI16" s="14"/>
      <c r="AJ16" s="14"/>
      <c r="AK16" s="14"/>
      <c r="AL16" s="14"/>
      <c r="AM16" s="14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>
        <f t="shared" si="0"/>
        <v>5791362.9399100002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12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 spans="1:122" ht="14.4" x14ac:dyDescent="0.3">
      <c r="A17" s="6" t="s">
        <v>141</v>
      </c>
      <c r="B17" s="6" t="s">
        <v>130</v>
      </c>
      <c r="C17" s="6">
        <v>3</v>
      </c>
      <c r="D17" s="4" t="s">
        <v>71</v>
      </c>
      <c r="E17" s="16">
        <v>1444450</v>
      </c>
      <c r="F17" s="16">
        <v>940940</v>
      </c>
      <c r="G17" s="16">
        <v>1198557</v>
      </c>
      <c r="H17" s="12"/>
      <c r="I17" s="12"/>
      <c r="J17" s="12"/>
      <c r="K17" s="12"/>
      <c r="L17" s="12"/>
      <c r="M17" s="12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6">
        <f t="shared" si="4"/>
        <v>3583947</v>
      </c>
      <c r="AC17" s="7">
        <f t="shared" si="1"/>
        <v>8.9598674999999997</v>
      </c>
      <c r="AD17" s="7">
        <f t="shared" si="2"/>
        <v>89.598675</v>
      </c>
      <c r="AE17" s="14">
        <v>10</v>
      </c>
      <c r="AF17" s="7">
        <f t="shared" si="3"/>
        <v>8.9598674999999997</v>
      </c>
      <c r="AG17" s="14"/>
      <c r="AH17" s="14"/>
      <c r="AI17" s="14"/>
      <c r="AJ17" s="14"/>
      <c r="AK17" s="14"/>
      <c r="AL17" s="14"/>
      <c r="AM17" s="14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>
        <f t="shared" si="0"/>
        <v>3584064.5184099996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12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 spans="1:122" ht="14.4" x14ac:dyDescent="0.3">
      <c r="A18" s="6" t="s">
        <v>142</v>
      </c>
      <c r="B18" s="6" t="s">
        <v>130</v>
      </c>
      <c r="C18" s="6">
        <v>4</v>
      </c>
      <c r="D18" s="4" t="s">
        <v>81</v>
      </c>
      <c r="E18" s="30">
        <v>8131357</v>
      </c>
      <c r="F18" s="16">
        <v>8868261</v>
      </c>
      <c r="G18" s="30">
        <v>524556</v>
      </c>
      <c r="H18" s="30">
        <v>1594089</v>
      </c>
      <c r="I18" s="30">
        <v>2001369</v>
      </c>
      <c r="J18" s="28"/>
      <c r="K18" s="28"/>
      <c r="L18" s="30">
        <v>533281</v>
      </c>
      <c r="M18" s="30">
        <v>12233632</v>
      </c>
      <c r="N18" s="31">
        <v>1108520</v>
      </c>
      <c r="O18" s="14"/>
      <c r="P18" s="14"/>
      <c r="Q18" s="14"/>
      <c r="R18" s="14"/>
      <c r="S18" s="14"/>
      <c r="T18" s="14"/>
      <c r="U18" s="14"/>
      <c r="V18" s="14"/>
      <c r="W18" s="13">
        <v>593679</v>
      </c>
      <c r="X18" s="14"/>
      <c r="Y18" s="14"/>
      <c r="Z18" s="14"/>
      <c r="AA18" s="14"/>
      <c r="AB18" s="6">
        <f t="shared" si="4"/>
        <v>35588744</v>
      </c>
      <c r="AC18" s="7">
        <f t="shared" si="1"/>
        <v>88.971860000000007</v>
      </c>
      <c r="AD18" s="7">
        <f t="shared" si="2"/>
        <v>889.71860000000004</v>
      </c>
      <c r="AE18" s="14">
        <v>35</v>
      </c>
      <c r="AF18" s="7">
        <f t="shared" si="3"/>
        <v>25.420531428571429</v>
      </c>
      <c r="AG18" s="14"/>
      <c r="AH18" s="14"/>
      <c r="AI18" s="14"/>
      <c r="AJ18" s="14"/>
      <c r="AK18" s="14"/>
      <c r="AL18" s="14"/>
      <c r="AM18" s="14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>
        <f t="shared" si="0"/>
        <v>37291982.110991426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12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 spans="1:122" ht="14.4" x14ac:dyDescent="0.3">
      <c r="A19" s="6" t="s">
        <v>143</v>
      </c>
      <c r="B19" s="6" t="s">
        <v>130</v>
      </c>
      <c r="C19" s="6">
        <v>4</v>
      </c>
      <c r="D19" s="4" t="s">
        <v>67</v>
      </c>
      <c r="E19" s="12"/>
      <c r="F19" s="30">
        <v>32118673</v>
      </c>
      <c r="G19" s="12"/>
      <c r="H19" s="30">
        <v>7173588</v>
      </c>
      <c r="I19" s="12"/>
      <c r="J19" s="12"/>
      <c r="K19" s="12"/>
      <c r="L19" s="12"/>
      <c r="M19" s="30">
        <v>6338688</v>
      </c>
      <c r="N19" s="31">
        <v>934329</v>
      </c>
      <c r="O19" s="14"/>
      <c r="P19" s="14"/>
      <c r="Q19" s="14"/>
      <c r="R19" s="14"/>
      <c r="S19" s="14"/>
      <c r="T19" s="14"/>
      <c r="U19" s="14"/>
      <c r="V19" s="49"/>
      <c r="W19" s="31">
        <v>3517032</v>
      </c>
      <c r="X19" s="14"/>
      <c r="Y19" s="14"/>
      <c r="Z19" s="14"/>
      <c r="AA19" s="14"/>
      <c r="AB19" s="6">
        <f t="shared" si="4"/>
        <v>50082310</v>
      </c>
      <c r="AC19" s="7">
        <f t="shared" si="1"/>
        <v>125.205775</v>
      </c>
      <c r="AD19" s="7">
        <f t="shared" si="2"/>
        <v>1252.0577499999999</v>
      </c>
      <c r="AE19" s="14">
        <v>35</v>
      </c>
      <c r="AF19" s="7">
        <f t="shared" si="3"/>
        <v>35.77307857142857</v>
      </c>
      <c r="AG19" s="14"/>
      <c r="AH19" s="14"/>
      <c r="AI19" s="14"/>
      <c r="AJ19" s="14"/>
      <c r="AK19" s="14"/>
      <c r="AL19" s="14"/>
      <c r="AM19" s="14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>
        <f t="shared" si="0"/>
        <v>54535119.03660357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12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 spans="1:122" ht="14.4" x14ac:dyDescent="0.3">
      <c r="A20" s="6" t="s">
        <v>144</v>
      </c>
      <c r="B20" s="6" t="s">
        <v>130</v>
      </c>
      <c r="C20" s="6">
        <v>4</v>
      </c>
      <c r="D20" s="4" t="s">
        <v>69</v>
      </c>
      <c r="E20" s="12"/>
      <c r="F20" s="30">
        <v>1247552</v>
      </c>
      <c r="G20" s="12"/>
      <c r="H20" s="12"/>
      <c r="I20" s="12"/>
      <c r="J20" s="12"/>
      <c r="K20" s="12">
        <v>103353476</v>
      </c>
      <c r="L20" s="12"/>
      <c r="M20" s="30">
        <v>7118806</v>
      </c>
      <c r="N20" s="31">
        <v>3957642</v>
      </c>
      <c r="O20" s="31">
        <v>32336850</v>
      </c>
      <c r="P20" s="31">
        <v>2259673</v>
      </c>
      <c r="Q20" s="31">
        <v>2692462</v>
      </c>
      <c r="R20" s="31">
        <v>4089291</v>
      </c>
      <c r="S20" s="31">
        <v>36076559</v>
      </c>
      <c r="T20" s="31">
        <v>80875289</v>
      </c>
      <c r="U20" s="14"/>
      <c r="V20" s="31">
        <v>1575591</v>
      </c>
      <c r="W20" s="31">
        <v>20817911</v>
      </c>
      <c r="X20" s="49"/>
      <c r="Y20" s="31">
        <v>5476904</v>
      </c>
      <c r="Z20" s="31">
        <v>1618130</v>
      </c>
      <c r="AA20" s="14"/>
      <c r="AB20" s="6">
        <f t="shared" si="4"/>
        <v>303496136</v>
      </c>
      <c r="AC20" s="7">
        <f t="shared" si="1"/>
        <v>758.74033999999995</v>
      </c>
      <c r="AD20" s="7">
        <f t="shared" si="2"/>
        <v>7587.4033999999992</v>
      </c>
      <c r="AE20" s="14">
        <v>35</v>
      </c>
      <c r="AF20" s="7">
        <f t="shared" si="3"/>
        <v>216.78295428571425</v>
      </c>
      <c r="AG20" s="14"/>
      <c r="AH20" s="14"/>
      <c r="AI20" s="14"/>
      <c r="AJ20" s="14"/>
      <c r="AK20" s="14"/>
      <c r="AL20" s="14"/>
      <c r="AM20" s="14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>
        <f t="shared" si="0"/>
        <v>495281035.92669427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12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 spans="1:122" ht="15.75" customHeight="1" x14ac:dyDescent="0.3">
      <c r="A21" s="6" t="s">
        <v>145</v>
      </c>
      <c r="B21" s="6" t="s">
        <v>130</v>
      </c>
      <c r="C21" s="6">
        <v>4</v>
      </c>
      <c r="D21" s="4" t="s">
        <v>71</v>
      </c>
      <c r="E21" s="12"/>
      <c r="F21" s="12"/>
      <c r="G21" s="12"/>
      <c r="H21" s="12"/>
      <c r="I21" s="12"/>
      <c r="J21" s="12"/>
      <c r="K21" s="12"/>
      <c r="L21" s="12"/>
      <c r="M21" s="12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6">
        <f t="shared" si="4"/>
        <v>0</v>
      </c>
      <c r="AC21" s="7">
        <f t="shared" si="1"/>
        <v>0</v>
      </c>
      <c r="AD21" s="7">
        <f t="shared" si="2"/>
        <v>0</v>
      </c>
      <c r="AE21" s="14">
        <v>35</v>
      </c>
      <c r="AF21" s="7">
        <f t="shared" si="3"/>
        <v>0</v>
      </c>
      <c r="AG21" s="14"/>
      <c r="AH21" s="14"/>
      <c r="AI21" s="14"/>
      <c r="AJ21" s="14"/>
      <c r="AK21" s="14"/>
      <c r="AL21" s="14"/>
      <c r="AM21" s="14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>
        <f t="shared" si="0"/>
        <v>35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12"/>
      <c r="DG21" s="6"/>
      <c r="DH21" s="6"/>
      <c r="DI21" s="6"/>
      <c r="DJ21" s="6"/>
    </row>
    <row r="22" spans="1:122" ht="15.75" customHeight="1" x14ac:dyDescent="0.3">
      <c r="A22" s="6" t="s">
        <v>146</v>
      </c>
      <c r="B22" s="6" t="s">
        <v>130</v>
      </c>
      <c r="C22" s="6">
        <v>5</v>
      </c>
      <c r="D22" s="4" t="s">
        <v>81</v>
      </c>
      <c r="E22" s="16">
        <v>334022</v>
      </c>
      <c r="F22" s="16">
        <v>304460</v>
      </c>
      <c r="G22" s="16">
        <v>294736</v>
      </c>
      <c r="H22" s="12"/>
      <c r="I22" s="12"/>
      <c r="J22" s="12"/>
      <c r="K22" s="12"/>
      <c r="L22" s="12"/>
      <c r="M22" s="12"/>
      <c r="N22" s="14"/>
      <c r="O22" s="14"/>
      <c r="P22" s="14"/>
      <c r="Q22" s="14"/>
      <c r="R22" s="14"/>
      <c r="S22" s="14"/>
      <c r="T22" s="13">
        <v>140714</v>
      </c>
      <c r="U22" s="13">
        <v>161104</v>
      </c>
      <c r="V22" s="14"/>
      <c r="W22" s="14"/>
      <c r="X22" s="14"/>
      <c r="Y22" s="14"/>
      <c r="Z22" s="14"/>
      <c r="AA22" s="14"/>
      <c r="AB22" s="6">
        <f t="shared" si="4"/>
        <v>1235036</v>
      </c>
      <c r="AC22" s="7">
        <f t="shared" si="1"/>
        <v>3.0875900000000001</v>
      </c>
      <c r="AD22" s="7">
        <f t="shared" si="2"/>
        <v>30.875900000000001</v>
      </c>
      <c r="AE22" s="14">
        <v>13</v>
      </c>
      <c r="AF22" s="7">
        <f t="shared" si="3"/>
        <v>2.3750692307692307</v>
      </c>
      <c r="AG22" s="14"/>
      <c r="AH22" s="14"/>
      <c r="AI22" s="14"/>
      <c r="AJ22" s="14"/>
      <c r="AK22" s="14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>
        <f t="shared" si="0"/>
        <v>1536903.3385592308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12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 spans="1:122" ht="15.75" customHeight="1" x14ac:dyDescent="0.3">
      <c r="A23" s="6" t="s">
        <v>147</v>
      </c>
      <c r="B23" s="6" t="s">
        <v>130</v>
      </c>
      <c r="C23" s="6">
        <v>5</v>
      </c>
      <c r="D23" s="4" t="s">
        <v>67</v>
      </c>
      <c r="E23" s="30">
        <v>1176484</v>
      </c>
      <c r="F23" s="30">
        <v>1152473</v>
      </c>
      <c r="G23" s="30">
        <v>1362606</v>
      </c>
      <c r="H23" s="12"/>
      <c r="I23" s="12"/>
      <c r="J23" s="12">
        <v>8892074</v>
      </c>
      <c r="K23" s="12">
        <v>12133441</v>
      </c>
      <c r="L23" s="12"/>
      <c r="M23" s="30">
        <v>898826</v>
      </c>
      <c r="N23" s="31">
        <v>3836314</v>
      </c>
      <c r="O23" s="31">
        <v>16038687</v>
      </c>
      <c r="P23" s="31">
        <v>1562423</v>
      </c>
      <c r="Q23" s="31">
        <v>2625139</v>
      </c>
      <c r="R23" s="31">
        <v>2274801</v>
      </c>
      <c r="S23" s="13">
        <v>20501156</v>
      </c>
      <c r="T23" s="31">
        <v>41626860</v>
      </c>
      <c r="U23" s="31">
        <v>10197393</v>
      </c>
      <c r="V23" s="31">
        <v>1518208</v>
      </c>
      <c r="W23" s="31">
        <v>8527841</v>
      </c>
      <c r="X23" s="31">
        <v>1252473</v>
      </c>
      <c r="Y23" s="31">
        <v>797903</v>
      </c>
      <c r="Z23" s="31">
        <v>2148998</v>
      </c>
      <c r="AA23" s="14"/>
      <c r="AB23" s="6">
        <f t="shared" si="4"/>
        <v>138524100</v>
      </c>
      <c r="AC23" s="7">
        <f t="shared" si="1"/>
        <v>346.31025</v>
      </c>
      <c r="AD23" s="7">
        <f t="shared" si="2"/>
        <v>3463.1025</v>
      </c>
      <c r="AE23" s="14">
        <v>13</v>
      </c>
      <c r="AF23" s="7">
        <f t="shared" si="3"/>
        <v>266.39249999999998</v>
      </c>
      <c r="AG23" s="14"/>
      <c r="AH23" s="14"/>
      <c r="AI23" s="14"/>
      <c r="AJ23" s="14"/>
      <c r="AK23" s="14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>
        <f t="shared" si="0"/>
        <v>251436384.80525002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12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 spans="1:122" ht="15.75" customHeight="1" x14ac:dyDescent="0.3">
      <c r="A24" s="6" t="s">
        <v>148</v>
      </c>
      <c r="B24" s="6" t="s">
        <v>130</v>
      </c>
      <c r="C24" s="6">
        <v>5</v>
      </c>
      <c r="D24" s="4" t="s">
        <v>69</v>
      </c>
      <c r="E24" s="12"/>
      <c r="F24" s="30">
        <v>18014510</v>
      </c>
      <c r="G24" s="12"/>
      <c r="H24" s="30">
        <v>4267628</v>
      </c>
      <c r="I24" s="12"/>
      <c r="J24" s="12"/>
      <c r="K24" s="12"/>
      <c r="L24" s="12"/>
      <c r="M24" s="12"/>
      <c r="N24" s="14"/>
      <c r="O24" s="14"/>
      <c r="P24" s="14"/>
      <c r="Q24" s="14"/>
      <c r="R24" s="14"/>
      <c r="S24" s="14"/>
      <c r="T24" s="14"/>
      <c r="U24" s="14"/>
      <c r="V24" s="14"/>
      <c r="W24" s="31">
        <v>7179274</v>
      </c>
      <c r="X24" s="14"/>
      <c r="Y24" s="14"/>
      <c r="Z24" s="14"/>
      <c r="AA24" s="14"/>
      <c r="AB24" s="6">
        <f t="shared" si="4"/>
        <v>29461412</v>
      </c>
      <c r="AC24" s="7">
        <f t="shared" si="1"/>
        <v>73.653530000000003</v>
      </c>
      <c r="AD24" s="7">
        <f t="shared" si="2"/>
        <v>736.53530000000001</v>
      </c>
      <c r="AE24" s="14">
        <v>13</v>
      </c>
      <c r="AF24" s="7">
        <f t="shared" si="3"/>
        <v>56.656561538461538</v>
      </c>
      <c r="AG24" s="14"/>
      <c r="AH24" s="14"/>
      <c r="AI24" s="14"/>
      <c r="AJ24" s="14"/>
      <c r="AK24" s="14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>
        <f t="shared" si="0"/>
        <v>36641565.845391542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12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 spans="1:122" ht="15.75" customHeight="1" x14ac:dyDescent="0.3">
      <c r="A25" s="6" t="s">
        <v>149</v>
      </c>
      <c r="B25" s="6" t="s">
        <v>130</v>
      </c>
      <c r="C25" s="6">
        <v>5</v>
      </c>
      <c r="D25" s="4" t="s">
        <v>71</v>
      </c>
      <c r="E25" s="12"/>
      <c r="F25" s="12"/>
      <c r="G25" s="12"/>
      <c r="H25" s="12"/>
      <c r="I25" s="12"/>
      <c r="J25" s="12"/>
      <c r="K25" s="12"/>
      <c r="L25" s="12"/>
      <c r="M25" s="12"/>
      <c r="N25" s="14"/>
      <c r="O25" s="14"/>
      <c r="P25" s="14"/>
      <c r="Q25" s="14">
        <v>635638</v>
      </c>
      <c r="R25" s="14"/>
      <c r="S25" s="14"/>
      <c r="T25" s="14"/>
      <c r="U25" s="14"/>
      <c r="V25" s="14"/>
      <c r="W25" s="14"/>
      <c r="X25" s="14"/>
      <c r="Y25" s="14"/>
      <c r="Z25" s="14">
        <v>2535143</v>
      </c>
      <c r="AA25" s="14"/>
      <c r="AB25" s="6">
        <f t="shared" si="4"/>
        <v>3170781</v>
      </c>
      <c r="AC25" s="7">
        <f t="shared" si="1"/>
        <v>7.9269524999999996</v>
      </c>
      <c r="AD25" s="7">
        <f t="shared" si="2"/>
        <v>79.269525000000002</v>
      </c>
      <c r="AE25" s="14">
        <v>13</v>
      </c>
      <c r="AF25" s="7">
        <f t="shared" si="3"/>
        <v>6.0976557692307694</v>
      </c>
      <c r="AG25" s="14"/>
      <c r="AH25" s="14"/>
      <c r="AI25" s="14"/>
      <c r="AJ25" s="14"/>
      <c r="AK25" s="14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>
        <f t="shared" si="0"/>
        <v>6341668.2941332692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12"/>
      <c r="DG25" s="6"/>
      <c r="DH25" s="6"/>
      <c r="DI25" s="6"/>
      <c r="DJ25" s="6"/>
    </row>
    <row r="26" spans="1:122" ht="15.75" customHeight="1" x14ac:dyDescent="0.3">
      <c r="A26" s="6" t="s">
        <v>150</v>
      </c>
      <c r="B26" s="6" t="s">
        <v>130</v>
      </c>
      <c r="C26" s="6">
        <v>6</v>
      </c>
      <c r="D26" s="4" t="s">
        <v>81</v>
      </c>
      <c r="E26" s="30">
        <v>407640</v>
      </c>
      <c r="F26" s="30">
        <v>161823</v>
      </c>
      <c r="G26" s="30">
        <v>187141</v>
      </c>
      <c r="H26" s="12"/>
      <c r="I26" s="12"/>
      <c r="J26" s="12"/>
      <c r="K26" s="12"/>
      <c r="L26" s="12"/>
      <c r="M26" s="12"/>
      <c r="N26" s="14"/>
      <c r="O26" s="14"/>
      <c r="P26" s="14"/>
      <c r="Q26" s="14"/>
      <c r="R26" s="14"/>
      <c r="S26" s="14"/>
      <c r="T26" s="14"/>
      <c r="U26" s="31">
        <v>2062959</v>
      </c>
      <c r="V26" s="14"/>
      <c r="W26" s="14"/>
      <c r="X26" s="14"/>
      <c r="Y26" s="31">
        <v>1537939</v>
      </c>
      <c r="Z26" s="31"/>
      <c r="AA26" s="14"/>
      <c r="AB26" s="6">
        <f t="shared" si="4"/>
        <v>4357502</v>
      </c>
      <c r="AC26" s="7">
        <f t="shared" si="1"/>
        <v>10.893755000000001</v>
      </c>
      <c r="AD26" s="7">
        <f t="shared" si="2"/>
        <v>108.93755</v>
      </c>
      <c r="AE26" s="14">
        <v>9</v>
      </c>
      <c r="AF26" s="7">
        <f t="shared" si="3"/>
        <v>12.104172222222223</v>
      </c>
      <c r="AG26" s="14"/>
      <c r="AH26" s="14"/>
      <c r="AI26" s="14"/>
      <c r="AJ26" s="14"/>
      <c r="AK26" s="14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>
        <f t="shared" si="0"/>
        <v>7958540.9354772223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12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 spans="1:122" ht="15.75" customHeight="1" x14ac:dyDescent="0.3">
      <c r="A27" s="14" t="s">
        <v>151</v>
      </c>
      <c r="B27" s="14" t="s">
        <v>130</v>
      </c>
      <c r="C27" s="14">
        <v>6</v>
      </c>
      <c r="D27" s="12" t="s">
        <v>67</v>
      </c>
      <c r="E27" s="12"/>
      <c r="F27" s="12"/>
      <c r="G27" s="14"/>
      <c r="H27" s="14"/>
      <c r="I27" s="14"/>
      <c r="J27" s="14"/>
      <c r="K27" s="14"/>
      <c r="L27" s="12"/>
      <c r="M27" s="30">
        <v>318592</v>
      </c>
      <c r="N27" s="12"/>
      <c r="O27" s="12"/>
      <c r="P27" s="12"/>
      <c r="Q27" s="12"/>
      <c r="R27" s="12"/>
      <c r="S27" s="14"/>
      <c r="T27" s="14"/>
      <c r="U27" s="31">
        <v>471108</v>
      </c>
      <c r="V27" s="14"/>
      <c r="W27" s="14"/>
      <c r="X27" s="14"/>
      <c r="Y27" s="14"/>
      <c r="Z27" s="14"/>
      <c r="AA27" s="14"/>
      <c r="AB27" s="6">
        <f t="shared" si="4"/>
        <v>789700</v>
      </c>
      <c r="AC27" s="7">
        <f t="shared" si="1"/>
        <v>1.9742500000000001</v>
      </c>
      <c r="AD27" s="7">
        <f t="shared" si="2"/>
        <v>19.7425</v>
      </c>
      <c r="AE27" s="14">
        <v>9</v>
      </c>
      <c r="AF27" s="7">
        <f t="shared" si="3"/>
        <v>2.1936111111111112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>
        <f t="shared" si="0"/>
        <v>1260840.9103611109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2"/>
      <c r="DN27" s="14"/>
      <c r="DO27" s="14"/>
      <c r="DP27" s="14"/>
      <c r="DQ27" s="14"/>
      <c r="DR27" s="14"/>
    </row>
    <row r="28" spans="1:122" ht="15.75" customHeight="1" x14ac:dyDescent="0.3">
      <c r="A28" s="14" t="s">
        <v>152</v>
      </c>
      <c r="B28" s="14" t="s">
        <v>130</v>
      </c>
      <c r="C28" s="14">
        <v>6</v>
      </c>
      <c r="D28" s="12" t="s">
        <v>69</v>
      </c>
      <c r="E28" s="12"/>
      <c r="F28" s="30">
        <v>921748</v>
      </c>
      <c r="G28" s="12"/>
      <c r="H28" s="30">
        <v>582762</v>
      </c>
      <c r="I28" s="30">
        <v>1229646</v>
      </c>
      <c r="J28" s="28"/>
      <c r="K28" s="28"/>
      <c r="L28" s="12"/>
      <c r="M28" s="12"/>
      <c r="N28" s="14"/>
      <c r="O28" s="14"/>
      <c r="P28" s="14"/>
      <c r="Q28" s="14"/>
      <c r="R28" s="14"/>
      <c r="S28" s="14"/>
      <c r="T28" s="14"/>
      <c r="U28" s="14"/>
      <c r="V28" s="14"/>
      <c r="W28" s="31">
        <v>2499261</v>
      </c>
      <c r="X28" s="14"/>
      <c r="Y28" s="14"/>
      <c r="Z28" s="14"/>
      <c r="AA28" s="14"/>
      <c r="AB28" s="6">
        <f t="shared" si="4"/>
        <v>5233417</v>
      </c>
      <c r="AC28" s="7">
        <f t="shared" si="1"/>
        <v>13.0835425</v>
      </c>
      <c r="AD28" s="7">
        <f t="shared" si="2"/>
        <v>130.83542499999999</v>
      </c>
      <c r="AE28" s="14">
        <v>9</v>
      </c>
      <c r="AF28" s="7">
        <f t="shared" si="3"/>
        <v>14.537269444444442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>
        <f t="shared" si="0"/>
        <v>7732845.4562369436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2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</row>
    <row r="29" spans="1:122" ht="15.75" customHeight="1" x14ac:dyDescent="0.3">
      <c r="A29" s="14" t="s">
        <v>153</v>
      </c>
      <c r="B29" s="14" t="s">
        <v>130</v>
      </c>
      <c r="C29" s="14">
        <v>6</v>
      </c>
      <c r="D29" s="12" t="s">
        <v>71</v>
      </c>
      <c r="E29" s="12"/>
      <c r="F29" s="30">
        <v>1680949</v>
      </c>
      <c r="G29" s="12"/>
      <c r="H29" s="12"/>
      <c r="I29" s="12"/>
      <c r="J29" s="12"/>
      <c r="K29" s="12"/>
      <c r="L29" s="12"/>
      <c r="M29" s="12"/>
      <c r="N29" s="14"/>
      <c r="O29" s="14"/>
      <c r="P29" s="14"/>
      <c r="Q29" s="14"/>
      <c r="R29" s="14"/>
      <c r="S29" s="14"/>
      <c r="T29" s="14"/>
      <c r="U29" s="14"/>
      <c r="V29" s="14"/>
      <c r="W29" s="31">
        <v>2140300</v>
      </c>
      <c r="X29" s="14"/>
      <c r="Y29" s="14"/>
      <c r="Z29" s="14"/>
      <c r="AA29" s="14"/>
      <c r="AB29" s="6">
        <f t="shared" si="4"/>
        <v>3821249</v>
      </c>
      <c r="AC29" s="7">
        <f t="shared" si="1"/>
        <v>9.5531225000000006</v>
      </c>
      <c r="AD29" s="7">
        <f t="shared" si="2"/>
        <v>95.531225000000006</v>
      </c>
      <c r="AE29" s="14">
        <v>9</v>
      </c>
      <c r="AF29" s="7">
        <f t="shared" si="3"/>
        <v>10.614580555555555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>
        <f t="shared" si="0"/>
        <v>5961673.6989280554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</row>
    <row r="30" spans="1:122" ht="15.75" customHeight="1" x14ac:dyDescent="0.3">
      <c r="A30" s="14" t="s">
        <v>154</v>
      </c>
      <c r="B30" s="14" t="s">
        <v>130</v>
      </c>
      <c r="C30" s="14">
        <v>7</v>
      </c>
      <c r="D30" s="12" t="s">
        <v>81</v>
      </c>
      <c r="E30" s="30">
        <v>2336120</v>
      </c>
      <c r="F30" s="30">
        <v>2379147</v>
      </c>
      <c r="G30" s="30">
        <v>3713942</v>
      </c>
      <c r="H30" s="12"/>
      <c r="I30" s="12"/>
      <c r="J30" s="12"/>
      <c r="K30" s="12">
        <v>86487</v>
      </c>
      <c r="L30" s="12"/>
      <c r="M30" s="12"/>
      <c r="N30" s="31">
        <v>1691535</v>
      </c>
      <c r="O30" s="14"/>
      <c r="P30" s="14"/>
      <c r="Q30" s="14"/>
      <c r="R30" s="14"/>
      <c r="S30" s="14"/>
      <c r="T30" s="14"/>
      <c r="U30" s="14"/>
      <c r="V30" s="14"/>
      <c r="W30" s="31">
        <v>2577342</v>
      </c>
      <c r="X30" s="14"/>
      <c r="Y30" s="31">
        <v>379565</v>
      </c>
      <c r="Z30" s="31"/>
      <c r="AA30" s="14"/>
      <c r="AB30" s="6">
        <f t="shared" si="4"/>
        <v>13164138</v>
      </c>
      <c r="AC30" s="7">
        <f t="shared" si="1"/>
        <v>32.910345</v>
      </c>
      <c r="AD30" s="7">
        <f t="shared" si="2"/>
        <v>329.10345000000001</v>
      </c>
      <c r="AE30" s="14">
        <v>26</v>
      </c>
      <c r="AF30" s="7">
        <f t="shared" si="3"/>
        <v>12.657825000000001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>
        <f t="shared" si="0"/>
        <v>17812980.67162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</row>
    <row r="31" spans="1:122" ht="15.75" customHeight="1" x14ac:dyDescent="0.3">
      <c r="A31" s="14" t="s">
        <v>155</v>
      </c>
      <c r="B31" s="14" t="s">
        <v>130</v>
      </c>
      <c r="C31" s="14">
        <v>7</v>
      </c>
      <c r="D31" s="12" t="s">
        <v>67</v>
      </c>
      <c r="E31" s="16">
        <v>649267</v>
      </c>
      <c r="F31" s="12"/>
      <c r="G31" s="12"/>
      <c r="H31" s="12"/>
      <c r="I31" s="12"/>
      <c r="J31" s="12"/>
      <c r="K31" s="12">
        <v>3105414</v>
      </c>
      <c r="L31" s="12"/>
      <c r="M31" s="30">
        <v>3003188</v>
      </c>
      <c r="N31" s="31">
        <v>11882827</v>
      </c>
      <c r="O31" s="14"/>
      <c r="P31" s="14"/>
      <c r="Q31" s="14">
        <v>651184</v>
      </c>
      <c r="R31" s="14"/>
      <c r="S31" s="14"/>
      <c r="T31" s="14"/>
      <c r="U31" s="14"/>
      <c r="V31" s="14"/>
      <c r="W31" s="31">
        <v>1888239</v>
      </c>
      <c r="X31" s="31">
        <v>514492</v>
      </c>
      <c r="Y31" s="31">
        <v>427435</v>
      </c>
      <c r="Z31" s="31">
        <v>1050507</v>
      </c>
      <c r="AA31" s="14"/>
      <c r="AB31" s="6">
        <f t="shared" si="4"/>
        <v>23172553</v>
      </c>
      <c r="AC31" s="7">
        <f t="shared" si="1"/>
        <v>57.931382499999998</v>
      </c>
      <c r="AD31" s="7">
        <f t="shared" si="2"/>
        <v>579.31382499999995</v>
      </c>
      <c r="AE31" s="14">
        <v>26</v>
      </c>
      <c r="AF31" s="7">
        <f t="shared" si="3"/>
        <v>22.281300961538459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>
        <f t="shared" si="0"/>
        <v>39587922.526508458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</row>
    <row r="32" spans="1:122" ht="15.75" customHeight="1" x14ac:dyDescent="0.3">
      <c r="A32" s="14" t="s">
        <v>156</v>
      </c>
      <c r="B32" s="14" t="s">
        <v>130</v>
      </c>
      <c r="C32" s="14">
        <v>7</v>
      </c>
      <c r="D32" s="12" t="s">
        <v>69</v>
      </c>
      <c r="E32" s="30">
        <v>402683</v>
      </c>
      <c r="F32" s="30">
        <v>595355</v>
      </c>
      <c r="G32" s="30">
        <v>545119</v>
      </c>
      <c r="H32" s="12"/>
      <c r="I32" s="12"/>
      <c r="J32" s="12"/>
      <c r="K32" s="12">
        <v>1283654</v>
      </c>
      <c r="L32" s="12"/>
      <c r="M32" s="12"/>
      <c r="N32" s="31">
        <v>2150080</v>
      </c>
      <c r="O32" s="14"/>
      <c r="P32" s="14"/>
      <c r="Q32" s="14"/>
      <c r="R32" s="14"/>
      <c r="S32" s="14"/>
      <c r="T32" s="14"/>
      <c r="U32" s="14"/>
      <c r="V32" s="14"/>
      <c r="W32" s="31">
        <v>1940588</v>
      </c>
      <c r="X32" s="14"/>
      <c r="Y32" s="31">
        <v>513925</v>
      </c>
      <c r="Z32" s="31"/>
      <c r="AA32" s="14"/>
      <c r="AB32" s="6">
        <f t="shared" si="4"/>
        <v>7431404</v>
      </c>
      <c r="AC32" s="7">
        <f t="shared" si="1"/>
        <v>18.578510000000001</v>
      </c>
      <c r="AD32" s="7">
        <f t="shared" si="2"/>
        <v>185.7851</v>
      </c>
      <c r="AE32" s="14">
        <v>26</v>
      </c>
      <c r="AF32" s="7">
        <f t="shared" si="3"/>
        <v>7.1455807692307696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>
        <f t="shared" si="0"/>
        <v>12036234.509190768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</row>
    <row r="33" spans="1:122" ht="15.75" customHeight="1" x14ac:dyDescent="0.3">
      <c r="A33" s="14" t="s">
        <v>157</v>
      </c>
      <c r="B33" s="14" t="s">
        <v>130</v>
      </c>
      <c r="C33" s="14">
        <v>7</v>
      </c>
      <c r="D33" s="12" t="s">
        <v>71</v>
      </c>
      <c r="E33" s="12"/>
      <c r="F33" s="30">
        <v>54523424</v>
      </c>
      <c r="G33" s="12"/>
      <c r="H33" s="30">
        <v>34520216</v>
      </c>
      <c r="I33" s="12"/>
      <c r="J33" s="12"/>
      <c r="K33" s="12"/>
      <c r="L33" s="12"/>
      <c r="M33" s="30">
        <v>22770044</v>
      </c>
      <c r="N33" s="14"/>
      <c r="O33" s="14"/>
      <c r="P33" s="14"/>
      <c r="Q33" s="14"/>
      <c r="R33" s="14"/>
      <c r="S33" s="14"/>
      <c r="T33" s="14"/>
      <c r="U33" s="14"/>
      <c r="V33" s="14"/>
      <c r="W33" s="31">
        <v>1512160</v>
      </c>
      <c r="X33" s="14"/>
      <c r="Y33" s="31">
        <v>282944</v>
      </c>
      <c r="Z33" s="31"/>
      <c r="AA33" s="14"/>
      <c r="AB33" s="6">
        <f t="shared" si="4"/>
        <v>113608788</v>
      </c>
      <c r="AC33" s="7">
        <f t="shared" si="1"/>
        <v>284.02197000000001</v>
      </c>
      <c r="AD33" s="7">
        <f t="shared" si="2"/>
        <v>2840.2197000000001</v>
      </c>
      <c r="AE33" s="14">
        <v>26</v>
      </c>
      <c r="AF33" s="7">
        <f t="shared" si="3"/>
        <v>109.23921923076924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>
        <f t="shared" si="0"/>
        <v>115407151.48088923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</row>
    <row r="34" spans="1:122" ht="15.75" customHeight="1" x14ac:dyDescent="0.3">
      <c r="A34" s="14" t="s">
        <v>158</v>
      </c>
      <c r="B34" s="14" t="s">
        <v>130</v>
      </c>
      <c r="C34" s="14">
        <v>8</v>
      </c>
      <c r="D34" s="12" t="s">
        <v>81</v>
      </c>
      <c r="E34" s="12"/>
      <c r="F34" s="12"/>
      <c r="G34" s="12"/>
      <c r="H34" s="12"/>
      <c r="I34" s="12"/>
      <c r="J34" s="12"/>
      <c r="K34" s="12">
        <v>18404876</v>
      </c>
      <c r="L34" s="12"/>
      <c r="M34" s="30">
        <v>3848115</v>
      </c>
      <c r="N34" s="31">
        <v>3754176</v>
      </c>
      <c r="O34" s="31">
        <v>19566668</v>
      </c>
      <c r="P34" s="31">
        <v>1721810</v>
      </c>
      <c r="Q34" s="31">
        <v>1004612</v>
      </c>
      <c r="R34" s="14"/>
      <c r="S34" s="14"/>
      <c r="T34" s="14"/>
      <c r="U34" s="14"/>
      <c r="V34" s="14"/>
      <c r="W34" s="14"/>
      <c r="X34" s="31">
        <v>1512387</v>
      </c>
      <c r="Y34" s="14"/>
      <c r="Z34" s="14">
        <v>3514111</v>
      </c>
      <c r="AA34" s="14"/>
      <c r="AB34" s="6">
        <f t="shared" si="4"/>
        <v>53326755</v>
      </c>
      <c r="AC34" s="7">
        <f t="shared" si="1"/>
        <v>133.31688750000001</v>
      </c>
      <c r="AD34" s="7">
        <f t="shared" si="2"/>
        <v>1333.1688750000001</v>
      </c>
      <c r="AE34" s="14">
        <v>21</v>
      </c>
      <c r="AF34" s="7">
        <f t="shared" si="3"/>
        <v>63.484232142857145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>
        <f t="shared" si="0"/>
        <v>84402069.969994634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</row>
    <row r="35" spans="1:122" ht="15.75" customHeight="1" x14ac:dyDescent="0.3">
      <c r="A35" s="14" t="s">
        <v>159</v>
      </c>
      <c r="B35" s="14" t="s">
        <v>130</v>
      </c>
      <c r="C35" s="14">
        <v>8</v>
      </c>
      <c r="D35" s="12" t="s">
        <v>67</v>
      </c>
      <c r="E35" s="12"/>
      <c r="F35" s="30">
        <v>1570389</v>
      </c>
      <c r="G35" s="12"/>
      <c r="H35" s="30">
        <v>773102</v>
      </c>
      <c r="I35" s="12"/>
      <c r="J35" s="12"/>
      <c r="K35" s="12">
        <v>734806</v>
      </c>
      <c r="L35" s="28"/>
      <c r="M35" s="30">
        <v>2959073</v>
      </c>
      <c r="N35" s="31">
        <v>13946535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6">
        <f t="shared" si="4"/>
        <v>19983905</v>
      </c>
      <c r="AC35" s="7">
        <f t="shared" si="1"/>
        <v>49.959762499999997</v>
      </c>
      <c r="AD35" s="7">
        <f t="shared" si="2"/>
        <v>499.59762499999999</v>
      </c>
      <c r="AE35" s="14">
        <v>21</v>
      </c>
      <c r="AF35" s="7">
        <f t="shared" si="3"/>
        <v>23.790363095238096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>
        <f t="shared" si="0"/>
        <v>33931034.347750597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</row>
    <row r="36" spans="1:122" ht="15.75" customHeight="1" x14ac:dyDescent="0.3">
      <c r="A36" s="14" t="s">
        <v>160</v>
      </c>
      <c r="B36" s="14" t="s">
        <v>130</v>
      </c>
      <c r="C36" s="14">
        <v>8</v>
      </c>
      <c r="D36" s="12" t="s">
        <v>69</v>
      </c>
      <c r="E36" s="30">
        <v>78543139</v>
      </c>
      <c r="F36" s="30">
        <v>66000689</v>
      </c>
      <c r="G36" s="30">
        <v>105378395</v>
      </c>
      <c r="H36" s="30">
        <v>1952087</v>
      </c>
      <c r="I36" s="30">
        <v>18878732</v>
      </c>
      <c r="J36" s="28"/>
      <c r="K36" s="28">
        <v>25489230</v>
      </c>
      <c r="L36" s="12"/>
      <c r="M36" s="12"/>
      <c r="N36" s="31">
        <v>3598633</v>
      </c>
      <c r="O36" s="14"/>
      <c r="P36" s="31">
        <v>11762894</v>
      </c>
      <c r="Q36" s="31">
        <v>520923</v>
      </c>
      <c r="R36" s="14"/>
      <c r="S36" s="14"/>
      <c r="T36" s="14"/>
      <c r="U36" s="14"/>
      <c r="V36" s="14"/>
      <c r="W36" s="31">
        <v>35130990</v>
      </c>
      <c r="X36" s="31">
        <v>564000</v>
      </c>
      <c r="Y36" s="31">
        <v>9605351</v>
      </c>
      <c r="Z36" s="31">
        <v>1120917</v>
      </c>
      <c r="AA36" s="14"/>
      <c r="AB36" s="6">
        <f t="shared" si="4"/>
        <v>358545980</v>
      </c>
      <c r="AC36" s="7">
        <f t="shared" si="1"/>
        <v>896.36495000000002</v>
      </c>
      <c r="AD36" s="7">
        <f t="shared" si="2"/>
        <v>8963.6494999999995</v>
      </c>
      <c r="AE36" s="14">
        <v>21</v>
      </c>
      <c r="AF36" s="7">
        <f t="shared" si="3"/>
        <v>426.84045238095234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>
        <f t="shared" si="0"/>
        <v>420859995.85490239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</row>
    <row r="37" spans="1:122" ht="15.75" customHeight="1" x14ac:dyDescent="0.3">
      <c r="A37" s="14" t="s">
        <v>161</v>
      </c>
      <c r="B37" s="14" t="s">
        <v>130</v>
      </c>
      <c r="C37" s="14">
        <v>8</v>
      </c>
      <c r="D37" s="12" t="s">
        <v>71</v>
      </c>
      <c r="E37" s="12"/>
      <c r="F37" s="12"/>
      <c r="G37" s="12"/>
      <c r="H37" s="12"/>
      <c r="I37" s="12"/>
      <c r="J37" s="12"/>
      <c r="K37" s="12">
        <v>30827301</v>
      </c>
      <c r="L37" s="30">
        <v>826319</v>
      </c>
      <c r="M37" s="30">
        <v>5212485</v>
      </c>
      <c r="N37" s="14"/>
      <c r="O37" s="31">
        <v>18596477</v>
      </c>
      <c r="P37" s="31">
        <v>1408151</v>
      </c>
      <c r="Q37" s="31">
        <v>1586580</v>
      </c>
      <c r="R37" s="14"/>
      <c r="S37" s="14"/>
      <c r="T37" s="14"/>
      <c r="U37" s="14"/>
      <c r="V37" s="14"/>
      <c r="W37" s="14"/>
      <c r="X37" s="31">
        <v>1669347</v>
      </c>
      <c r="Y37" s="14"/>
      <c r="Z37" s="14">
        <v>2158962</v>
      </c>
      <c r="AA37" s="14"/>
      <c r="AB37" s="6">
        <f t="shared" si="4"/>
        <v>62285622</v>
      </c>
      <c r="AC37" s="7">
        <f t="shared" si="1"/>
        <v>155.714055</v>
      </c>
      <c r="AD37" s="7">
        <f t="shared" si="2"/>
        <v>1557.1405500000001</v>
      </c>
      <c r="AE37" s="14">
        <v>21</v>
      </c>
      <c r="AF37" s="7">
        <f t="shared" si="3"/>
        <v>74.149550000000005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>
        <f t="shared" si="0"/>
        <v>87706947.00415501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</row>
    <row r="38" spans="1:122" ht="15.75" customHeight="1" x14ac:dyDescent="0.3">
      <c r="A38" s="6"/>
      <c r="B38" s="6"/>
      <c r="C38" s="6"/>
      <c r="D38" s="4"/>
      <c r="E38" s="12"/>
      <c r="F38" s="12"/>
      <c r="G38" s="12"/>
      <c r="H38" s="12"/>
      <c r="I38" s="12"/>
      <c r="J38" s="12"/>
      <c r="K38" s="12"/>
      <c r="L38" s="12"/>
      <c r="M38" s="12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</row>
    <row r="39" spans="1:122" ht="15.75" customHeight="1" x14ac:dyDescent="0.3">
      <c r="A39" s="6"/>
      <c r="B39" s="6"/>
      <c r="C39" s="6"/>
      <c r="D39" s="4"/>
      <c r="E39" s="12"/>
      <c r="F39" s="12"/>
      <c r="G39" s="12"/>
      <c r="H39" s="12"/>
      <c r="I39" s="12"/>
      <c r="J39" s="12"/>
      <c r="K39" s="12"/>
      <c r="L39" s="12"/>
      <c r="M39" s="12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</row>
    <row r="40" spans="1:122" ht="15.75" customHeight="1" x14ac:dyDescent="0.3">
      <c r="A40" s="6" t="s">
        <v>129</v>
      </c>
      <c r="B40" s="6" t="s">
        <v>130</v>
      </c>
      <c r="C40" s="6">
        <v>1</v>
      </c>
      <c r="D40" s="4" t="s">
        <v>81</v>
      </c>
      <c r="E40" s="50">
        <f>E6*100/$AB6</f>
        <v>0</v>
      </c>
      <c r="F40" s="50">
        <f t="shared" ref="F40:Z40" si="5">F6*100/$AB6</f>
        <v>0</v>
      </c>
      <c r="G40" s="50">
        <f t="shared" si="5"/>
        <v>0</v>
      </c>
      <c r="H40" s="50">
        <f t="shared" si="5"/>
        <v>0</v>
      </c>
      <c r="I40" s="50">
        <f t="shared" si="5"/>
        <v>0</v>
      </c>
      <c r="J40" s="50">
        <f t="shared" si="5"/>
        <v>0</v>
      </c>
      <c r="K40" s="50">
        <f t="shared" si="5"/>
        <v>0</v>
      </c>
      <c r="L40" s="50">
        <f t="shared" si="5"/>
        <v>0</v>
      </c>
      <c r="M40" s="50">
        <f t="shared" si="5"/>
        <v>0</v>
      </c>
      <c r="N40" s="50">
        <f t="shared" si="5"/>
        <v>6.4936054527563929</v>
      </c>
      <c r="O40" s="50">
        <f t="shared" si="5"/>
        <v>0</v>
      </c>
      <c r="P40" s="50">
        <f t="shared" si="5"/>
        <v>0</v>
      </c>
      <c r="Q40" s="50">
        <f t="shared" si="5"/>
        <v>0</v>
      </c>
      <c r="R40" s="50">
        <f t="shared" si="5"/>
        <v>0</v>
      </c>
      <c r="S40" s="50">
        <f t="shared" si="5"/>
        <v>22.856145727524083</v>
      </c>
      <c r="T40" s="50">
        <f t="shared" si="5"/>
        <v>22.856145727524083</v>
      </c>
      <c r="U40" s="50">
        <f t="shared" si="5"/>
        <v>27.178143652566067</v>
      </c>
      <c r="V40" s="50">
        <f t="shared" si="5"/>
        <v>0</v>
      </c>
      <c r="W40" s="50">
        <f t="shared" si="5"/>
        <v>20.615959439629371</v>
      </c>
      <c r="X40" s="50">
        <f t="shared" si="5"/>
        <v>0</v>
      </c>
      <c r="Y40" s="50">
        <f t="shared" si="5"/>
        <v>0</v>
      </c>
      <c r="Z40" s="50">
        <f t="shared" si="5"/>
        <v>0</v>
      </c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7"/>
      <c r="AM40" s="7"/>
      <c r="AN40" s="7"/>
      <c r="AO40" s="7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</row>
    <row r="41" spans="1:122" ht="15.75" customHeight="1" x14ac:dyDescent="0.3">
      <c r="A41" s="6" t="s">
        <v>131</v>
      </c>
      <c r="B41" s="6" t="s">
        <v>130</v>
      </c>
      <c r="C41" s="6">
        <v>1</v>
      </c>
      <c r="D41" s="4" t="s">
        <v>67</v>
      </c>
      <c r="E41" s="50">
        <f>E7*100/$AB7</f>
        <v>0</v>
      </c>
      <c r="F41" s="50">
        <f t="shared" ref="F41:Z41" si="6">F7*100/$AB7</f>
        <v>0</v>
      </c>
      <c r="G41" s="50">
        <f t="shared" si="6"/>
        <v>0</v>
      </c>
      <c r="H41" s="50">
        <f t="shared" si="6"/>
        <v>0</v>
      </c>
      <c r="I41" s="50">
        <f t="shared" si="6"/>
        <v>0</v>
      </c>
      <c r="J41" s="50">
        <f t="shared" si="6"/>
        <v>0</v>
      </c>
      <c r="K41" s="50">
        <f t="shared" si="6"/>
        <v>0</v>
      </c>
      <c r="L41" s="50">
        <f t="shared" si="6"/>
        <v>0</v>
      </c>
      <c r="M41" s="50">
        <f t="shared" si="6"/>
        <v>12.909698274386615</v>
      </c>
      <c r="N41" s="50">
        <f t="shared" si="6"/>
        <v>78.169110234129519</v>
      </c>
      <c r="O41" s="50">
        <f t="shared" si="6"/>
        <v>0</v>
      </c>
      <c r="P41" s="50">
        <f t="shared" si="6"/>
        <v>0</v>
      </c>
      <c r="Q41" s="50">
        <f t="shared" si="6"/>
        <v>0</v>
      </c>
      <c r="R41" s="50">
        <f t="shared" si="6"/>
        <v>0</v>
      </c>
      <c r="S41" s="50">
        <f t="shared" si="6"/>
        <v>0</v>
      </c>
      <c r="T41" s="50">
        <f t="shared" si="6"/>
        <v>0</v>
      </c>
      <c r="U41" s="50">
        <f t="shared" si="6"/>
        <v>2.0152703740750177</v>
      </c>
      <c r="V41" s="50">
        <f t="shared" si="6"/>
        <v>0</v>
      </c>
      <c r="W41" s="50">
        <f t="shared" si="6"/>
        <v>5.3022296090880197</v>
      </c>
      <c r="X41" s="50">
        <f t="shared" si="6"/>
        <v>0</v>
      </c>
      <c r="Y41" s="50">
        <f t="shared" si="6"/>
        <v>1.6036915083208272</v>
      </c>
      <c r="Z41" s="50">
        <f t="shared" si="6"/>
        <v>0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</row>
    <row r="42" spans="1:122" ht="15.75" customHeight="1" x14ac:dyDescent="0.3">
      <c r="A42" s="6" t="s">
        <v>132</v>
      </c>
      <c r="B42" s="6" t="s">
        <v>130</v>
      </c>
      <c r="C42" s="6">
        <v>1</v>
      </c>
      <c r="D42" s="4" t="s">
        <v>69</v>
      </c>
      <c r="E42" s="50">
        <f t="shared" ref="E42:T71" si="7">E8*100/$AB8</f>
        <v>0</v>
      </c>
      <c r="F42" s="50">
        <v>0</v>
      </c>
      <c r="G42" s="50">
        <f t="shared" si="7"/>
        <v>0</v>
      </c>
      <c r="H42" s="50">
        <f t="shared" si="7"/>
        <v>0</v>
      </c>
      <c r="I42" s="50">
        <f t="shared" si="7"/>
        <v>0</v>
      </c>
      <c r="J42" s="50">
        <f t="shared" si="7"/>
        <v>0</v>
      </c>
      <c r="K42" s="50">
        <f t="shared" si="7"/>
        <v>0</v>
      </c>
      <c r="L42" s="50">
        <f t="shared" si="7"/>
        <v>0</v>
      </c>
      <c r="M42" s="50">
        <f t="shared" si="7"/>
        <v>19.874919856631635</v>
      </c>
      <c r="N42" s="50">
        <f t="shared" si="7"/>
        <v>61.493799757986196</v>
      </c>
      <c r="O42" s="50">
        <f t="shared" si="7"/>
        <v>0</v>
      </c>
      <c r="P42" s="50">
        <f t="shared" si="7"/>
        <v>0</v>
      </c>
      <c r="Q42" s="50">
        <f t="shared" si="7"/>
        <v>0</v>
      </c>
      <c r="R42" s="50">
        <f t="shared" si="7"/>
        <v>0</v>
      </c>
      <c r="S42" s="50">
        <f t="shared" si="7"/>
        <v>0</v>
      </c>
      <c r="T42" s="50">
        <f t="shared" si="7"/>
        <v>0</v>
      </c>
      <c r="U42" s="50">
        <f t="shared" ref="U42:Z42" si="8">U8*100/$AB8</f>
        <v>4.9885791917352167</v>
      </c>
      <c r="V42" s="50">
        <f t="shared" si="8"/>
        <v>0</v>
      </c>
      <c r="W42" s="50">
        <f t="shared" si="8"/>
        <v>10.156600847895653</v>
      </c>
      <c r="X42" s="50">
        <f t="shared" si="8"/>
        <v>0</v>
      </c>
      <c r="Y42" s="50">
        <f t="shared" si="8"/>
        <v>3.4861003457513018</v>
      </c>
      <c r="Z42" s="50">
        <f t="shared" si="8"/>
        <v>0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</row>
    <row r="43" spans="1:122" ht="15.75" customHeight="1" x14ac:dyDescent="0.3">
      <c r="A43" s="6" t="s">
        <v>133</v>
      </c>
      <c r="B43" s="6" t="s">
        <v>130</v>
      </c>
      <c r="C43" s="6">
        <v>1</v>
      </c>
      <c r="D43" s="4" t="s">
        <v>71</v>
      </c>
      <c r="E43" s="50">
        <f t="shared" si="7"/>
        <v>0</v>
      </c>
      <c r="F43" s="50">
        <f t="shared" ref="F43:Z43" si="9">F9*100/$AB9</f>
        <v>0</v>
      </c>
      <c r="G43" s="50">
        <f t="shared" si="9"/>
        <v>0</v>
      </c>
      <c r="H43" s="50">
        <f t="shared" si="9"/>
        <v>0</v>
      </c>
      <c r="I43" s="50">
        <f t="shared" si="9"/>
        <v>0</v>
      </c>
      <c r="J43" s="50">
        <f t="shared" si="9"/>
        <v>0</v>
      </c>
      <c r="K43" s="50">
        <f t="shared" si="9"/>
        <v>0</v>
      </c>
      <c r="L43" s="50">
        <f t="shared" si="9"/>
        <v>0</v>
      </c>
      <c r="M43" s="50">
        <f t="shared" si="9"/>
        <v>1.3732447808634878</v>
      </c>
      <c r="N43" s="50">
        <f t="shared" si="9"/>
        <v>0</v>
      </c>
      <c r="O43" s="50">
        <f t="shared" si="9"/>
        <v>0</v>
      </c>
      <c r="P43" s="50">
        <f t="shared" si="9"/>
        <v>0</v>
      </c>
      <c r="Q43" s="50">
        <f t="shared" si="9"/>
        <v>0</v>
      </c>
      <c r="R43" s="50">
        <f t="shared" si="9"/>
        <v>0</v>
      </c>
      <c r="S43" s="50">
        <f t="shared" si="9"/>
        <v>0</v>
      </c>
      <c r="T43" s="50">
        <f t="shared" si="9"/>
        <v>0</v>
      </c>
      <c r="U43" s="50">
        <f t="shared" si="9"/>
        <v>39.596627321363108</v>
      </c>
      <c r="V43" s="50">
        <f t="shared" si="9"/>
        <v>0</v>
      </c>
      <c r="W43" s="50">
        <f t="shared" si="9"/>
        <v>47.709954342196319</v>
      </c>
      <c r="X43" s="50">
        <f t="shared" si="9"/>
        <v>0</v>
      </c>
      <c r="Y43" s="50">
        <f t="shared" si="9"/>
        <v>11.320173555577085</v>
      </c>
      <c r="Z43" s="50">
        <f t="shared" si="9"/>
        <v>0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</row>
    <row r="44" spans="1:122" ht="15.75" customHeight="1" x14ac:dyDescent="0.3">
      <c r="A44" s="6" t="s">
        <v>134</v>
      </c>
      <c r="B44" s="6" t="s">
        <v>130</v>
      </c>
      <c r="C44" s="6">
        <v>2</v>
      </c>
      <c r="D44" s="4" t="s">
        <v>81</v>
      </c>
      <c r="E44" s="50">
        <f>E10*100/$AB10</f>
        <v>44.157082679372891</v>
      </c>
      <c r="F44" s="50">
        <f t="shared" ref="F44:Z44" si="10">F10*100/$AB10</f>
        <v>0</v>
      </c>
      <c r="G44" s="50">
        <f t="shared" si="10"/>
        <v>0</v>
      </c>
      <c r="H44" s="50">
        <f t="shared" si="10"/>
        <v>0</v>
      </c>
      <c r="I44" s="50">
        <f t="shared" si="10"/>
        <v>0</v>
      </c>
      <c r="J44" s="50">
        <f t="shared" si="10"/>
        <v>0</v>
      </c>
      <c r="K44" s="50">
        <f t="shared" si="10"/>
        <v>0</v>
      </c>
      <c r="L44" s="50">
        <f t="shared" si="10"/>
        <v>0</v>
      </c>
      <c r="M44" s="50">
        <f t="shared" si="10"/>
        <v>0</v>
      </c>
      <c r="N44" s="50">
        <f t="shared" si="10"/>
        <v>0</v>
      </c>
      <c r="O44" s="50">
        <f t="shared" si="10"/>
        <v>0</v>
      </c>
      <c r="P44" s="50">
        <f t="shared" si="10"/>
        <v>0</v>
      </c>
      <c r="Q44" s="50">
        <f t="shared" si="10"/>
        <v>0</v>
      </c>
      <c r="R44" s="50">
        <f t="shared" si="10"/>
        <v>0</v>
      </c>
      <c r="S44" s="50">
        <f t="shared" si="10"/>
        <v>15.1198203338441</v>
      </c>
      <c r="T44" s="50">
        <f t="shared" si="10"/>
        <v>34.41465836358816</v>
      </c>
      <c r="U44" s="50">
        <f t="shared" si="10"/>
        <v>6.3084386231948502</v>
      </c>
      <c r="V44" s="50">
        <f t="shared" si="10"/>
        <v>0</v>
      </c>
      <c r="W44" s="50">
        <f t="shared" si="10"/>
        <v>0</v>
      </c>
      <c r="X44" s="50">
        <f t="shared" si="10"/>
        <v>0</v>
      </c>
      <c r="Y44" s="50">
        <f t="shared" si="10"/>
        <v>0</v>
      </c>
      <c r="Z44" s="50">
        <f t="shared" si="10"/>
        <v>0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</row>
    <row r="45" spans="1:122" ht="15.75" customHeight="1" x14ac:dyDescent="0.3">
      <c r="A45" s="6" t="s">
        <v>135</v>
      </c>
      <c r="B45" s="6" t="s">
        <v>130</v>
      </c>
      <c r="C45" s="6">
        <v>2</v>
      </c>
      <c r="D45" s="4" t="s">
        <v>67</v>
      </c>
      <c r="E45" s="50">
        <f t="shared" si="7"/>
        <v>0</v>
      </c>
      <c r="F45" s="50">
        <f t="shared" ref="F45:Z45" si="11">F11*100/$AB11</f>
        <v>2.622542917146677</v>
      </c>
      <c r="G45" s="50">
        <f t="shared" si="11"/>
        <v>0</v>
      </c>
      <c r="H45" s="50">
        <f t="shared" si="11"/>
        <v>1.6008189199935521</v>
      </c>
      <c r="I45" s="50">
        <f t="shared" si="11"/>
        <v>0</v>
      </c>
      <c r="J45" s="50">
        <f t="shared" si="11"/>
        <v>0</v>
      </c>
      <c r="K45" s="50">
        <f t="shared" si="11"/>
        <v>0</v>
      </c>
      <c r="L45" s="50">
        <f t="shared" si="11"/>
        <v>0</v>
      </c>
      <c r="M45" s="50">
        <f t="shared" si="11"/>
        <v>14.597719017644735</v>
      </c>
      <c r="N45" s="50">
        <f t="shared" si="11"/>
        <v>10.574308413617048</v>
      </c>
      <c r="O45" s="50">
        <f t="shared" si="11"/>
        <v>0</v>
      </c>
      <c r="P45" s="50">
        <f t="shared" si="11"/>
        <v>0</v>
      </c>
      <c r="Q45" s="50">
        <f t="shared" si="11"/>
        <v>0</v>
      </c>
      <c r="R45" s="50">
        <f t="shared" si="11"/>
        <v>0</v>
      </c>
      <c r="S45" s="50">
        <f t="shared" si="11"/>
        <v>17.723685996301739</v>
      </c>
      <c r="T45" s="50">
        <f t="shared" si="11"/>
        <v>37.734459576479495</v>
      </c>
      <c r="U45" s="50">
        <f t="shared" si="11"/>
        <v>5.1070237332768507</v>
      </c>
      <c r="V45" s="50">
        <f t="shared" si="11"/>
        <v>0</v>
      </c>
      <c r="W45" s="50">
        <f t="shared" si="11"/>
        <v>10.039441425539906</v>
      </c>
      <c r="X45" s="50">
        <f t="shared" si="11"/>
        <v>0</v>
      </c>
      <c r="Y45" s="50">
        <f t="shared" si="11"/>
        <v>0</v>
      </c>
      <c r="Z45" s="50">
        <f t="shared" si="11"/>
        <v>0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</row>
    <row r="46" spans="1:122" ht="15.75" customHeight="1" x14ac:dyDescent="0.3">
      <c r="A46" s="6" t="s">
        <v>136</v>
      </c>
      <c r="B46" s="6" t="s">
        <v>130</v>
      </c>
      <c r="C46" s="6">
        <v>2</v>
      </c>
      <c r="D46" s="4" t="s">
        <v>69</v>
      </c>
      <c r="E46" s="50">
        <f t="shared" si="7"/>
        <v>0</v>
      </c>
      <c r="F46" s="50">
        <f t="shared" ref="F46:Z46" si="12">F12*100/$AB12</f>
        <v>8.2438275058523462</v>
      </c>
      <c r="G46" s="50">
        <f t="shared" si="12"/>
        <v>0</v>
      </c>
      <c r="H46" s="50">
        <f t="shared" si="12"/>
        <v>17.226935625961332</v>
      </c>
      <c r="I46" s="50">
        <f t="shared" si="12"/>
        <v>0</v>
      </c>
      <c r="J46" s="50">
        <f t="shared" si="12"/>
        <v>0</v>
      </c>
      <c r="K46" s="50">
        <f t="shared" si="12"/>
        <v>0</v>
      </c>
      <c r="L46" s="50">
        <f t="shared" si="12"/>
        <v>0</v>
      </c>
      <c r="M46" s="50">
        <f t="shared" si="12"/>
        <v>13.514580691340658</v>
      </c>
      <c r="N46" s="50">
        <f t="shared" si="12"/>
        <v>40.122610661750343</v>
      </c>
      <c r="O46" s="50">
        <f t="shared" si="12"/>
        <v>0</v>
      </c>
      <c r="P46" s="50">
        <f t="shared" si="12"/>
        <v>0</v>
      </c>
      <c r="Q46" s="50">
        <f t="shared" si="12"/>
        <v>0</v>
      </c>
      <c r="R46" s="50">
        <f t="shared" si="12"/>
        <v>0</v>
      </c>
      <c r="S46" s="50">
        <f t="shared" si="12"/>
        <v>0</v>
      </c>
      <c r="T46" s="50">
        <f t="shared" si="12"/>
        <v>0</v>
      </c>
      <c r="U46" s="50">
        <f t="shared" si="12"/>
        <v>1.4938137408484926</v>
      </c>
      <c r="V46" s="50">
        <f t="shared" si="12"/>
        <v>0</v>
      </c>
      <c r="W46" s="50">
        <f t="shared" si="12"/>
        <v>16.178441961415363</v>
      </c>
      <c r="X46" s="50">
        <f t="shared" si="12"/>
        <v>0</v>
      </c>
      <c r="Y46" s="50">
        <f t="shared" si="12"/>
        <v>3.2197898128314701</v>
      </c>
      <c r="Z46" s="50">
        <f t="shared" si="12"/>
        <v>0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</row>
    <row r="47" spans="1:122" ht="15.75" customHeight="1" x14ac:dyDescent="0.3">
      <c r="A47" s="6" t="s">
        <v>137</v>
      </c>
      <c r="B47" s="6" t="s">
        <v>130</v>
      </c>
      <c r="C47" s="6">
        <v>2</v>
      </c>
      <c r="D47" s="4" t="s">
        <v>71</v>
      </c>
      <c r="E47" s="50">
        <f t="shared" si="7"/>
        <v>1.1066029238056847</v>
      </c>
      <c r="F47" s="50">
        <f t="shared" ref="F47:Z47" si="13">F13*100/$AB13</f>
        <v>0</v>
      </c>
      <c r="G47" s="50">
        <f t="shared" si="13"/>
        <v>0</v>
      </c>
      <c r="H47" s="50">
        <f t="shared" si="13"/>
        <v>0</v>
      </c>
      <c r="I47" s="50">
        <f t="shared" si="13"/>
        <v>0</v>
      </c>
      <c r="J47" s="50">
        <f t="shared" si="13"/>
        <v>0</v>
      </c>
      <c r="K47" s="50">
        <f t="shared" si="13"/>
        <v>0</v>
      </c>
      <c r="L47" s="50">
        <f t="shared" si="13"/>
        <v>0</v>
      </c>
      <c r="M47" s="50">
        <f t="shared" si="13"/>
        <v>0.95393258744625031</v>
      </c>
      <c r="N47" s="50">
        <f t="shared" si="13"/>
        <v>0</v>
      </c>
      <c r="O47" s="50">
        <f t="shared" si="13"/>
        <v>2.3173969888447337</v>
      </c>
      <c r="P47" s="50">
        <f t="shared" si="13"/>
        <v>0</v>
      </c>
      <c r="Q47" s="50">
        <f t="shared" si="13"/>
        <v>1.1387900393719199</v>
      </c>
      <c r="R47" s="50">
        <f t="shared" si="13"/>
        <v>0</v>
      </c>
      <c r="S47" s="50">
        <f t="shared" si="13"/>
        <v>23.674665738293758</v>
      </c>
      <c r="T47" s="50">
        <f t="shared" si="13"/>
        <v>64.988186314708116</v>
      </c>
      <c r="U47" s="50">
        <f t="shared" si="13"/>
        <v>0</v>
      </c>
      <c r="V47" s="50">
        <f t="shared" si="13"/>
        <v>0</v>
      </c>
      <c r="W47" s="50">
        <f t="shared" si="13"/>
        <v>2.8681371653247436</v>
      </c>
      <c r="X47" s="50">
        <f t="shared" si="13"/>
        <v>0</v>
      </c>
      <c r="Y47" s="50">
        <f t="shared" si="13"/>
        <v>0</v>
      </c>
      <c r="Z47" s="50">
        <f t="shared" si="13"/>
        <v>2.952288242204792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</row>
    <row r="48" spans="1:122" ht="15.75" customHeight="1" x14ac:dyDescent="0.3">
      <c r="A48" s="6" t="s">
        <v>138</v>
      </c>
      <c r="B48" s="6" t="s">
        <v>130</v>
      </c>
      <c r="C48" s="6">
        <v>3</v>
      </c>
      <c r="D48" s="4" t="s">
        <v>81</v>
      </c>
      <c r="E48" s="50">
        <f t="shared" si="7"/>
        <v>11.06563467551333</v>
      </c>
      <c r="F48" s="50">
        <f t="shared" ref="F48:Z48" si="14">F14*100/$AB14</f>
        <v>0</v>
      </c>
      <c r="G48" s="50">
        <f t="shared" si="14"/>
        <v>0</v>
      </c>
      <c r="H48" s="50">
        <f t="shared" si="14"/>
        <v>0</v>
      </c>
      <c r="I48" s="50">
        <f t="shared" si="14"/>
        <v>0</v>
      </c>
      <c r="J48" s="50">
        <f t="shared" si="14"/>
        <v>0</v>
      </c>
      <c r="K48" s="50">
        <f t="shared" si="14"/>
        <v>11.278404999734462</v>
      </c>
      <c r="L48" s="50">
        <f t="shared" si="14"/>
        <v>0</v>
      </c>
      <c r="M48" s="50">
        <f t="shared" si="14"/>
        <v>3.4124809062857766</v>
      </c>
      <c r="N48" s="50">
        <f t="shared" si="14"/>
        <v>0</v>
      </c>
      <c r="O48" s="50">
        <f t="shared" si="14"/>
        <v>0</v>
      </c>
      <c r="P48" s="50">
        <f t="shared" si="14"/>
        <v>0</v>
      </c>
      <c r="Q48" s="50">
        <f t="shared" si="14"/>
        <v>0</v>
      </c>
      <c r="R48" s="50">
        <f t="shared" si="14"/>
        <v>0</v>
      </c>
      <c r="S48" s="50">
        <f t="shared" si="14"/>
        <v>19.035283659885394</v>
      </c>
      <c r="T48" s="50">
        <f t="shared" si="14"/>
        <v>41.523626229231816</v>
      </c>
      <c r="U48" s="50">
        <f t="shared" si="14"/>
        <v>8.9026348328790732</v>
      </c>
      <c r="V48" s="50">
        <f t="shared" si="14"/>
        <v>1.9022321106302944</v>
      </c>
      <c r="W48" s="50">
        <f t="shared" si="14"/>
        <v>2.8797025858398571</v>
      </c>
      <c r="X48" s="50">
        <f t="shared" si="14"/>
        <v>0</v>
      </c>
      <c r="Y48" s="50">
        <f t="shared" si="14"/>
        <v>0</v>
      </c>
      <c r="Z48" s="50">
        <f t="shared" si="14"/>
        <v>0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</row>
    <row r="49" spans="1:114" ht="15.75" customHeight="1" x14ac:dyDescent="0.3">
      <c r="A49" s="6" t="s">
        <v>139</v>
      </c>
      <c r="B49" s="6" t="s">
        <v>130</v>
      </c>
      <c r="C49" s="6">
        <v>3</v>
      </c>
      <c r="D49" s="4" t="s">
        <v>67</v>
      </c>
      <c r="E49" s="50">
        <f t="shared" si="7"/>
        <v>3.8180702886211968</v>
      </c>
      <c r="F49" s="50">
        <f t="shared" ref="F49:Z49" si="15">F15*100/$AB15</f>
        <v>4.3256856723430159</v>
      </c>
      <c r="G49" s="50">
        <f t="shared" si="15"/>
        <v>6.98886373554393</v>
      </c>
      <c r="H49" s="50">
        <f t="shared" si="15"/>
        <v>0</v>
      </c>
      <c r="I49" s="50">
        <f t="shared" si="15"/>
        <v>0</v>
      </c>
      <c r="J49" s="50">
        <f t="shared" si="15"/>
        <v>3.7320919675026567</v>
      </c>
      <c r="K49" s="50">
        <f t="shared" si="15"/>
        <v>0</v>
      </c>
      <c r="L49" s="50">
        <f t="shared" si="15"/>
        <v>0</v>
      </c>
      <c r="M49" s="50">
        <f t="shared" si="15"/>
        <v>0.76343859883943999</v>
      </c>
      <c r="N49" s="50">
        <f t="shared" si="15"/>
        <v>6.0420966088409429</v>
      </c>
      <c r="O49" s="50">
        <f t="shared" si="15"/>
        <v>0</v>
      </c>
      <c r="P49" s="50">
        <f t="shared" si="15"/>
        <v>0</v>
      </c>
      <c r="Q49" s="50">
        <f t="shared" si="15"/>
        <v>1.2283630327548103</v>
      </c>
      <c r="R49" s="50">
        <f t="shared" si="15"/>
        <v>0</v>
      </c>
      <c r="S49" s="50">
        <f t="shared" si="15"/>
        <v>20.815677494086497</v>
      </c>
      <c r="T49" s="50">
        <f t="shared" si="15"/>
        <v>42.844781476535061</v>
      </c>
      <c r="U49" s="50">
        <f t="shared" si="15"/>
        <v>2.6048830623747667</v>
      </c>
      <c r="V49" s="50">
        <f t="shared" si="15"/>
        <v>2.4636993425319793</v>
      </c>
      <c r="W49" s="50">
        <f t="shared" si="15"/>
        <v>2.4636993425319793</v>
      </c>
      <c r="X49" s="50">
        <f t="shared" si="15"/>
        <v>0</v>
      </c>
      <c r="Y49" s="50">
        <f t="shared" si="15"/>
        <v>0</v>
      </c>
      <c r="Z49" s="50">
        <f t="shared" si="15"/>
        <v>1.9086493774937223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</row>
    <row r="50" spans="1:114" ht="15.75" customHeight="1" x14ac:dyDescent="0.3">
      <c r="A50" s="6" t="s">
        <v>140</v>
      </c>
      <c r="B50" s="6" t="s">
        <v>130</v>
      </c>
      <c r="C50" s="6">
        <v>3</v>
      </c>
      <c r="D50" s="4" t="s">
        <v>69</v>
      </c>
      <c r="E50" s="50">
        <f t="shared" si="7"/>
        <v>0</v>
      </c>
      <c r="F50" s="50">
        <f t="shared" ref="F50:Z50" si="16">F16*100/$AB16</f>
        <v>0</v>
      </c>
      <c r="G50" s="50">
        <f t="shared" si="16"/>
        <v>0</v>
      </c>
      <c r="H50" s="50">
        <f t="shared" si="16"/>
        <v>0</v>
      </c>
      <c r="I50" s="50">
        <f t="shared" si="16"/>
        <v>0</v>
      </c>
      <c r="J50" s="50">
        <f t="shared" si="16"/>
        <v>0</v>
      </c>
      <c r="K50" s="50">
        <f t="shared" si="16"/>
        <v>0</v>
      </c>
      <c r="L50" s="50">
        <f t="shared" si="16"/>
        <v>0</v>
      </c>
      <c r="M50" s="50">
        <f t="shared" si="16"/>
        <v>6.8289261130014474</v>
      </c>
      <c r="N50" s="50">
        <f t="shared" si="16"/>
        <v>0</v>
      </c>
      <c r="O50" s="50">
        <f t="shared" si="16"/>
        <v>0</v>
      </c>
      <c r="P50" s="50">
        <f t="shared" si="16"/>
        <v>0</v>
      </c>
      <c r="Q50" s="50">
        <f t="shared" si="16"/>
        <v>0</v>
      </c>
      <c r="R50" s="50">
        <f t="shared" si="16"/>
        <v>0</v>
      </c>
      <c r="S50" s="50">
        <f t="shared" si="16"/>
        <v>0</v>
      </c>
      <c r="T50" s="50">
        <f t="shared" si="16"/>
        <v>0</v>
      </c>
      <c r="U50" s="50">
        <f t="shared" si="16"/>
        <v>19.781407386331608</v>
      </c>
      <c r="V50" s="50">
        <f t="shared" si="16"/>
        <v>0</v>
      </c>
      <c r="W50" s="50">
        <f t="shared" si="16"/>
        <v>46.345443307648409</v>
      </c>
      <c r="X50" s="50">
        <f t="shared" si="16"/>
        <v>0</v>
      </c>
      <c r="Y50" s="50">
        <f t="shared" si="16"/>
        <v>27.044223193018539</v>
      </c>
      <c r="Z50" s="50">
        <f t="shared" si="16"/>
        <v>0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</row>
    <row r="51" spans="1:114" ht="15.75" customHeight="1" x14ac:dyDescent="0.3">
      <c r="A51" s="6" t="s">
        <v>141</v>
      </c>
      <c r="B51" s="6" t="s">
        <v>130</v>
      </c>
      <c r="C51" s="6">
        <v>3</v>
      </c>
      <c r="D51" s="4" t="s">
        <v>71</v>
      </c>
      <c r="E51" s="50">
        <f t="shared" si="7"/>
        <v>40.303330378490529</v>
      </c>
      <c r="F51" s="50">
        <f t="shared" ref="F51:Z51" si="17">F17*100/$AB17</f>
        <v>26.254294497100542</v>
      </c>
      <c r="G51" s="50">
        <f t="shared" si="17"/>
        <v>33.442375124408926</v>
      </c>
      <c r="H51" s="50">
        <f t="shared" si="17"/>
        <v>0</v>
      </c>
      <c r="I51" s="50">
        <f t="shared" si="17"/>
        <v>0</v>
      </c>
      <c r="J51" s="50">
        <f t="shared" si="17"/>
        <v>0</v>
      </c>
      <c r="K51" s="50">
        <f t="shared" si="17"/>
        <v>0</v>
      </c>
      <c r="L51" s="50">
        <f t="shared" si="17"/>
        <v>0</v>
      </c>
      <c r="M51" s="50">
        <f t="shared" si="17"/>
        <v>0</v>
      </c>
      <c r="N51" s="50">
        <f t="shared" si="17"/>
        <v>0</v>
      </c>
      <c r="O51" s="50">
        <f t="shared" si="17"/>
        <v>0</v>
      </c>
      <c r="P51" s="50">
        <f t="shared" si="17"/>
        <v>0</v>
      </c>
      <c r="Q51" s="50">
        <f t="shared" si="17"/>
        <v>0</v>
      </c>
      <c r="R51" s="50">
        <f t="shared" si="17"/>
        <v>0</v>
      </c>
      <c r="S51" s="50">
        <f t="shared" si="17"/>
        <v>0</v>
      </c>
      <c r="T51" s="50">
        <f t="shared" si="17"/>
        <v>0</v>
      </c>
      <c r="U51" s="50">
        <f t="shared" si="17"/>
        <v>0</v>
      </c>
      <c r="V51" s="50">
        <f t="shared" si="17"/>
        <v>0</v>
      </c>
      <c r="W51" s="50">
        <f t="shared" si="17"/>
        <v>0</v>
      </c>
      <c r="X51" s="50">
        <f t="shared" si="17"/>
        <v>0</v>
      </c>
      <c r="Y51" s="50">
        <f t="shared" si="17"/>
        <v>0</v>
      </c>
      <c r="Z51" s="50">
        <f t="shared" si="17"/>
        <v>0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</row>
    <row r="52" spans="1:114" ht="15.75" customHeight="1" x14ac:dyDescent="0.3">
      <c r="A52" s="6" t="s">
        <v>142</v>
      </c>
      <c r="B52" s="6" t="s">
        <v>130</v>
      </c>
      <c r="C52" s="6">
        <v>4</v>
      </c>
      <c r="D52" s="4" t="s">
        <v>81</v>
      </c>
      <c r="E52" s="50">
        <f t="shared" si="7"/>
        <v>22.848114561165744</v>
      </c>
      <c r="F52" s="50">
        <f t="shared" ref="F52:Z52" si="18">F18*100/$AB18</f>
        <v>24.918724302268156</v>
      </c>
      <c r="G52" s="50">
        <f t="shared" si="18"/>
        <v>1.4739379394788419</v>
      </c>
      <c r="H52" s="50">
        <f t="shared" si="18"/>
        <v>4.4791943205413487</v>
      </c>
      <c r="I52" s="50">
        <f t="shared" si="18"/>
        <v>5.6236011026407677</v>
      </c>
      <c r="J52" s="50">
        <f t="shared" si="18"/>
        <v>0</v>
      </c>
      <c r="K52" s="50">
        <f t="shared" si="18"/>
        <v>0</v>
      </c>
      <c r="L52" s="50">
        <f t="shared" si="18"/>
        <v>1.4984541179649387</v>
      </c>
      <c r="M52" s="50">
        <f t="shared" si="18"/>
        <v>34.375003512346488</v>
      </c>
      <c r="N52" s="50">
        <f t="shared" si="18"/>
        <v>3.114805063083991</v>
      </c>
      <c r="O52" s="50">
        <f t="shared" si="18"/>
        <v>0</v>
      </c>
      <c r="P52" s="50">
        <f t="shared" si="18"/>
        <v>0</v>
      </c>
      <c r="Q52" s="50">
        <f t="shared" si="18"/>
        <v>0</v>
      </c>
      <c r="R52" s="50">
        <f t="shared" si="18"/>
        <v>0</v>
      </c>
      <c r="S52" s="50">
        <f t="shared" si="18"/>
        <v>0</v>
      </c>
      <c r="T52" s="50">
        <f t="shared" si="18"/>
        <v>0</v>
      </c>
      <c r="U52" s="50">
        <f t="shared" si="18"/>
        <v>0</v>
      </c>
      <c r="V52" s="50">
        <f t="shared" si="18"/>
        <v>0</v>
      </c>
      <c r="W52" s="50">
        <f t="shared" si="18"/>
        <v>1.6681650805097252</v>
      </c>
      <c r="X52" s="50">
        <f t="shared" si="18"/>
        <v>0</v>
      </c>
      <c r="Y52" s="50">
        <f t="shared" si="18"/>
        <v>0</v>
      </c>
      <c r="Z52" s="50">
        <f t="shared" si="18"/>
        <v>0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</row>
    <row r="53" spans="1:114" ht="15.75" customHeight="1" x14ac:dyDescent="0.3">
      <c r="A53" s="6" t="s">
        <v>143</v>
      </c>
      <c r="B53" s="6" t="s">
        <v>130</v>
      </c>
      <c r="C53" s="6">
        <v>4</v>
      </c>
      <c r="D53" s="4" t="s">
        <v>67</v>
      </c>
      <c r="E53" s="50">
        <f t="shared" si="7"/>
        <v>0</v>
      </c>
      <c r="F53" s="50">
        <f t="shared" ref="F53:Z53" si="19">F19*100/$AB19</f>
        <v>64.131772276478458</v>
      </c>
      <c r="G53" s="50">
        <f t="shared" si="19"/>
        <v>0</v>
      </c>
      <c r="H53" s="50">
        <f t="shared" si="19"/>
        <v>14.323596495449191</v>
      </c>
      <c r="I53" s="50">
        <f t="shared" si="19"/>
        <v>0</v>
      </c>
      <c r="J53" s="50">
        <f t="shared" si="19"/>
        <v>0</v>
      </c>
      <c r="K53" s="50">
        <f t="shared" si="19"/>
        <v>0</v>
      </c>
      <c r="L53" s="50">
        <f t="shared" si="19"/>
        <v>0</v>
      </c>
      <c r="M53" s="50">
        <f t="shared" si="19"/>
        <v>12.656540802530873</v>
      </c>
      <c r="N53" s="50">
        <f t="shared" si="19"/>
        <v>1.8655868708931358</v>
      </c>
      <c r="O53" s="50">
        <f t="shared" si="19"/>
        <v>0</v>
      </c>
      <c r="P53" s="50">
        <f t="shared" si="19"/>
        <v>0</v>
      </c>
      <c r="Q53" s="50">
        <f t="shared" si="19"/>
        <v>0</v>
      </c>
      <c r="R53" s="50">
        <f t="shared" si="19"/>
        <v>0</v>
      </c>
      <c r="S53" s="50">
        <f t="shared" si="19"/>
        <v>0</v>
      </c>
      <c r="T53" s="50">
        <f t="shared" si="19"/>
        <v>0</v>
      </c>
      <c r="U53" s="50">
        <f t="shared" si="19"/>
        <v>0</v>
      </c>
      <c r="V53" s="50">
        <f t="shared" si="19"/>
        <v>0</v>
      </c>
      <c r="W53" s="50">
        <f t="shared" si="19"/>
        <v>7.0225035546483383</v>
      </c>
      <c r="X53" s="50">
        <f t="shared" si="19"/>
        <v>0</v>
      </c>
      <c r="Y53" s="50">
        <f t="shared" si="19"/>
        <v>0</v>
      </c>
      <c r="Z53" s="50">
        <f t="shared" si="19"/>
        <v>0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</row>
    <row r="54" spans="1:114" ht="15.75" customHeight="1" x14ac:dyDescent="0.3">
      <c r="A54" s="6" t="s">
        <v>144</v>
      </c>
      <c r="B54" s="6" t="s">
        <v>130</v>
      </c>
      <c r="C54" s="6">
        <v>4</v>
      </c>
      <c r="D54" s="4" t="s">
        <v>69</v>
      </c>
      <c r="E54" s="50">
        <f t="shared" si="7"/>
        <v>0</v>
      </c>
      <c r="F54" s="50">
        <f t="shared" ref="F54:Z54" si="20">F20*100/$AB20</f>
        <v>0.41106025811149044</v>
      </c>
      <c r="G54" s="50">
        <f t="shared" si="20"/>
        <v>0</v>
      </c>
      <c r="H54" s="50">
        <f t="shared" si="20"/>
        <v>0</v>
      </c>
      <c r="I54" s="50">
        <f t="shared" si="20"/>
        <v>0</v>
      </c>
      <c r="J54" s="50">
        <f t="shared" si="20"/>
        <v>0</v>
      </c>
      <c r="K54" s="50">
        <f t="shared" si="20"/>
        <v>34.054297152567372</v>
      </c>
      <c r="L54" s="50">
        <f t="shared" si="20"/>
        <v>0</v>
      </c>
      <c r="M54" s="50">
        <f t="shared" si="20"/>
        <v>2.3456002088935985</v>
      </c>
      <c r="N54" s="50">
        <f t="shared" si="20"/>
        <v>1.3040172610303018</v>
      </c>
      <c r="O54" s="50">
        <f t="shared" si="20"/>
        <v>10.654781450001723</v>
      </c>
      <c r="P54" s="50">
        <f t="shared" si="20"/>
        <v>0.74454753519497852</v>
      </c>
      <c r="Q54" s="50">
        <f t="shared" si="20"/>
        <v>0.88714869173820388</v>
      </c>
      <c r="R54" s="50">
        <f t="shared" si="20"/>
        <v>1.3473947490389135</v>
      </c>
      <c r="S54" s="50">
        <f t="shared" si="20"/>
        <v>11.886991207031381</v>
      </c>
      <c r="T54" s="50">
        <f t="shared" si="20"/>
        <v>26.647880946991695</v>
      </c>
      <c r="U54" s="50">
        <f t="shared" si="20"/>
        <v>0</v>
      </c>
      <c r="V54" s="50">
        <f t="shared" si="20"/>
        <v>0.51914697194036108</v>
      </c>
      <c r="W54" s="50">
        <f t="shared" si="20"/>
        <v>6.8593660777282519</v>
      </c>
      <c r="X54" s="50">
        <f t="shared" si="20"/>
        <v>0</v>
      </c>
      <c r="Y54" s="50">
        <f t="shared" si="20"/>
        <v>1.8046041943677333</v>
      </c>
      <c r="Z54" s="50">
        <f t="shared" si="20"/>
        <v>0.53316329536399765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</row>
    <row r="55" spans="1:114" ht="15.75" customHeight="1" x14ac:dyDescent="0.3">
      <c r="A55" s="6" t="s">
        <v>145</v>
      </c>
      <c r="B55" s="6" t="s">
        <v>130</v>
      </c>
      <c r="C55" s="6">
        <v>4</v>
      </c>
      <c r="D55" s="4" t="s">
        <v>71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</row>
    <row r="56" spans="1:114" ht="15.75" customHeight="1" x14ac:dyDescent="0.3">
      <c r="A56" s="6" t="s">
        <v>146</v>
      </c>
      <c r="B56" s="6" t="s">
        <v>130</v>
      </c>
      <c r="C56" s="6">
        <v>5</v>
      </c>
      <c r="D56" s="4" t="s">
        <v>81</v>
      </c>
      <c r="E56" s="50">
        <f t="shared" si="7"/>
        <v>27.045527417824257</v>
      </c>
      <c r="F56" s="50">
        <f t="shared" ref="F56:Z56" si="21">F22*100/$AB22</f>
        <v>24.651912980674247</v>
      </c>
      <c r="G56" s="50">
        <f t="shared" si="21"/>
        <v>23.864567510582688</v>
      </c>
      <c r="H56" s="50">
        <f t="shared" si="21"/>
        <v>0</v>
      </c>
      <c r="I56" s="50">
        <f t="shared" si="21"/>
        <v>0</v>
      </c>
      <c r="J56" s="50">
        <f t="shared" si="21"/>
        <v>0</v>
      </c>
      <c r="K56" s="50">
        <f t="shared" si="21"/>
        <v>0</v>
      </c>
      <c r="L56" s="50">
        <f t="shared" si="21"/>
        <v>0</v>
      </c>
      <c r="M56" s="50">
        <f t="shared" si="21"/>
        <v>0</v>
      </c>
      <c r="N56" s="50">
        <f t="shared" si="21"/>
        <v>0</v>
      </c>
      <c r="O56" s="50">
        <f t="shared" si="21"/>
        <v>0</v>
      </c>
      <c r="P56" s="50">
        <f t="shared" si="21"/>
        <v>0</v>
      </c>
      <c r="Q56" s="50">
        <f t="shared" si="21"/>
        <v>0</v>
      </c>
      <c r="R56" s="50">
        <f t="shared" si="21"/>
        <v>0</v>
      </c>
      <c r="S56" s="50">
        <f t="shared" si="21"/>
        <v>0</v>
      </c>
      <c r="T56" s="50">
        <f t="shared" si="21"/>
        <v>11.393514035218407</v>
      </c>
      <c r="U56" s="50">
        <f t="shared" si="21"/>
        <v>13.044478055700401</v>
      </c>
      <c r="V56" s="50">
        <f t="shared" si="21"/>
        <v>0</v>
      </c>
      <c r="W56" s="50">
        <f t="shared" si="21"/>
        <v>0</v>
      </c>
      <c r="X56" s="50">
        <f t="shared" si="21"/>
        <v>0</v>
      </c>
      <c r="Y56" s="50">
        <f t="shared" si="21"/>
        <v>0</v>
      </c>
      <c r="Z56" s="50">
        <f t="shared" si="21"/>
        <v>0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E56" s="6"/>
      <c r="DF56" s="6"/>
      <c r="DG56" s="6"/>
      <c r="DH56" s="6"/>
      <c r="DI56" s="6"/>
      <c r="DJ56" s="6"/>
    </row>
    <row r="57" spans="1:114" ht="15.75" customHeight="1" x14ac:dyDescent="0.3">
      <c r="A57" s="6" t="s">
        <v>147</v>
      </c>
      <c r="B57" s="6" t="s">
        <v>130</v>
      </c>
      <c r="C57" s="6">
        <v>5</v>
      </c>
      <c r="D57" s="4" t="s">
        <v>67</v>
      </c>
      <c r="E57" s="50">
        <f t="shared" si="7"/>
        <v>0.84929914722420141</v>
      </c>
      <c r="F57" s="50">
        <f t="shared" ref="F57:Z57" si="22">F23*100/$AB23</f>
        <v>0.83196570127508496</v>
      </c>
      <c r="G57" s="50">
        <f t="shared" si="22"/>
        <v>0.98365988300952689</v>
      </c>
      <c r="H57" s="50">
        <f t="shared" si="22"/>
        <v>0</v>
      </c>
      <c r="I57" s="50">
        <f t="shared" si="22"/>
        <v>0</v>
      </c>
      <c r="J57" s="50">
        <f t="shared" si="22"/>
        <v>6.4191530571214681</v>
      </c>
      <c r="K57" s="50">
        <f t="shared" si="22"/>
        <v>8.7590830765188148</v>
      </c>
      <c r="L57" s="50">
        <f t="shared" si="22"/>
        <v>0</v>
      </c>
      <c r="M57" s="50">
        <f t="shared" si="22"/>
        <v>0.64885893501563985</v>
      </c>
      <c r="N57" s="50">
        <f t="shared" si="22"/>
        <v>2.7694199059946971</v>
      </c>
      <c r="O57" s="50">
        <f t="shared" si="22"/>
        <v>11.578264720723686</v>
      </c>
      <c r="P57" s="50">
        <f t="shared" si="22"/>
        <v>1.1279069851383261</v>
      </c>
      <c r="Q57" s="50">
        <f t="shared" si="22"/>
        <v>1.8950774630551652</v>
      </c>
      <c r="R57" s="50">
        <f t="shared" si="22"/>
        <v>1.6421698462577992</v>
      </c>
      <c r="S57" s="50">
        <f t="shared" si="22"/>
        <v>14.799703445104498</v>
      </c>
      <c r="T57" s="50">
        <f t="shared" si="22"/>
        <v>30.050265621649952</v>
      </c>
      <c r="U57" s="50">
        <f t="shared" si="22"/>
        <v>7.3614576813709673</v>
      </c>
      <c r="V57" s="50">
        <f t="shared" si="22"/>
        <v>1.0959883514854094</v>
      </c>
      <c r="W57" s="50">
        <f t="shared" si="22"/>
        <v>6.1562146947715233</v>
      </c>
      <c r="X57" s="50">
        <f t="shared" si="22"/>
        <v>0.90415530582765025</v>
      </c>
      <c r="Y57" s="50">
        <f t="shared" si="22"/>
        <v>0.57600302041305451</v>
      </c>
      <c r="Z57" s="50">
        <f t="shared" si="22"/>
        <v>1.5513531580425355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E57" s="6"/>
      <c r="DF57" s="6"/>
      <c r="DG57" s="6"/>
      <c r="DH57" s="6"/>
      <c r="DI57" s="6"/>
      <c r="DJ57" s="6"/>
    </row>
    <row r="58" spans="1:114" ht="15.75" customHeight="1" x14ac:dyDescent="0.3">
      <c r="A58" s="6" t="s">
        <v>148</v>
      </c>
      <c r="B58" s="6" t="s">
        <v>130</v>
      </c>
      <c r="C58" s="6">
        <v>5</v>
      </c>
      <c r="D58" s="4" t="s">
        <v>69</v>
      </c>
      <c r="E58" s="50">
        <f t="shared" si="7"/>
        <v>0</v>
      </c>
      <c r="F58" s="50">
        <f t="shared" ref="F58:Z58" si="23">F24*100/$AB24</f>
        <v>61.14611886219167</v>
      </c>
      <c r="G58" s="50">
        <f t="shared" si="23"/>
        <v>0</v>
      </c>
      <c r="H58" s="50">
        <f t="shared" si="23"/>
        <v>14.485483587819891</v>
      </c>
      <c r="I58" s="50">
        <f t="shared" si="23"/>
        <v>0</v>
      </c>
      <c r="J58" s="50">
        <f t="shared" si="23"/>
        <v>0</v>
      </c>
      <c r="K58" s="50">
        <f t="shared" si="23"/>
        <v>0</v>
      </c>
      <c r="L58" s="50">
        <f t="shared" si="23"/>
        <v>0</v>
      </c>
      <c r="M58" s="50">
        <f t="shared" si="23"/>
        <v>0</v>
      </c>
      <c r="N58" s="50">
        <f t="shared" si="23"/>
        <v>0</v>
      </c>
      <c r="O58" s="50">
        <f t="shared" si="23"/>
        <v>0</v>
      </c>
      <c r="P58" s="50">
        <f t="shared" si="23"/>
        <v>0</v>
      </c>
      <c r="Q58" s="50">
        <f t="shared" si="23"/>
        <v>0</v>
      </c>
      <c r="R58" s="50">
        <f t="shared" si="23"/>
        <v>0</v>
      </c>
      <c r="S58" s="50">
        <f t="shared" si="23"/>
        <v>0</v>
      </c>
      <c r="T58" s="50">
        <f t="shared" si="23"/>
        <v>0</v>
      </c>
      <c r="U58" s="50">
        <f t="shared" si="23"/>
        <v>0</v>
      </c>
      <c r="V58" s="50">
        <f t="shared" si="23"/>
        <v>0</v>
      </c>
      <c r="W58" s="50">
        <f t="shared" si="23"/>
        <v>24.36839754998844</v>
      </c>
      <c r="X58" s="50">
        <f t="shared" si="23"/>
        <v>0</v>
      </c>
      <c r="Y58" s="50">
        <f t="shared" si="23"/>
        <v>0</v>
      </c>
      <c r="Z58" s="50">
        <f t="shared" si="23"/>
        <v>0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E58" s="6"/>
      <c r="DF58" s="6"/>
      <c r="DG58" s="6"/>
      <c r="DH58" s="6"/>
      <c r="DI58" s="6"/>
      <c r="DJ58" s="6"/>
    </row>
    <row r="59" spans="1:114" ht="15.75" customHeight="1" x14ac:dyDescent="0.3">
      <c r="A59" s="6" t="s">
        <v>149</v>
      </c>
      <c r="B59" s="6" t="s">
        <v>130</v>
      </c>
      <c r="C59" s="6">
        <v>5</v>
      </c>
      <c r="D59" s="4" t="s">
        <v>71</v>
      </c>
      <c r="E59" s="50">
        <f t="shared" si="7"/>
        <v>0</v>
      </c>
      <c r="F59" s="50">
        <f t="shared" ref="F59:Z59" si="24">F25*100/$AB25</f>
        <v>0</v>
      </c>
      <c r="G59" s="50">
        <f t="shared" si="24"/>
        <v>0</v>
      </c>
      <c r="H59" s="50">
        <f t="shared" si="24"/>
        <v>0</v>
      </c>
      <c r="I59" s="50">
        <f t="shared" si="24"/>
        <v>0</v>
      </c>
      <c r="J59" s="50">
        <f t="shared" si="24"/>
        <v>0</v>
      </c>
      <c r="K59" s="50">
        <f t="shared" si="24"/>
        <v>0</v>
      </c>
      <c r="L59" s="50">
        <f t="shared" si="24"/>
        <v>0</v>
      </c>
      <c r="M59" s="50">
        <f t="shared" si="24"/>
        <v>0</v>
      </c>
      <c r="N59" s="50">
        <f t="shared" si="24"/>
        <v>0</v>
      </c>
      <c r="O59" s="50">
        <f t="shared" si="24"/>
        <v>0</v>
      </c>
      <c r="P59" s="50">
        <f t="shared" si="24"/>
        <v>0</v>
      </c>
      <c r="Q59" s="50">
        <f t="shared" si="24"/>
        <v>20.046732965789815</v>
      </c>
      <c r="R59" s="50">
        <f t="shared" si="24"/>
        <v>0</v>
      </c>
      <c r="S59" s="50">
        <f t="shared" si="24"/>
        <v>0</v>
      </c>
      <c r="T59" s="50">
        <f t="shared" si="24"/>
        <v>0</v>
      </c>
      <c r="U59" s="50">
        <f t="shared" si="24"/>
        <v>0</v>
      </c>
      <c r="V59" s="50">
        <f t="shared" si="24"/>
        <v>0</v>
      </c>
      <c r="W59" s="50">
        <f t="shared" si="24"/>
        <v>0</v>
      </c>
      <c r="X59" s="50">
        <f t="shared" si="24"/>
        <v>0</v>
      </c>
      <c r="Y59" s="50">
        <f t="shared" si="24"/>
        <v>0</v>
      </c>
      <c r="Z59" s="50">
        <f t="shared" si="24"/>
        <v>79.953267034210185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E59" s="6"/>
      <c r="DF59" s="6"/>
      <c r="DG59" s="6"/>
      <c r="DH59" s="6"/>
      <c r="DI59" s="6"/>
      <c r="DJ59" s="6"/>
    </row>
    <row r="60" spans="1:114" ht="15.75" customHeight="1" x14ac:dyDescent="0.3">
      <c r="A60" s="6" t="s">
        <v>150</v>
      </c>
      <c r="B60" s="6" t="s">
        <v>130</v>
      </c>
      <c r="C60" s="6">
        <v>6</v>
      </c>
      <c r="D60" s="4" t="s">
        <v>81</v>
      </c>
      <c r="E60" s="50">
        <f t="shared" si="7"/>
        <v>9.3549010419272332</v>
      </c>
      <c r="F60" s="50">
        <f t="shared" ref="F60:Z60" si="25">F26*100/$AB26</f>
        <v>3.7136643884500797</v>
      </c>
      <c r="G60" s="50">
        <f t="shared" si="25"/>
        <v>4.2946853495420081</v>
      </c>
      <c r="H60" s="50">
        <f t="shared" si="25"/>
        <v>0</v>
      </c>
      <c r="I60" s="50">
        <f t="shared" si="25"/>
        <v>0</v>
      </c>
      <c r="J60" s="50">
        <f t="shared" si="25"/>
        <v>0</v>
      </c>
      <c r="K60" s="50">
        <f t="shared" si="25"/>
        <v>0</v>
      </c>
      <c r="L60" s="50">
        <f t="shared" si="25"/>
        <v>0</v>
      </c>
      <c r="M60" s="50">
        <f t="shared" si="25"/>
        <v>0</v>
      </c>
      <c r="N60" s="50">
        <f t="shared" si="25"/>
        <v>0</v>
      </c>
      <c r="O60" s="50">
        <f t="shared" si="25"/>
        <v>0</v>
      </c>
      <c r="P60" s="50">
        <f t="shared" si="25"/>
        <v>0</v>
      </c>
      <c r="Q60" s="50">
        <f t="shared" si="25"/>
        <v>0</v>
      </c>
      <c r="R60" s="50">
        <f t="shared" si="25"/>
        <v>0</v>
      </c>
      <c r="S60" s="50">
        <f t="shared" si="25"/>
        <v>0</v>
      </c>
      <c r="T60" s="50">
        <f t="shared" si="25"/>
        <v>0</v>
      </c>
      <c r="U60" s="50">
        <f t="shared" si="25"/>
        <v>47.342697719932197</v>
      </c>
      <c r="V60" s="50">
        <f t="shared" si="25"/>
        <v>0</v>
      </c>
      <c r="W60" s="50">
        <f t="shared" si="25"/>
        <v>0</v>
      </c>
      <c r="X60" s="50">
        <f t="shared" si="25"/>
        <v>0</v>
      </c>
      <c r="Y60" s="50">
        <f t="shared" si="25"/>
        <v>35.294051500148477</v>
      </c>
      <c r="Z60" s="50">
        <f t="shared" si="25"/>
        <v>0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E60" s="6"/>
      <c r="DF60" s="6"/>
      <c r="DG60" s="6"/>
      <c r="DH60" s="6"/>
      <c r="DI60" s="6"/>
      <c r="DJ60" s="6"/>
    </row>
    <row r="61" spans="1:114" ht="15.75" customHeight="1" x14ac:dyDescent="0.3">
      <c r="A61" s="14" t="s">
        <v>151</v>
      </c>
      <c r="B61" s="14" t="s">
        <v>130</v>
      </c>
      <c r="C61" s="14">
        <v>6</v>
      </c>
      <c r="D61" s="12" t="s">
        <v>67</v>
      </c>
      <c r="E61" s="50">
        <f t="shared" si="7"/>
        <v>0</v>
      </c>
      <c r="F61" s="50">
        <f t="shared" ref="F61:Z61" si="26">F27*100/$AB27</f>
        <v>0</v>
      </c>
      <c r="G61" s="50">
        <f t="shared" si="26"/>
        <v>0</v>
      </c>
      <c r="H61" s="50">
        <f t="shared" si="26"/>
        <v>0</v>
      </c>
      <c r="I61" s="50">
        <f t="shared" si="26"/>
        <v>0</v>
      </c>
      <c r="J61" s="50">
        <f t="shared" si="26"/>
        <v>0</v>
      </c>
      <c r="K61" s="50">
        <f t="shared" si="26"/>
        <v>0</v>
      </c>
      <c r="L61" s="50">
        <f t="shared" si="26"/>
        <v>0</v>
      </c>
      <c r="M61" s="50">
        <f t="shared" si="26"/>
        <v>40.343421552488287</v>
      </c>
      <c r="N61" s="50">
        <f t="shared" si="26"/>
        <v>0</v>
      </c>
      <c r="O61" s="50">
        <f t="shared" si="26"/>
        <v>0</v>
      </c>
      <c r="P61" s="50">
        <f t="shared" si="26"/>
        <v>0</v>
      </c>
      <c r="Q61" s="50">
        <f t="shared" si="26"/>
        <v>0</v>
      </c>
      <c r="R61" s="50">
        <f t="shared" si="26"/>
        <v>0</v>
      </c>
      <c r="S61" s="50">
        <f t="shared" si="26"/>
        <v>0</v>
      </c>
      <c r="T61" s="50">
        <f t="shared" si="26"/>
        <v>0</v>
      </c>
      <c r="U61" s="50">
        <f t="shared" si="26"/>
        <v>59.656578447511713</v>
      </c>
      <c r="V61" s="50">
        <f t="shared" si="26"/>
        <v>0</v>
      </c>
      <c r="W61" s="50">
        <f t="shared" si="26"/>
        <v>0</v>
      </c>
      <c r="X61" s="50">
        <f t="shared" si="26"/>
        <v>0</v>
      </c>
      <c r="Y61" s="50">
        <f t="shared" si="26"/>
        <v>0</v>
      </c>
      <c r="Z61" s="50">
        <f t="shared" si="26"/>
        <v>0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E61" s="6"/>
      <c r="DF61" s="6"/>
      <c r="DG61" s="6"/>
      <c r="DH61" s="6"/>
      <c r="DI61" s="6"/>
      <c r="DJ61" s="6"/>
    </row>
    <row r="62" spans="1:114" ht="15.75" customHeight="1" x14ac:dyDescent="0.3">
      <c r="A62" s="14" t="s">
        <v>152</v>
      </c>
      <c r="B62" s="14" t="s">
        <v>130</v>
      </c>
      <c r="C62" s="14">
        <v>6</v>
      </c>
      <c r="D62" s="12" t="s">
        <v>69</v>
      </c>
      <c r="E62" s="50">
        <f t="shared" si="7"/>
        <v>0</v>
      </c>
      <c r="F62" s="50">
        <f t="shared" ref="F62:Z62" si="27">F28*100/$AB28</f>
        <v>17.612737528845877</v>
      </c>
      <c r="G62" s="50">
        <f t="shared" si="27"/>
        <v>0</v>
      </c>
      <c r="H62" s="50">
        <f t="shared" si="27"/>
        <v>11.135401593261152</v>
      </c>
      <c r="I62" s="50">
        <f t="shared" si="27"/>
        <v>23.496044744762361</v>
      </c>
      <c r="J62" s="50">
        <f t="shared" si="27"/>
        <v>0</v>
      </c>
      <c r="K62" s="50">
        <f t="shared" si="27"/>
        <v>0</v>
      </c>
      <c r="L62" s="50">
        <f t="shared" si="27"/>
        <v>0</v>
      </c>
      <c r="M62" s="50">
        <f t="shared" si="27"/>
        <v>0</v>
      </c>
      <c r="N62" s="50">
        <f t="shared" si="27"/>
        <v>0</v>
      </c>
      <c r="O62" s="50">
        <f t="shared" si="27"/>
        <v>0</v>
      </c>
      <c r="P62" s="50">
        <f t="shared" si="27"/>
        <v>0</v>
      </c>
      <c r="Q62" s="50">
        <f t="shared" si="27"/>
        <v>0</v>
      </c>
      <c r="R62" s="50">
        <f t="shared" si="27"/>
        <v>0</v>
      </c>
      <c r="S62" s="50">
        <f t="shared" si="27"/>
        <v>0</v>
      </c>
      <c r="T62" s="50">
        <f t="shared" si="27"/>
        <v>0</v>
      </c>
      <c r="U62" s="50">
        <f t="shared" si="27"/>
        <v>0</v>
      </c>
      <c r="V62" s="50">
        <f t="shared" si="27"/>
        <v>0</v>
      </c>
      <c r="W62" s="50">
        <f t="shared" si="27"/>
        <v>47.755816133130608</v>
      </c>
      <c r="X62" s="50">
        <f t="shared" si="27"/>
        <v>0</v>
      </c>
      <c r="Y62" s="50">
        <f t="shared" si="27"/>
        <v>0</v>
      </c>
      <c r="Z62" s="50">
        <f t="shared" si="27"/>
        <v>0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E62" s="6"/>
      <c r="DF62" s="6"/>
      <c r="DG62" s="6"/>
      <c r="DH62" s="6"/>
      <c r="DI62" s="6"/>
      <c r="DJ62" s="6"/>
    </row>
    <row r="63" spans="1:114" ht="15.75" customHeight="1" x14ac:dyDescent="0.3">
      <c r="A63" s="14" t="s">
        <v>153</v>
      </c>
      <c r="B63" s="14" t="s">
        <v>130</v>
      </c>
      <c r="C63" s="14">
        <v>6</v>
      </c>
      <c r="D63" s="12" t="s">
        <v>71</v>
      </c>
      <c r="E63" s="50">
        <f t="shared" si="7"/>
        <v>0</v>
      </c>
      <c r="F63" s="50">
        <f t="shared" ref="F63:Z63" si="28">F29*100/$AB29</f>
        <v>43.989517563498218</v>
      </c>
      <c r="G63" s="50">
        <f t="shared" si="28"/>
        <v>0</v>
      </c>
      <c r="H63" s="50">
        <f t="shared" si="28"/>
        <v>0</v>
      </c>
      <c r="I63" s="50">
        <f t="shared" si="28"/>
        <v>0</v>
      </c>
      <c r="J63" s="50">
        <f t="shared" si="28"/>
        <v>0</v>
      </c>
      <c r="K63" s="50">
        <f t="shared" si="28"/>
        <v>0</v>
      </c>
      <c r="L63" s="50">
        <f t="shared" si="28"/>
        <v>0</v>
      </c>
      <c r="M63" s="50">
        <f t="shared" si="28"/>
        <v>0</v>
      </c>
      <c r="N63" s="50">
        <f t="shared" si="28"/>
        <v>0</v>
      </c>
      <c r="O63" s="50">
        <f t="shared" si="28"/>
        <v>0</v>
      </c>
      <c r="P63" s="50">
        <f t="shared" si="28"/>
        <v>0</v>
      </c>
      <c r="Q63" s="50">
        <f t="shared" si="28"/>
        <v>0</v>
      </c>
      <c r="R63" s="50">
        <f t="shared" si="28"/>
        <v>0</v>
      </c>
      <c r="S63" s="50">
        <f t="shared" si="28"/>
        <v>0</v>
      </c>
      <c r="T63" s="50">
        <f t="shared" si="28"/>
        <v>0</v>
      </c>
      <c r="U63" s="50">
        <f t="shared" si="28"/>
        <v>0</v>
      </c>
      <c r="V63" s="50">
        <f t="shared" si="28"/>
        <v>0</v>
      </c>
      <c r="W63" s="50">
        <f t="shared" si="28"/>
        <v>56.010482436501782</v>
      </c>
      <c r="X63" s="50">
        <f t="shared" si="28"/>
        <v>0</v>
      </c>
      <c r="Y63" s="50">
        <f t="shared" si="28"/>
        <v>0</v>
      </c>
      <c r="Z63" s="50">
        <f t="shared" si="28"/>
        <v>0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E63" s="6"/>
      <c r="DF63" s="6"/>
      <c r="DG63" s="6"/>
      <c r="DH63" s="6"/>
      <c r="DI63" s="6"/>
      <c r="DJ63" s="6"/>
    </row>
    <row r="64" spans="1:114" ht="15.75" customHeight="1" x14ac:dyDescent="0.3">
      <c r="A64" s="14" t="s">
        <v>154</v>
      </c>
      <c r="B64" s="14" t="s">
        <v>130</v>
      </c>
      <c r="C64" s="14">
        <v>7</v>
      </c>
      <c r="D64" s="12" t="s">
        <v>81</v>
      </c>
      <c r="E64" s="50">
        <f t="shared" si="7"/>
        <v>17.746091692445034</v>
      </c>
      <c r="F64" s="50">
        <f t="shared" ref="F64:Z64" si="29">F30*100/$AB30</f>
        <v>18.072941805988361</v>
      </c>
      <c r="G64" s="50">
        <f t="shared" si="29"/>
        <v>28.212572672817622</v>
      </c>
      <c r="H64" s="50">
        <f t="shared" si="29"/>
        <v>0</v>
      </c>
      <c r="I64" s="50">
        <f t="shared" si="29"/>
        <v>0</v>
      </c>
      <c r="J64" s="50">
        <f t="shared" si="29"/>
        <v>0</v>
      </c>
      <c r="K64" s="50">
        <f t="shared" si="29"/>
        <v>0.65698946638207534</v>
      </c>
      <c r="L64" s="50">
        <f t="shared" si="29"/>
        <v>0</v>
      </c>
      <c r="M64" s="50">
        <f t="shared" si="29"/>
        <v>0</v>
      </c>
      <c r="N64" s="50">
        <f t="shared" si="29"/>
        <v>12.849569033688343</v>
      </c>
      <c r="O64" s="50">
        <f t="shared" si="29"/>
        <v>0</v>
      </c>
      <c r="P64" s="50">
        <f t="shared" si="29"/>
        <v>0</v>
      </c>
      <c r="Q64" s="50">
        <f t="shared" si="29"/>
        <v>0</v>
      </c>
      <c r="R64" s="50">
        <f t="shared" si="29"/>
        <v>0</v>
      </c>
      <c r="S64" s="50">
        <f t="shared" si="29"/>
        <v>0</v>
      </c>
      <c r="T64" s="50">
        <f t="shared" si="29"/>
        <v>0</v>
      </c>
      <c r="U64" s="50">
        <f t="shared" si="29"/>
        <v>0</v>
      </c>
      <c r="V64" s="50">
        <f t="shared" si="29"/>
        <v>0</v>
      </c>
      <c r="W64" s="50">
        <f t="shared" si="29"/>
        <v>19.578509432216528</v>
      </c>
      <c r="X64" s="50">
        <f t="shared" si="29"/>
        <v>0</v>
      </c>
      <c r="Y64" s="50">
        <f t="shared" si="29"/>
        <v>2.8833258964620394</v>
      </c>
      <c r="Z64" s="50">
        <f t="shared" si="29"/>
        <v>0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E64" s="6"/>
      <c r="DF64" s="6"/>
      <c r="DG64" s="6"/>
      <c r="DH64" s="6"/>
      <c r="DI64" s="6"/>
      <c r="DJ64" s="6"/>
    </row>
    <row r="65" spans="1:114" ht="15.75" customHeight="1" x14ac:dyDescent="0.3">
      <c r="A65" s="14" t="s">
        <v>155</v>
      </c>
      <c r="B65" s="14" t="s">
        <v>130</v>
      </c>
      <c r="C65" s="14">
        <v>7</v>
      </c>
      <c r="D65" s="12" t="s">
        <v>67</v>
      </c>
      <c r="E65" s="50">
        <f t="shared" si="7"/>
        <v>2.8018794476379014</v>
      </c>
      <c r="F65" s="50">
        <f t="shared" ref="F65:Z65" si="30">F31*100/$AB31</f>
        <v>0</v>
      </c>
      <c r="G65" s="50">
        <f t="shared" si="30"/>
        <v>0</v>
      </c>
      <c r="H65" s="50">
        <f t="shared" si="30"/>
        <v>0</v>
      </c>
      <c r="I65" s="50">
        <f t="shared" si="30"/>
        <v>0</v>
      </c>
      <c r="J65" s="50">
        <f t="shared" si="30"/>
        <v>0</v>
      </c>
      <c r="K65" s="50">
        <f t="shared" si="30"/>
        <v>13.401259671301647</v>
      </c>
      <c r="L65" s="50">
        <f t="shared" si="30"/>
        <v>0</v>
      </c>
      <c r="M65" s="50">
        <f t="shared" si="30"/>
        <v>12.960108452443716</v>
      </c>
      <c r="N65" s="50">
        <f t="shared" si="30"/>
        <v>51.279748934008261</v>
      </c>
      <c r="O65" s="50">
        <f t="shared" si="30"/>
        <v>0</v>
      </c>
      <c r="P65" s="50">
        <f t="shared" si="30"/>
        <v>0</v>
      </c>
      <c r="Q65" s="50">
        <f t="shared" si="30"/>
        <v>2.8101521657971826</v>
      </c>
      <c r="R65" s="50">
        <f t="shared" si="30"/>
        <v>0</v>
      </c>
      <c r="S65" s="50">
        <f t="shared" si="30"/>
        <v>0</v>
      </c>
      <c r="T65" s="50">
        <f t="shared" si="30"/>
        <v>0</v>
      </c>
      <c r="U65" s="50">
        <f t="shared" si="30"/>
        <v>0</v>
      </c>
      <c r="V65" s="50">
        <f t="shared" si="30"/>
        <v>0</v>
      </c>
      <c r="W65" s="50">
        <f t="shared" si="30"/>
        <v>8.1486014941901317</v>
      </c>
      <c r="X65" s="50">
        <f t="shared" si="30"/>
        <v>2.2202646380828215</v>
      </c>
      <c r="Y65" s="50">
        <f t="shared" si="30"/>
        <v>1.8445744843047722</v>
      </c>
      <c r="Z65" s="50">
        <f t="shared" si="30"/>
        <v>4.5334107122335636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E65" s="6"/>
      <c r="DF65" s="6"/>
      <c r="DG65" s="6"/>
      <c r="DH65" s="6"/>
      <c r="DI65" s="6"/>
      <c r="DJ65" s="6"/>
    </row>
    <row r="66" spans="1:114" ht="15.75" customHeight="1" x14ac:dyDescent="0.3">
      <c r="A66" s="14" t="s">
        <v>156</v>
      </c>
      <c r="B66" s="14" t="s">
        <v>130</v>
      </c>
      <c r="C66" s="14">
        <v>7</v>
      </c>
      <c r="D66" s="12" t="s">
        <v>69</v>
      </c>
      <c r="E66" s="50">
        <f t="shared" si="7"/>
        <v>5.4186665130842036</v>
      </c>
      <c r="F66" s="50">
        <f t="shared" ref="F66:Z66" si="31">F32*100/$AB32</f>
        <v>8.0113394454130074</v>
      </c>
      <c r="G66" s="50">
        <f t="shared" si="31"/>
        <v>7.3353433617658252</v>
      </c>
      <c r="H66" s="50">
        <f t="shared" si="31"/>
        <v>0</v>
      </c>
      <c r="I66" s="50">
        <f t="shared" si="31"/>
        <v>0</v>
      </c>
      <c r="J66" s="50">
        <f t="shared" si="31"/>
        <v>0</v>
      </c>
      <c r="K66" s="50">
        <f t="shared" si="31"/>
        <v>17.273371222988281</v>
      </c>
      <c r="L66" s="50">
        <f t="shared" si="31"/>
        <v>0</v>
      </c>
      <c r="M66" s="50">
        <f t="shared" si="31"/>
        <v>0</v>
      </c>
      <c r="N66" s="50">
        <f t="shared" si="31"/>
        <v>28.932352486824833</v>
      </c>
      <c r="O66" s="50">
        <f t="shared" si="31"/>
        <v>0</v>
      </c>
      <c r="P66" s="50">
        <f t="shared" si="31"/>
        <v>0</v>
      </c>
      <c r="Q66" s="50">
        <f t="shared" si="31"/>
        <v>0</v>
      </c>
      <c r="R66" s="50">
        <f t="shared" si="31"/>
        <v>0</v>
      </c>
      <c r="S66" s="50">
        <f t="shared" si="31"/>
        <v>0</v>
      </c>
      <c r="T66" s="50">
        <f t="shared" si="31"/>
        <v>0</v>
      </c>
      <c r="U66" s="50">
        <f t="shared" si="31"/>
        <v>0</v>
      </c>
      <c r="V66" s="50">
        <f t="shared" si="31"/>
        <v>0</v>
      </c>
      <c r="W66" s="50">
        <f t="shared" si="31"/>
        <v>26.113342781525535</v>
      </c>
      <c r="X66" s="50">
        <f t="shared" si="31"/>
        <v>0</v>
      </c>
      <c r="Y66" s="50">
        <f t="shared" si="31"/>
        <v>6.9155841883983165</v>
      </c>
      <c r="Z66" s="50">
        <f t="shared" si="31"/>
        <v>0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E66" s="6"/>
      <c r="DF66" s="6"/>
      <c r="DG66" s="6"/>
      <c r="DH66" s="6"/>
      <c r="DI66" s="6"/>
      <c r="DJ66" s="6"/>
    </row>
    <row r="67" spans="1:114" ht="15.75" customHeight="1" x14ac:dyDescent="0.3">
      <c r="A67" s="14" t="s">
        <v>157</v>
      </c>
      <c r="B67" s="14" t="s">
        <v>130</v>
      </c>
      <c r="C67" s="14">
        <v>7</v>
      </c>
      <c r="D67" s="12" t="s">
        <v>71</v>
      </c>
      <c r="E67" s="50">
        <f t="shared" si="7"/>
        <v>0</v>
      </c>
      <c r="F67" s="50">
        <f t="shared" ref="F67:Z67" si="32">F33*100/$AB33</f>
        <v>47.99225919037179</v>
      </c>
      <c r="G67" s="50">
        <f t="shared" si="32"/>
        <v>0</v>
      </c>
      <c r="H67" s="50">
        <f t="shared" si="32"/>
        <v>30.385163513935208</v>
      </c>
      <c r="I67" s="50">
        <f t="shared" si="32"/>
        <v>0</v>
      </c>
      <c r="J67" s="50">
        <f t="shared" si="32"/>
        <v>0</v>
      </c>
      <c r="K67" s="50">
        <f t="shared" si="32"/>
        <v>0</v>
      </c>
      <c r="L67" s="50">
        <f t="shared" si="32"/>
        <v>0</v>
      </c>
      <c r="M67" s="50">
        <f t="shared" si="32"/>
        <v>20.042502345857258</v>
      </c>
      <c r="N67" s="50">
        <f t="shared" si="32"/>
        <v>0</v>
      </c>
      <c r="O67" s="50">
        <f t="shared" si="32"/>
        <v>0</v>
      </c>
      <c r="P67" s="50">
        <f t="shared" si="32"/>
        <v>0</v>
      </c>
      <c r="Q67" s="50">
        <f t="shared" si="32"/>
        <v>0</v>
      </c>
      <c r="R67" s="50">
        <f t="shared" si="32"/>
        <v>0</v>
      </c>
      <c r="S67" s="50">
        <f t="shared" si="32"/>
        <v>0</v>
      </c>
      <c r="T67" s="50">
        <f t="shared" si="32"/>
        <v>0</v>
      </c>
      <c r="U67" s="50">
        <f t="shared" si="32"/>
        <v>0</v>
      </c>
      <c r="V67" s="50">
        <f t="shared" si="32"/>
        <v>0</v>
      </c>
      <c r="W67" s="50">
        <f t="shared" si="32"/>
        <v>1.3310237936875096</v>
      </c>
      <c r="X67" s="50">
        <f t="shared" si="32"/>
        <v>0</v>
      </c>
      <c r="Y67" s="50">
        <f t="shared" si="32"/>
        <v>0.24905115614823742</v>
      </c>
      <c r="Z67" s="50">
        <f t="shared" si="32"/>
        <v>0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E67" s="6"/>
      <c r="DF67" s="6"/>
      <c r="DG67" s="6"/>
      <c r="DH67" s="6"/>
      <c r="DI67" s="6"/>
      <c r="DJ67" s="6"/>
    </row>
    <row r="68" spans="1:114" ht="15.75" customHeight="1" x14ac:dyDescent="0.3">
      <c r="A68" s="14" t="s">
        <v>158</v>
      </c>
      <c r="B68" s="14" t="s">
        <v>130</v>
      </c>
      <c r="C68" s="14">
        <v>8</v>
      </c>
      <c r="D68" s="12" t="s">
        <v>81</v>
      </c>
      <c r="E68" s="50">
        <f t="shared" si="7"/>
        <v>0</v>
      </c>
      <c r="F68" s="50">
        <f t="shared" ref="F68:Z68" si="33">F34*100/$AB34</f>
        <v>0</v>
      </c>
      <c r="G68" s="50">
        <f t="shared" si="33"/>
        <v>0</v>
      </c>
      <c r="H68" s="50">
        <f t="shared" si="33"/>
        <v>0</v>
      </c>
      <c r="I68" s="50">
        <f t="shared" si="33"/>
        <v>0</v>
      </c>
      <c r="J68" s="50">
        <f t="shared" si="33"/>
        <v>0</v>
      </c>
      <c r="K68" s="50">
        <f t="shared" si="33"/>
        <v>34.513399512121076</v>
      </c>
      <c r="L68" s="50">
        <f t="shared" si="33"/>
        <v>0</v>
      </c>
      <c r="M68" s="50">
        <f t="shared" si="33"/>
        <v>7.2161056865357738</v>
      </c>
      <c r="N68" s="50">
        <f t="shared" si="33"/>
        <v>7.0399483336272759</v>
      </c>
      <c r="O68" s="50">
        <f t="shared" si="33"/>
        <v>36.692028232357288</v>
      </c>
      <c r="P68" s="50">
        <f t="shared" si="33"/>
        <v>3.2287920013134119</v>
      </c>
      <c r="Q68" s="50">
        <f t="shared" si="33"/>
        <v>1.8838798648070747</v>
      </c>
      <c r="R68" s="50">
        <f t="shared" si="33"/>
        <v>0</v>
      </c>
      <c r="S68" s="50">
        <f t="shared" si="33"/>
        <v>0</v>
      </c>
      <c r="T68" s="50">
        <f t="shared" si="33"/>
        <v>0</v>
      </c>
      <c r="U68" s="50">
        <f t="shared" si="33"/>
        <v>0</v>
      </c>
      <c r="V68" s="50">
        <f t="shared" si="33"/>
        <v>0</v>
      </c>
      <c r="W68" s="50">
        <f t="shared" si="33"/>
        <v>0</v>
      </c>
      <c r="X68" s="50">
        <f t="shared" si="33"/>
        <v>2.8360754371797046</v>
      </c>
      <c r="Y68" s="50">
        <f t="shared" si="33"/>
        <v>0</v>
      </c>
      <c r="Z68" s="50">
        <f t="shared" si="33"/>
        <v>6.5897709320584008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E68" s="6"/>
      <c r="DF68" s="6"/>
      <c r="DG68" s="6"/>
      <c r="DH68" s="6"/>
      <c r="DI68" s="6"/>
      <c r="DJ68" s="6"/>
    </row>
    <row r="69" spans="1:114" ht="15.75" customHeight="1" x14ac:dyDescent="0.3">
      <c r="A69" s="14" t="s">
        <v>159</v>
      </c>
      <c r="B69" s="14" t="s">
        <v>130</v>
      </c>
      <c r="C69" s="14">
        <v>8</v>
      </c>
      <c r="D69" s="12" t="s">
        <v>67</v>
      </c>
      <c r="E69" s="50">
        <f t="shared" si="7"/>
        <v>0</v>
      </c>
      <c r="F69" s="50">
        <f t="shared" ref="F69:Z69" si="34">F35*100/$AB35</f>
        <v>7.8582689419310192</v>
      </c>
      <c r="G69" s="50">
        <f t="shared" si="34"/>
        <v>0</v>
      </c>
      <c r="H69" s="50">
        <f t="shared" si="34"/>
        <v>3.8686232745802185</v>
      </c>
      <c r="I69" s="50">
        <f t="shared" si="34"/>
        <v>0</v>
      </c>
      <c r="J69" s="50">
        <f t="shared" si="34"/>
        <v>0</v>
      </c>
      <c r="K69" s="50">
        <f t="shared" si="34"/>
        <v>3.6769890569435755</v>
      </c>
      <c r="L69" s="50">
        <f t="shared" si="34"/>
        <v>0</v>
      </c>
      <c r="M69" s="50">
        <f t="shared" si="34"/>
        <v>14.807281159513119</v>
      </c>
      <c r="N69" s="50">
        <f t="shared" si="34"/>
        <v>69.788837567032076</v>
      </c>
      <c r="O69" s="50">
        <f t="shared" si="34"/>
        <v>0</v>
      </c>
      <c r="P69" s="50">
        <f t="shared" si="34"/>
        <v>0</v>
      </c>
      <c r="Q69" s="50">
        <f t="shared" si="34"/>
        <v>0</v>
      </c>
      <c r="R69" s="50">
        <f t="shared" si="34"/>
        <v>0</v>
      </c>
      <c r="S69" s="50">
        <f t="shared" si="34"/>
        <v>0</v>
      </c>
      <c r="T69" s="50">
        <f t="shared" si="34"/>
        <v>0</v>
      </c>
      <c r="U69" s="50">
        <f t="shared" si="34"/>
        <v>0</v>
      </c>
      <c r="V69" s="50">
        <f t="shared" si="34"/>
        <v>0</v>
      </c>
      <c r="W69" s="50">
        <f t="shared" si="34"/>
        <v>0</v>
      </c>
      <c r="X69" s="50">
        <f t="shared" si="34"/>
        <v>0</v>
      </c>
      <c r="Y69" s="50">
        <f t="shared" si="34"/>
        <v>0</v>
      </c>
      <c r="Z69" s="50">
        <f t="shared" si="34"/>
        <v>0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E69" s="6"/>
      <c r="DF69" s="6"/>
      <c r="DG69" s="6"/>
      <c r="DH69" s="6"/>
      <c r="DI69" s="6"/>
      <c r="DJ69" s="6"/>
    </row>
    <row r="70" spans="1:114" ht="15.75" customHeight="1" x14ac:dyDescent="0.3">
      <c r="A70" s="14" t="s">
        <v>160</v>
      </c>
      <c r="B70" s="14" t="s">
        <v>130</v>
      </c>
      <c r="C70" s="14">
        <v>8</v>
      </c>
      <c r="D70" s="12" t="s">
        <v>69</v>
      </c>
      <c r="E70" s="50">
        <f t="shared" si="7"/>
        <v>21.906015791893694</v>
      </c>
      <c r="F70" s="50">
        <f t="shared" ref="F70:Z70" si="35">F36*100/$AB36</f>
        <v>18.407873099009507</v>
      </c>
      <c r="G70" s="50">
        <f t="shared" si="35"/>
        <v>29.390482916584368</v>
      </c>
      <c r="H70" s="50">
        <f t="shared" si="35"/>
        <v>0.54444537350551248</v>
      </c>
      <c r="I70" s="50">
        <f t="shared" si="35"/>
        <v>5.2653587135463074</v>
      </c>
      <c r="J70" s="50">
        <f t="shared" si="35"/>
        <v>0</v>
      </c>
      <c r="K70" s="50">
        <f t="shared" si="35"/>
        <v>7.1090547438295086</v>
      </c>
      <c r="L70" s="50">
        <f t="shared" si="35"/>
        <v>0</v>
      </c>
      <c r="M70" s="50">
        <f t="shared" si="35"/>
        <v>0</v>
      </c>
      <c r="N70" s="50">
        <f t="shared" si="35"/>
        <v>1.0036740615527191</v>
      </c>
      <c r="O70" s="50">
        <f t="shared" si="35"/>
        <v>0</v>
      </c>
      <c r="P70" s="50">
        <f t="shared" si="35"/>
        <v>3.2807212062452908</v>
      </c>
      <c r="Q70" s="50">
        <f t="shared" si="35"/>
        <v>0.14528764204802966</v>
      </c>
      <c r="R70" s="50">
        <f t="shared" si="35"/>
        <v>0</v>
      </c>
      <c r="S70" s="50">
        <f t="shared" si="35"/>
        <v>0</v>
      </c>
      <c r="T70" s="50">
        <f t="shared" si="35"/>
        <v>0</v>
      </c>
      <c r="U70" s="50">
        <f t="shared" si="35"/>
        <v>0</v>
      </c>
      <c r="V70" s="50">
        <f t="shared" si="35"/>
        <v>0</v>
      </c>
      <c r="W70" s="50">
        <f t="shared" si="35"/>
        <v>9.7981826487079839</v>
      </c>
      <c r="X70" s="50">
        <f t="shared" si="35"/>
        <v>0.15730200070852837</v>
      </c>
      <c r="Y70" s="50">
        <f t="shared" si="35"/>
        <v>2.6789732798008221</v>
      </c>
      <c r="Z70" s="50">
        <f t="shared" si="35"/>
        <v>0.31262852256773316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E70" s="6"/>
      <c r="DF70" s="6"/>
      <c r="DG70" s="6"/>
      <c r="DH70" s="6"/>
      <c r="DI70" s="6"/>
      <c r="DJ70" s="6"/>
    </row>
    <row r="71" spans="1:114" ht="15.75" customHeight="1" x14ac:dyDescent="0.3">
      <c r="A71" s="14" t="s">
        <v>161</v>
      </c>
      <c r="B71" s="14" t="s">
        <v>130</v>
      </c>
      <c r="C71" s="14">
        <v>8</v>
      </c>
      <c r="D71" s="12" t="s">
        <v>71</v>
      </c>
      <c r="E71" s="50">
        <f t="shared" si="7"/>
        <v>0</v>
      </c>
      <c r="F71" s="50">
        <f t="shared" ref="F71:Z71" si="36">F37*100/$AB37</f>
        <v>0</v>
      </c>
      <c r="G71" s="50">
        <f t="shared" si="36"/>
        <v>0</v>
      </c>
      <c r="H71" s="50">
        <f t="shared" si="36"/>
        <v>0</v>
      </c>
      <c r="I71" s="50">
        <f t="shared" si="36"/>
        <v>0</v>
      </c>
      <c r="J71" s="50">
        <f t="shared" si="36"/>
        <v>0</v>
      </c>
      <c r="K71" s="50">
        <f t="shared" si="36"/>
        <v>49.49344649717073</v>
      </c>
      <c r="L71" s="50">
        <f t="shared" si="36"/>
        <v>1.3266609106030922</v>
      </c>
      <c r="M71" s="50">
        <f t="shared" si="36"/>
        <v>8.3686809774493387</v>
      </c>
      <c r="N71" s="50">
        <f t="shared" si="36"/>
        <v>0</v>
      </c>
      <c r="O71" s="50">
        <f t="shared" si="36"/>
        <v>29.856773365769712</v>
      </c>
      <c r="P71" s="50">
        <f t="shared" si="36"/>
        <v>2.2607962396201167</v>
      </c>
      <c r="Q71" s="50">
        <f t="shared" si="36"/>
        <v>2.5472652420489594</v>
      </c>
      <c r="R71" s="50">
        <f t="shared" si="36"/>
        <v>0</v>
      </c>
      <c r="S71" s="50">
        <f t="shared" si="36"/>
        <v>0</v>
      </c>
      <c r="T71" s="50">
        <f t="shared" si="36"/>
        <v>0</v>
      </c>
      <c r="U71" s="50">
        <f t="shared" si="36"/>
        <v>0</v>
      </c>
      <c r="V71" s="50">
        <f t="shared" si="36"/>
        <v>0</v>
      </c>
      <c r="W71" s="50">
        <f t="shared" si="36"/>
        <v>0</v>
      </c>
      <c r="X71" s="50">
        <f t="shared" si="36"/>
        <v>2.6801482371003695</v>
      </c>
      <c r="Y71" s="50">
        <f t="shared" si="36"/>
        <v>0</v>
      </c>
      <c r="Z71" s="50">
        <f t="shared" si="36"/>
        <v>3.4662285302376845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E71" s="6"/>
      <c r="DF71" s="6"/>
      <c r="DG71" s="6"/>
      <c r="DH71" s="6"/>
      <c r="DI71" s="6"/>
      <c r="DJ71" s="6"/>
    </row>
    <row r="72" spans="1:114" ht="15.75" customHeight="1" x14ac:dyDescent="0.3">
      <c r="A72" s="44"/>
      <c r="B72" s="6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E72" s="6"/>
      <c r="DF72" s="6"/>
      <c r="DG72" s="6"/>
      <c r="DH72" s="6"/>
      <c r="DI72" s="6"/>
      <c r="DJ72" s="6"/>
    </row>
    <row r="73" spans="1:114" ht="15.75" customHeight="1" x14ac:dyDescent="0.3">
      <c r="A73" s="44"/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E73" s="6"/>
      <c r="DF73" s="6"/>
      <c r="DG73" s="6"/>
      <c r="DH73" s="6"/>
      <c r="DI73" s="6"/>
      <c r="DJ73" s="6"/>
    </row>
    <row r="74" spans="1:114" ht="15.75" customHeight="1" x14ac:dyDescent="0.3">
      <c r="A74" s="52" t="s">
        <v>101</v>
      </c>
      <c r="B74" s="6"/>
      <c r="C74" s="6"/>
      <c r="D74" s="4"/>
      <c r="E74" s="64">
        <f>AVERAGE(E40,E44,E48,E52,E56,E60,E64,E68)</f>
        <v>16.527169008531061</v>
      </c>
      <c r="F74" s="64">
        <f t="shared" ref="F74:Z76" si="37">AVERAGE(F40,F44,F48,F52,F56,F60,F64,F68)</f>
        <v>8.9196554346726042</v>
      </c>
      <c r="G74" s="64">
        <f t="shared" si="37"/>
        <v>7.2307204340526443</v>
      </c>
      <c r="H74" s="64">
        <f t="shared" si="37"/>
        <v>0.55989929006766859</v>
      </c>
      <c r="I74" s="64">
        <f t="shared" si="37"/>
        <v>0.70295013783009597</v>
      </c>
      <c r="J74" s="64">
        <f t="shared" si="37"/>
        <v>0</v>
      </c>
      <c r="K74" s="64">
        <f t="shared" si="37"/>
        <v>5.8060992472797022</v>
      </c>
      <c r="L74" s="64">
        <f t="shared" si="37"/>
        <v>0.18730676474561733</v>
      </c>
      <c r="M74" s="64">
        <f t="shared" si="37"/>
        <v>5.6254487631460055</v>
      </c>
      <c r="N74" s="64">
        <f t="shared" si="37"/>
        <v>3.6872409853945003</v>
      </c>
      <c r="O74" s="64">
        <f t="shared" si="37"/>
        <v>4.586503529044661</v>
      </c>
      <c r="P74" s="64">
        <f t="shared" si="37"/>
        <v>0.40359900016417649</v>
      </c>
      <c r="Q74" s="64">
        <f t="shared" si="37"/>
        <v>0.23548498310088434</v>
      </c>
      <c r="R74" s="64">
        <f t="shared" si="37"/>
        <v>0</v>
      </c>
      <c r="S74" s="64">
        <f t="shared" si="37"/>
        <v>7.1264062151566971</v>
      </c>
      <c r="T74" s="64">
        <f t="shared" si="37"/>
        <v>13.773493044445306</v>
      </c>
      <c r="U74" s="64">
        <f t="shared" si="37"/>
        <v>12.847049110534073</v>
      </c>
      <c r="V74" s="64">
        <f t="shared" si="37"/>
        <v>0.2377790138287868</v>
      </c>
      <c r="W74" s="64">
        <f t="shared" si="37"/>
        <v>5.5927920672744351</v>
      </c>
      <c r="X74" s="64">
        <f t="shared" si="37"/>
        <v>0.35450942964746307</v>
      </c>
      <c r="Y74" s="64">
        <f t="shared" si="37"/>
        <v>4.7721721745763146</v>
      </c>
      <c r="Z74" s="64">
        <f t="shared" si="37"/>
        <v>0.8237213665073001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E74" s="6"/>
      <c r="DF74" s="6"/>
      <c r="DG74" s="6"/>
      <c r="DH74" s="6"/>
      <c r="DI74" s="6"/>
      <c r="DJ74" s="6"/>
    </row>
    <row r="75" spans="1:114" ht="15.75" customHeight="1" x14ac:dyDescent="0.3">
      <c r="A75" s="52" t="s">
        <v>102</v>
      </c>
      <c r="B75" s="6"/>
      <c r="C75" s="6"/>
      <c r="D75" s="4"/>
      <c r="E75" s="64">
        <f t="shared" ref="E75:T76" si="38">AVERAGE(E41,E45,E49,E53,E57,E61,E65,E69)</f>
        <v>0.93365611043541241</v>
      </c>
      <c r="F75" s="64">
        <f t="shared" si="38"/>
        <v>9.9712794386467802</v>
      </c>
      <c r="G75" s="64">
        <f t="shared" si="38"/>
        <v>0.99656545231918214</v>
      </c>
      <c r="H75" s="64">
        <f t="shared" si="38"/>
        <v>2.4741298362528701</v>
      </c>
      <c r="I75" s="64">
        <f t="shared" si="38"/>
        <v>0</v>
      </c>
      <c r="J75" s="64">
        <f t="shared" si="38"/>
        <v>1.2689056280780155</v>
      </c>
      <c r="K75" s="64">
        <f t="shared" si="38"/>
        <v>3.2296664755955047</v>
      </c>
      <c r="L75" s="64">
        <f t="shared" si="38"/>
        <v>0</v>
      </c>
      <c r="M75" s="64">
        <f t="shared" si="38"/>
        <v>13.710883349107803</v>
      </c>
      <c r="N75" s="64">
        <f t="shared" si="38"/>
        <v>27.561138566814456</v>
      </c>
      <c r="O75" s="64">
        <f t="shared" si="38"/>
        <v>1.4472830900904607</v>
      </c>
      <c r="P75" s="64">
        <f t="shared" si="38"/>
        <v>0.14098837314229076</v>
      </c>
      <c r="Q75" s="64">
        <f t="shared" si="38"/>
        <v>0.7416990827008948</v>
      </c>
      <c r="R75" s="64">
        <f t="shared" si="38"/>
        <v>0.20527123078222489</v>
      </c>
      <c r="S75" s="64">
        <f t="shared" si="38"/>
        <v>6.6673833669365923</v>
      </c>
      <c r="T75" s="64">
        <f t="shared" si="38"/>
        <v>13.828688334333064</v>
      </c>
      <c r="U75" s="64">
        <f t="shared" si="37"/>
        <v>9.5931516623261643</v>
      </c>
      <c r="V75" s="64">
        <f t="shared" si="37"/>
        <v>0.44496096175217359</v>
      </c>
      <c r="W75" s="64">
        <f t="shared" si="37"/>
        <v>4.8915862650962367</v>
      </c>
      <c r="X75" s="64">
        <f t="shared" si="37"/>
        <v>0.39055249298880895</v>
      </c>
      <c r="Y75" s="64">
        <f t="shared" si="37"/>
        <v>0.50303362662983175</v>
      </c>
      <c r="Z75" s="64">
        <f t="shared" si="37"/>
        <v>0.99917665597122762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E75" s="6"/>
      <c r="DF75" s="6"/>
      <c r="DG75" s="6"/>
      <c r="DH75" s="6"/>
      <c r="DI75" s="6"/>
      <c r="DJ75" s="6"/>
    </row>
    <row r="76" spans="1:114" ht="15.75" customHeight="1" x14ac:dyDescent="0.3">
      <c r="A76" s="52" t="s">
        <v>103</v>
      </c>
      <c r="B76" s="6"/>
      <c r="C76" s="6"/>
      <c r="D76" s="4"/>
      <c r="E76" s="64">
        <f t="shared" si="38"/>
        <v>3.4155852881222373</v>
      </c>
      <c r="F76" s="64">
        <f t="shared" si="37"/>
        <v>14.229119587427986</v>
      </c>
      <c r="G76" s="64">
        <f t="shared" si="37"/>
        <v>4.5907282847937738</v>
      </c>
      <c r="H76" s="64">
        <f t="shared" si="37"/>
        <v>5.4240332725684857</v>
      </c>
      <c r="I76" s="64">
        <f t="shared" si="37"/>
        <v>3.5951754322885838</v>
      </c>
      <c r="J76" s="64">
        <f t="shared" si="37"/>
        <v>0</v>
      </c>
      <c r="K76" s="64">
        <f t="shared" si="37"/>
        <v>7.3045903899231455</v>
      </c>
      <c r="L76" s="64">
        <f t="shared" si="37"/>
        <v>0</v>
      </c>
      <c r="M76" s="64">
        <f t="shared" si="37"/>
        <v>5.3205033587334167</v>
      </c>
      <c r="N76" s="64">
        <f t="shared" si="37"/>
        <v>16.607056778643049</v>
      </c>
      <c r="O76" s="64">
        <f t="shared" si="37"/>
        <v>1.3318476812502154</v>
      </c>
      <c r="P76" s="64">
        <f t="shared" si="37"/>
        <v>0.50315859268003371</v>
      </c>
      <c r="Q76" s="64">
        <f t="shared" si="37"/>
        <v>0.12905454172327918</v>
      </c>
      <c r="R76" s="64">
        <f t="shared" si="37"/>
        <v>0.16842434362986419</v>
      </c>
      <c r="S76" s="64">
        <f t="shared" si="37"/>
        <v>1.4858739008789226</v>
      </c>
      <c r="T76" s="64">
        <f t="shared" si="37"/>
        <v>3.3309851183739618</v>
      </c>
      <c r="U76" s="64">
        <f t="shared" si="37"/>
        <v>3.2829750398644144</v>
      </c>
      <c r="V76" s="64">
        <f t="shared" si="37"/>
        <v>6.4893371492545135E-2</v>
      </c>
      <c r="W76" s="64">
        <f t="shared" si="37"/>
        <v>23.446948913505032</v>
      </c>
      <c r="X76" s="64">
        <f t="shared" si="37"/>
        <v>1.9662750088566047E-2</v>
      </c>
      <c r="Y76" s="64">
        <f t="shared" si="37"/>
        <v>5.6436593767710237</v>
      </c>
      <c r="Z76" s="64">
        <f t="shared" si="37"/>
        <v>0.10572397724146634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E76" s="6"/>
      <c r="DF76" s="6"/>
      <c r="DG76" s="6"/>
      <c r="DH76" s="6"/>
      <c r="DI76" s="6"/>
      <c r="DJ76" s="6"/>
    </row>
    <row r="77" spans="1:114" ht="15.75" customHeight="1" x14ac:dyDescent="0.3">
      <c r="A77" s="52" t="s">
        <v>104</v>
      </c>
      <c r="B77" s="6"/>
      <c r="C77" s="6"/>
      <c r="D77" s="4"/>
      <c r="E77" s="64">
        <f>AVERAGE(E43,E47,E51,E59,E63,E67,E71)</f>
        <v>5.9157047574708868</v>
      </c>
      <c r="F77" s="64">
        <f t="shared" ref="F77:Z77" si="39">AVERAGE(F43,F47,F51,F59,F63,F67,F71)</f>
        <v>16.890867321567221</v>
      </c>
      <c r="G77" s="64">
        <f t="shared" si="39"/>
        <v>4.7774821606298463</v>
      </c>
      <c r="H77" s="64">
        <f t="shared" si="39"/>
        <v>4.3407376448478869</v>
      </c>
      <c r="I77" s="64">
        <f t="shared" si="39"/>
        <v>0</v>
      </c>
      <c r="J77" s="64">
        <f t="shared" si="39"/>
        <v>0</v>
      </c>
      <c r="K77" s="64">
        <f t="shared" si="39"/>
        <v>7.0704923567386757</v>
      </c>
      <c r="L77" s="64">
        <f t="shared" si="39"/>
        <v>0.18952298722901317</v>
      </c>
      <c r="M77" s="64">
        <f t="shared" si="39"/>
        <v>4.391194384516619</v>
      </c>
      <c r="N77" s="64">
        <f t="shared" si="39"/>
        <v>0</v>
      </c>
      <c r="O77" s="64">
        <f t="shared" si="39"/>
        <v>4.5963100506592065</v>
      </c>
      <c r="P77" s="64">
        <f t="shared" si="39"/>
        <v>0.3229708913743024</v>
      </c>
      <c r="Q77" s="64">
        <f t="shared" si="39"/>
        <v>3.3903983210300987</v>
      </c>
      <c r="R77" s="64">
        <f t="shared" si="39"/>
        <v>0</v>
      </c>
      <c r="S77" s="64">
        <f t="shared" si="39"/>
        <v>3.3820951054705368</v>
      </c>
      <c r="T77" s="64">
        <f t="shared" si="39"/>
        <v>9.284026616386873</v>
      </c>
      <c r="U77" s="64">
        <f t="shared" si="39"/>
        <v>5.6566610459090159</v>
      </c>
      <c r="V77" s="64">
        <f t="shared" si="39"/>
        <v>0</v>
      </c>
      <c r="W77" s="64">
        <f t="shared" si="39"/>
        <v>15.417085391101478</v>
      </c>
      <c r="X77" s="64">
        <f t="shared" si="39"/>
        <v>0.38287831958576707</v>
      </c>
      <c r="Y77" s="64">
        <f t="shared" si="39"/>
        <v>1.6527463873893318</v>
      </c>
      <c r="Z77" s="64">
        <f t="shared" si="39"/>
        <v>12.338826258093237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E77" s="6"/>
      <c r="DF77" s="6"/>
      <c r="DG77" s="6"/>
      <c r="DH77" s="6"/>
      <c r="DI77" s="6"/>
      <c r="DJ77" s="6"/>
    </row>
    <row r="78" spans="1:114" ht="15.75" customHeight="1" x14ac:dyDescent="0.3">
      <c r="A78" s="45" t="s">
        <v>304</v>
      </c>
      <c r="B78" s="6"/>
      <c r="C78" s="6"/>
      <c r="D78" s="4"/>
      <c r="E78" s="65">
        <f>AVERAGE(E74:E77)</f>
        <v>6.6980287911398992</v>
      </c>
      <c r="F78" s="65">
        <f t="shared" ref="F78:H78" si="40">AVERAGE(F74:F77)</f>
        <v>12.502730445578647</v>
      </c>
      <c r="G78" s="65">
        <f t="shared" si="40"/>
        <v>4.3988740829488613</v>
      </c>
      <c r="H78" s="65">
        <f t="shared" si="40"/>
        <v>3.1997000109342277</v>
      </c>
      <c r="I78" s="65">
        <f t="shared" ref="I78" si="41">AVERAGE(I74:I77)</f>
        <v>1.07453139252967</v>
      </c>
      <c r="J78" s="65">
        <f t="shared" ref="J78:K78" si="42">AVERAGE(J74:J77)</f>
        <v>0.31722640701950389</v>
      </c>
      <c r="K78" s="65">
        <f t="shared" si="42"/>
        <v>5.8527121173842573</v>
      </c>
      <c r="L78" s="65">
        <f t="shared" ref="L78" si="43">AVERAGE(L74:L77)</f>
        <v>9.4207437993657633E-2</v>
      </c>
      <c r="M78" s="65">
        <f t="shared" ref="M78:N78" si="44">AVERAGE(M74:M77)</f>
        <v>7.2620074638759613</v>
      </c>
      <c r="N78" s="65">
        <f t="shared" si="44"/>
        <v>11.963859082713</v>
      </c>
      <c r="O78" s="65">
        <f t="shared" ref="O78" si="45">AVERAGE(O74:O77)</f>
        <v>2.9904860877611359</v>
      </c>
      <c r="P78" s="65">
        <f t="shared" ref="P78:Q78" si="46">AVERAGE(P74:P77)</f>
        <v>0.34267921434020082</v>
      </c>
      <c r="Q78" s="65">
        <f t="shared" si="46"/>
        <v>1.1241592321387892</v>
      </c>
      <c r="R78" s="65">
        <f t="shared" ref="R78" si="47">AVERAGE(R74:R77)</f>
        <v>9.3423893603022279E-2</v>
      </c>
      <c r="S78" s="65">
        <f t="shared" ref="S78:T78" si="48">AVERAGE(S74:S77)</f>
        <v>4.6654396471106878</v>
      </c>
      <c r="T78" s="65">
        <f t="shared" si="48"/>
        <v>10.054298278384801</v>
      </c>
      <c r="U78" s="65">
        <f t="shared" ref="U78" si="49">AVERAGE(U74:U77)</f>
        <v>7.8449592146584166</v>
      </c>
      <c r="V78" s="65">
        <f t="shared" ref="V78:W78" si="50">AVERAGE(V74:V77)</f>
        <v>0.1869083367683764</v>
      </c>
      <c r="W78" s="65">
        <f t="shared" si="50"/>
        <v>12.337103159244297</v>
      </c>
      <c r="X78" s="65">
        <f t="shared" ref="X78" si="51">AVERAGE(X74:X77)</f>
        <v>0.28690074807765126</v>
      </c>
      <c r="Y78" s="65">
        <f t="shared" ref="Y78:Z78" si="52">AVERAGE(Y74:Y77)</f>
        <v>3.1429028913416257</v>
      </c>
      <c r="Z78" s="65">
        <f t="shared" si="52"/>
        <v>3.5668620644533076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E78" s="6"/>
      <c r="DF78" s="6"/>
      <c r="DG78" s="6"/>
      <c r="DH78" s="6"/>
      <c r="DI78" s="6"/>
      <c r="DJ78" s="6"/>
    </row>
    <row r="79" spans="1:114" ht="15.75" customHeight="1" x14ac:dyDescent="0.3">
      <c r="A79" s="6"/>
      <c r="B79" s="6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E79" s="6"/>
      <c r="DF79" s="6"/>
      <c r="DG79" s="6"/>
      <c r="DH79" s="6"/>
      <c r="DI79" s="6"/>
      <c r="DJ79" s="6"/>
    </row>
    <row r="80" spans="1:114" ht="15.75" customHeight="1" x14ac:dyDescent="0.3">
      <c r="A80" s="6" t="s">
        <v>129</v>
      </c>
      <c r="B80" s="6" t="s">
        <v>130</v>
      </c>
      <c r="C80" s="6">
        <v>1</v>
      </c>
      <c r="D80" s="4" t="s">
        <v>81</v>
      </c>
      <c r="E80" s="65">
        <f>E40*$AF$6/100</f>
        <v>0</v>
      </c>
      <c r="F80" s="65">
        <f t="shared" ref="F80:Z80" si="53">F40*$AF$6/100</f>
        <v>0</v>
      </c>
      <c r="G80" s="65">
        <f t="shared" si="53"/>
        <v>0</v>
      </c>
      <c r="H80" s="65">
        <f t="shared" si="53"/>
        <v>0</v>
      </c>
      <c r="I80" s="65">
        <f t="shared" si="53"/>
        <v>0</v>
      </c>
      <c r="J80" s="65">
        <f t="shared" si="53"/>
        <v>0</v>
      </c>
      <c r="K80" s="65">
        <f t="shared" si="53"/>
        <v>0</v>
      </c>
      <c r="L80" s="65">
        <f t="shared" si="53"/>
        <v>0</v>
      </c>
      <c r="M80" s="65">
        <f t="shared" si="53"/>
        <v>0</v>
      </c>
      <c r="N80" s="65">
        <f t="shared" si="53"/>
        <v>1.4300890625</v>
      </c>
      <c r="O80" s="65">
        <f t="shared" si="53"/>
        <v>0</v>
      </c>
      <c r="P80" s="65">
        <f t="shared" si="53"/>
        <v>0</v>
      </c>
      <c r="Q80" s="65">
        <f t="shared" si="53"/>
        <v>0</v>
      </c>
      <c r="R80" s="65">
        <f t="shared" si="53"/>
        <v>0</v>
      </c>
      <c r="S80" s="65">
        <f t="shared" si="53"/>
        <v>5.0336171874999991</v>
      </c>
      <c r="T80" s="65">
        <f t="shared" si="53"/>
        <v>5.0336171874999991</v>
      </c>
      <c r="U80" s="65">
        <f t="shared" si="53"/>
        <v>5.9854523437499996</v>
      </c>
      <c r="V80" s="65">
        <f t="shared" si="53"/>
        <v>0</v>
      </c>
      <c r="W80" s="65">
        <f t="shared" si="53"/>
        <v>4.5402601562499996</v>
      </c>
      <c r="X80" s="65">
        <f t="shared" si="53"/>
        <v>0</v>
      </c>
      <c r="Y80" s="65">
        <f t="shared" si="53"/>
        <v>0</v>
      </c>
      <c r="Z80" s="65">
        <f t="shared" si="53"/>
        <v>0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E80" s="6"/>
      <c r="DF80" s="6"/>
      <c r="DG80" s="6"/>
      <c r="DH80" s="6"/>
      <c r="DI80" s="6"/>
      <c r="DJ80" s="6"/>
    </row>
    <row r="81" spans="1:114" ht="15.75" customHeight="1" x14ac:dyDescent="0.3">
      <c r="A81" s="6" t="s">
        <v>131</v>
      </c>
      <c r="B81" s="6" t="s">
        <v>130</v>
      </c>
      <c r="C81" s="6">
        <v>1</v>
      </c>
      <c r="D81" s="4" t="s">
        <v>67</v>
      </c>
      <c r="E81" s="65">
        <f>E41*$AF$7/100</f>
        <v>0</v>
      </c>
      <c r="F81" s="65">
        <f t="shared" ref="F81:Z81" si="54">F41*$AF$7/100</f>
        <v>0</v>
      </c>
      <c r="G81" s="65">
        <f t="shared" si="54"/>
        <v>0</v>
      </c>
      <c r="H81" s="65">
        <f t="shared" si="54"/>
        <v>0</v>
      </c>
      <c r="I81" s="65">
        <f t="shared" si="54"/>
        <v>0</v>
      </c>
      <c r="J81" s="65">
        <f t="shared" si="54"/>
        <v>0</v>
      </c>
      <c r="K81" s="65">
        <f t="shared" si="54"/>
        <v>0</v>
      </c>
      <c r="L81" s="65">
        <f t="shared" si="54"/>
        <v>0</v>
      </c>
      <c r="M81" s="65">
        <f t="shared" si="54"/>
        <v>1.81203984375</v>
      </c>
      <c r="N81" s="65">
        <f t="shared" si="54"/>
        <v>10.97202578125</v>
      </c>
      <c r="O81" s="65">
        <f t="shared" si="54"/>
        <v>0</v>
      </c>
      <c r="P81" s="65">
        <f t="shared" si="54"/>
        <v>0</v>
      </c>
      <c r="Q81" s="65">
        <f t="shared" si="54"/>
        <v>0</v>
      </c>
      <c r="R81" s="65">
        <f t="shared" si="54"/>
        <v>0</v>
      </c>
      <c r="S81" s="65">
        <f t="shared" si="54"/>
        <v>0</v>
      </c>
      <c r="T81" s="65">
        <f t="shared" si="54"/>
        <v>0</v>
      </c>
      <c r="U81" s="65">
        <f t="shared" si="54"/>
        <v>0.28286875</v>
      </c>
      <c r="V81" s="65">
        <f t="shared" si="54"/>
        <v>0</v>
      </c>
      <c r="W81" s="65">
        <f t="shared" si="54"/>
        <v>0.74423515625000003</v>
      </c>
      <c r="X81" s="65">
        <f t="shared" si="54"/>
        <v>0</v>
      </c>
      <c r="Y81" s="65">
        <f t="shared" si="54"/>
        <v>0.22509843750000003</v>
      </c>
      <c r="Z81" s="65">
        <f t="shared" si="54"/>
        <v>0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E81" s="6"/>
      <c r="DF81" s="6"/>
      <c r="DG81" s="6"/>
      <c r="DH81" s="6"/>
      <c r="DI81" s="6"/>
      <c r="DJ81" s="6"/>
    </row>
    <row r="82" spans="1:114" ht="15.75" customHeight="1" x14ac:dyDescent="0.3">
      <c r="A82" s="6" t="s">
        <v>132</v>
      </c>
      <c r="B82" s="6" t="s">
        <v>130</v>
      </c>
      <c r="C82" s="6">
        <v>1</v>
      </c>
      <c r="D82" s="4" t="s">
        <v>69</v>
      </c>
      <c r="E82" s="65">
        <f>E42*$AF$8/100</f>
        <v>0</v>
      </c>
      <c r="F82" s="65">
        <f t="shared" ref="F82:Z82" si="55">F42*$AF$8/100</f>
        <v>0</v>
      </c>
      <c r="G82" s="65">
        <f t="shared" si="55"/>
        <v>0</v>
      </c>
      <c r="H82" s="65">
        <f t="shared" si="55"/>
        <v>0</v>
      </c>
      <c r="I82" s="65">
        <f t="shared" si="55"/>
        <v>0</v>
      </c>
      <c r="J82" s="65">
        <f t="shared" si="55"/>
        <v>0</v>
      </c>
      <c r="K82" s="65">
        <f t="shared" si="55"/>
        <v>0</v>
      </c>
      <c r="L82" s="65">
        <f t="shared" si="55"/>
        <v>0</v>
      </c>
      <c r="M82" s="65">
        <f t="shared" si="55"/>
        <v>1.5392945312500002</v>
      </c>
      <c r="N82" s="65">
        <f t="shared" si="55"/>
        <v>4.7626390624999999</v>
      </c>
      <c r="O82" s="65">
        <f t="shared" si="55"/>
        <v>0</v>
      </c>
      <c r="P82" s="65">
        <f t="shared" si="55"/>
        <v>0</v>
      </c>
      <c r="Q82" s="65">
        <f t="shared" si="55"/>
        <v>0</v>
      </c>
      <c r="R82" s="65">
        <f t="shared" si="55"/>
        <v>0</v>
      </c>
      <c r="S82" s="65">
        <f t="shared" si="55"/>
        <v>0</v>
      </c>
      <c r="T82" s="65">
        <f t="shared" si="55"/>
        <v>0</v>
      </c>
      <c r="U82" s="65">
        <f t="shared" si="55"/>
        <v>0.3863609375</v>
      </c>
      <c r="V82" s="65">
        <f t="shared" si="55"/>
        <v>0</v>
      </c>
      <c r="W82" s="65">
        <f t="shared" si="55"/>
        <v>0.78661953124999995</v>
      </c>
      <c r="X82" s="65">
        <f t="shared" si="55"/>
        <v>0</v>
      </c>
      <c r="Y82" s="65">
        <f t="shared" si="55"/>
        <v>0.26999531249999997</v>
      </c>
      <c r="Z82" s="65">
        <f t="shared" si="55"/>
        <v>0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E82" s="6"/>
      <c r="DF82" s="6"/>
      <c r="DG82" s="6"/>
      <c r="DH82" s="6"/>
      <c r="DI82" s="6"/>
      <c r="DJ82" s="6"/>
    </row>
    <row r="83" spans="1:114" ht="15.75" customHeight="1" x14ac:dyDescent="0.3">
      <c r="A83" s="6" t="s">
        <v>133</v>
      </c>
      <c r="B83" s="6" t="s">
        <v>130</v>
      </c>
      <c r="C83" s="6">
        <v>1</v>
      </c>
      <c r="D83" s="4" t="s">
        <v>71</v>
      </c>
      <c r="E83" s="65">
        <f>E43*$AF$9/100</f>
        <v>0</v>
      </c>
      <c r="F83" s="65">
        <f t="shared" ref="F83:Z83" si="56">F43*$AF$9/100</f>
        <v>0</v>
      </c>
      <c r="G83" s="65">
        <f t="shared" si="56"/>
        <v>0</v>
      </c>
      <c r="H83" s="65">
        <f t="shared" si="56"/>
        <v>0</v>
      </c>
      <c r="I83" s="65">
        <f t="shared" si="56"/>
        <v>0</v>
      </c>
      <c r="J83" s="65">
        <f t="shared" si="56"/>
        <v>0</v>
      </c>
      <c r="K83" s="65">
        <f t="shared" si="56"/>
        <v>0</v>
      </c>
      <c r="L83" s="65">
        <f t="shared" si="56"/>
        <v>0</v>
      </c>
      <c r="M83" s="65">
        <f t="shared" si="56"/>
        <v>0.41591640625000004</v>
      </c>
      <c r="N83" s="65">
        <f t="shared" si="56"/>
        <v>0</v>
      </c>
      <c r="O83" s="65">
        <f t="shared" si="56"/>
        <v>0</v>
      </c>
      <c r="P83" s="65">
        <f t="shared" si="56"/>
        <v>0</v>
      </c>
      <c r="Q83" s="65">
        <f t="shared" si="56"/>
        <v>0</v>
      </c>
      <c r="R83" s="65">
        <f t="shared" si="56"/>
        <v>0</v>
      </c>
      <c r="S83" s="65">
        <f t="shared" si="56"/>
        <v>0</v>
      </c>
      <c r="T83" s="65">
        <f t="shared" si="56"/>
        <v>0</v>
      </c>
      <c r="U83" s="65">
        <f t="shared" si="56"/>
        <v>11.99268125</v>
      </c>
      <c r="V83" s="65">
        <f t="shared" si="56"/>
        <v>0</v>
      </c>
      <c r="W83" s="65">
        <f t="shared" si="56"/>
        <v>14.449975</v>
      </c>
      <c r="X83" s="65">
        <f t="shared" si="56"/>
        <v>0</v>
      </c>
      <c r="Y83" s="65">
        <f t="shared" si="56"/>
        <v>3.4285554687499995</v>
      </c>
      <c r="Z83" s="65">
        <f t="shared" si="56"/>
        <v>0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E83" s="6"/>
      <c r="DF83" s="6"/>
      <c r="DG83" s="6"/>
      <c r="DH83" s="6"/>
      <c r="DI83" s="6"/>
      <c r="DJ83" s="6"/>
    </row>
    <row r="84" spans="1:114" ht="15.75" customHeight="1" x14ac:dyDescent="0.3">
      <c r="A84" s="6" t="s">
        <v>134</v>
      </c>
      <c r="B84" s="6" t="s">
        <v>130</v>
      </c>
      <c r="C84" s="6">
        <v>2</v>
      </c>
      <c r="D84" s="4" t="s">
        <v>81</v>
      </c>
      <c r="E84" s="65">
        <f>E44*$AF$10/100</f>
        <v>18.565689285714285</v>
      </c>
      <c r="F84" s="65">
        <f t="shared" ref="F84:Z84" si="57">F44*$AF$10/100</f>
        <v>0</v>
      </c>
      <c r="G84" s="65">
        <f t="shared" si="57"/>
        <v>0</v>
      </c>
      <c r="H84" s="65">
        <f t="shared" si="57"/>
        <v>0</v>
      </c>
      <c r="I84" s="65">
        <f t="shared" si="57"/>
        <v>0</v>
      </c>
      <c r="J84" s="65">
        <f t="shared" si="57"/>
        <v>0</v>
      </c>
      <c r="K84" s="65">
        <f t="shared" si="57"/>
        <v>0</v>
      </c>
      <c r="L84" s="65">
        <f t="shared" si="57"/>
        <v>0</v>
      </c>
      <c r="M84" s="65">
        <f t="shared" si="57"/>
        <v>0</v>
      </c>
      <c r="N84" s="65">
        <f t="shared" si="57"/>
        <v>0</v>
      </c>
      <c r="O84" s="65">
        <f t="shared" si="57"/>
        <v>0</v>
      </c>
      <c r="P84" s="65">
        <f t="shared" si="57"/>
        <v>0</v>
      </c>
      <c r="Q84" s="65">
        <f t="shared" si="57"/>
        <v>0</v>
      </c>
      <c r="R84" s="65">
        <f t="shared" si="57"/>
        <v>0</v>
      </c>
      <c r="S84" s="65">
        <f t="shared" si="57"/>
        <v>6.357075</v>
      </c>
      <c r="T84" s="65">
        <f t="shared" si="57"/>
        <v>14.469521428571428</v>
      </c>
      <c r="U84" s="65">
        <f t="shared" si="57"/>
        <v>2.652360714285714</v>
      </c>
      <c r="V84" s="65">
        <f t="shared" si="57"/>
        <v>0</v>
      </c>
      <c r="W84" s="65">
        <f t="shared" si="57"/>
        <v>0</v>
      </c>
      <c r="X84" s="65">
        <f t="shared" si="57"/>
        <v>0</v>
      </c>
      <c r="Y84" s="65">
        <f t="shared" si="57"/>
        <v>0</v>
      </c>
      <c r="Z84" s="65">
        <f t="shared" si="57"/>
        <v>0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E84" s="6"/>
      <c r="DF84" s="6"/>
      <c r="DG84" s="6"/>
      <c r="DH84" s="6"/>
      <c r="DI84" s="6"/>
      <c r="DJ84" s="6"/>
    </row>
    <row r="85" spans="1:114" ht="15.75" customHeight="1" x14ac:dyDescent="0.3">
      <c r="A85" s="6" t="s">
        <v>135</v>
      </c>
      <c r="B85" s="6" t="s">
        <v>130</v>
      </c>
      <c r="C85" s="6">
        <v>2</v>
      </c>
      <c r="D85" s="4" t="s">
        <v>67</v>
      </c>
      <c r="E85" s="65">
        <f>E45*$AF$11/100</f>
        <v>0</v>
      </c>
      <c r="F85" s="65">
        <f t="shared" ref="F85:Z85" si="58">F45*$AF$11/100</f>
        <v>3.7494178571428569</v>
      </c>
      <c r="G85" s="65">
        <f t="shared" si="58"/>
        <v>0</v>
      </c>
      <c r="H85" s="65">
        <f t="shared" si="58"/>
        <v>2.2886714285714285</v>
      </c>
      <c r="I85" s="65">
        <f t="shared" si="58"/>
        <v>0</v>
      </c>
      <c r="J85" s="65">
        <f t="shared" si="58"/>
        <v>0</v>
      </c>
      <c r="K85" s="65">
        <f t="shared" si="58"/>
        <v>0</v>
      </c>
      <c r="L85" s="65">
        <f t="shared" si="58"/>
        <v>0</v>
      </c>
      <c r="M85" s="65">
        <f t="shared" si="58"/>
        <v>20.870182142857143</v>
      </c>
      <c r="N85" s="65">
        <f t="shared" si="58"/>
        <v>15.117960714285713</v>
      </c>
      <c r="O85" s="65">
        <f t="shared" si="58"/>
        <v>0</v>
      </c>
      <c r="P85" s="65">
        <f t="shared" si="58"/>
        <v>0</v>
      </c>
      <c r="Q85" s="65">
        <f t="shared" si="58"/>
        <v>0</v>
      </c>
      <c r="R85" s="65">
        <f t="shared" si="58"/>
        <v>0</v>
      </c>
      <c r="S85" s="65">
        <f t="shared" si="58"/>
        <v>25.339339285714281</v>
      </c>
      <c r="T85" s="65">
        <f t="shared" si="58"/>
        <v>53.948500000000003</v>
      </c>
      <c r="U85" s="65">
        <f t="shared" si="58"/>
        <v>7.30145</v>
      </c>
      <c r="V85" s="65">
        <f t="shared" si="58"/>
        <v>0</v>
      </c>
      <c r="W85" s="65">
        <f t="shared" si="58"/>
        <v>14.353267857142857</v>
      </c>
      <c r="X85" s="65">
        <f t="shared" si="58"/>
        <v>0</v>
      </c>
      <c r="Y85" s="65">
        <f t="shared" si="58"/>
        <v>0</v>
      </c>
      <c r="Z85" s="65">
        <f t="shared" si="58"/>
        <v>0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E85" s="6"/>
      <c r="DF85" s="6"/>
      <c r="DG85" s="6"/>
      <c r="DH85" s="6"/>
      <c r="DI85" s="6"/>
      <c r="DJ85" s="6"/>
    </row>
    <row r="86" spans="1:114" ht="15.75" customHeight="1" x14ac:dyDescent="0.3">
      <c r="A86" s="6" t="s">
        <v>136</v>
      </c>
      <c r="B86" s="6" t="s">
        <v>130</v>
      </c>
      <c r="C86" s="6">
        <v>2</v>
      </c>
      <c r="D86" s="4" t="s">
        <v>69</v>
      </c>
      <c r="E86" s="65">
        <f>E46*$AF$12/100</f>
        <v>0</v>
      </c>
      <c r="F86" s="65">
        <f t="shared" ref="F86:Z86" si="59">F46*$AF$12/100</f>
        <v>2.6522607142857142</v>
      </c>
      <c r="G86" s="65">
        <f t="shared" si="59"/>
        <v>0</v>
      </c>
      <c r="H86" s="65">
        <f t="shared" si="59"/>
        <v>5.5423678571428567</v>
      </c>
      <c r="I86" s="65">
        <f t="shared" si="59"/>
        <v>0</v>
      </c>
      <c r="J86" s="65">
        <f t="shared" si="59"/>
        <v>0</v>
      </c>
      <c r="K86" s="65">
        <f t="shared" si="59"/>
        <v>0</v>
      </c>
      <c r="L86" s="65">
        <f t="shared" si="59"/>
        <v>0</v>
      </c>
      <c r="M86" s="65">
        <f t="shared" si="59"/>
        <v>4.3480035714285714</v>
      </c>
      <c r="N86" s="65">
        <f t="shared" si="59"/>
        <v>12.908521428571429</v>
      </c>
      <c r="O86" s="65">
        <f t="shared" si="59"/>
        <v>0</v>
      </c>
      <c r="P86" s="65">
        <f t="shared" si="59"/>
        <v>0</v>
      </c>
      <c r="Q86" s="65">
        <f t="shared" si="59"/>
        <v>0</v>
      </c>
      <c r="R86" s="65">
        <f t="shared" si="59"/>
        <v>0</v>
      </c>
      <c r="S86" s="65">
        <f t="shared" si="59"/>
        <v>0</v>
      </c>
      <c r="T86" s="65">
        <f t="shared" si="59"/>
        <v>0</v>
      </c>
      <c r="U86" s="65">
        <f t="shared" si="59"/>
        <v>0.48059999999999997</v>
      </c>
      <c r="V86" s="65">
        <f t="shared" si="59"/>
        <v>0</v>
      </c>
      <c r="W86" s="65">
        <f t="shared" si="59"/>
        <v>5.2050392857142853</v>
      </c>
      <c r="X86" s="65">
        <f t="shared" si="59"/>
        <v>0</v>
      </c>
      <c r="Y86" s="65">
        <f t="shared" si="59"/>
        <v>1.0358928571428572</v>
      </c>
      <c r="Z86" s="65">
        <f t="shared" si="59"/>
        <v>0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E86" s="6"/>
      <c r="DF86" s="6"/>
      <c r="DG86" s="6"/>
      <c r="DH86" s="6"/>
      <c r="DI86" s="6"/>
      <c r="DJ86" s="6"/>
    </row>
    <row r="87" spans="1:114" ht="15.75" customHeight="1" x14ac:dyDescent="0.3">
      <c r="A87" s="6" t="s">
        <v>137</v>
      </c>
      <c r="B87" s="6" t="s">
        <v>130</v>
      </c>
      <c r="C87" s="6">
        <v>2</v>
      </c>
      <c r="D87" s="4" t="s">
        <v>71</v>
      </c>
      <c r="E87" s="65">
        <f>E47*$AF$13/100</f>
        <v>4.4593714285714281</v>
      </c>
      <c r="F87" s="65">
        <f t="shared" ref="F87:Z87" si="60">F47*$AF$13/100</f>
        <v>0</v>
      </c>
      <c r="G87" s="65">
        <f t="shared" si="60"/>
        <v>0</v>
      </c>
      <c r="H87" s="65">
        <f t="shared" si="60"/>
        <v>0</v>
      </c>
      <c r="I87" s="65">
        <f t="shared" si="60"/>
        <v>0</v>
      </c>
      <c r="J87" s="65">
        <f t="shared" si="60"/>
        <v>0</v>
      </c>
      <c r="K87" s="65">
        <f t="shared" si="60"/>
        <v>0</v>
      </c>
      <c r="L87" s="65">
        <f t="shared" si="60"/>
        <v>0</v>
      </c>
      <c r="M87" s="65">
        <f t="shared" si="60"/>
        <v>3.8441428571428564</v>
      </c>
      <c r="N87" s="65">
        <f t="shared" si="60"/>
        <v>0</v>
      </c>
      <c r="O87" s="65">
        <f t="shared" si="60"/>
        <v>9.3386107142857142</v>
      </c>
      <c r="P87" s="65">
        <f t="shared" si="60"/>
        <v>0</v>
      </c>
      <c r="Q87" s="65">
        <f t="shared" si="60"/>
        <v>4.5890785714285709</v>
      </c>
      <c r="R87" s="65">
        <f t="shared" si="60"/>
        <v>0</v>
      </c>
      <c r="S87" s="65">
        <f t="shared" si="60"/>
        <v>95.403803571428568</v>
      </c>
      <c r="T87" s="65">
        <f t="shared" si="60"/>
        <v>261.88839285714283</v>
      </c>
      <c r="U87" s="65">
        <f t="shared" si="60"/>
        <v>0</v>
      </c>
      <c r="V87" s="65">
        <f t="shared" si="60"/>
        <v>0</v>
      </c>
      <c r="W87" s="65">
        <f t="shared" si="60"/>
        <v>11.557974999999999</v>
      </c>
      <c r="X87" s="65">
        <f t="shared" si="60"/>
        <v>0</v>
      </c>
      <c r="Y87" s="65">
        <f t="shared" si="60"/>
        <v>0</v>
      </c>
      <c r="Z87" s="65">
        <f t="shared" si="60"/>
        <v>11.897085714285714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E87" s="6"/>
      <c r="DF87" s="6"/>
      <c r="DG87" s="6"/>
      <c r="DH87" s="6"/>
      <c r="DI87" s="6"/>
      <c r="DJ87" s="6"/>
    </row>
    <row r="88" spans="1:114" ht="15.75" customHeight="1" x14ac:dyDescent="0.3">
      <c r="A88" s="6" t="s">
        <v>138</v>
      </c>
      <c r="B88" s="6" t="s">
        <v>130</v>
      </c>
      <c r="C88" s="6">
        <v>3</v>
      </c>
      <c r="D88" s="4" t="s">
        <v>81</v>
      </c>
      <c r="E88" s="65">
        <f>E48*$AF$14/100</f>
        <v>11.308882499999999</v>
      </c>
      <c r="F88" s="65">
        <f t="shared" ref="F88:Z88" si="61">F48*$AF$14/100</f>
        <v>0</v>
      </c>
      <c r="G88" s="65">
        <f t="shared" si="61"/>
        <v>0</v>
      </c>
      <c r="H88" s="65">
        <f t="shared" si="61"/>
        <v>0</v>
      </c>
      <c r="I88" s="65">
        <f t="shared" si="61"/>
        <v>0</v>
      </c>
      <c r="J88" s="65">
        <f t="shared" si="61"/>
        <v>0</v>
      </c>
      <c r="K88" s="65">
        <f t="shared" si="61"/>
        <v>11.52633</v>
      </c>
      <c r="L88" s="65">
        <f t="shared" si="61"/>
        <v>0</v>
      </c>
      <c r="M88" s="65">
        <f t="shared" si="61"/>
        <v>3.4874949999999996</v>
      </c>
      <c r="N88" s="65">
        <f t="shared" si="61"/>
        <v>0</v>
      </c>
      <c r="O88" s="65">
        <f t="shared" si="61"/>
        <v>0</v>
      </c>
      <c r="P88" s="65">
        <f t="shared" si="61"/>
        <v>0</v>
      </c>
      <c r="Q88" s="65">
        <f t="shared" si="61"/>
        <v>0</v>
      </c>
      <c r="R88" s="65">
        <f t="shared" si="61"/>
        <v>0</v>
      </c>
      <c r="S88" s="65">
        <f t="shared" si="61"/>
        <v>19.453722500000001</v>
      </c>
      <c r="T88" s="65">
        <f t="shared" si="61"/>
        <v>42.436410000000002</v>
      </c>
      <c r="U88" s="65">
        <f t="shared" si="61"/>
        <v>9.0983350000000005</v>
      </c>
      <c r="V88" s="65">
        <f t="shared" si="61"/>
        <v>1.9440475000000002</v>
      </c>
      <c r="W88" s="65">
        <f t="shared" si="61"/>
        <v>2.9430049999999999</v>
      </c>
      <c r="X88" s="65">
        <f t="shared" si="61"/>
        <v>0</v>
      </c>
      <c r="Y88" s="65">
        <f t="shared" si="61"/>
        <v>0</v>
      </c>
      <c r="Z88" s="65">
        <f t="shared" si="61"/>
        <v>0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E88" s="6"/>
      <c r="DF88" s="6"/>
      <c r="DG88" s="6"/>
      <c r="DH88" s="6"/>
      <c r="DI88" s="6"/>
      <c r="DJ88" s="6"/>
    </row>
    <row r="89" spans="1:114" ht="15.75" customHeight="1" x14ac:dyDescent="0.3">
      <c r="A89" s="6" t="s">
        <v>139</v>
      </c>
      <c r="B89" s="6" t="s">
        <v>130</v>
      </c>
      <c r="C89" s="6">
        <v>3</v>
      </c>
      <c r="D89" s="4" t="s">
        <v>67</v>
      </c>
      <c r="E89" s="65">
        <f>E49*$AF$15/100</f>
        <v>5.5054024999999998</v>
      </c>
      <c r="F89" s="65">
        <f t="shared" ref="F89:Z89" si="62">F49*$AF$15/100</f>
        <v>6.2373499999999993</v>
      </c>
      <c r="G89" s="65">
        <f t="shared" si="62"/>
        <v>10.077474999999998</v>
      </c>
      <c r="H89" s="65">
        <f t="shared" si="62"/>
        <v>0</v>
      </c>
      <c r="I89" s="65">
        <f t="shared" si="62"/>
        <v>0</v>
      </c>
      <c r="J89" s="65">
        <f t="shared" si="62"/>
        <v>5.3814275</v>
      </c>
      <c r="K89" s="65">
        <f t="shared" si="62"/>
        <v>0</v>
      </c>
      <c r="L89" s="65">
        <f t="shared" si="62"/>
        <v>0</v>
      </c>
      <c r="M89" s="65">
        <f t="shared" si="62"/>
        <v>1.1008274999999998</v>
      </c>
      <c r="N89" s="65">
        <f t="shared" si="62"/>
        <v>8.712299999999999</v>
      </c>
      <c r="O89" s="65">
        <f t="shared" si="62"/>
        <v>0</v>
      </c>
      <c r="P89" s="65">
        <f t="shared" si="62"/>
        <v>0</v>
      </c>
      <c r="Q89" s="65">
        <f t="shared" si="62"/>
        <v>1.7712174999999999</v>
      </c>
      <c r="R89" s="65">
        <f t="shared" si="62"/>
        <v>0</v>
      </c>
      <c r="S89" s="65">
        <f t="shared" si="62"/>
        <v>30.014817499999996</v>
      </c>
      <c r="T89" s="65">
        <f t="shared" si="62"/>
        <v>61.779314999999997</v>
      </c>
      <c r="U89" s="65">
        <f t="shared" si="62"/>
        <v>3.7560674999999999</v>
      </c>
      <c r="V89" s="65">
        <f t="shared" si="62"/>
        <v>3.5524899999999997</v>
      </c>
      <c r="W89" s="65">
        <f t="shared" si="62"/>
        <v>3.5524899999999997</v>
      </c>
      <c r="X89" s="65">
        <f t="shared" si="62"/>
        <v>0</v>
      </c>
      <c r="Y89" s="65">
        <f t="shared" si="62"/>
        <v>0</v>
      </c>
      <c r="Z89" s="65">
        <f t="shared" si="62"/>
        <v>2.7521450000000001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E89" s="6"/>
      <c r="DF89" s="6"/>
      <c r="DG89" s="6"/>
      <c r="DH89" s="6"/>
      <c r="DI89" s="6"/>
      <c r="DJ89" s="6"/>
    </row>
    <row r="90" spans="1:114" ht="15.75" customHeight="1" x14ac:dyDescent="0.3">
      <c r="A90" s="6" t="s">
        <v>140</v>
      </c>
      <c r="B90" s="6" t="s">
        <v>130</v>
      </c>
      <c r="C90" s="6">
        <v>3</v>
      </c>
      <c r="D90" s="4" t="s">
        <v>69</v>
      </c>
      <c r="E90" s="65">
        <f>E50*$AF$16/100</f>
        <v>0</v>
      </c>
      <c r="F90" s="65">
        <f t="shared" ref="F90:Z90" si="63">F50*$AF$16/100</f>
        <v>0</v>
      </c>
      <c r="G90" s="65">
        <f t="shared" si="63"/>
        <v>0</v>
      </c>
      <c r="H90" s="65">
        <f t="shared" si="63"/>
        <v>0</v>
      </c>
      <c r="I90" s="65">
        <f t="shared" si="63"/>
        <v>0</v>
      </c>
      <c r="J90" s="65">
        <f t="shared" si="63"/>
        <v>0</v>
      </c>
      <c r="K90" s="65">
        <f t="shared" si="63"/>
        <v>0</v>
      </c>
      <c r="L90" s="65">
        <f t="shared" si="63"/>
        <v>0</v>
      </c>
      <c r="M90" s="65">
        <f t="shared" si="63"/>
        <v>0.5118275000000001</v>
      </c>
      <c r="N90" s="65">
        <f t="shared" si="63"/>
        <v>0</v>
      </c>
      <c r="O90" s="65">
        <f t="shared" si="63"/>
        <v>0</v>
      </c>
      <c r="P90" s="65">
        <f t="shared" si="63"/>
        <v>0</v>
      </c>
      <c r="Q90" s="65">
        <f t="shared" si="63"/>
        <v>0</v>
      </c>
      <c r="R90" s="65">
        <f t="shared" si="63"/>
        <v>0</v>
      </c>
      <c r="S90" s="65">
        <f t="shared" si="63"/>
        <v>0</v>
      </c>
      <c r="T90" s="65">
        <f t="shared" si="63"/>
        <v>0</v>
      </c>
      <c r="U90" s="65">
        <f t="shared" si="63"/>
        <v>1.482615</v>
      </c>
      <c r="V90" s="65">
        <f t="shared" si="63"/>
        <v>0</v>
      </c>
      <c r="W90" s="65">
        <f t="shared" si="63"/>
        <v>3.4735875000000003</v>
      </c>
      <c r="X90" s="65">
        <f t="shared" si="63"/>
        <v>0</v>
      </c>
      <c r="Y90" s="65">
        <f t="shared" si="63"/>
        <v>2.0269625000000002</v>
      </c>
      <c r="Z90" s="65">
        <f t="shared" si="63"/>
        <v>0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E90" s="6"/>
      <c r="DF90" s="6"/>
      <c r="DG90" s="6"/>
      <c r="DH90" s="6"/>
      <c r="DI90" s="6"/>
      <c r="DJ90" s="6"/>
    </row>
    <row r="91" spans="1:114" ht="15.75" customHeight="1" x14ac:dyDescent="0.3">
      <c r="A91" s="6" t="s">
        <v>141</v>
      </c>
      <c r="B91" s="6" t="s">
        <v>130</v>
      </c>
      <c r="C91" s="6">
        <v>3</v>
      </c>
      <c r="D91" s="4" t="s">
        <v>71</v>
      </c>
      <c r="E91" s="65">
        <f>E51*$AF$17/100</f>
        <v>3.6111249999999995</v>
      </c>
      <c r="F91" s="65">
        <f t="shared" ref="F91:Z91" si="64">F51*$AF$17/100</f>
        <v>2.3523499999999999</v>
      </c>
      <c r="G91" s="65">
        <f t="shared" si="64"/>
        <v>2.9963925000000002</v>
      </c>
      <c r="H91" s="65">
        <f t="shared" si="64"/>
        <v>0</v>
      </c>
      <c r="I91" s="65">
        <f t="shared" si="64"/>
        <v>0</v>
      </c>
      <c r="J91" s="65">
        <f t="shared" si="64"/>
        <v>0</v>
      </c>
      <c r="K91" s="65">
        <f t="shared" si="64"/>
        <v>0</v>
      </c>
      <c r="L91" s="65">
        <f t="shared" si="64"/>
        <v>0</v>
      </c>
      <c r="M91" s="65">
        <f t="shared" si="64"/>
        <v>0</v>
      </c>
      <c r="N91" s="65">
        <f t="shared" si="64"/>
        <v>0</v>
      </c>
      <c r="O91" s="65">
        <f t="shared" si="64"/>
        <v>0</v>
      </c>
      <c r="P91" s="65">
        <f t="shared" si="64"/>
        <v>0</v>
      </c>
      <c r="Q91" s="65">
        <f t="shared" si="64"/>
        <v>0</v>
      </c>
      <c r="R91" s="65">
        <f t="shared" si="64"/>
        <v>0</v>
      </c>
      <c r="S91" s="65">
        <f t="shared" si="64"/>
        <v>0</v>
      </c>
      <c r="T91" s="65">
        <f t="shared" si="64"/>
        <v>0</v>
      </c>
      <c r="U91" s="65">
        <f t="shared" si="64"/>
        <v>0</v>
      </c>
      <c r="V91" s="65">
        <f t="shared" si="64"/>
        <v>0</v>
      </c>
      <c r="W91" s="65">
        <f t="shared" si="64"/>
        <v>0</v>
      </c>
      <c r="X91" s="65">
        <f t="shared" si="64"/>
        <v>0</v>
      </c>
      <c r="Y91" s="65">
        <f t="shared" si="64"/>
        <v>0</v>
      </c>
      <c r="Z91" s="65">
        <f t="shared" si="64"/>
        <v>0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E91" s="6"/>
      <c r="DF91" s="6"/>
      <c r="DG91" s="6"/>
      <c r="DH91" s="6"/>
      <c r="DI91" s="6"/>
      <c r="DJ91" s="6"/>
    </row>
    <row r="92" spans="1:114" ht="15.75" customHeight="1" x14ac:dyDescent="0.3">
      <c r="A92" s="6" t="s">
        <v>142</v>
      </c>
      <c r="B92" s="6" t="s">
        <v>130</v>
      </c>
      <c r="C92" s="6">
        <v>4</v>
      </c>
      <c r="D92" s="4" t="s">
        <v>81</v>
      </c>
      <c r="E92" s="65">
        <f>E52*$AF$18/100</f>
        <v>5.8081121428571434</v>
      </c>
      <c r="F92" s="65">
        <f t="shared" ref="F92:Z92" si="65">F52*$AF$18/100</f>
        <v>6.3344721428571438</v>
      </c>
      <c r="G92" s="65">
        <f t="shared" si="65"/>
        <v>0.37468285714285715</v>
      </c>
      <c r="H92" s="65">
        <f t="shared" si="65"/>
        <v>1.1386350000000001</v>
      </c>
      <c r="I92" s="65">
        <f t="shared" si="65"/>
        <v>1.4295492857142857</v>
      </c>
      <c r="J92" s="65">
        <f t="shared" si="65"/>
        <v>0</v>
      </c>
      <c r="K92" s="65">
        <f t="shared" si="65"/>
        <v>0</v>
      </c>
      <c r="L92" s="65">
        <f t="shared" si="65"/>
        <v>0.38091500000000006</v>
      </c>
      <c r="M92" s="65">
        <f t="shared" si="65"/>
        <v>8.738308571428572</v>
      </c>
      <c r="N92" s="65">
        <f t="shared" si="65"/>
        <v>0.79180000000000006</v>
      </c>
      <c r="O92" s="65">
        <f t="shared" si="65"/>
        <v>0</v>
      </c>
      <c r="P92" s="65">
        <f t="shared" si="65"/>
        <v>0</v>
      </c>
      <c r="Q92" s="65">
        <f t="shared" si="65"/>
        <v>0</v>
      </c>
      <c r="R92" s="65">
        <f t="shared" si="65"/>
        <v>0</v>
      </c>
      <c r="S92" s="65">
        <f t="shared" si="65"/>
        <v>0</v>
      </c>
      <c r="T92" s="65">
        <f t="shared" si="65"/>
        <v>0</v>
      </c>
      <c r="U92" s="65">
        <f t="shared" si="65"/>
        <v>0</v>
      </c>
      <c r="V92" s="65">
        <f t="shared" si="65"/>
        <v>0</v>
      </c>
      <c r="W92" s="65">
        <f t="shared" si="65"/>
        <v>0.42405642857142856</v>
      </c>
      <c r="X92" s="65">
        <f t="shared" si="65"/>
        <v>0</v>
      </c>
      <c r="Y92" s="65">
        <f t="shared" si="65"/>
        <v>0</v>
      </c>
      <c r="Z92" s="65">
        <f t="shared" si="65"/>
        <v>0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E92" s="6"/>
      <c r="DF92" s="6"/>
      <c r="DG92" s="6"/>
      <c r="DH92" s="6"/>
      <c r="DI92" s="6"/>
      <c r="DJ92" s="6"/>
    </row>
    <row r="93" spans="1:114" ht="15.75" customHeight="1" x14ac:dyDescent="0.3">
      <c r="A93" s="6" t="s">
        <v>143</v>
      </c>
      <c r="B93" s="6" t="s">
        <v>130</v>
      </c>
      <c r="C93" s="6">
        <v>4</v>
      </c>
      <c r="D93" s="4" t="s">
        <v>67</v>
      </c>
      <c r="E93" s="65">
        <f>E53*$AF$19/100</f>
        <v>0</v>
      </c>
      <c r="F93" s="65">
        <f t="shared" ref="F93:Z93" si="66">F53*$AF$19/100</f>
        <v>22.941909285714281</v>
      </c>
      <c r="G93" s="65">
        <f t="shared" si="66"/>
        <v>0</v>
      </c>
      <c r="H93" s="65">
        <f t="shared" si="66"/>
        <v>5.1239914285714283</v>
      </c>
      <c r="I93" s="65">
        <f t="shared" si="66"/>
        <v>0</v>
      </c>
      <c r="J93" s="65">
        <f t="shared" si="66"/>
        <v>0</v>
      </c>
      <c r="K93" s="65">
        <f t="shared" si="66"/>
        <v>0</v>
      </c>
      <c r="L93" s="65">
        <f t="shared" si="66"/>
        <v>0</v>
      </c>
      <c r="M93" s="65">
        <f t="shared" si="66"/>
        <v>4.5276342857142859</v>
      </c>
      <c r="N93" s="65">
        <f t="shared" si="66"/>
        <v>0.66737785714285724</v>
      </c>
      <c r="O93" s="65">
        <f t="shared" si="66"/>
        <v>0</v>
      </c>
      <c r="P93" s="65">
        <f t="shared" si="66"/>
        <v>0</v>
      </c>
      <c r="Q93" s="65">
        <f t="shared" si="66"/>
        <v>0</v>
      </c>
      <c r="R93" s="65">
        <f t="shared" si="66"/>
        <v>0</v>
      </c>
      <c r="S93" s="65">
        <f t="shared" si="66"/>
        <v>0</v>
      </c>
      <c r="T93" s="65">
        <f t="shared" si="66"/>
        <v>0</v>
      </c>
      <c r="U93" s="65">
        <f t="shared" si="66"/>
        <v>0</v>
      </c>
      <c r="V93" s="65">
        <f t="shared" si="66"/>
        <v>0</v>
      </c>
      <c r="W93" s="65">
        <f t="shared" si="66"/>
        <v>2.5121657142857141</v>
      </c>
      <c r="X93" s="65">
        <f t="shared" si="66"/>
        <v>0</v>
      </c>
      <c r="Y93" s="65">
        <f t="shared" si="66"/>
        <v>0</v>
      </c>
      <c r="Z93" s="65">
        <f t="shared" si="66"/>
        <v>0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E93" s="6"/>
      <c r="DF93" s="6"/>
      <c r="DG93" s="6"/>
      <c r="DH93" s="6"/>
      <c r="DI93" s="6"/>
      <c r="DJ93" s="6"/>
    </row>
    <row r="94" spans="1:114" ht="15.75" customHeight="1" x14ac:dyDescent="0.3">
      <c r="A94" s="6" t="s">
        <v>144</v>
      </c>
      <c r="B94" s="6" t="s">
        <v>130</v>
      </c>
      <c r="C94" s="6">
        <v>4</v>
      </c>
      <c r="D94" s="4" t="s">
        <v>69</v>
      </c>
      <c r="E94" s="65">
        <f>E54*$AF$20/100</f>
        <v>0</v>
      </c>
      <c r="F94" s="65">
        <f t="shared" ref="F94:Z94" si="67">F54*$AF$20/100</f>
        <v>0.89110857142857125</v>
      </c>
      <c r="G94" s="65">
        <f t="shared" si="67"/>
        <v>0</v>
      </c>
      <c r="H94" s="65">
        <f t="shared" si="67"/>
        <v>0</v>
      </c>
      <c r="I94" s="65">
        <f t="shared" si="67"/>
        <v>0</v>
      </c>
      <c r="J94" s="65">
        <f t="shared" si="67"/>
        <v>0</v>
      </c>
      <c r="K94" s="65">
        <f t="shared" si="67"/>
        <v>73.823911428571421</v>
      </c>
      <c r="L94" s="65">
        <f t="shared" si="67"/>
        <v>0</v>
      </c>
      <c r="M94" s="65">
        <f t="shared" si="67"/>
        <v>5.0848614285714282</v>
      </c>
      <c r="N94" s="65">
        <f t="shared" si="67"/>
        <v>2.8268871428571423</v>
      </c>
      <c r="O94" s="65">
        <f t="shared" si="67"/>
        <v>23.097749999999998</v>
      </c>
      <c r="P94" s="65">
        <f t="shared" si="67"/>
        <v>1.6140521428571426</v>
      </c>
      <c r="Q94" s="65">
        <f t="shared" si="67"/>
        <v>1.9231871428571425</v>
      </c>
      <c r="R94" s="65">
        <f t="shared" si="67"/>
        <v>2.9209221428571426</v>
      </c>
      <c r="S94" s="65">
        <f t="shared" si="67"/>
        <v>25.768970714285711</v>
      </c>
      <c r="T94" s="65">
        <f t="shared" si="67"/>
        <v>57.768063571428563</v>
      </c>
      <c r="U94" s="65">
        <f t="shared" si="67"/>
        <v>0</v>
      </c>
      <c r="V94" s="65">
        <f t="shared" si="67"/>
        <v>1.1254221428571427</v>
      </c>
      <c r="W94" s="65">
        <f t="shared" si="67"/>
        <v>14.869936428571428</v>
      </c>
      <c r="X94" s="65">
        <f t="shared" si="67"/>
        <v>0</v>
      </c>
      <c r="Y94" s="65">
        <f t="shared" si="67"/>
        <v>3.9120742857142852</v>
      </c>
      <c r="Z94" s="65">
        <f t="shared" si="67"/>
        <v>1.1558071428571426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E94" s="6"/>
      <c r="DF94" s="6"/>
      <c r="DG94" s="6"/>
      <c r="DH94" s="6"/>
      <c r="DI94" s="6"/>
      <c r="DJ94" s="6"/>
    </row>
    <row r="95" spans="1:114" ht="15.75" customHeight="1" x14ac:dyDescent="0.3">
      <c r="A95" s="6" t="s">
        <v>145</v>
      </c>
      <c r="B95" s="6" t="s">
        <v>130</v>
      </c>
      <c r="C95" s="6">
        <v>4</v>
      </c>
      <c r="D95" s="4" t="s">
        <v>71</v>
      </c>
      <c r="E95" s="65">
        <f>E55*$AF$21/100</f>
        <v>0</v>
      </c>
      <c r="F95" s="65">
        <f t="shared" ref="F95:Z95" si="68">F55*$AF$21/100</f>
        <v>0</v>
      </c>
      <c r="G95" s="65">
        <f t="shared" si="68"/>
        <v>0</v>
      </c>
      <c r="H95" s="65">
        <f t="shared" si="68"/>
        <v>0</v>
      </c>
      <c r="I95" s="65">
        <f t="shared" si="68"/>
        <v>0</v>
      </c>
      <c r="J95" s="65">
        <f t="shared" si="68"/>
        <v>0</v>
      </c>
      <c r="K95" s="65">
        <f t="shared" si="68"/>
        <v>0</v>
      </c>
      <c r="L95" s="65">
        <f t="shared" si="68"/>
        <v>0</v>
      </c>
      <c r="M95" s="65">
        <f t="shared" si="68"/>
        <v>0</v>
      </c>
      <c r="N95" s="65">
        <f t="shared" si="68"/>
        <v>0</v>
      </c>
      <c r="O95" s="65">
        <f t="shared" si="68"/>
        <v>0</v>
      </c>
      <c r="P95" s="65">
        <f t="shared" si="68"/>
        <v>0</v>
      </c>
      <c r="Q95" s="65">
        <f t="shared" si="68"/>
        <v>0</v>
      </c>
      <c r="R95" s="65">
        <f t="shared" si="68"/>
        <v>0</v>
      </c>
      <c r="S95" s="65">
        <f t="shared" si="68"/>
        <v>0</v>
      </c>
      <c r="T95" s="65">
        <f t="shared" si="68"/>
        <v>0</v>
      </c>
      <c r="U95" s="65">
        <f t="shared" si="68"/>
        <v>0</v>
      </c>
      <c r="V95" s="65">
        <f t="shared" si="68"/>
        <v>0</v>
      </c>
      <c r="W95" s="65">
        <f t="shared" si="68"/>
        <v>0</v>
      </c>
      <c r="X95" s="65">
        <f t="shared" si="68"/>
        <v>0</v>
      </c>
      <c r="Y95" s="65">
        <f t="shared" si="68"/>
        <v>0</v>
      </c>
      <c r="Z95" s="65">
        <f t="shared" si="68"/>
        <v>0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E95" s="6"/>
      <c r="DF95" s="6"/>
      <c r="DG95" s="6"/>
      <c r="DH95" s="6"/>
      <c r="DI95" s="6"/>
      <c r="DJ95" s="6"/>
    </row>
    <row r="96" spans="1:114" ht="15.75" customHeight="1" x14ac:dyDescent="0.3">
      <c r="A96" s="6" t="s">
        <v>146</v>
      </c>
      <c r="B96" s="6" t="s">
        <v>130</v>
      </c>
      <c r="C96" s="6">
        <v>5</v>
      </c>
      <c r="D96" s="4" t="s">
        <v>81</v>
      </c>
      <c r="E96" s="65">
        <f>E56*$AF$22/100</f>
        <v>0.64234999999999998</v>
      </c>
      <c r="F96" s="65">
        <f t="shared" ref="F96:Z96" si="69">F56*$AF$22/100</f>
        <v>0.58550000000000002</v>
      </c>
      <c r="G96" s="65">
        <f t="shared" si="69"/>
        <v>0.56679999999999997</v>
      </c>
      <c r="H96" s="65">
        <f t="shared" si="69"/>
        <v>0</v>
      </c>
      <c r="I96" s="65">
        <f t="shared" si="69"/>
        <v>0</v>
      </c>
      <c r="J96" s="65">
        <f t="shared" si="69"/>
        <v>0</v>
      </c>
      <c r="K96" s="65">
        <f t="shared" si="69"/>
        <v>0</v>
      </c>
      <c r="L96" s="65">
        <f t="shared" si="69"/>
        <v>0</v>
      </c>
      <c r="M96" s="65">
        <f t="shared" si="69"/>
        <v>0</v>
      </c>
      <c r="N96" s="65">
        <f t="shared" si="69"/>
        <v>0</v>
      </c>
      <c r="O96" s="65">
        <f t="shared" si="69"/>
        <v>0</v>
      </c>
      <c r="P96" s="65">
        <f t="shared" si="69"/>
        <v>0</v>
      </c>
      <c r="Q96" s="65">
        <f t="shared" si="69"/>
        <v>0</v>
      </c>
      <c r="R96" s="65">
        <f t="shared" si="69"/>
        <v>0</v>
      </c>
      <c r="S96" s="65">
        <f t="shared" si="69"/>
        <v>0</v>
      </c>
      <c r="T96" s="65">
        <f t="shared" si="69"/>
        <v>0.27060384615384619</v>
      </c>
      <c r="U96" s="65">
        <f t="shared" si="69"/>
        <v>0.3098153846153846</v>
      </c>
      <c r="V96" s="65">
        <f t="shared" si="69"/>
        <v>0</v>
      </c>
      <c r="W96" s="65">
        <f t="shared" si="69"/>
        <v>0</v>
      </c>
      <c r="X96" s="65">
        <f t="shared" si="69"/>
        <v>0</v>
      </c>
      <c r="Y96" s="65">
        <f t="shared" si="69"/>
        <v>0</v>
      </c>
      <c r="Z96" s="65">
        <f t="shared" si="69"/>
        <v>0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E96" s="6"/>
      <c r="DF96" s="6"/>
      <c r="DG96" s="6"/>
      <c r="DH96" s="6"/>
      <c r="DI96" s="6"/>
      <c r="DJ96" s="6"/>
    </row>
    <row r="97" spans="1:114" ht="15.75" customHeight="1" x14ac:dyDescent="0.3">
      <c r="A97" s="6" t="s">
        <v>147</v>
      </c>
      <c r="B97" s="6" t="s">
        <v>130</v>
      </c>
      <c r="C97" s="6">
        <v>5</v>
      </c>
      <c r="D97" s="4" t="s">
        <v>67</v>
      </c>
      <c r="E97" s="65">
        <f>E57*$AF$23/100</f>
        <v>2.2624692307692307</v>
      </c>
      <c r="F97" s="65">
        <f t="shared" ref="F97:Z97" si="70">F57*$AF$23/100</f>
        <v>2.2162942307692304</v>
      </c>
      <c r="G97" s="65">
        <f t="shared" si="70"/>
        <v>2.620396153846154</v>
      </c>
      <c r="H97" s="65">
        <f t="shared" si="70"/>
        <v>0</v>
      </c>
      <c r="I97" s="65">
        <f t="shared" si="70"/>
        <v>0</v>
      </c>
      <c r="J97" s="65">
        <f t="shared" si="70"/>
        <v>17.100142307692305</v>
      </c>
      <c r="K97" s="65">
        <f t="shared" si="70"/>
        <v>23.333540384615379</v>
      </c>
      <c r="L97" s="65">
        <f t="shared" si="70"/>
        <v>0</v>
      </c>
      <c r="M97" s="65">
        <f t="shared" si="70"/>
        <v>1.7285115384615384</v>
      </c>
      <c r="N97" s="65">
        <f t="shared" si="70"/>
        <v>7.3775269230769229</v>
      </c>
      <c r="O97" s="65">
        <f t="shared" si="70"/>
        <v>30.843628846153841</v>
      </c>
      <c r="P97" s="65">
        <f t="shared" si="70"/>
        <v>3.004659615384615</v>
      </c>
      <c r="Q97" s="65">
        <f t="shared" si="70"/>
        <v>5.0483442307692306</v>
      </c>
      <c r="R97" s="65">
        <f t="shared" si="70"/>
        <v>4.3746173076923069</v>
      </c>
      <c r="S97" s="65">
        <f t="shared" si="70"/>
        <v>39.4253</v>
      </c>
      <c r="T97" s="65">
        <f t="shared" si="70"/>
        <v>80.05165384615384</v>
      </c>
      <c r="U97" s="65">
        <f t="shared" si="70"/>
        <v>19.610371153846152</v>
      </c>
      <c r="V97" s="65">
        <f t="shared" si="70"/>
        <v>2.9196307692307695</v>
      </c>
      <c r="W97" s="65">
        <f t="shared" si="70"/>
        <v>16.399694230769231</v>
      </c>
      <c r="X97" s="65">
        <f t="shared" si="70"/>
        <v>2.4086019230769229</v>
      </c>
      <c r="Y97" s="65">
        <f t="shared" si="70"/>
        <v>1.5344288461538462</v>
      </c>
      <c r="Z97" s="65">
        <f t="shared" si="70"/>
        <v>4.1326884615384607</v>
      </c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E97" s="6"/>
      <c r="DF97" s="6"/>
      <c r="DG97" s="6"/>
      <c r="DH97" s="6"/>
      <c r="DI97" s="6"/>
      <c r="DJ97" s="6"/>
    </row>
    <row r="98" spans="1:114" ht="15.75" customHeight="1" x14ac:dyDescent="0.3">
      <c r="A98" s="6" t="s">
        <v>148</v>
      </c>
      <c r="B98" s="6" t="s">
        <v>130</v>
      </c>
      <c r="C98" s="6">
        <v>5</v>
      </c>
      <c r="D98" s="4" t="s">
        <v>69</v>
      </c>
      <c r="E98" s="65">
        <f>E58*$AF$24/100</f>
        <v>0</v>
      </c>
      <c r="F98" s="65">
        <f t="shared" ref="F98:Z98" si="71">F58*$AF$24/100</f>
        <v>34.643288461538461</v>
      </c>
      <c r="G98" s="65">
        <f t="shared" si="71"/>
        <v>0</v>
      </c>
      <c r="H98" s="65">
        <f t="shared" si="71"/>
        <v>8.2069769230769225</v>
      </c>
      <c r="I98" s="65">
        <f t="shared" si="71"/>
        <v>0</v>
      </c>
      <c r="J98" s="65">
        <f t="shared" si="71"/>
        <v>0</v>
      </c>
      <c r="K98" s="65">
        <f t="shared" si="71"/>
        <v>0</v>
      </c>
      <c r="L98" s="65">
        <f t="shared" si="71"/>
        <v>0</v>
      </c>
      <c r="M98" s="65">
        <f t="shared" si="71"/>
        <v>0</v>
      </c>
      <c r="N98" s="65">
        <f t="shared" si="71"/>
        <v>0</v>
      </c>
      <c r="O98" s="65">
        <f t="shared" si="71"/>
        <v>0</v>
      </c>
      <c r="P98" s="65">
        <f t="shared" si="71"/>
        <v>0</v>
      </c>
      <c r="Q98" s="65">
        <f t="shared" si="71"/>
        <v>0</v>
      </c>
      <c r="R98" s="65">
        <f t="shared" si="71"/>
        <v>0</v>
      </c>
      <c r="S98" s="65">
        <f t="shared" si="71"/>
        <v>0</v>
      </c>
      <c r="T98" s="65">
        <f t="shared" si="71"/>
        <v>0</v>
      </c>
      <c r="U98" s="65">
        <f t="shared" si="71"/>
        <v>0</v>
      </c>
      <c r="V98" s="65">
        <f t="shared" si="71"/>
        <v>0</v>
      </c>
      <c r="W98" s="65">
        <f t="shared" si="71"/>
        <v>13.806296153846153</v>
      </c>
      <c r="X98" s="65">
        <f t="shared" si="71"/>
        <v>0</v>
      </c>
      <c r="Y98" s="65">
        <f t="shared" si="71"/>
        <v>0</v>
      </c>
      <c r="Z98" s="65">
        <f t="shared" si="71"/>
        <v>0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E98" s="6"/>
      <c r="DF98" s="6"/>
      <c r="DG98" s="6"/>
      <c r="DH98" s="6"/>
      <c r="DI98" s="6"/>
      <c r="DJ98" s="6"/>
    </row>
    <row r="99" spans="1:114" ht="15.75" customHeight="1" x14ac:dyDescent="0.3">
      <c r="A99" s="6" t="s">
        <v>149</v>
      </c>
      <c r="B99" s="6" t="s">
        <v>130</v>
      </c>
      <c r="C99" s="6">
        <v>5</v>
      </c>
      <c r="D99" s="4" t="s">
        <v>71</v>
      </c>
      <c r="E99" s="65">
        <f>E59*$AF$25/100</f>
        <v>0</v>
      </c>
      <c r="F99" s="65">
        <f t="shared" ref="F99:Z99" si="72">F59*$AF$25/100</f>
        <v>0</v>
      </c>
      <c r="G99" s="65">
        <f t="shared" si="72"/>
        <v>0</v>
      </c>
      <c r="H99" s="65">
        <f t="shared" si="72"/>
        <v>0</v>
      </c>
      <c r="I99" s="65">
        <f t="shared" si="72"/>
        <v>0</v>
      </c>
      <c r="J99" s="65">
        <f t="shared" si="72"/>
        <v>0</v>
      </c>
      <c r="K99" s="65">
        <f t="shared" si="72"/>
        <v>0</v>
      </c>
      <c r="L99" s="65">
        <f t="shared" si="72"/>
        <v>0</v>
      </c>
      <c r="M99" s="65">
        <f t="shared" si="72"/>
        <v>0</v>
      </c>
      <c r="N99" s="65">
        <f t="shared" si="72"/>
        <v>0</v>
      </c>
      <c r="O99" s="65">
        <f t="shared" si="72"/>
        <v>0</v>
      </c>
      <c r="P99" s="65">
        <f t="shared" si="72"/>
        <v>0</v>
      </c>
      <c r="Q99" s="65">
        <f t="shared" si="72"/>
        <v>1.2223807692307691</v>
      </c>
      <c r="R99" s="65">
        <f t="shared" si="72"/>
        <v>0</v>
      </c>
      <c r="S99" s="65">
        <f t="shared" si="72"/>
        <v>0</v>
      </c>
      <c r="T99" s="65">
        <f t="shared" si="72"/>
        <v>0</v>
      </c>
      <c r="U99" s="65">
        <f t="shared" si="72"/>
        <v>0</v>
      </c>
      <c r="V99" s="65">
        <f t="shared" si="72"/>
        <v>0</v>
      </c>
      <c r="W99" s="65">
        <f t="shared" si="72"/>
        <v>0</v>
      </c>
      <c r="X99" s="65">
        <f t="shared" si="72"/>
        <v>0</v>
      </c>
      <c r="Y99" s="65">
        <f t="shared" si="72"/>
        <v>0</v>
      </c>
      <c r="Z99" s="65">
        <f t="shared" si="72"/>
        <v>4.8752750000000002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E99" s="6"/>
      <c r="DF99" s="6"/>
      <c r="DG99" s="6"/>
      <c r="DH99" s="6"/>
      <c r="DI99" s="6"/>
      <c r="DJ99" s="6"/>
    </row>
    <row r="100" spans="1:114" ht="15.75" customHeight="1" x14ac:dyDescent="0.3">
      <c r="A100" s="6" t="s">
        <v>150</v>
      </c>
      <c r="B100" s="6" t="s">
        <v>130</v>
      </c>
      <c r="C100" s="6">
        <v>6</v>
      </c>
      <c r="D100" s="4" t="s">
        <v>81</v>
      </c>
      <c r="E100" s="65">
        <f>E60*$AF$26/100</f>
        <v>1.1323333333333334</v>
      </c>
      <c r="F100" s="65">
        <f t="shared" ref="F100:Z100" si="73">F60*$AF$26/100</f>
        <v>0.44950833333333334</v>
      </c>
      <c r="G100" s="65">
        <f t="shared" si="73"/>
        <v>0.51983611111111105</v>
      </c>
      <c r="H100" s="65">
        <f t="shared" si="73"/>
        <v>0</v>
      </c>
      <c r="I100" s="65">
        <f t="shared" si="73"/>
        <v>0</v>
      </c>
      <c r="J100" s="65">
        <f t="shared" si="73"/>
        <v>0</v>
      </c>
      <c r="K100" s="65">
        <f t="shared" si="73"/>
        <v>0</v>
      </c>
      <c r="L100" s="65">
        <f t="shared" si="73"/>
        <v>0</v>
      </c>
      <c r="M100" s="65">
        <f t="shared" si="73"/>
        <v>0</v>
      </c>
      <c r="N100" s="65">
        <f t="shared" si="73"/>
        <v>0</v>
      </c>
      <c r="O100" s="65">
        <f t="shared" si="73"/>
        <v>0</v>
      </c>
      <c r="P100" s="65">
        <f t="shared" si="73"/>
        <v>0</v>
      </c>
      <c r="Q100" s="65">
        <f t="shared" si="73"/>
        <v>0</v>
      </c>
      <c r="R100" s="65">
        <f t="shared" si="73"/>
        <v>0</v>
      </c>
      <c r="S100" s="65">
        <f t="shared" si="73"/>
        <v>0</v>
      </c>
      <c r="T100" s="65">
        <f t="shared" si="73"/>
        <v>0</v>
      </c>
      <c r="U100" s="65">
        <f t="shared" si="73"/>
        <v>5.7304416666666667</v>
      </c>
      <c r="V100" s="65">
        <f t="shared" si="73"/>
        <v>0</v>
      </c>
      <c r="W100" s="65">
        <f t="shared" si="73"/>
        <v>0</v>
      </c>
      <c r="X100" s="65">
        <f t="shared" si="73"/>
        <v>0</v>
      </c>
      <c r="Y100" s="65">
        <f t="shared" si="73"/>
        <v>4.2720527777777777</v>
      </c>
      <c r="Z100" s="65">
        <f t="shared" si="73"/>
        <v>0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E100" s="6"/>
      <c r="DF100" s="6"/>
      <c r="DG100" s="6"/>
      <c r="DH100" s="6"/>
      <c r="DI100" s="6"/>
      <c r="DJ100" s="6"/>
    </row>
    <row r="101" spans="1:114" ht="15.75" customHeight="1" x14ac:dyDescent="0.3">
      <c r="A101" s="14" t="s">
        <v>151</v>
      </c>
      <c r="B101" s="14" t="s">
        <v>130</v>
      </c>
      <c r="C101" s="14">
        <v>6</v>
      </c>
      <c r="D101" s="12" t="s">
        <v>67</v>
      </c>
      <c r="E101" s="65">
        <f>E61*$AF$27/100</f>
        <v>0</v>
      </c>
      <c r="F101" s="65">
        <f t="shared" ref="F101:Z101" si="74">F61*$AF$27/100</f>
        <v>0</v>
      </c>
      <c r="G101" s="65">
        <f t="shared" si="74"/>
        <v>0</v>
      </c>
      <c r="H101" s="65">
        <f t="shared" si="74"/>
        <v>0</v>
      </c>
      <c r="I101" s="65">
        <f t="shared" si="74"/>
        <v>0</v>
      </c>
      <c r="J101" s="65">
        <f t="shared" si="74"/>
        <v>0</v>
      </c>
      <c r="K101" s="65">
        <f t="shared" si="74"/>
        <v>0</v>
      </c>
      <c r="L101" s="65">
        <f t="shared" si="74"/>
        <v>0</v>
      </c>
      <c r="M101" s="65">
        <f t="shared" si="74"/>
        <v>0.88497777777777786</v>
      </c>
      <c r="N101" s="65">
        <f t="shared" si="74"/>
        <v>0</v>
      </c>
      <c r="O101" s="65">
        <f t="shared" si="74"/>
        <v>0</v>
      </c>
      <c r="P101" s="65">
        <f t="shared" si="74"/>
        <v>0</v>
      </c>
      <c r="Q101" s="65">
        <f t="shared" si="74"/>
        <v>0</v>
      </c>
      <c r="R101" s="65">
        <f t="shared" si="74"/>
        <v>0</v>
      </c>
      <c r="S101" s="65">
        <f t="shared" si="74"/>
        <v>0</v>
      </c>
      <c r="T101" s="65">
        <f t="shared" si="74"/>
        <v>0</v>
      </c>
      <c r="U101" s="65">
        <f t="shared" si="74"/>
        <v>1.3086333333333335</v>
      </c>
      <c r="V101" s="65">
        <f t="shared" si="74"/>
        <v>0</v>
      </c>
      <c r="W101" s="65">
        <f t="shared" si="74"/>
        <v>0</v>
      </c>
      <c r="X101" s="65">
        <f t="shared" si="74"/>
        <v>0</v>
      </c>
      <c r="Y101" s="65">
        <f t="shared" si="74"/>
        <v>0</v>
      </c>
      <c r="Z101" s="65">
        <f t="shared" si="74"/>
        <v>0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E101" s="6"/>
      <c r="DF101" s="6"/>
      <c r="DG101" s="6"/>
      <c r="DH101" s="6"/>
      <c r="DI101" s="6"/>
      <c r="DJ101" s="6"/>
    </row>
    <row r="102" spans="1:114" ht="15.75" customHeight="1" x14ac:dyDescent="0.3">
      <c r="A102" s="14" t="s">
        <v>152</v>
      </c>
      <c r="B102" s="14" t="s">
        <v>130</v>
      </c>
      <c r="C102" s="14">
        <v>6</v>
      </c>
      <c r="D102" s="12" t="s">
        <v>69</v>
      </c>
      <c r="E102" s="65">
        <f>E62*$AF$28/100</f>
        <v>0</v>
      </c>
      <c r="F102" s="65">
        <f t="shared" ref="F102:Z102" si="75">F62*$AF$28/100</f>
        <v>2.5604111111111107</v>
      </c>
      <c r="G102" s="65">
        <f t="shared" si="75"/>
        <v>0</v>
      </c>
      <c r="H102" s="65">
        <f t="shared" si="75"/>
        <v>1.618783333333333</v>
      </c>
      <c r="I102" s="65">
        <f t="shared" si="75"/>
        <v>3.4156833333333325</v>
      </c>
      <c r="J102" s="65">
        <f t="shared" si="75"/>
        <v>0</v>
      </c>
      <c r="K102" s="65">
        <f t="shared" si="75"/>
        <v>0</v>
      </c>
      <c r="L102" s="65">
        <f t="shared" si="75"/>
        <v>0</v>
      </c>
      <c r="M102" s="65">
        <f t="shared" si="75"/>
        <v>0</v>
      </c>
      <c r="N102" s="65">
        <f t="shared" si="75"/>
        <v>0</v>
      </c>
      <c r="O102" s="65">
        <f t="shared" si="75"/>
        <v>0</v>
      </c>
      <c r="P102" s="65">
        <f t="shared" si="75"/>
        <v>0</v>
      </c>
      <c r="Q102" s="65">
        <f t="shared" si="75"/>
        <v>0</v>
      </c>
      <c r="R102" s="65">
        <f t="shared" si="75"/>
        <v>0</v>
      </c>
      <c r="S102" s="65">
        <f t="shared" si="75"/>
        <v>0</v>
      </c>
      <c r="T102" s="65">
        <f t="shared" si="75"/>
        <v>0</v>
      </c>
      <c r="U102" s="65">
        <f t="shared" si="75"/>
        <v>0</v>
      </c>
      <c r="V102" s="65">
        <f t="shared" si="75"/>
        <v>0</v>
      </c>
      <c r="W102" s="65">
        <f t="shared" si="75"/>
        <v>6.9423916666666647</v>
      </c>
      <c r="X102" s="65">
        <f t="shared" si="75"/>
        <v>0</v>
      </c>
      <c r="Y102" s="65">
        <f t="shared" si="75"/>
        <v>0</v>
      </c>
      <c r="Z102" s="65">
        <f t="shared" si="75"/>
        <v>0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E102" s="6"/>
      <c r="DF102" s="6"/>
      <c r="DG102" s="6"/>
      <c r="DH102" s="6"/>
      <c r="DI102" s="6"/>
      <c r="DJ102" s="6"/>
    </row>
    <row r="103" spans="1:114" ht="15.75" customHeight="1" x14ac:dyDescent="0.3">
      <c r="A103" s="14" t="s">
        <v>153</v>
      </c>
      <c r="B103" s="14" t="s">
        <v>130</v>
      </c>
      <c r="C103" s="14">
        <v>6</v>
      </c>
      <c r="D103" s="12" t="s">
        <v>71</v>
      </c>
      <c r="E103" s="65">
        <f>E63*$AF$29/100</f>
        <v>0</v>
      </c>
      <c r="F103" s="65">
        <f t="shared" ref="F103:Z103" si="76">F63*$AF$29/100</f>
        <v>4.6693027777777782</v>
      </c>
      <c r="G103" s="65">
        <f t="shared" si="76"/>
        <v>0</v>
      </c>
      <c r="H103" s="65">
        <f t="shared" si="76"/>
        <v>0</v>
      </c>
      <c r="I103" s="65">
        <f t="shared" si="76"/>
        <v>0</v>
      </c>
      <c r="J103" s="65">
        <f t="shared" si="76"/>
        <v>0</v>
      </c>
      <c r="K103" s="65">
        <f t="shared" si="76"/>
        <v>0</v>
      </c>
      <c r="L103" s="65">
        <f t="shared" si="76"/>
        <v>0</v>
      </c>
      <c r="M103" s="65">
        <f t="shared" si="76"/>
        <v>0</v>
      </c>
      <c r="N103" s="65">
        <f t="shared" si="76"/>
        <v>0</v>
      </c>
      <c r="O103" s="65">
        <f t="shared" si="76"/>
        <v>0</v>
      </c>
      <c r="P103" s="65">
        <f t="shared" si="76"/>
        <v>0</v>
      </c>
      <c r="Q103" s="65">
        <f t="shared" si="76"/>
        <v>0</v>
      </c>
      <c r="R103" s="65">
        <f t="shared" si="76"/>
        <v>0</v>
      </c>
      <c r="S103" s="65">
        <f t="shared" si="76"/>
        <v>0</v>
      </c>
      <c r="T103" s="65">
        <f t="shared" si="76"/>
        <v>0</v>
      </c>
      <c r="U103" s="65">
        <f t="shared" si="76"/>
        <v>0</v>
      </c>
      <c r="V103" s="65">
        <f t="shared" si="76"/>
        <v>0</v>
      </c>
      <c r="W103" s="65">
        <f t="shared" si="76"/>
        <v>5.9452777777777772</v>
      </c>
      <c r="X103" s="65">
        <f t="shared" si="76"/>
        <v>0</v>
      </c>
      <c r="Y103" s="65">
        <f t="shared" si="76"/>
        <v>0</v>
      </c>
      <c r="Z103" s="65">
        <f t="shared" si="76"/>
        <v>0</v>
      </c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E103" s="6"/>
      <c r="DF103" s="6"/>
      <c r="DG103" s="6"/>
      <c r="DH103" s="6"/>
      <c r="DI103" s="6"/>
      <c r="DJ103" s="6"/>
    </row>
    <row r="104" spans="1:114" ht="15.75" customHeight="1" x14ac:dyDescent="0.3">
      <c r="A104" s="14" t="s">
        <v>154</v>
      </c>
      <c r="B104" s="14" t="s">
        <v>130</v>
      </c>
      <c r="C104" s="14">
        <v>7</v>
      </c>
      <c r="D104" s="12" t="s">
        <v>81</v>
      </c>
      <c r="E104" s="65">
        <f>E64*$AF$30/100</f>
        <v>2.2462692307692307</v>
      </c>
      <c r="F104" s="65">
        <f t="shared" ref="F104:Z104" si="77">F64*$AF$30/100</f>
        <v>2.2876413461538463</v>
      </c>
      <c r="G104" s="65">
        <f t="shared" si="77"/>
        <v>3.5710980769230773</v>
      </c>
      <c r="H104" s="65">
        <f t="shared" si="77"/>
        <v>0</v>
      </c>
      <c r="I104" s="65">
        <f t="shared" si="77"/>
        <v>0</v>
      </c>
      <c r="J104" s="65">
        <f t="shared" si="77"/>
        <v>0</v>
      </c>
      <c r="K104" s="65">
        <f t="shared" si="77"/>
        <v>8.3160576923076934E-2</v>
      </c>
      <c r="L104" s="65">
        <f t="shared" si="77"/>
        <v>0</v>
      </c>
      <c r="M104" s="65">
        <f t="shared" si="77"/>
        <v>0</v>
      </c>
      <c r="N104" s="65">
        <f t="shared" si="77"/>
        <v>1.6264759615384616</v>
      </c>
      <c r="O104" s="65">
        <f t="shared" si="77"/>
        <v>0</v>
      </c>
      <c r="P104" s="65">
        <f t="shared" si="77"/>
        <v>0</v>
      </c>
      <c r="Q104" s="65">
        <f t="shared" si="77"/>
        <v>0</v>
      </c>
      <c r="R104" s="65">
        <f t="shared" si="77"/>
        <v>0</v>
      </c>
      <c r="S104" s="65">
        <f t="shared" si="77"/>
        <v>0</v>
      </c>
      <c r="T104" s="65">
        <f t="shared" si="77"/>
        <v>0</v>
      </c>
      <c r="U104" s="65">
        <f t="shared" si="77"/>
        <v>0</v>
      </c>
      <c r="V104" s="65">
        <f t="shared" si="77"/>
        <v>0</v>
      </c>
      <c r="W104" s="65">
        <f t="shared" si="77"/>
        <v>2.4782134615384619</v>
      </c>
      <c r="X104" s="65">
        <f t="shared" si="77"/>
        <v>0</v>
      </c>
      <c r="Y104" s="65">
        <f t="shared" si="77"/>
        <v>0.36496634615384616</v>
      </c>
      <c r="Z104" s="65">
        <f t="shared" si="77"/>
        <v>0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E104" s="6"/>
      <c r="DF104" s="6"/>
      <c r="DG104" s="6"/>
      <c r="DH104" s="6"/>
      <c r="DI104" s="6"/>
      <c r="DJ104" s="6"/>
    </row>
    <row r="105" spans="1:114" ht="15.75" customHeight="1" x14ac:dyDescent="0.3">
      <c r="A105" s="14" t="s">
        <v>155</v>
      </c>
      <c r="B105" s="14" t="s">
        <v>130</v>
      </c>
      <c r="C105" s="14">
        <v>7</v>
      </c>
      <c r="D105" s="12" t="s">
        <v>67</v>
      </c>
      <c r="E105" s="65">
        <f>E65*$AF$31/100</f>
        <v>0.62429519230769226</v>
      </c>
      <c r="F105" s="65">
        <f t="shared" ref="F105:Z105" si="78">F65*$AF$31/100</f>
        <v>0</v>
      </c>
      <c r="G105" s="65">
        <f t="shared" si="78"/>
        <v>0</v>
      </c>
      <c r="H105" s="65">
        <f t="shared" si="78"/>
        <v>0</v>
      </c>
      <c r="I105" s="65">
        <f t="shared" si="78"/>
        <v>0</v>
      </c>
      <c r="J105" s="65">
        <f t="shared" si="78"/>
        <v>0</v>
      </c>
      <c r="K105" s="65">
        <f t="shared" si="78"/>
        <v>2.9859749999999998</v>
      </c>
      <c r="L105" s="65">
        <f t="shared" si="78"/>
        <v>0</v>
      </c>
      <c r="M105" s="65">
        <f t="shared" si="78"/>
        <v>2.8876807692307689</v>
      </c>
      <c r="N105" s="65">
        <f t="shared" si="78"/>
        <v>11.425795192307689</v>
      </c>
      <c r="O105" s="65">
        <f t="shared" si="78"/>
        <v>0</v>
      </c>
      <c r="P105" s="65">
        <f t="shared" si="78"/>
        <v>0</v>
      </c>
      <c r="Q105" s="65">
        <f t="shared" si="78"/>
        <v>0.62613846153846142</v>
      </c>
      <c r="R105" s="65">
        <f t="shared" si="78"/>
        <v>0</v>
      </c>
      <c r="S105" s="65">
        <f t="shared" si="78"/>
        <v>0</v>
      </c>
      <c r="T105" s="65">
        <f t="shared" si="78"/>
        <v>0</v>
      </c>
      <c r="U105" s="65">
        <f t="shared" si="78"/>
        <v>0</v>
      </c>
      <c r="V105" s="65">
        <f t="shared" si="78"/>
        <v>0</v>
      </c>
      <c r="W105" s="65">
        <f t="shared" si="78"/>
        <v>1.8156144230769231</v>
      </c>
      <c r="X105" s="65">
        <f t="shared" si="78"/>
        <v>0.49470384615384611</v>
      </c>
      <c r="Y105" s="65">
        <f t="shared" si="78"/>
        <v>0.41099519230769233</v>
      </c>
      <c r="Z105" s="65">
        <f t="shared" si="78"/>
        <v>1.0101028846153846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E105" s="6"/>
      <c r="DF105" s="6"/>
      <c r="DG105" s="6"/>
      <c r="DH105" s="6"/>
      <c r="DI105" s="6"/>
      <c r="DJ105" s="6"/>
    </row>
    <row r="106" spans="1:114" ht="15.75" customHeight="1" x14ac:dyDescent="0.3">
      <c r="A106" s="14" t="s">
        <v>156</v>
      </c>
      <c r="B106" s="14" t="s">
        <v>130</v>
      </c>
      <c r="C106" s="14">
        <v>7</v>
      </c>
      <c r="D106" s="12" t="s">
        <v>69</v>
      </c>
      <c r="E106" s="65">
        <f>E66*$AF$32/100</f>
        <v>0.38719519230769239</v>
      </c>
      <c r="F106" s="65">
        <f t="shared" ref="F106:Z106" si="79">F66*$AF$32/100</f>
        <v>0.57245673076923087</v>
      </c>
      <c r="G106" s="65">
        <f t="shared" si="79"/>
        <v>0.52415288461538467</v>
      </c>
      <c r="H106" s="65">
        <f t="shared" si="79"/>
        <v>0</v>
      </c>
      <c r="I106" s="65">
        <f t="shared" si="79"/>
        <v>0</v>
      </c>
      <c r="J106" s="65">
        <f t="shared" si="79"/>
        <v>0</v>
      </c>
      <c r="K106" s="65">
        <f t="shared" si="79"/>
        <v>1.2342826923076924</v>
      </c>
      <c r="L106" s="65">
        <f t="shared" si="79"/>
        <v>0</v>
      </c>
      <c r="M106" s="65">
        <f t="shared" si="79"/>
        <v>0</v>
      </c>
      <c r="N106" s="65">
        <f t="shared" si="79"/>
        <v>2.0673846153846158</v>
      </c>
      <c r="O106" s="65">
        <f t="shared" si="79"/>
        <v>0</v>
      </c>
      <c r="P106" s="65">
        <f t="shared" si="79"/>
        <v>0</v>
      </c>
      <c r="Q106" s="65">
        <f t="shared" si="79"/>
        <v>0</v>
      </c>
      <c r="R106" s="65">
        <f t="shared" si="79"/>
        <v>0</v>
      </c>
      <c r="S106" s="65">
        <f t="shared" si="79"/>
        <v>0</v>
      </c>
      <c r="T106" s="65">
        <f t="shared" si="79"/>
        <v>0</v>
      </c>
      <c r="U106" s="65">
        <f t="shared" si="79"/>
        <v>0</v>
      </c>
      <c r="V106" s="65">
        <f t="shared" si="79"/>
        <v>0</v>
      </c>
      <c r="W106" s="65">
        <f t="shared" si="79"/>
        <v>1.86595</v>
      </c>
      <c r="X106" s="65">
        <f t="shared" si="79"/>
        <v>0</v>
      </c>
      <c r="Y106" s="65">
        <f t="shared" si="79"/>
        <v>0.49415865384615387</v>
      </c>
      <c r="Z106" s="65">
        <f t="shared" si="79"/>
        <v>0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E106" s="6"/>
      <c r="DF106" s="6"/>
      <c r="DG106" s="6"/>
      <c r="DH106" s="6"/>
      <c r="DI106" s="6"/>
      <c r="DJ106" s="6"/>
    </row>
    <row r="107" spans="1:114" ht="15.75" customHeight="1" x14ac:dyDescent="0.3">
      <c r="A107" s="14" t="s">
        <v>157</v>
      </c>
      <c r="B107" s="14" t="s">
        <v>130</v>
      </c>
      <c r="C107" s="14">
        <v>7</v>
      </c>
      <c r="D107" s="12" t="s">
        <v>71</v>
      </c>
      <c r="E107" s="65">
        <f>E67*$AF$33/100</f>
        <v>0</v>
      </c>
      <c r="F107" s="65">
        <f t="shared" ref="F107:Z107" si="80">F67*$AF$33/100</f>
        <v>52.426369230769232</v>
      </c>
      <c r="G107" s="65">
        <f t="shared" si="80"/>
        <v>0</v>
      </c>
      <c r="H107" s="65">
        <f t="shared" si="80"/>
        <v>33.192515384615383</v>
      </c>
      <c r="I107" s="65">
        <f t="shared" si="80"/>
        <v>0</v>
      </c>
      <c r="J107" s="65">
        <f t="shared" si="80"/>
        <v>0</v>
      </c>
      <c r="K107" s="65">
        <f t="shared" si="80"/>
        <v>0</v>
      </c>
      <c r="L107" s="65">
        <f t="shared" si="80"/>
        <v>0</v>
      </c>
      <c r="M107" s="65">
        <f t="shared" si="80"/>
        <v>21.894273076923078</v>
      </c>
      <c r="N107" s="65">
        <f t="shared" si="80"/>
        <v>0</v>
      </c>
      <c r="O107" s="65">
        <f t="shared" si="80"/>
        <v>0</v>
      </c>
      <c r="P107" s="65">
        <f t="shared" si="80"/>
        <v>0</v>
      </c>
      <c r="Q107" s="65">
        <f t="shared" si="80"/>
        <v>0</v>
      </c>
      <c r="R107" s="65">
        <f t="shared" si="80"/>
        <v>0</v>
      </c>
      <c r="S107" s="65">
        <f t="shared" si="80"/>
        <v>0</v>
      </c>
      <c r="T107" s="65">
        <f t="shared" si="80"/>
        <v>0</v>
      </c>
      <c r="U107" s="65">
        <f t="shared" si="80"/>
        <v>0</v>
      </c>
      <c r="V107" s="65">
        <f t="shared" si="80"/>
        <v>0</v>
      </c>
      <c r="W107" s="65">
        <f t="shared" si="80"/>
        <v>1.454</v>
      </c>
      <c r="X107" s="65">
        <f t="shared" si="80"/>
        <v>0</v>
      </c>
      <c r="Y107" s="65">
        <f t="shared" si="80"/>
        <v>0.27206153846153852</v>
      </c>
      <c r="Z107" s="65">
        <f t="shared" si="80"/>
        <v>0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E107" s="6"/>
      <c r="DF107" s="6"/>
      <c r="DG107" s="6"/>
      <c r="DH107" s="6"/>
      <c r="DI107" s="6"/>
      <c r="DJ107" s="6"/>
    </row>
    <row r="108" spans="1:114" ht="15.75" customHeight="1" x14ac:dyDescent="0.3">
      <c r="A108" s="14" t="s">
        <v>158</v>
      </c>
      <c r="B108" s="14" t="s">
        <v>130</v>
      </c>
      <c r="C108" s="14">
        <v>8</v>
      </c>
      <c r="D108" s="12" t="s">
        <v>81</v>
      </c>
      <c r="E108" s="65">
        <f>E68*$AF$34/100</f>
        <v>0</v>
      </c>
      <c r="F108" s="65">
        <f t="shared" ref="F108:Z108" si="81">F68*$AF$34/100</f>
        <v>0</v>
      </c>
      <c r="G108" s="65">
        <f t="shared" si="81"/>
        <v>0</v>
      </c>
      <c r="H108" s="65">
        <f t="shared" si="81"/>
        <v>0</v>
      </c>
      <c r="I108" s="65">
        <f t="shared" si="81"/>
        <v>0</v>
      </c>
      <c r="J108" s="65">
        <f t="shared" si="81"/>
        <v>0</v>
      </c>
      <c r="K108" s="65">
        <f t="shared" si="81"/>
        <v>21.910566666666668</v>
      </c>
      <c r="L108" s="65">
        <f t="shared" si="81"/>
        <v>0</v>
      </c>
      <c r="M108" s="65">
        <f t="shared" si="81"/>
        <v>4.5810892857142855</v>
      </c>
      <c r="N108" s="65">
        <f t="shared" si="81"/>
        <v>4.4692571428571428</v>
      </c>
      <c r="O108" s="65">
        <f t="shared" si="81"/>
        <v>23.293652380952384</v>
      </c>
      <c r="P108" s="65">
        <f t="shared" si="81"/>
        <v>2.0497738095238098</v>
      </c>
      <c r="Q108" s="65">
        <f t="shared" si="81"/>
        <v>1.1959666666666666</v>
      </c>
      <c r="R108" s="65">
        <f t="shared" si="81"/>
        <v>0</v>
      </c>
      <c r="S108" s="65">
        <f t="shared" si="81"/>
        <v>0</v>
      </c>
      <c r="T108" s="65">
        <f t="shared" si="81"/>
        <v>0</v>
      </c>
      <c r="U108" s="65">
        <f t="shared" si="81"/>
        <v>0</v>
      </c>
      <c r="V108" s="65">
        <f t="shared" si="81"/>
        <v>0</v>
      </c>
      <c r="W108" s="65">
        <f t="shared" si="81"/>
        <v>0</v>
      </c>
      <c r="X108" s="65">
        <f t="shared" si="81"/>
        <v>1.8004607142857143</v>
      </c>
      <c r="Y108" s="65">
        <f t="shared" si="81"/>
        <v>0</v>
      </c>
      <c r="Z108" s="65">
        <f t="shared" si="81"/>
        <v>4.1834654761904764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E108" s="6"/>
      <c r="DF108" s="6"/>
      <c r="DG108" s="6"/>
      <c r="DH108" s="6"/>
      <c r="DI108" s="6"/>
      <c r="DJ108" s="6"/>
    </row>
    <row r="109" spans="1:114" ht="15.75" customHeight="1" x14ac:dyDescent="0.3">
      <c r="A109" s="14" t="s">
        <v>159</v>
      </c>
      <c r="B109" s="14" t="s">
        <v>130</v>
      </c>
      <c r="C109" s="14">
        <v>8</v>
      </c>
      <c r="D109" s="12" t="s">
        <v>67</v>
      </c>
      <c r="E109" s="65">
        <f>E69*$AF$35/100</f>
        <v>0</v>
      </c>
      <c r="F109" s="65">
        <f t="shared" ref="F109:Z109" si="82">F69*$AF$35/100</f>
        <v>1.8695107142857141</v>
      </c>
      <c r="G109" s="65">
        <f t="shared" si="82"/>
        <v>0</v>
      </c>
      <c r="H109" s="65">
        <f t="shared" si="82"/>
        <v>0.92035952380952379</v>
      </c>
      <c r="I109" s="65">
        <f t="shared" si="82"/>
        <v>0</v>
      </c>
      <c r="J109" s="65">
        <f t="shared" si="82"/>
        <v>0</v>
      </c>
      <c r="K109" s="65">
        <f t="shared" si="82"/>
        <v>0.87476904761904761</v>
      </c>
      <c r="L109" s="65">
        <f t="shared" si="82"/>
        <v>0</v>
      </c>
      <c r="M109" s="65">
        <f t="shared" si="82"/>
        <v>3.5227059523809525</v>
      </c>
      <c r="N109" s="65">
        <f t="shared" si="82"/>
        <v>16.603017857142859</v>
      </c>
      <c r="O109" s="65">
        <f t="shared" si="82"/>
        <v>0</v>
      </c>
      <c r="P109" s="65">
        <f t="shared" si="82"/>
        <v>0</v>
      </c>
      <c r="Q109" s="65">
        <f t="shared" si="82"/>
        <v>0</v>
      </c>
      <c r="R109" s="65">
        <f t="shared" si="82"/>
        <v>0</v>
      </c>
      <c r="S109" s="65">
        <f t="shared" si="82"/>
        <v>0</v>
      </c>
      <c r="T109" s="65">
        <f t="shared" si="82"/>
        <v>0</v>
      </c>
      <c r="U109" s="65">
        <f t="shared" si="82"/>
        <v>0</v>
      </c>
      <c r="V109" s="65">
        <f t="shared" si="82"/>
        <v>0</v>
      </c>
      <c r="W109" s="65">
        <f t="shared" si="82"/>
        <v>0</v>
      </c>
      <c r="X109" s="65">
        <f t="shared" si="82"/>
        <v>0</v>
      </c>
      <c r="Y109" s="65">
        <f t="shared" si="82"/>
        <v>0</v>
      </c>
      <c r="Z109" s="65">
        <f t="shared" si="82"/>
        <v>0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E109" s="6"/>
      <c r="DF109" s="6"/>
      <c r="DG109" s="6"/>
      <c r="DH109" s="6"/>
      <c r="DI109" s="6"/>
      <c r="DJ109" s="6"/>
    </row>
    <row r="110" spans="1:114" ht="15.75" customHeight="1" x14ac:dyDescent="0.3">
      <c r="A110" s="14" t="s">
        <v>160</v>
      </c>
      <c r="B110" s="14" t="s">
        <v>130</v>
      </c>
      <c r="C110" s="14">
        <v>8</v>
      </c>
      <c r="D110" s="12" t="s">
        <v>69</v>
      </c>
      <c r="E110" s="65">
        <f>E70*$AF$36/100</f>
        <v>93.503736904761894</v>
      </c>
      <c r="F110" s="65">
        <f t="shared" ref="F110:Z110" si="83">F70*$AF$36/100</f>
        <v>78.572248809523813</v>
      </c>
      <c r="G110" s="65">
        <f t="shared" si="83"/>
        <v>125.45047023809524</v>
      </c>
      <c r="H110" s="65">
        <f t="shared" si="83"/>
        <v>2.3239130952380949</v>
      </c>
      <c r="I110" s="65">
        <f t="shared" si="83"/>
        <v>22.47468095238095</v>
      </c>
      <c r="J110" s="65">
        <f t="shared" si="83"/>
        <v>0</v>
      </c>
      <c r="K110" s="65">
        <f t="shared" si="83"/>
        <v>30.34432142857143</v>
      </c>
      <c r="L110" s="65">
        <f t="shared" si="83"/>
        <v>0</v>
      </c>
      <c r="M110" s="65">
        <f t="shared" si="83"/>
        <v>0</v>
      </c>
      <c r="N110" s="65">
        <f t="shared" si="83"/>
        <v>4.2840869047619039</v>
      </c>
      <c r="O110" s="65">
        <f t="shared" si="83"/>
        <v>0</v>
      </c>
      <c r="P110" s="65">
        <f t="shared" si="83"/>
        <v>14.003445238095237</v>
      </c>
      <c r="Q110" s="65">
        <f t="shared" si="83"/>
        <v>0.62014642857142854</v>
      </c>
      <c r="R110" s="65">
        <f t="shared" si="83"/>
        <v>0</v>
      </c>
      <c r="S110" s="65">
        <f t="shared" si="83"/>
        <v>0</v>
      </c>
      <c r="T110" s="65">
        <f t="shared" si="83"/>
        <v>0</v>
      </c>
      <c r="U110" s="65">
        <f t="shared" si="83"/>
        <v>0</v>
      </c>
      <c r="V110" s="65">
        <f t="shared" si="83"/>
        <v>0</v>
      </c>
      <c r="W110" s="65">
        <f t="shared" si="83"/>
        <v>41.822607142857144</v>
      </c>
      <c r="X110" s="65">
        <f t="shared" si="83"/>
        <v>0.67142857142857137</v>
      </c>
      <c r="Y110" s="65">
        <f t="shared" si="83"/>
        <v>11.434941666666667</v>
      </c>
      <c r="Z110" s="65">
        <f t="shared" si="83"/>
        <v>1.334425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E110" s="6"/>
      <c r="DF110" s="6"/>
      <c r="DG110" s="6"/>
      <c r="DH110" s="6"/>
      <c r="DI110" s="6"/>
      <c r="DJ110" s="6"/>
    </row>
    <row r="111" spans="1:114" ht="15.75" customHeight="1" x14ac:dyDescent="0.3">
      <c r="A111" s="14" t="s">
        <v>161</v>
      </c>
      <c r="B111" s="14" t="s">
        <v>130</v>
      </c>
      <c r="C111" s="14">
        <v>8</v>
      </c>
      <c r="D111" s="12" t="s">
        <v>71</v>
      </c>
      <c r="E111" s="65">
        <f>E71*$AF$37/100</f>
        <v>0</v>
      </c>
      <c r="F111" s="65">
        <f t="shared" ref="F111:Z111" si="84">F71*$AF$37/100</f>
        <v>0</v>
      </c>
      <c r="G111" s="65">
        <f t="shared" si="84"/>
        <v>0</v>
      </c>
      <c r="H111" s="65">
        <f t="shared" si="84"/>
        <v>0</v>
      </c>
      <c r="I111" s="65">
        <f t="shared" si="84"/>
        <v>0</v>
      </c>
      <c r="J111" s="65">
        <f t="shared" si="84"/>
        <v>0</v>
      </c>
      <c r="K111" s="65">
        <f t="shared" si="84"/>
        <v>36.699167857142861</v>
      </c>
      <c r="L111" s="65">
        <f t="shared" si="84"/>
        <v>0.98371309523809525</v>
      </c>
      <c r="M111" s="65">
        <f t="shared" si="84"/>
        <v>6.2053392857142864</v>
      </c>
      <c r="N111" s="65">
        <f t="shared" si="84"/>
        <v>0</v>
      </c>
      <c r="O111" s="65">
        <f t="shared" si="84"/>
        <v>22.138663095238098</v>
      </c>
      <c r="P111" s="65">
        <f t="shared" si="84"/>
        <v>1.6763702380952383</v>
      </c>
      <c r="Q111" s="65">
        <f t="shared" si="84"/>
        <v>1.8887857142857143</v>
      </c>
      <c r="R111" s="65">
        <f t="shared" si="84"/>
        <v>0</v>
      </c>
      <c r="S111" s="65">
        <f t="shared" si="84"/>
        <v>0</v>
      </c>
      <c r="T111" s="65">
        <f t="shared" si="84"/>
        <v>0</v>
      </c>
      <c r="U111" s="65">
        <f t="shared" si="84"/>
        <v>0</v>
      </c>
      <c r="V111" s="65">
        <f t="shared" si="84"/>
        <v>0</v>
      </c>
      <c r="W111" s="65">
        <f t="shared" si="84"/>
        <v>0</v>
      </c>
      <c r="X111" s="65">
        <f t="shared" si="84"/>
        <v>1.9873178571428571</v>
      </c>
      <c r="Y111" s="65">
        <f t="shared" si="84"/>
        <v>0</v>
      </c>
      <c r="Z111" s="65">
        <f t="shared" si="84"/>
        <v>2.5701928571428572</v>
      </c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E111" s="6"/>
      <c r="DF111" s="6"/>
      <c r="DG111" s="6"/>
      <c r="DH111" s="6"/>
      <c r="DI111" s="6"/>
      <c r="DJ111" s="6"/>
    </row>
    <row r="112" spans="1:114" ht="15.75" customHeight="1" x14ac:dyDescent="0.3">
      <c r="A112" s="44"/>
      <c r="B112" s="6"/>
      <c r="C112" s="6"/>
      <c r="D112" s="4"/>
      <c r="E112" s="65"/>
      <c r="F112" s="65"/>
      <c r="G112" s="65"/>
      <c r="H112" s="65"/>
      <c r="I112" s="65"/>
      <c r="J112" s="65"/>
      <c r="K112" s="65"/>
      <c r="L112" s="65"/>
      <c r="M112" s="6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E112" s="6"/>
      <c r="DF112" s="6"/>
      <c r="DG112" s="6"/>
      <c r="DH112" s="6"/>
      <c r="DI112" s="6"/>
      <c r="DJ112" s="6"/>
    </row>
    <row r="113" spans="1:114" ht="15.75" customHeight="1" x14ac:dyDescent="0.3">
      <c r="A113" s="44"/>
      <c r="B113" s="6"/>
      <c r="C113" s="6"/>
      <c r="D113" s="4"/>
      <c r="E113" s="65"/>
      <c r="F113" s="65"/>
      <c r="G113" s="65"/>
      <c r="H113" s="65"/>
      <c r="I113" s="65"/>
      <c r="J113" s="65"/>
      <c r="K113" s="65"/>
      <c r="L113" s="65"/>
      <c r="M113" s="6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E113" s="6"/>
      <c r="DF113" s="6"/>
      <c r="DG113" s="6"/>
      <c r="DH113" s="6"/>
      <c r="DI113" s="6"/>
      <c r="DJ113" s="6"/>
    </row>
    <row r="114" spans="1:114" ht="15.75" customHeight="1" x14ac:dyDescent="0.3">
      <c r="A114" s="52" t="s">
        <v>101</v>
      </c>
      <c r="B114" s="6"/>
      <c r="C114" s="6"/>
      <c r="D114" s="4"/>
      <c r="E114" s="66">
        <f>AVERAGE(E80,E84,E88,E92,E96,E100,E104,E108)</f>
        <v>4.9629545615842492</v>
      </c>
      <c r="F114" s="65">
        <f t="shared" ref="F114:Z114" si="85">AVERAGE(F80,F84,F88,F92,F96,F100,F104,F108)</f>
        <v>1.2071402277930403</v>
      </c>
      <c r="G114" s="65">
        <f t="shared" si="85"/>
        <v>0.62905213064713061</v>
      </c>
      <c r="H114" s="65">
        <f t="shared" si="85"/>
        <v>0.14232937500000001</v>
      </c>
      <c r="I114" s="65">
        <f t="shared" si="85"/>
        <v>0.17869366071428572</v>
      </c>
      <c r="J114" s="65">
        <f t="shared" si="85"/>
        <v>0</v>
      </c>
      <c r="K114" s="66">
        <f t="shared" si="85"/>
        <v>4.1900071554487184</v>
      </c>
      <c r="L114" s="65">
        <f t="shared" si="85"/>
        <v>4.7614375000000007E-2</v>
      </c>
      <c r="M114" s="65">
        <f t="shared" si="85"/>
        <v>2.100861607142857</v>
      </c>
      <c r="N114" s="65">
        <f t="shared" si="85"/>
        <v>1.0397027708619504</v>
      </c>
      <c r="O114" s="65">
        <f t="shared" si="85"/>
        <v>2.911706547619048</v>
      </c>
      <c r="P114" s="65">
        <f t="shared" si="85"/>
        <v>0.25622172619047623</v>
      </c>
      <c r="Q114" s="65">
        <f t="shared" si="85"/>
        <v>0.14949583333333333</v>
      </c>
      <c r="R114" s="65">
        <f t="shared" si="85"/>
        <v>0</v>
      </c>
      <c r="S114" s="66">
        <f t="shared" si="85"/>
        <v>3.8555518359374998</v>
      </c>
      <c r="T114" s="66">
        <f t="shared" si="85"/>
        <v>7.7762690577781592</v>
      </c>
      <c r="U114" s="66">
        <f t="shared" si="85"/>
        <v>2.972050638664721</v>
      </c>
      <c r="V114" s="65">
        <f t="shared" si="85"/>
        <v>0.24300593750000002</v>
      </c>
      <c r="W114" s="65">
        <f t="shared" si="85"/>
        <v>1.2981918807949862</v>
      </c>
      <c r="X114" s="65">
        <f t="shared" si="85"/>
        <v>0.22505758928571429</v>
      </c>
      <c r="Y114" s="65">
        <f t="shared" si="85"/>
        <v>0.57962739049145295</v>
      </c>
      <c r="Z114" s="65">
        <f t="shared" si="85"/>
        <v>0.52293318452380955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E114" s="6"/>
      <c r="DF114" s="6"/>
      <c r="DG114" s="6"/>
      <c r="DH114" s="6"/>
      <c r="DI114" s="6"/>
      <c r="DJ114" s="6"/>
    </row>
    <row r="115" spans="1:114" ht="15.75" customHeight="1" x14ac:dyDescent="0.3">
      <c r="A115" s="52" t="s">
        <v>102</v>
      </c>
      <c r="B115" s="6"/>
      <c r="C115" s="6"/>
      <c r="D115" s="4"/>
      <c r="E115" s="65">
        <f>AVERAGE(E81,E85,E89,E93,E97,E101,E105,E109)</f>
        <v>1.0490208653846154</v>
      </c>
      <c r="F115" s="65">
        <f t="shared" ref="F115:Z115" si="86">AVERAGE(F81,F85,F89,F93,F97,F101,F105,F109)</f>
        <v>4.6268102609890107</v>
      </c>
      <c r="G115" s="65">
        <f t="shared" si="86"/>
        <v>1.5872338942307689</v>
      </c>
      <c r="H115" s="65">
        <f t="shared" si="86"/>
        <v>1.0416277976190476</v>
      </c>
      <c r="I115" s="65">
        <f t="shared" si="86"/>
        <v>0</v>
      </c>
      <c r="J115" s="65">
        <f t="shared" si="86"/>
        <v>2.8101962259615383</v>
      </c>
      <c r="K115" s="65">
        <f t="shared" si="86"/>
        <v>3.3992855540293032</v>
      </c>
      <c r="L115" s="65">
        <f t="shared" si="86"/>
        <v>0</v>
      </c>
      <c r="M115" s="66">
        <f t="shared" si="86"/>
        <v>4.6668199762715581</v>
      </c>
      <c r="N115" s="66">
        <f t="shared" si="86"/>
        <v>8.859500540650755</v>
      </c>
      <c r="O115" s="65">
        <f t="shared" si="86"/>
        <v>3.8554536057692301</v>
      </c>
      <c r="P115" s="65">
        <f t="shared" si="86"/>
        <v>0.37558245192307688</v>
      </c>
      <c r="Q115" s="65">
        <f t="shared" si="86"/>
        <v>0.9307125240384615</v>
      </c>
      <c r="R115" s="65">
        <f t="shared" si="86"/>
        <v>0.54682716346153837</v>
      </c>
      <c r="S115" s="66">
        <f t="shared" si="86"/>
        <v>11.847432098214284</v>
      </c>
      <c r="T115" s="66">
        <f t="shared" si="86"/>
        <v>24.472433605769229</v>
      </c>
      <c r="U115" s="65">
        <f t="shared" si="86"/>
        <v>4.0324238421474359</v>
      </c>
      <c r="V115" s="65">
        <f t="shared" si="86"/>
        <v>0.80901509615384615</v>
      </c>
      <c r="W115" s="66">
        <f t="shared" si="86"/>
        <v>4.9221834226905905</v>
      </c>
      <c r="X115" s="65">
        <f t="shared" si="86"/>
        <v>0.36291322115384611</v>
      </c>
      <c r="Y115" s="65">
        <f t="shared" si="86"/>
        <v>0.27131530949519234</v>
      </c>
      <c r="Z115" s="65">
        <f t="shared" si="86"/>
        <v>0.98686704326923069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E115" s="6"/>
      <c r="DF115" s="6"/>
      <c r="DG115" s="6"/>
      <c r="DH115" s="6"/>
      <c r="DI115" s="6"/>
      <c r="DJ115" s="6"/>
    </row>
    <row r="116" spans="1:114" ht="15.75" customHeight="1" x14ac:dyDescent="0.3">
      <c r="A116" s="52" t="s">
        <v>103</v>
      </c>
      <c r="B116" s="6"/>
      <c r="C116" s="6"/>
      <c r="D116" s="4"/>
      <c r="E116" s="66">
        <f>AVERAGE(E82,E86,E90,E94,E98,E102,E106,E110)</f>
        <v>11.736366512133698</v>
      </c>
      <c r="F116" s="66">
        <f t="shared" ref="F116:Z116" si="87">AVERAGE(F82,F86,F90,F94,F98,F102,F106,F110)</f>
        <v>14.986471799832113</v>
      </c>
      <c r="G116" s="66">
        <f t="shared" si="87"/>
        <v>15.746827890338828</v>
      </c>
      <c r="H116" s="65">
        <f t="shared" si="87"/>
        <v>2.2115051510989008</v>
      </c>
      <c r="I116" s="65">
        <f t="shared" si="87"/>
        <v>3.2362955357142855</v>
      </c>
      <c r="J116" s="65">
        <f t="shared" si="87"/>
        <v>0</v>
      </c>
      <c r="K116" s="66">
        <f t="shared" si="87"/>
        <v>13.175314443681318</v>
      </c>
      <c r="L116" s="65">
        <f t="shared" si="87"/>
        <v>0</v>
      </c>
      <c r="M116" s="65">
        <f t="shared" si="87"/>
        <v>1.4354983789062499</v>
      </c>
      <c r="N116" s="65">
        <f t="shared" si="87"/>
        <v>3.3561898942593862</v>
      </c>
      <c r="O116" s="65">
        <f t="shared" si="87"/>
        <v>2.8872187499999997</v>
      </c>
      <c r="P116" s="65">
        <f t="shared" si="87"/>
        <v>1.9521871726190474</v>
      </c>
      <c r="Q116" s="65">
        <f t="shared" si="87"/>
        <v>0.3179166964285714</v>
      </c>
      <c r="R116" s="65">
        <f t="shared" si="87"/>
        <v>0.36511526785714282</v>
      </c>
      <c r="S116" s="65">
        <f t="shared" si="87"/>
        <v>3.2211213392857139</v>
      </c>
      <c r="T116" s="65">
        <f t="shared" si="87"/>
        <v>7.2210079464285704</v>
      </c>
      <c r="U116" s="65">
        <f t="shared" si="87"/>
        <v>0.29369699218750001</v>
      </c>
      <c r="V116" s="65">
        <f t="shared" si="87"/>
        <v>0.14067776785714284</v>
      </c>
      <c r="W116" s="66">
        <f t="shared" si="87"/>
        <v>11.096553463613208</v>
      </c>
      <c r="X116" s="65">
        <f t="shared" si="87"/>
        <v>8.3928571428571422E-2</v>
      </c>
      <c r="Y116" s="65">
        <f t="shared" si="87"/>
        <v>2.3967531594837452</v>
      </c>
      <c r="Z116" s="65">
        <f t="shared" si="87"/>
        <v>0.31127901785714285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E116" s="6"/>
      <c r="DF116" s="6"/>
      <c r="DG116" s="6"/>
      <c r="DH116" s="6"/>
      <c r="DI116" s="6"/>
      <c r="DJ116" s="6"/>
    </row>
    <row r="117" spans="1:114" ht="15.75" customHeight="1" x14ac:dyDescent="0.3">
      <c r="A117" s="52" t="s">
        <v>104</v>
      </c>
      <c r="B117" s="6"/>
      <c r="C117" s="6"/>
      <c r="D117" s="4"/>
      <c r="E117" s="65">
        <f>AVERAGE(E83,E87,E91,E99,E103,E107,E111)</f>
        <v>1.1529280612244897</v>
      </c>
      <c r="F117" s="66">
        <f t="shared" ref="F117:Z117" si="88">AVERAGE(F83,F87,F91,F99,F103,F107,F111)</f>
        <v>8.4925745726495734</v>
      </c>
      <c r="G117" s="65">
        <f t="shared" si="88"/>
        <v>0.42805607142857144</v>
      </c>
      <c r="H117" s="65">
        <f t="shared" si="88"/>
        <v>4.7417879120879123</v>
      </c>
      <c r="I117" s="65">
        <f t="shared" si="88"/>
        <v>0</v>
      </c>
      <c r="J117" s="65">
        <f t="shared" si="88"/>
        <v>0</v>
      </c>
      <c r="K117" s="66">
        <f t="shared" si="88"/>
        <v>5.242738265306123</v>
      </c>
      <c r="L117" s="65">
        <f t="shared" si="88"/>
        <v>0.14053044217687075</v>
      </c>
      <c r="M117" s="65">
        <f t="shared" si="88"/>
        <v>4.6228102322900311</v>
      </c>
      <c r="N117" s="65">
        <f t="shared" si="88"/>
        <v>0</v>
      </c>
      <c r="O117" s="65">
        <f t="shared" si="88"/>
        <v>4.4967534013605448</v>
      </c>
      <c r="P117" s="65">
        <f t="shared" si="88"/>
        <v>0.23948146258503406</v>
      </c>
      <c r="Q117" s="65">
        <f t="shared" si="88"/>
        <v>1.1000350078492935</v>
      </c>
      <c r="R117" s="65">
        <f t="shared" si="88"/>
        <v>0</v>
      </c>
      <c r="S117" s="66">
        <f t="shared" si="88"/>
        <v>13.629114795918367</v>
      </c>
      <c r="T117" s="66">
        <f t="shared" si="88"/>
        <v>37.412627551020407</v>
      </c>
      <c r="U117" s="65">
        <f t="shared" si="88"/>
        <v>1.7132401785714286</v>
      </c>
      <c r="V117" s="65">
        <f t="shared" si="88"/>
        <v>0</v>
      </c>
      <c r="W117" s="66">
        <f t="shared" si="88"/>
        <v>4.7724611111111113</v>
      </c>
      <c r="X117" s="65">
        <f t="shared" si="88"/>
        <v>0.28390255102040818</v>
      </c>
      <c r="Y117" s="65">
        <f t="shared" si="88"/>
        <v>0.52865957245879114</v>
      </c>
      <c r="Z117" s="65">
        <f t="shared" si="88"/>
        <v>2.7632219387755099</v>
      </c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E117" s="6"/>
      <c r="DF117" s="6"/>
      <c r="DG117" s="6"/>
      <c r="DH117" s="6"/>
      <c r="DI117" s="6"/>
      <c r="DJ117" s="6"/>
    </row>
    <row r="118" spans="1:114" ht="15.75" customHeight="1" x14ac:dyDescent="0.3">
      <c r="A118" s="6"/>
      <c r="B118" s="6"/>
      <c r="C118" s="6"/>
      <c r="D118" s="4"/>
      <c r="E118" s="65"/>
      <c r="F118" s="65"/>
      <c r="G118" s="65"/>
      <c r="H118" s="65"/>
      <c r="I118" s="65"/>
      <c r="J118" s="65"/>
      <c r="K118" s="65"/>
      <c r="L118" s="65"/>
      <c r="M118" s="6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E118" s="6"/>
      <c r="DF118" s="6"/>
      <c r="DG118" s="6"/>
      <c r="DH118" s="6"/>
      <c r="DI118" s="6"/>
      <c r="DJ118" s="6"/>
    </row>
    <row r="119" spans="1:114" ht="15.75" customHeight="1" x14ac:dyDescent="0.3">
      <c r="A119" s="6"/>
      <c r="B119" s="6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E119" s="6"/>
      <c r="DF119" s="6"/>
      <c r="DG119" s="6"/>
      <c r="DH119" s="6"/>
      <c r="DI119" s="6"/>
      <c r="DJ119" s="6"/>
    </row>
    <row r="120" spans="1:114" ht="15.75" customHeight="1" x14ac:dyDescent="0.3">
      <c r="A120" s="6"/>
      <c r="B120" s="6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E120" s="6"/>
      <c r="DF120" s="6"/>
      <c r="DG120" s="6"/>
      <c r="DH120" s="6"/>
      <c r="DI120" s="6"/>
      <c r="DJ120" s="6"/>
    </row>
    <row r="121" spans="1:114" ht="15.75" customHeight="1" x14ac:dyDescent="0.3">
      <c r="A121" s="6"/>
      <c r="B121" s="6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E121" s="6"/>
      <c r="DF121" s="6"/>
      <c r="DG121" s="6"/>
      <c r="DH121" s="6"/>
      <c r="DI121" s="6"/>
      <c r="DJ121" s="6"/>
    </row>
    <row r="122" spans="1:114" ht="15.75" customHeight="1" x14ac:dyDescent="0.3">
      <c r="A122" s="6"/>
      <c r="B122" s="6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E122" s="6"/>
      <c r="DF122" s="6"/>
      <c r="DG122" s="6"/>
      <c r="DH122" s="6"/>
      <c r="DI122" s="6"/>
      <c r="DJ122" s="6"/>
    </row>
    <row r="123" spans="1:114" ht="15.75" customHeight="1" x14ac:dyDescent="0.3">
      <c r="A123" s="6"/>
      <c r="B123" s="6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E123" s="6"/>
      <c r="DF123" s="6"/>
      <c r="DG123" s="6"/>
      <c r="DH123" s="6"/>
      <c r="DI123" s="6"/>
      <c r="DJ123" s="6"/>
    </row>
    <row r="124" spans="1:114" ht="15.75" customHeight="1" x14ac:dyDescent="0.3">
      <c r="A124" s="6"/>
      <c r="B124" s="6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E124" s="6"/>
      <c r="DF124" s="6"/>
      <c r="DG124" s="6"/>
      <c r="DH124" s="6"/>
      <c r="DI124" s="6"/>
      <c r="DJ124" s="6"/>
    </row>
    <row r="125" spans="1:114" ht="15.75" customHeight="1" x14ac:dyDescent="0.3">
      <c r="A125" s="6"/>
      <c r="B125" s="6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E125" s="6"/>
      <c r="DF125" s="6"/>
      <c r="DG125" s="6"/>
      <c r="DH125" s="6"/>
      <c r="DI125" s="6"/>
      <c r="DJ125" s="6"/>
    </row>
    <row r="126" spans="1:114" ht="15.75" customHeight="1" x14ac:dyDescent="0.3">
      <c r="A126" s="6"/>
      <c r="B126" s="6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E126" s="6"/>
      <c r="DF126" s="6"/>
      <c r="DG126" s="6"/>
      <c r="DH126" s="6"/>
      <c r="DI126" s="6"/>
      <c r="DJ126" s="6"/>
    </row>
    <row r="127" spans="1:114" ht="15.75" customHeight="1" x14ac:dyDescent="0.3">
      <c r="A127" s="6"/>
      <c r="B127" s="6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E127" s="6"/>
      <c r="DF127" s="6"/>
      <c r="DG127" s="6"/>
      <c r="DH127" s="6"/>
      <c r="DI127" s="6"/>
      <c r="DJ127" s="6"/>
    </row>
    <row r="128" spans="1:114" ht="15.75" customHeight="1" x14ac:dyDescent="0.3">
      <c r="A128" s="6"/>
      <c r="B128" s="6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E128" s="6"/>
      <c r="DF128" s="6"/>
      <c r="DG128" s="6"/>
      <c r="DH128" s="6"/>
      <c r="DI128" s="6"/>
      <c r="DJ128" s="6"/>
    </row>
    <row r="129" spans="1:114" ht="15.75" customHeight="1" x14ac:dyDescent="0.3">
      <c r="A129" s="6"/>
      <c r="B129" s="6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E129" s="6"/>
      <c r="DF129" s="6"/>
      <c r="DG129" s="6"/>
      <c r="DH129" s="6"/>
      <c r="DI129" s="6"/>
      <c r="DJ129" s="6"/>
    </row>
    <row r="130" spans="1:114" ht="15.75" customHeight="1" x14ac:dyDescent="0.3">
      <c r="A130" s="6"/>
      <c r="B130" s="6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E130" s="6"/>
      <c r="DF130" s="6"/>
      <c r="DG130" s="6"/>
      <c r="DH130" s="6"/>
      <c r="DI130" s="6"/>
      <c r="DJ130" s="6"/>
    </row>
    <row r="131" spans="1:114" ht="15.75" customHeight="1" x14ac:dyDescent="0.3">
      <c r="A131" s="6"/>
      <c r="B131" s="6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E131" s="6"/>
      <c r="DF131" s="6"/>
      <c r="DG131" s="6"/>
      <c r="DH131" s="6"/>
      <c r="DI131" s="6"/>
      <c r="DJ131" s="6"/>
    </row>
    <row r="132" spans="1:114" ht="15.75" customHeight="1" x14ac:dyDescent="0.3">
      <c r="A132" s="6"/>
      <c r="B132" s="6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E132" s="6"/>
      <c r="DF132" s="6"/>
      <c r="DG132" s="6"/>
      <c r="DH132" s="6"/>
      <c r="DI132" s="6"/>
      <c r="DJ132" s="6"/>
    </row>
    <row r="133" spans="1:114" ht="15.75" customHeight="1" x14ac:dyDescent="0.3">
      <c r="A133" s="6"/>
      <c r="B133" s="6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E133" s="6"/>
      <c r="DF133" s="6"/>
      <c r="DG133" s="6"/>
      <c r="DH133" s="6"/>
      <c r="DI133" s="6"/>
      <c r="DJ133" s="6"/>
    </row>
    <row r="134" spans="1:114" ht="15.75" customHeight="1" x14ac:dyDescent="0.3">
      <c r="A134" s="6"/>
      <c r="B134" s="6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E134" s="6"/>
      <c r="DF134" s="6"/>
      <c r="DG134" s="6"/>
      <c r="DH134" s="6"/>
      <c r="DI134" s="6"/>
      <c r="DJ134" s="6"/>
    </row>
    <row r="135" spans="1:114" ht="15.75" customHeight="1" x14ac:dyDescent="0.3">
      <c r="A135" s="6"/>
      <c r="B135" s="6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E135" s="6"/>
      <c r="DF135" s="6"/>
      <c r="DG135" s="6"/>
      <c r="DH135" s="6"/>
      <c r="DI135" s="6"/>
      <c r="DJ135" s="6"/>
    </row>
    <row r="136" spans="1:114" ht="15.75" customHeight="1" x14ac:dyDescent="0.3">
      <c r="A136" s="6"/>
      <c r="B136" s="6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E136" s="6"/>
      <c r="DF136" s="6"/>
      <c r="DG136" s="6"/>
      <c r="DH136" s="6"/>
      <c r="DI136" s="6"/>
      <c r="DJ136" s="6"/>
    </row>
    <row r="137" spans="1:114" ht="15.75" customHeight="1" x14ac:dyDescent="0.3">
      <c r="A137" s="6"/>
      <c r="B137" s="6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E137" s="6"/>
      <c r="DF137" s="6"/>
      <c r="DG137" s="6"/>
      <c r="DH137" s="6"/>
      <c r="DI137" s="6"/>
      <c r="DJ137" s="6"/>
    </row>
    <row r="138" spans="1:114" ht="15.75" customHeight="1" x14ac:dyDescent="0.3">
      <c r="A138" s="6"/>
      <c r="B138" s="6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E138" s="6"/>
      <c r="DF138" s="6"/>
      <c r="DG138" s="6"/>
      <c r="DH138" s="6"/>
      <c r="DI138" s="6"/>
      <c r="DJ138" s="6"/>
    </row>
    <row r="139" spans="1:114" ht="15.75" customHeight="1" x14ac:dyDescent="0.3">
      <c r="A139" s="6"/>
      <c r="B139" s="6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E139" s="6"/>
      <c r="DF139" s="6"/>
      <c r="DG139" s="6"/>
      <c r="DH139" s="6"/>
      <c r="DI139" s="6"/>
      <c r="DJ139" s="6"/>
    </row>
    <row r="140" spans="1:114" ht="15.75" customHeight="1" x14ac:dyDescent="0.3">
      <c r="A140" s="6"/>
      <c r="B140" s="6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E140" s="6"/>
      <c r="DF140" s="6"/>
      <c r="DG140" s="6"/>
      <c r="DH140" s="6"/>
      <c r="DI140" s="6"/>
      <c r="DJ140" s="6"/>
    </row>
    <row r="141" spans="1:114" ht="15.75" customHeight="1" x14ac:dyDescent="0.3">
      <c r="A141" s="6"/>
      <c r="B141" s="6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E141" s="6"/>
      <c r="DF141" s="6"/>
      <c r="DG141" s="6"/>
      <c r="DH141" s="6"/>
      <c r="DI141" s="6"/>
      <c r="DJ141" s="6"/>
    </row>
    <row r="142" spans="1:114" ht="15.75" customHeight="1" x14ac:dyDescent="0.3">
      <c r="A142" s="6"/>
      <c r="B142" s="6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E142" s="6"/>
      <c r="DF142" s="6"/>
      <c r="DG142" s="6"/>
      <c r="DH142" s="6"/>
      <c r="DI142" s="6"/>
      <c r="DJ142" s="6"/>
    </row>
    <row r="143" spans="1:114" ht="15.75" customHeight="1" x14ac:dyDescent="0.3">
      <c r="A143" s="6"/>
      <c r="B143" s="6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E143" s="6"/>
      <c r="DF143" s="6"/>
      <c r="DG143" s="6"/>
      <c r="DH143" s="6"/>
      <c r="DI143" s="6"/>
      <c r="DJ143" s="6"/>
    </row>
    <row r="144" spans="1:114" ht="15.75" customHeight="1" x14ac:dyDescent="0.3">
      <c r="A144" s="6"/>
      <c r="B144" s="6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E144" s="6"/>
      <c r="DF144" s="6"/>
      <c r="DG144" s="6"/>
      <c r="DH144" s="6"/>
      <c r="DI144" s="6"/>
      <c r="DJ144" s="6"/>
    </row>
    <row r="145" spans="1:114" ht="15.75" customHeight="1" x14ac:dyDescent="0.3">
      <c r="A145" s="6"/>
      <c r="B145" s="6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E145" s="6"/>
      <c r="DF145" s="6"/>
      <c r="DG145" s="6"/>
      <c r="DH145" s="6"/>
      <c r="DI145" s="6"/>
      <c r="DJ145" s="6"/>
    </row>
    <row r="146" spans="1:114" ht="15.75" customHeight="1" x14ac:dyDescent="0.3">
      <c r="A146" s="6"/>
      <c r="B146" s="6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E146" s="6"/>
      <c r="DF146" s="6"/>
      <c r="DG146" s="6"/>
      <c r="DH146" s="6"/>
      <c r="DI146" s="6"/>
      <c r="DJ146" s="6"/>
    </row>
    <row r="147" spans="1:114" ht="15.75" customHeight="1" x14ac:dyDescent="0.3">
      <c r="A147" s="6"/>
      <c r="B147" s="6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E147" s="6"/>
      <c r="DF147" s="6"/>
      <c r="DG147" s="6"/>
      <c r="DH147" s="6"/>
      <c r="DI147" s="6"/>
      <c r="DJ147" s="6"/>
    </row>
    <row r="148" spans="1:114" ht="15.75" customHeight="1" x14ac:dyDescent="0.3">
      <c r="A148" s="6"/>
      <c r="B148" s="6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E148" s="6"/>
      <c r="DF148" s="6"/>
      <c r="DG148" s="6"/>
      <c r="DH148" s="6"/>
      <c r="DI148" s="6"/>
      <c r="DJ148" s="6"/>
    </row>
    <row r="149" spans="1:114" ht="15.75" customHeight="1" x14ac:dyDescent="0.3">
      <c r="A149" s="6"/>
      <c r="B149" s="6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E149" s="6"/>
      <c r="DF149" s="6"/>
      <c r="DG149" s="6"/>
      <c r="DH149" s="6"/>
      <c r="DI149" s="6"/>
      <c r="DJ149" s="6"/>
    </row>
    <row r="150" spans="1:114" ht="15.75" customHeight="1" x14ac:dyDescent="0.3">
      <c r="A150" s="6"/>
      <c r="B150" s="6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E150" s="6"/>
      <c r="DF150" s="6"/>
      <c r="DG150" s="6"/>
      <c r="DH150" s="6"/>
      <c r="DI150" s="6"/>
      <c r="DJ150" s="6"/>
    </row>
    <row r="151" spans="1:114" ht="15.75" customHeight="1" x14ac:dyDescent="0.3">
      <c r="A151" s="6"/>
      <c r="B151" s="6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E151" s="6"/>
      <c r="DF151" s="6"/>
      <c r="DG151" s="6"/>
      <c r="DH151" s="6"/>
      <c r="DI151" s="6"/>
      <c r="DJ151" s="6"/>
    </row>
    <row r="152" spans="1:114" ht="15.75" customHeight="1" x14ac:dyDescent="0.3">
      <c r="A152" s="6"/>
      <c r="B152" s="6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E152" s="6"/>
      <c r="DF152" s="6"/>
      <c r="DG152" s="6"/>
      <c r="DH152" s="6"/>
      <c r="DI152" s="6"/>
      <c r="DJ152" s="6"/>
    </row>
    <row r="153" spans="1:114" ht="15.75" customHeight="1" x14ac:dyDescent="0.3">
      <c r="A153" s="6"/>
      <c r="B153" s="6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E153" s="6"/>
      <c r="DF153" s="6"/>
      <c r="DG153" s="6"/>
      <c r="DH153" s="6"/>
      <c r="DI153" s="6"/>
      <c r="DJ153" s="6"/>
    </row>
    <row r="154" spans="1:114" ht="15.75" customHeight="1" x14ac:dyDescent="0.3">
      <c r="A154" s="6"/>
      <c r="B154" s="6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E154" s="6"/>
      <c r="DF154" s="6"/>
      <c r="DG154" s="6"/>
      <c r="DH154" s="6"/>
      <c r="DI154" s="6"/>
      <c r="DJ154" s="6"/>
    </row>
    <row r="155" spans="1:114" ht="15.75" customHeight="1" x14ac:dyDescent="0.3">
      <c r="A155" s="6"/>
      <c r="B155" s="6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E155" s="6"/>
      <c r="DF155" s="6"/>
      <c r="DG155" s="6"/>
      <c r="DH155" s="6"/>
      <c r="DI155" s="6"/>
      <c r="DJ155" s="6"/>
    </row>
    <row r="156" spans="1:114" ht="15.75" customHeight="1" x14ac:dyDescent="0.3">
      <c r="A156" s="6"/>
      <c r="B156" s="6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E156" s="6"/>
      <c r="DF156" s="6"/>
      <c r="DG156" s="6"/>
      <c r="DH156" s="6"/>
      <c r="DI156" s="6"/>
      <c r="DJ156" s="6"/>
    </row>
    <row r="157" spans="1:114" ht="15.75" customHeight="1" x14ac:dyDescent="0.3">
      <c r="A157" s="6"/>
      <c r="B157" s="6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E157" s="6"/>
      <c r="DF157" s="6"/>
      <c r="DG157" s="6"/>
      <c r="DH157" s="6"/>
      <c r="DI157" s="6"/>
      <c r="DJ157" s="6"/>
    </row>
    <row r="158" spans="1:114" ht="15.75" customHeight="1" x14ac:dyDescent="0.3">
      <c r="A158" s="6"/>
      <c r="B158" s="6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E158" s="6"/>
      <c r="DF158" s="6"/>
      <c r="DG158" s="6"/>
      <c r="DH158" s="6"/>
      <c r="DI158" s="6"/>
      <c r="DJ158" s="6"/>
    </row>
    <row r="159" spans="1:114" ht="15.75" customHeight="1" x14ac:dyDescent="0.3">
      <c r="A159" s="6"/>
      <c r="B159" s="6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E159" s="6"/>
      <c r="DF159" s="6"/>
      <c r="DG159" s="6"/>
      <c r="DH159" s="6"/>
      <c r="DI159" s="6"/>
      <c r="DJ159" s="6"/>
    </row>
    <row r="160" spans="1:114" ht="15.75" customHeight="1" x14ac:dyDescent="0.3">
      <c r="A160" s="6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E160" s="6"/>
      <c r="DF160" s="6"/>
      <c r="DG160" s="6"/>
      <c r="DH160" s="6"/>
      <c r="DI160" s="6"/>
      <c r="DJ160" s="6"/>
    </row>
    <row r="161" spans="1:114" ht="15.75" customHeight="1" x14ac:dyDescent="0.3">
      <c r="A161" s="6"/>
      <c r="B161" s="6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E161" s="6"/>
      <c r="DF161" s="6"/>
      <c r="DG161" s="6"/>
      <c r="DH161" s="6"/>
      <c r="DI161" s="6"/>
      <c r="DJ161" s="6"/>
    </row>
    <row r="162" spans="1:114" ht="15.75" customHeight="1" x14ac:dyDescent="0.3">
      <c r="A162" s="6"/>
      <c r="B162" s="6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E162" s="6"/>
      <c r="DF162" s="6"/>
      <c r="DG162" s="6"/>
      <c r="DH162" s="6"/>
      <c r="DI162" s="6"/>
      <c r="DJ162" s="6"/>
    </row>
    <row r="163" spans="1:114" ht="15.75" customHeight="1" x14ac:dyDescent="0.3">
      <c r="A163" s="6"/>
      <c r="B163" s="6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E163" s="6"/>
      <c r="DF163" s="6"/>
      <c r="DG163" s="6"/>
      <c r="DH163" s="6"/>
      <c r="DI163" s="6"/>
      <c r="DJ163" s="6"/>
    </row>
    <row r="164" spans="1:114" ht="15.75" customHeight="1" x14ac:dyDescent="0.3">
      <c r="A164" s="6"/>
      <c r="B164" s="6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E164" s="6"/>
      <c r="DF164" s="6"/>
      <c r="DG164" s="6"/>
      <c r="DH164" s="6"/>
      <c r="DI164" s="6"/>
      <c r="DJ164" s="6"/>
    </row>
    <row r="165" spans="1:114" ht="15.75" customHeight="1" x14ac:dyDescent="0.3">
      <c r="A165" s="6"/>
      <c r="B165" s="6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E165" s="6"/>
      <c r="DF165" s="6"/>
      <c r="DG165" s="6"/>
      <c r="DH165" s="6"/>
      <c r="DI165" s="6"/>
      <c r="DJ165" s="6"/>
    </row>
    <row r="166" spans="1:114" ht="15.75" customHeight="1" x14ac:dyDescent="0.3">
      <c r="A166" s="6"/>
      <c r="B166" s="6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E166" s="6"/>
      <c r="DF166" s="6"/>
      <c r="DG166" s="6"/>
      <c r="DH166" s="6"/>
      <c r="DI166" s="6"/>
      <c r="DJ166" s="6"/>
    </row>
    <row r="167" spans="1:114" ht="15.75" customHeight="1" x14ac:dyDescent="0.3">
      <c r="A167" s="6"/>
      <c r="B167" s="6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E167" s="6"/>
      <c r="DF167" s="6"/>
      <c r="DG167" s="6"/>
      <c r="DH167" s="6"/>
      <c r="DI167" s="6"/>
      <c r="DJ167" s="6"/>
    </row>
    <row r="168" spans="1:114" ht="15.75" customHeight="1" x14ac:dyDescent="0.3">
      <c r="A168" s="6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E168" s="6"/>
      <c r="DF168" s="6"/>
      <c r="DG168" s="6"/>
      <c r="DH168" s="6"/>
      <c r="DI168" s="6"/>
      <c r="DJ168" s="6"/>
    </row>
    <row r="169" spans="1:114" ht="15.75" customHeight="1" x14ac:dyDescent="0.3">
      <c r="A169" s="6"/>
      <c r="B169" s="6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E169" s="6"/>
      <c r="DF169" s="6"/>
      <c r="DG169" s="6"/>
      <c r="DH169" s="6"/>
      <c r="DI169" s="6"/>
      <c r="DJ169" s="6"/>
    </row>
    <row r="170" spans="1:114" ht="15.75" customHeight="1" x14ac:dyDescent="0.3">
      <c r="A170" s="6"/>
      <c r="B170" s="6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E170" s="6"/>
      <c r="DF170" s="6"/>
      <c r="DG170" s="6"/>
      <c r="DH170" s="6"/>
      <c r="DI170" s="6"/>
      <c r="DJ170" s="6"/>
    </row>
    <row r="171" spans="1:114" ht="15.75" customHeight="1" x14ac:dyDescent="0.3">
      <c r="A171" s="6"/>
      <c r="B171" s="6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E171" s="6"/>
      <c r="DF171" s="6"/>
      <c r="DG171" s="6"/>
      <c r="DH171" s="6"/>
      <c r="DI171" s="6"/>
      <c r="DJ171" s="6"/>
    </row>
    <row r="172" spans="1:114" ht="15.75" customHeight="1" x14ac:dyDescent="0.3">
      <c r="A172" s="6"/>
      <c r="B172" s="6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E172" s="6"/>
      <c r="DF172" s="6"/>
      <c r="DG172" s="6"/>
      <c r="DH172" s="6"/>
      <c r="DI172" s="6"/>
      <c r="DJ172" s="6"/>
    </row>
    <row r="173" spans="1:114" ht="15.75" customHeight="1" x14ac:dyDescent="0.3">
      <c r="A173" s="6"/>
      <c r="B173" s="6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E173" s="6"/>
      <c r="DF173" s="6"/>
      <c r="DG173" s="6"/>
      <c r="DH173" s="6"/>
      <c r="DI173" s="6"/>
      <c r="DJ173" s="6"/>
    </row>
    <row r="174" spans="1:114" ht="15.75" customHeight="1" x14ac:dyDescent="0.3">
      <c r="A174" s="6"/>
      <c r="B174" s="6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E174" s="6"/>
      <c r="DF174" s="6"/>
      <c r="DG174" s="6"/>
      <c r="DH174" s="6"/>
      <c r="DI174" s="6"/>
      <c r="DJ174" s="6"/>
    </row>
    <row r="175" spans="1:114" ht="15.75" customHeight="1" x14ac:dyDescent="0.3">
      <c r="A175" s="6"/>
      <c r="B175" s="6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E175" s="6"/>
      <c r="DF175" s="6"/>
      <c r="DG175" s="6"/>
      <c r="DH175" s="6"/>
      <c r="DI175" s="6"/>
      <c r="DJ175" s="6"/>
    </row>
    <row r="176" spans="1:114" ht="15.75" customHeight="1" x14ac:dyDescent="0.3">
      <c r="A176" s="6"/>
      <c r="B176" s="6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E176" s="6"/>
      <c r="DF176" s="6"/>
      <c r="DG176" s="6"/>
      <c r="DH176" s="6"/>
      <c r="DI176" s="6"/>
      <c r="DJ176" s="6"/>
    </row>
    <row r="177" spans="1:114" ht="15.75" customHeight="1" x14ac:dyDescent="0.3">
      <c r="A177" s="6"/>
      <c r="B177" s="6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E177" s="6"/>
      <c r="DF177" s="6"/>
      <c r="DG177" s="6"/>
      <c r="DH177" s="6"/>
      <c r="DI177" s="6"/>
      <c r="DJ177" s="6"/>
    </row>
    <row r="178" spans="1:114" ht="15.75" customHeight="1" x14ac:dyDescent="0.3">
      <c r="A178" s="6"/>
      <c r="B178" s="6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E178" s="6"/>
      <c r="DF178" s="6"/>
      <c r="DG178" s="6"/>
      <c r="DH178" s="6"/>
      <c r="DI178" s="6"/>
      <c r="DJ178" s="6"/>
    </row>
    <row r="179" spans="1:114" ht="15.75" customHeight="1" x14ac:dyDescent="0.3">
      <c r="A179" s="6"/>
      <c r="B179" s="6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E179" s="6"/>
      <c r="DF179" s="6"/>
      <c r="DG179" s="6"/>
      <c r="DH179" s="6"/>
      <c r="DI179" s="6"/>
      <c r="DJ179" s="6"/>
    </row>
    <row r="180" spans="1:114" ht="15.75" customHeight="1" x14ac:dyDescent="0.3">
      <c r="A180" s="6"/>
      <c r="B180" s="6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E180" s="6"/>
      <c r="DF180" s="6"/>
      <c r="DG180" s="6"/>
      <c r="DH180" s="6"/>
      <c r="DI180" s="6"/>
      <c r="DJ180" s="6"/>
    </row>
    <row r="181" spans="1:114" ht="15.75" customHeight="1" x14ac:dyDescent="0.3">
      <c r="A181" s="6"/>
      <c r="B181" s="6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E181" s="6"/>
      <c r="DF181" s="6"/>
      <c r="DG181" s="6"/>
      <c r="DH181" s="6"/>
      <c r="DI181" s="6"/>
      <c r="DJ181" s="6"/>
    </row>
    <row r="182" spans="1:114" ht="15.75" customHeight="1" x14ac:dyDescent="0.3">
      <c r="A182" s="6"/>
      <c r="B182" s="6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E182" s="6"/>
      <c r="DF182" s="6"/>
      <c r="DG182" s="6"/>
      <c r="DH182" s="6"/>
      <c r="DI182" s="6"/>
      <c r="DJ182" s="6"/>
    </row>
    <row r="183" spans="1:114" ht="15.75" customHeight="1" x14ac:dyDescent="0.3">
      <c r="A183" s="6"/>
      <c r="B183" s="6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E183" s="6"/>
      <c r="DF183" s="6"/>
      <c r="DG183" s="6"/>
      <c r="DH183" s="6"/>
      <c r="DI183" s="6"/>
      <c r="DJ183" s="6"/>
    </row>
    <row r="184" spans="1:114" ht="15.75" customHeight="1" x14ac:dyDescent="0.3">
      <c r="A184" s="6"/>
      <c r="B184" s="6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E184" s="6"/>
      <c r="DF184" s="6"/>
      <c r="DG184" s="6"/>
      <c r="DH184" s="6"/>
      <c r="DI184" s="6"/>
      <c r="DJ184" s="6"/>
    </row>
    <row r="185" spans="1:114" ht="15.75" customHeight="1" x14ac:dyDescent="0.3">
      <c r="A185" s="6"/>
      <c r="B185" s="6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E185" s="6"/>
      <c r="DF185" s="6"/>
      <c r="DG185" s="6"/>
      <c r="DH185" s="6"/>
      <c r="DI185" s="6"/>
      <c r="DJ185" s="6"/>
    </row>
    <row r="186" spans="1:114" ht="15.75" customHeight="1" x14ac:dyDescent="0.3">
      <c r="A186" s="6"/>
      <c r="B186" s="6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E186" s="6"/>
      <c r="DF186" s="6"/>
      <c r="DG186" s="6"/>
      <c r="DH186" s="6"/>
      <c r="DI186" s="6"/>
      <c r="DJ186" s="6"/>
    </row>
    <row r="187" spans="1:114" ht="15.75" customHeight="1" x14ac:dyDescent="0.3">
      <c r="A187" s="6"/>
      <c r="B187" s="6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E187" s="6"/>
      <c r="DF187" s="6"/>
      <c r="DG187" s="6"/>
      <c r="DH187" s="6"/>
      <c r="DI187" s="6"/>
      <c r="DJ187" s="6"/>
    </row>
    <row r="188" spans="1:114" ht="15.75" customHeight="1" x14ac:dyDescent="0.3">
      <c r="A188" s="6"/>
      <c r="B188" s="6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E188" s="6"/>
      <c r="DF188" s="6"/>
      <c r="DG188" s="6"/>
      <c r="DH188" s="6"/>
      <c r="DI188" s="6"/>
      <c r="DJ188" s="6"/>
    </row>
    <row r="189" spans="1:114" ht="15.75" customHeight="1" x14ac:dyDescent="0.3">
      <c r="A189" s="6"/>
      <c r="B189" s="6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E189" s="6"/>
      <c r="DF189" s="6"/>
      <c r="DG189" s="6"/>
      <c r="DH189" s="6"/>
      <c r="DI189" s="6"/>
      <c r="DJ189" s="6"/>
    </row>
    <row r="190" spans="1:114" ht="15.75" customHeight="1" x14ac:dyDescent="0.3">
      <c r="A190" s="6"/>
      <c r="B190" s="6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E190" s="6"/>
      <c r="DF190" s="6"/>
      <c r="DG190" s="6"/>
      <c r="DH190" s="6"/>
      <c r="DI190" s="6"/>
      <c r="DJ190" s="6"/>
    </row>
    <row r="191" spans="1:114" ht="15.75" customHeight="1" x14ac:dyDescent="0.3">
      <c r="A191" s="6"/>
      <c r="B191" s="6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E191" s="6"/>
      <c r="DF191" s="6"/>
      <c r="DG191" s="6"/>
      <c r="DH191" s="6"/>
      <c r="DI191" s="6"/>
      <c r="DJ191" s="6"/>
    </row>
    <row r="192" spans="1:114" ht="15.75" customHeight="1" x14ac:dyDescent="0.3">
      <c r="A192" s="6"/>
      <c r="B192" s="6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E192" s="6"/>
      <c r="DF192" s="6"/>
      <c r="DG192" s="6"/>
      <c r="DH192" s="6"/>
      <c r="DI192" s="6"/>
      <c r="DJ192" s="6"/>
    </row>
    <row r="193" spans="1:114" ht="15.75" customHeight="1" x14ac:dyDescent="0.3">
      <c r="A193" s="6"/>
      <c r="B193" s="6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E193" s="6"/>
      <c r="DF193" s="6"/>
      <c r="DG193" s="6"/>
      <c r="DH193" s="6"/>
      <c r="DI193" s="6"/>
      <c r="DJ193" s="6"/>
    </row>
    <row r="194" spans="1:114" ht="15.75" customHeight="1" x14ac:dyDescent="0.3">
      <c r="A194" s="6"/>
      <c r="B194" s="6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E194" s="6"/>
      <c r="DF194" s="6"/>
      <c r="DG194" s="6"/>
      <c r="DH194" s="6"/>
      <c r="DI194" s="6"/>
      <c r="DJ194" s="6"/>
    </row>
    <row r="195" spans="1:114" ht="15.75" customHeight="1" x14ac:dyDescent="0.3">
      <c r="A195" s="6"/>
      <c r="B195" s="6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E195" s="6"/>
      <c r="DF195" s="6"/>
      <c r="DG195" s="6"/>
      <c r="DH195" s="6"/>
      <c r="DI195" s="6"/>
      <c r="DJ195" s="6"/>
    </row>
    <row r="196" spans="1:114" ht="15.75" customHeight="1" x14ac:dyDescent="0.3">
      <c r="A196" s="6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E196" s="6"/>
      <c r="DF196" s="6"/>
      <c r="DG196" s="6"/>
      <c r="DH196" s="6"/>
      <c r="DI196" s="6"/>
      <c r="DJ196" s="6"/>
    </row>
    <row r="197" spans="1:114" ht="15.75" customHeight="1" x14ac:dyDescent="0.3">
      <c r="A197" s="6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E197" s="6"/>
      <c r="DF197" s="6"/>
      <c r="DG197" s="6"/>
      <c r="DH197" s="6"/>
      <c r="DI197" s="6"/>
      <c r="DJ197" s="6"/>
    </row>
    <row r="198" spans="1:114" ht="15.75" customHeight="1" x14ac:dyDescent="0.3">
      <c r="A198" s="6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E198" s="6"/>
      <c r="DF198" s="6"/>
      <c r="DG198" s="6"/>
      <c r="DH198" s="6"/>
      <c r="DI198" s="6"/>
      <c r="DJ198" s="6"/>
    </row>
    <row r="199" spans="1:114" ht="15.75" customHeight="1" x14ac:dyDescent="0.3">
      <c r="A199" s="6"/>
      <c r="B199" s="6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E199" s="6"/>
      <c r="DF199" s="6"/>
      <c r="DG199" s="6"/>
      <c r="DH199" s="6"/>
      <c r="DI199" s="6"/>
      <c r="DJ199" s="6"/>
    </row>
    <row r="200" spans="1:114" ht="15.75" customHeight="1" x14ac:dyDescent="0.3">
      <c r="A200" s="6"/>
      <c r="B200" s="6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E200" s="6"/>
      <c r="DF200" s="6"/>
      <c r="DG200" s="6"/>
      <c r="DH200" s="6"/>
      <c r="DI200" s="6"/>
      <c r="DJ200" s="6"/>
    </row>
    <row r="201" spans="1:114" ht="15.75" customHeight="1" x14ac:dyDescent="0.3">
      <c r="A201" s="6"/>
      <c r="B201" s="6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E201" s="6"/>
      <c r="DF201" s="6"/>
      <c r="DG201" s="6"/>
      <c r="DH201" s="6"/>
      <c r="DI201" s="6"/>
      <c r="DJ201" s="6"/>
    </row>
    <row r="202" spans="1:114" ht="15.75" customHeight="1" x14ac:dyDescent="0.3">
      <c r="A202" s="6"/>
      <c r="B202" s="6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E202" s="6"/>
      <c r="DF202" s="6"/>
      <c r="DG202" s="6"/>
      <c r="DH202" s="6"/>
      <c r="DI202" s="6"/>
      <c r="DJ202" s="6"/>
    </row>
    <row r="203" spans="1:114" ht="15.75" customHeight="1" x14ac:dyDescent="0.3">
      <c r="A203" s="6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E203" s="6"/>
      <c r="DF203" s="6"/>
      <c r="DG203" s="6"/>
      <c r="DH203" s="6"/>
      <c r="DI203" s="6"/>
      <c r="DJ203" s="6"/>
    </row>
    <row r="204" spans="1:114" ht="15.75" customHeight="1" x14ac:dyDescent="0.3">
      <c r="A204" s="6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E204" s="6"/>
      <c r="DF204" s="6"/>
      <c r="DG204" s="6"/>
      <c r="DH204" s="6"/>
      <c r="DI204" s="6"/>
      <c r="DJ204" s="6"/>
    </row>
    <row r="205" spans="1:114" ht="15.75" customHeight="1" x14ac:dyDescent="0.3">
      <c r="A205" s="6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E205" s="6"/>
      <c r="DF205" s="6"/>
      <c r="DG205" s="6"/>
      <c r="DH205" s="6"/>
      <c r="DI205" s="6"/>
      <c r="DJ205" s="6"/>
    </row>
    <row r="206" spans="1:114" ht="15.75" customHeight="1" x14ac:dyDescent="0.3">
      <c r="A206" s="6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E206" s="6"/>
      <c r="DF206" s="6"/>
      <c r="DG206" s="6"/>
      <c r="DH206" s="6"/>
      <c r="DI206" s="6"/>
      <c r="DJ206" s="6"/>
    </row>
    <row r="207" spans="1:114" ht="15.75" customHeight="1" x14ac:dyDescent="0.3">
      <c r="A207" s="6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E207" s="6"/>
      <c r="DF207" s="6"/>
      <c r="DG207" s="6"/>
      <c r="DH207" s="6"/>
      <c r="DI207" s="6"/>
      <c r="DJ207" s="6"/>
    </row>
    <row r="208" spans="1:114" ht="15.75" customHeight="1" x14ac:dyDescent="0.3">
      <c r="A208" s="6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E208" s="6"/>
      <c r="DF208" s="6"/>
      <c r="DG208" s="6"/>
      <c r="DH208" s="6"/>
      <c r="DI208" s="6"/>
      <c r="DJ208" s="6"/>
    </row>
    <row r="209" spans="1:114" ht="15.75" customHeight="1" x14ac:dyDescent="0.3">
      <c r="A209" s="6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E209" s="6"/>
      <c r="DF209" s="6"/>
      <c r="DG209" s="6"/>
      <c r="DH209" s="6"/>
      <c r="DI209" s="6"/>
      <c r="DJ209" s="6"/>
    </row>
    <row r="210" spans="1:114" ht="15.75" customHeight="1" x14ac:dyDescent="0.3">
      <c r="A210" s="6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E210" s="6"/>
      <c r="DF210" s="6"/>
      <c r="DG210" s="6"/>
      <c r="DH210" s="6"/>
      <c r="DI210" s="6"/>
      <c r="DJ210" s="6"/>
    </row>
    <row r="211" spans="1:114" ht="15.75" customHeight="1" x14ac:dyDescent="0.3">
      <c r="A211" s="6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E211" s="6"/>
      <c r="DF211" s="6"/>
      <c r="DG211" s="6"/>
      <c r="DH211" s="6"/>
      <c r="DI211" s="6"/>
      <c r="DJ211" s="6"/>
    </row>
    <row r="212" spans="1:114" ht="15.75" customHeight="1" x14ac:dyDescent="0.3">
      <c r="A212" s="6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E212" s="6"/>
      <c r="DF212" s="6"/>
      <c r="DG212" s="6"/>
      <c r="DH212" s="6"/>
      <c r="DI212" s="6"/>
      <c r="DJ212" s="6"/>
    </row>
    <row r="213" spans="1:114" ht="15.75" customHeight="1" x14ac:dyDescent="0.3">
      <c r="A213" s="6"/>
      <c r="B213" s="6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E213" s="6"/>
      <c r="DF213" s="6"/>
      <c r="DG213" s="6"/>
      <c r="DH213" s="6"/>
      <c r="DI213" s="6"/>
      <c r="DJ213" s="6"/>
    </row>
    <row r="214" spans="1:114" ht="15.75" customHeight="1" x14ac:dyDescent="0.3">
      <c r="A214" s="6"/>
      <c r="B214" s="6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E214" s="6"/>
      <c r="DF214" s="6"/>
      <c r="DG214" s="6"/>
      <c r="DH214" s="6"/>
      <c r="DI214" s="6"/>
      <c r="DJ214" s="6"/>
    </row>
    <row r="215" spans="1:114" ht="15.75" customHeight="1" x14ac:dyDescent="0.3">
      <c r="A215" s="6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E215" s="6"/>
      <c r="DF215" s="6"/>
      <c r="DG215" s="6"/>
      <c r="DH215" s="6"/>
      <c r="DI215" s="6"/>
      <c r="DJ215" s="6"/>
    </row>
    <row r="216" spans="1:114" ht="15.75" customHeight="1" x14ac:dyDescent="0.3">
      <c r="A216" s="6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E216" s="6"/>
      <c r="DF216" s="6"/>
      <c r="DG216" s="6"/>
      <c r="DH216" s="6"/>
      <c r="DI216" s="6"/>
      <c r="DJ216" s="6"/>
    </row>
    <row r="217" spans="1:114" ht="15.75" customHeight="1" x14ac:dyDescent="0.3">
      <c r="A217" s="6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E217" s="6"/>
      <c r="DF217" s="6"/>
      <c r="DG217" s="6"/>
      <c r="DH217" s="6"/>
      <c r="DI217" s="6"/>
      <c r="DJ217" s="6"/>
    </row>
    <row r="218" spans="1:114" ht="15.75" customHeight="1" x14ac:dyDescent="0.3">
      <c r="A218" s="6"/>
      <c r="B218" s="6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E218" s="6"/>
      <c r="DF218" s="6"/>
      <c r="DG218" s="6"/>
      <c r="DH218" s="6"/>
      <c r="DI218" s="6"/>
      <c r="DJ218" s="6"/>
    </row>
    <row r="219" spans="1:114" ht="15.75" customHeight="1" x14ac:dyDescent="0.3">
      <c r="A219" s="6"/>
      <c r="B219" s="6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E219" s="6"/>
      <c r="DF219" s="6"/>
      <c r="DG219" s="6"/>
      <c r="DH219" s="6"/>
      <c r="DI219" s="6"/>
      <c r="DJ219" s="6"/>
    </row>
    <row r="220" spans="1:114" ht="15.75" customHeight="1" x14ac:dyDescent="0.3">
      <c r="A220" s="6"/>
      <c r="B220" s="6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E220" s="6"/>
      <c r="DF220" s="6"/>
      <c r="DG220" s="6"/>
      <c r="DH220" s="6"/>
      <c r="DI220" s="6"/>
      <c r="DJ220" s="6"/>
    </row>
    <row r="221" spans="1:114" ht="15.75" customHeight="1" x14ac:dyDescent="0.3">
      <c r="A221" s="6"/>
      <c r="B221" s="6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E221" s="6"/>
      <c r="DF221" s="6"/>
      <c r="DG221" s="6"/>
      <c r="DH221" s="6"/>
      <c r="DI221" s="6"/>
      <c r="DJ221" s="6"/>
    </row>
    <row r="222" spans="1:114" ht="15.75" customHeight="1" x14ac:dyDescent="0.3">
      <c r="A222" s="6"/>
      <c r="B222" s="6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E222" s="6"/>
      <c r="DF222" s="6"/>
      <c r="DG222" s="6"/>
      <c r="DH222" s="6"/>
      <c r="DI222" s="6"/>
      <c r="DJ222" s="6"/>
    </row>
    <row r="223" spans="1:114" ht="15.75" customHeight="1" x14ac:dyDescent="0.3">
      <c r="A223" s="6"/>
      <c r="B223" s="6"/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E223" s="6"/>
      <c r="DF223" s="6"/>
      <c r="DG223" s="6"/>
      <c r="DH223" s="6"/>
      <c r="DI223" s="6"/>
      <c r="DJ223" s="6"/>
    </row>
    <row r="224" spans="1:114" ht="15.75" customHeight="1" x14ac:dyDescent="0.3">
      <c r="A224" s="6"/>
      <c r="B224" s="6"/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E224" s="6"/>
      <c r="DF224" s="6"/>
      <c r="DG224" s="6"/>
      <c r="DH224" s="6"/>
      <c r="DI224" s="6"/>
      <c r="DJ224" s="6"/>
    </row>
    <row r="225" spans="1:114" ht="15.75" customHeight="1" x14ac:dyDescent="0.3">
      <c r="A225" s="6"/>
      <c r="B225" s="6"/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E225" s="6"/>
      <c r="DF225" s="6"/>
      <c r="DG225" s="6"/>
      <c r="DH225" s="6"/>
      <c r="DI225" s="6"/>
      <c r="DJ225" s="6"/>
    </row>
    <row r="226" spans="1:114" ht="15.75" customHeight="1" x14ac:dyDescent="0.3">
      <c r="A226" s="6"/>
      <c r="B226" s="6"/>
      <c r="C226" s="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E226" s="6"/>
      <c r="DF226" s="6"/>
      <c r="DG226" s="6"/>
      <c r="DH226" s="6"/>
      <c r="DI226" s="6"/>
      <c r="DJ226" s="6"/>
    </row>
    <row r="227" spans="1:114" ht="15.75" customHeight="1" x14ac:dyDescent="0.3">
      <c r="A227" s="6"/>
      <c r="B227" s="6"/>
      <c r="C227" s="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E227" s="6"/>
      <c r="DF227" s="6"/>
      <c r="DG227" s="6"/>
      <c r="DH227" s="6"/>
      <c r="DI227" s="6"/>
      <c r="DJ227" s="6"/>
    </row>
    <row r="228" spans="1:114" ht="15.75" customHeight="1" x14ac:dyDescent="0.3">
      <c r="A228" s="6"/>
      <c r="B228" s="6"/>
      <c r="C228" s="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E228" s="6"/>
      <c r="DF228" s="6"/>
      <c r="DG228" s="6"/>
      <c r="DH228" s="6"/>
      <c r="DI228" s="6"/>
      <c r="DJ228" s="6"/>
    </row>
    <row r="229" spans="1:114" ht="15.75" customHeight="1" x14ac:dyDescent="0.3">
      <c r="A229" s="6"/>
      <c r="B229" s="6"/>
      <c r="C229" s="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E229" s="6"/>
      <c r="DF229" s="6"/>
      <c r="DG229" s="6"/>
      <c r="DH229" s="6"/>
      <c r="DI229" s="6"/>
      <c r="DJ229" s="6"/>
    </row>
    <row r="230" spans="1:114" ht="15.75" customHeight="1" x14ac:dyDescent="0.3">
      <c r="A230" s="6"/>
      <c r="B230" s="6"/>
      <c r="C230" s="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E230" s="6"/>
      <c r="DF230" s="6"/>
      <c r="DG230" s="6"/>
      <c r="DH230" s="6"/>
      <c r="DI230" s="6"/>
      <c r="DJ230" s="6"/>
    </row>
    <row r="231" spans="1:114" ht="15.75" customHeight="1" x14ac:dyDescent="0.3">
      <c r="A231" s="6"/>
      <c r="B231" s="6"/>
      <c r="C231" s="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E231" s="6"/>
      <c r="DF231" s="6"/>
      <c r="DG231" s="6"/>
      <c r="DH231" s="6"/>
      <c r="DI231" s="6"/>
      <c r="DJ231" s="6"/>
    </row>
    <row r="232" spans="1:114" ht="15.75" customHeight="1" x14ac:dyDescent="0.3">
      <c r="A232" s="6"/>
      <c r="B232" s="6"/>
      <c r="C232" s="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E232" s="6"/>
      <c r="DF232" s="6"/>
      <c r="DG232" s="6"/>
      <c r="DH232" s="6"/>
      <c r="DI232" s="6"/>
      <c r="DJ232" s="6"/>
    </row>
    <row r="233" spans="1:114" ht="15.75" customHeight="1" x14ac:dyDescent="0.3">
      <c r="A233" s="6"/>
      <c r="B233" s="6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E233" s="6"/>
      <c r="DF233" s="6"/>
      <c r="DG233" s="6"/>
      <c r="DH233" s="6"/>
      <c r="DI233" s="6"/>
      <c r="DJ233" s="6"/>
    </row>
    <row r="234" spans="1:114" ht="15.75" customHeight="1" x14ac:dyDescent="0.3">
      <c r="A234" s="6"/>
      <c r="B234" s="6"/>
      <c r="C234" s="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E234" s="6"/>
      <c r="DF234" s="6"/>
      <c r="DG234" s="6"/>
      <c r="DH234" s="6"/>
      <c r="DI234" s="6"/>
      <c r="DJ234" s="6"/>
    </row>
    <row r="235" spans="1:114" ht="15.75" customHeight="1" x14ac:dyDescent="0.3">
      <c r="A235" s="6"/>
      <c r="B235" s="6"/>
      <c r="C235" s="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E235" s="6"/>
      <c r="DF235" s="6"/>
      <c r="DG235" s="6"/>
      <c r="DH235" s="6"/>
      <c r="DI235" s="6"/>
      <c r="DJ235" s="6"/>
    </row>
    <row r="236" spans="1:114" ht="15.75" customHeight="1" x14ac:dyDescent="0.3">
      <c r="A236" s="6"/>
      <c r="B236" s="6"/>
      <c r="C236" s="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E236" s="6"/>
      <c r="DF236" s="6"/>
      <c r="DG236" s="6"/>
      <c r="DH236" s="6"/>
      <c r="DI236" s="6"/>
      <c r="DJ236" s="6"/>
    </row>
    <row r="237" spans="1:114" ht="15.75" customHeight="1" x14ac:dyDescent="0.3">
      <c r="A237" s="6"/>
      <c r="B237" s="6"/>
      <c r="C237" s="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E237" s="6"/>
      <c r="DF237" s="6"/>
      <c r="DG237" s="6"/>
      <c r="DH237" s="6"/>
      <c r="DI237" s="6"/>
      <c r="DJ237" s="6"/>
    </row>
    <row r="238" spans="1:114" ht="15.75" customHeight="1" x14ac:dyDescent="0.3">
      <c r="A238" s="6"/>
      <c r="B238" s="6"/>
      <c r="C238" s="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E238" s="6"/>
      <c r="DF238" s="6"/>
      <c r="DG238" s="6"/>
      <c r="DH238" s="6"/>
      <c r="DI238" s="6"/>
      <c r="DJ238" s="6"/>
    </row>
    <row r="239" spans="1:114" ht="15.75" customHeight="1" x14ac:dyDescent="0.3">
      <c r="A239" s="6"/>
      <c r="B239" s="6"/>
      <c r="C239" s="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E239" s="6"/>
      <c r="DF239" s="6"/>
      <c r="DG239" s="6"/>
      <c r="DH239" s="6"/>
      <c r="DI239" s="6"/>
      <c r="DJ239" s="6"/>
    </row>
    <row r="240" spans="1:114" ht="15.75" customHeight="1" x14ac:dyDescent="0.3">
      <c r="A240" s="6"/>
      <c r="B240" s="6"/>
      <c r="C240" s="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E240" s="6"/>
      <c r="DF240" s="6"/>
      <c r="DG240" s="6"/>
      <c r="DH240" s="6"/>
      <c r="DI240" s="6"/>
      <c r="DJ240" s="6"/>
    </row>
    <row r="241" spans="1:114" ht="15.75" customHeight="1" x14ac:dyDescent="0.3">
      <c r="A241" s="6"/>
      <c r="B241" s="6"/>
      <c r="C241" s="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E241" s="6"/>
      <c r="DF241" s="6"/>
      <c r="DG241" s="6"/>
      <c r="DH241" s="6"/>
      <c r="DI241" s="6"/>
      <c r="DJ241" s="6"/>
    </row>
    <row r="242" spans="1:114" ht="15.75" customHeight="1" x14ac:dyDescent="0.3">
      <c r="A242" s="6"/>
      <c r="B242" s="6"/>
      <c r="C242" s="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E242" s="6"/>
      <c r="DF242" s="6"/>
      <c r="DG242" s="6"/>
      <c r="DH242" s="6"/>
      <c r="DI242" s="6"/>
      <c r="DJ242" s="6"/>
    </row>
    <row r="243" spans="1:114" ht="15.75" customHeight="1" x14ac:dyDescent="0.3">
      <c r="A243" s="6"/>
      <c r="B243" s="6"/>
      <c r="C243" s="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E243" s="6"/>
      <c r="DF243" s="6"/>
      <c r="DG243" s="6"/>
      <c r="DH243" s="6"/>
      <c r="DI243" s="6"/>
      <c r="DJ243" s="6"/>
    </row>
    <row r="244" spans="1:114" ht="15.75" customHeight="1" x14ac:dyDescent="0.3">
      <c r="A244" s="6"/>
      <c r="B244" s="6"/>
      <c r="C244" s="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E244" s="6"/>
      <c r="DF244" s="6"/>
      <c r="DG244" s="6"/>
      <c r="DH244" s="6"/>
      <c r="DI244" s="6"/>
      <c r="DJ244" s="6"/>
    </row>
    <row r="245" spans="1:114" ht="15.75" customHeight="1" x14ac:dyDescent="0.3">
      <c r="A245" s="6"/>
      <c r="B245" s="6"/>
      <c r="C245" s="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E245" s="6"/>
      <c r="DF245" s="6"/>
      <c r="DG245" s="6"/>
      <c r="DH245" s="6"/>
      <c r="DI245" s="6"/>
      <c r="DJ245" s="6"/>
    </row>
    <row r="246" spans="1:114" ht="15.75" customHeight="1" x14ac:dyDescent="0.3">
      <c r="A246" s="6"/>
      <c r="B246" s="6"/>
      <c r="C246" s="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E246" s="6"/>
      <c r="DF246" s="6"/>
      <c r="DG246" s="6"/>
      <c r="DH246" s="6"/>
      <c r="DI246" s="6"/>
      <c r="DJ246" s="6"/>
    </row>
    <row r="247" spans="1:114" ht="15.75" customHeight="1" x14ac:dyDescent="0.3">
      <c r="A247" s="6"/>
      <c r="B247" s="6"/>
      <c r="C247" s="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E247" s="6"/>
      <c r="DF247" s="6"/>
      <c r="DG247" s="6"/>
      <c r="DH247" s="6"/>
      <c r="DI247" s="6"/>
      <c r="DJ247" s="6"/>
    </row>
    <row r="248" spans="1:114" ht="15.75" customHeight="1" x14ac:dyDescent="0.3">
      <c r="A248" s="6"/>
      <c r="B248" s="6"/>
      <c r="C248" s="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E248" s="6"/>
      <c r="DF248" s="6"/>
      <c r="DG248" s="6"/>
      <c r="DH248" s="6"/>
      <c r="DI248" s="6"/>
      <c r="DJ248" s="6"/>
    </row>
    <row r="249" spans="1:114" ht="15.75" customHeight="1" x14ac:dyDescent="0.3">
      <c r="A249" s="6"/>
      <c r="B249" s="6"/>
      <c r="C249" s="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E249" s="6"/>
      <c r="DF249" s="6"/>
      <c r="DG249" s="6"/>
      <c r="DH249" s="6"/>
      <c r="DI249" s="6"/>
      <c r="DJ249" s="6"/>
    </row>
    <row r="250" spans="1:114" ht="15.75" customHeight="1" x14ac:dyDescent="0.3">
      <c r="A250" s="6"/>
      <c r="B250" s="6"/>
      <c r="C250" s="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E250" s="6"/>
      <c r="DF250" s="6"/>
      <c r="DG250" s="6"/>
      <c r="DH250" s="6"/>
      <c r="DI250" s="6"/>
      <c r="DJ250" s="6"/>
    </row>
    <row r="251" spans="1:114" ht="15.75" customHeight="1" x14ac:dyDescent="0.3">
      <c r="A251" s="6"/>
      <c r="B251" s="6"/>
      <c r="C251" s="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E251" s="6"/>
      <c r="DF251" s="6"/>
      <c r="DG251" s="6"/>
      <c r="DH251" s="6"/>
      <c r="DI251" s="6"/>
      <c r="DJ251" s="6"/>
    </row>
    <row r="252" spans="1:114" ht="15.75" customHeight="1" x14ac:dyDescent="0.3">
      <c r="A252" s="6"/>
      <c r="B252" s="6"/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E252" s="6"/>
      <c r="DF252" s="6"/>
      <c r="DG252" s="6"/>
      <c r="DH252" s="6"/>
      <c r="DI252" s="6"/>
      <c r="DJ252" s="6"/>
    </row>
    <row r="253" spans="1:114" ht="15.75" customHeight="1" x14ac:dyDescent="0.3">
      <c r="A253" s="6"/>
      <c r="B253" s="6"/>
      <c r="C253" s="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E253" s="6"/>
      <c r="DF253" s="6"/>
      <c r="DG253" s="6"/>
      <c r="DH253" s="6"/>
      <c r="DI253" s="6"/>
      <c r="DJ253" s="6"/>
    </row>
    <row r="254" spans="1:114" ht="15.75" customHeight="1" x14ac:dyDescent="0.3">
      <c r="A254" s="6"/>
      <c r="B254" s="6"/>
      <c r="C254" s="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E254" s="6"/>
      <c r="DF254" s="6"/>
      <c r="DG254" s="6"/>
      <c r="DH254" s="6"/>
      <c r="DI254" s="6"/>
      <c r="DJ254" s="6"/>
    </row>
    <row r="255" spans="1:114" ht="15.75" customHeight="1" x14ac:dyDescent="0.3">
      <c r="A255" s="6"/>
      <c r="B255" s="6"/>
      <c r="C255" s="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E255" s="6"/>
      <c r="DF255" s="6"/>
      <c r="DG255" s="6"/>
      <c r="DH255" s="6"/>
      <c r="DI255" s="6"/>
      <c r="DJ255" s="6"/>
    </row>
    <row r="256" spans="1:114" ht="15.75" customHeight="1" x14ac:dyDescent="0.3">
      <c r="A256" s="6"/>
      <c r="B256" s="6"/>
      <c r="C256" s="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E256" s="6"/>
      <c r="DF256" s="6"/>
      <c r="DG256" s="6"/>
      <c r="DH256" s="6"/>
      <c r="DI256" s="6"/>
      <c r="DJ256" s="6"/>
    </row>
    <row r="257" spans="1:114" ht="15.75" customHeight="1" x14ac:dyDescent="0.3">
      <c r="A257" s="6"/>
      <c r="B257" s="6"/>
      <c r="C257" s="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E257" s="6"/>
      <c r="DF257" s="6"/>
      <c r="DG257" s="6"/>
      <c r="DH257" s="6"/>
      <c r="DI257" s="6"/>
      <c r="DJ257" s="6"/>
    </row>
    <row r="258" spans="1:114" ht="15.75" customHeight="1" x14ac:dyDescent="0.3">
      <c r="A258" s="6"/>
      <c r="B258" s="6"/>
      <c r="C258" s="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E258" s="6"/>
      <c r="DF258" s="6"/>
      <c r="DG258" s="6"/>
      <c r="DH258" s="6"/>
      <c r="DI258" s="6"/>
      <c r="DJ258" s="6"/>
    </row>
    <row r="259" spans="1:114" ht="15.75" customHeight="1" x14ac:dyDescent="0.3">
      <c r="A259" s="6"/>
      <c r="B259" s="6"/>
      <c r="C259" s="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E259" s="6"/>
      <c r="DF259" s="6"/>
      <c r="DG259" s="6"/>
      <c r="DH259" s="6"/>
      <c r="DI259" s="6"/>
      <c r="DJ259" s="6"/>
    </row>
    <row r="260" spans="1:114" ht="15.75" customHeight="1" x14ac:dyDescent="0.3">
      <c r="A260" s="6"/>
      <c r="B260" s="6"/>
      <c r="C260" s="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E260" s="6"/>
      <c r="DF260" s="6"/>
      <c r="DG260" s="6"/>
      <c r="DH260" s="6"/>
      <c r="DI260" s="6"/>
      <c r="DJ260" s="6"/>
    </row>
    <row r="261" spans="1:114" ht="15.75" customHeight="1" x14ac:dyDescent="0.3">
      <c r="A261" s="6"/>
      <c r="B261" s="6"/>
      <c r="C261" s="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E261" s="6"/>
      <c r="DF261" s="6"/>
      <c r="DG261" s="6"/>
      <c r="DH261" s="6"/>
      <c r="DI261" s="6"/>
      <c r="DJ261" s="6"/>
    </row>
    <row r="262" spans="1:114" ht="15.75" customHeight="1" x14ac:dyDescent="0.3">
      <c r="A262" s="6"/>
      <c r="B262" s="6"/>
      <c r="C262" s="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E262" s="6"/>
      <c r="DF262" s="6"/>
      <c r="DG262" s="6"/>
      <c r="DH262" s="6"/>
      <c r="DI262" s="6"/>
      <c r="DJ262" s="6"/>
    </row>
    <row r="263" spans="1:114" ht="15.75" customHeight="1" x14ac:dyDescent="0.3">
      <c r="A263" s="6"/>
      <c r="B263" s="6"/>
      <c r="C263" s="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E263" s="6"/>
      <c r="DF263" s="6"/>
      <c r="DG263" s="6"/>
      <c r="DH263" s="6"/>
      <c r="DI263" s="6"/>
      <c r="DJ263" s="6"/>
    </row>
    <row r="264" spans="1:114" ht="15.75" customHeight="1" x14ac:dyDescent="0.3">
      <c r="A264" s="6"/>
      <c r="B264" s="6"/>
      <c r="C264" s="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E264" s="6"/>
      <c r="DF264" s="6"/>
      <c r="DG264" s="6"/>
      <c r="DH264" s="6"/>
      <c r="DI264" s="6"/>
      <c r="DJ264" s="6"/>
    </row>
    <row r="265" spans="1:114" ht="15.75" customHeight="1" x14ac:dyDescent="0.3">
      <c r="A265" s="6"/>
      <c r="B265" s="6"/>
      <c r="C265" s="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E265" s="6"/>
      <c r="DF265" s="6"/>
      <c r="DG265" s="6"/>
      <c r="DH265" s="6"/>
      <c r="DI265" s="6"/>
      <c r="DJ265" s="6"/>
    </row>
    <row r="266" spans="1:114" ht="15.75" customHeight="1" x14ac:dyDescent="0.3">
      <c r="A266" s="6"/>
      <c r="B266" s="6"/>
      <c r="C266" s="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E266" s="6"/>
      <c r="DF266" s="6"/>
      <c r="DG266" s="6"/>
      <c r="DH266" s="6"/>
      <c r="DI266" s="6"/>
      <c r="DJ266" s="6"/>
    </row>
    <row r="267" spans="1:114" ht="15.75" customHeight="1" x14ac:dyDescent="0.3">
      <c r="A267" s="6"/>
      <c r="B267" s="6"/>
      <c r="C267" s="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E267" s="6"/>
      <c r="DF267" s="6"/>
      <c r="DG267" s="6"/>
      <c r="DH267" s="6"/>
      <c r="DI267" s="6"/>
      <c r="DJ267" s="6"/>
    </row>
    <row r="268" spans="1:114" ht="15.75" customHeight="1" x14ac:dyDescent="0.3">
      <c r="A268" s="6"/>
      <c r="B268" s="6"/>
      <c r="C268" s="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E268" s="6"/>
      <c r="DF268" s="6"/>
      <c r="DG268" s="6"/>
      <c r="DH268" s="6"/>
      <c r="DI268" s="6"/>
      <c r="DJ268" s="6"/>
    </row>
    <row r="269" spans="1:114" ht="15.75" customHeight="1" x14ac:dyDescent="0.3">
      <c r="A269" s="6"/>
      <c r="B269" s="6"/>
      <c r="C269" s="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E269" s="6"/>
      <c r="DF269" s="6"/>
      <c r="DG269" s="6"/>
      <c r="DH269" s="6"/>
      <c r="DI269" s="6"/>
      <c r="DJ269" s="6"/>
    </row>
    <row r="270" spans="1:114" ht="15.75" customHeight="1" x14ac:dyDescent="0.3">
      <c r="A270" s="6"/>
      <c r="B270" s="6"/>
      <c r="C270" s="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E270" s="6"/>
      <c r="DF270" s="6"/>
      <c r="DG270" s="6"/>
      <c r="DH270" s="6"/>
      <c r="DI270" s="6"/>
      <c r="DJ270" s="6"/>
    </row>
    <row r="271" spans="1:114" ht="15.75" customHeight="1" x14ac:dyDescent="0.3">
      <c r="A271" s="6"/>
      <c r="B271" s="6"/>
      <c r="C271" s="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E271" s="6"/>
      <c r="DF271" s="6"/>
      <c r="DG271" s="6"/>
      <c r="DH271" s="6"/>
      <c r="DI271" s="6"/>
      <c r="DJ271" s="6"/>
    </row>
    <row r="272" spans="1:114" ht="15.75" customHeight="1" x14ac:dyDescent="0.3">
      <c r="A272" s="6"/>
      <c r="B272" s="6"/>
      <c r="C272" s="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E272" s="6"/>
      <c r="DF272" s="6"/>
      <c r="DG272" s="6"/>
      <c r="DH272" s="6"/>
      <c r="DI272" s="6"/>
      <c r="DJ272" s="6"/>
    </row>
    <row r="273" spans="1:114" ht="15.75" customHeight="1" x14ac:dyDescent="0.3">
      <c r="A273" s="6"/>
      <c r="B273" s="6"/>
      <c r="C273" s="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E273" s="6"/>
      <c r="DF273" s="6"/>
      <c r="DG273" s="6"/>
      <c r="DH273" s="6"/>
      <c r="DI273" s="6"/>
      <c r="DJ273" s="6"/>
    </row>
    <row r="274" spans="1:114" ht="15.75" customHeight="1" x14ac:dyDescent="0.3">
      <c r="A274" s="6"/>
      <c r="B274" s="6"/>
      <c r="C274" s="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E274" s="6"/>
      <c r="DF274" s="6"/>
      <c r="DG274" s="6"/>
      <c r="DH274" s="6"/>
      <c r="DI274" s="6"/>
      <c r="DJ274" s="6"/>
    </row>
    <row r="275" spans="1:114" ht="15.75" customHeight="1" x14ac:dyDescent="0.3">
      <c r="A275" s="6"/>
      <c r="B275" s="6"/>
      <c r="C275" s="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E275" s="6"/>
      <c r="DF275" s="6"/>
      <c r="DG275" s="6"/>
      <c r="DH275" s="6"/>
      <c r="DI275" s="6"/>
      <c r="DJ275" s="6"/>
    </row>
    <row r="276" spans="1:114" ht="15.75" customHeight="1" x14ac:dyDescent="0.3">
      <c r="A276" s="6"/>
      <c r="B276" s="6"/>
      <c r="C276" s="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E276" s="6"/>
      <c r="DF276" s="6"/>
      <c r="DG276" s="6"/>
      <c r="DH276" s="6"/>
      <c r="DI276" s="6"/>
      <c r="DJ276" s="6"/>
    </row>
    <row r="277" spans="1:114" ht="15.75" customHeight="1" x14ac:dyDescent="0.3">
      <c r="A277" s="6"/>
      <c r="B277" s="6"/>
      <c r="C277" s="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E277" s="6"/>
      <c r="DF277" s="6"/>
      <c r="DG277" s="6"/>
      <c r="DH277" s="6"/>
      <c r="DI277" s="6"/>
      <c r="DJ277" s="6"/>
    </row>
    <row r="278" spans="1:114" ht="15.75" customHeight="1" x14ac:dyDescent="0.3">
      <c r="A278" s="6"/>
      <c r="B278" s="6"/>
      <c r="C278" s="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E278" s="6"/>
      <c r="DF278" s="6"/>
      <c r="DG278" s="6"/>
      <c r="DH278" s="6"/>
      <c r="DI278" s="6"/>
      <c r="DJ278" s="6"/>
    </row>
    <row r="279" spans="1:114" ht="15.75" customHeight="1" x14ac:dyDescent="0.3">
      <c r="A279" s="6"/>
      <c r="B279" s="6"/>
      <c r="C279" s="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E279" s="6"/>
      <c r="DF279" s="6"/>
      <c r="DG279" s="6"/>
      <c r="DH279" s="6"/>
      <c r="DI279" s="6"/>
      <c r="DJ279" s="6"/>
    </row>
    <row r="280" spans="1:114" ht="15.75" customHeight="1" x14ac:dyDescent="0.3">
      <c r="A280" s="6"/>
      <c r="B280" s="6"/>
      <c r="C280" s="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E280" s="6"/>
      <c r="DF280" s="6"/>
      <c r="DG280" s="6"/>
      <c r="DH280" s="6"/>
      <c r="DI280" s="6"/>
      <c r="DJ280" s="6"/>
    </row>
    <row r="281" spans="1:114" ht="15.75" customHeight="1" x14ac:dyDescent="0.3">
      <c r="A281" s="6"/>
      <c r="B281" s="6"/>
      <c r="C281" s="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E281" s="6"/>
      <c r="DF281" s="6"/>
      <c r="DG281" s="6"/>
      <c r="DH281" s="6"/>
      <c r="DI281" s="6"/>
      <c r="DJ281" s="6"/>
    </row>
    <row r="282" spans="1:114" ht="15.75" customHeight="1" x14ac:dyDescent="0.3">
      <c r="A282" s="6"/>
      <c r="B282" s="6"/>
      <c r="C282" s="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E282" s="6"/>
      <c r="DF282" s="6"/>
      <c r="DG282" s="6"/>
      <c r="DH282" s="6"/>
      <c r="DI282" s="6"/>
      <c r="DJ282" s="6"/>
    </row>
    <row r="283" spans="1:114" ht="15.75" customHeight="1" x14ac:dyDescent="0.3">
      <c r="A283" s="6"/>
      <c r="B283" s="6"/>
      <c r="C283" s="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E283" s="6"/>
      <c r="DF283" s="6"/>
      <c r="DG283" s="6"/>
      <c r="DH283" s="6"/>
      <c r="DI283" s="6"/>
      <c r="DJ283" s="6"/>
    </row>
    <row r="284" spans="1:114" ht="15.75" customHeight="1" x14ac:dyDescent="0.3">
      <c r="A284" s="6"/>
      <c r="B284" s="6"/>
      <c r="C284" s="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E284" s="6"/>
      <c r="DF284" s="6"/>
      <c r="DG284" s="6"/>
      <c r="DH284" s="6"/>
      <c r="DI284" s="6"/>
      <c r="DJ284" s="6"/>
    </row>
    <row r="285" spans="1:114" ht="15.75" customHeight="1" x14ac:dyDescent="0.3">
      <c r="A285" s="6"/>
      <c r="B285" s="6"/>
      <c r="C285" s="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E285" s="6"/>
      <c r="DF285" s="6"/>
      <c r="DG285" s="6"/>
      <c r="DH285" s="6"/>
      <c r="DI285" s="6"/>
      <c r="DJ285" s="6"/>
    </row>
    <row r="286" spans="1:114" ht="15.75" customHeight="1" x14ac:dyDescent="0.3">
      <c r="A286" s="6"/>
      <c r="B286" s="6"/>
      <c r="C286" s="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E286" s="6"/>
      <c r="DF286" s="6"/>
      <c r="DG286" s="6"/>
      <c r="DH286" s="6"/>
      <c r="DI286" s="6"/>
      <c r="DJ286" s="6"/>
    </row>
    <row r="287" spans="1:114" ht="15.75" customHeight="1" x14ac:dyDescent="0.3">
      <c r="A287" s="6"/>
      <c r="B287" s="6"/>
      <c r="C287" s="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E287" s="6"/>
      <c r="DF287" s="6"/>
      <c r="DG287" s="6"/>
      <c r="DH287" s="6"/>
      <c r="DI287" s="6"/>
      <c r="DJ287" s="6"/>
    </row>
    <row r="288" spans="1:114" ht="15.75" customHeight="1" x14ac:dyDescent="0.3">
      <c r="A288" s="6"/>
      <c r="B288" s="6"/>
      <c r="C288" s="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E288" s="6"/>
      <c r="DF288" s="6"/>
      <c r="DG288" s="6"/>
      <c r="DH288" s="6"/>
      <c r="DI288" s="6"/>
      <c r="DJ288" s="6"/>
    </row>
    <row r="289" spans="1:114" ht="15.75" customHeight="1" x14ac:dyDescent="0.3">
      <c r="A289" s="6"/>
      <c r="B289" s="6"/>
      <c r="C289" s="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E289" s="6"/>
      <c r="DF289" s="6"/>
      <c r="DG289" s="6"/>
      <c r="DH289" s="6"/>
      <c r="DI289" s="6"/>
      <c r="DJ289" s="6"/>
    </row>
    <row r="290" spans="1:114" ht="15.75" customHeight="1" x14ac:dyDescent="0.3">
      <c r="A290" s="6"/>
      <c r="B290" s="6"/>
      <c r="C290" s="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E290" s="6"/>
      <c r="DF290" s="6"/>
      <c r="DG290" s="6"/>
      <c r="DH290" s="6"/>
      <c r="DI290" s="6"/>
      <c r="DJ290" s="6"/>
    </row>
    <row r="291" spans="1:114" ht="15.75" customHeight="1" x14ac:dyDescent="0.3">
      <c r="A291" s="6"/>
      <c r="B291" s="6"/>
      <c r="C291" s="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E291" s="6"/>
      <c r="DF291" s="6"/>
      <c r="DG291" s="6"/>
      <c r="DH291" s="6"/>
      <c r="DI291" s="6"/>
      <c r="DJ291" s="6"/>
    </row>
    <row r="292" spans="1:114" ht="15.75" customHeight="1" x14ac:dyDescent="0.3">
      <c r="A292" s="6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E292" s="6"/>
      <c r="DF292" s="6"/>
      <c r="DG292" s="6"/>
      <c r="DH292" s="6"/>
      <c r="DI292" s="6"/>
      <c r="DJ292" s="6"/>
    </row>
    <row r="293" spans="1:114" ht="15.75" customHeight="1" x14ac:dyDescent="0.3">
      <c r="A293" s="6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E293" s="6"/>
      <c r="DF293" s="6"/>
      <c r="DG293" s="6"/>
      <c r="DH293" s="6"/>
      <c r="DI293" s="6"/>
      <c r="DJ293" s="6"/>
    </row>
    <row r="294" spans="1:114" ht="15.75" customHeight="1" x14ac:dyDescent="0.3">
      <c r="A294" s="6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E294" s="6"/>
      <c r="DF294" s="6"/>
      <c r="DG294" s="6"/>
      <c r="DH294" s="6"/>
      <c r="DI294" s="6"/>
      <c r="DJ294" s="6"/>
    </row>
    <row r="295" spans="1:114" ht="15.75" customHeight="1" x14ac:dyDescent="0.3">
      <c r="A295" s="6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E295" s="6"/>
      <c r="DF295" s="6"/>
      <c r="DG295" s="6"/>
      <c r="DH295" s="6"/>
      <c r="DI295" s="6"/>
      <c r="DJ295" s="6"/>
    </row>
    <row r="296" spans="1:114" ht="15.75" customHeight="1" x14ac:dyDescent="0.3">
      <c r="A296" s="6"/>
      <c r="B296" s="6"/>
      <c r="C296" s="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E296" s="6"/>
      <c r="DF296" s="6"/>
      <c r="DG296" s="6"/>
      <c r="DH296" s="6"/>
      <c r="DI296" s="6"/>
      <c r="DJ296" s="6"/>
    </row>
    <row r="297" spans="1:114" ht="15.75" customHeight="1" x14ac:dyDescent="0.3">
      <c r="A297" s="6"/>
      <c r="B297" s="6"/>
      <c r="C297" s="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E297" s="6"/>
      <c r="DF297" s="6"/>
      <c r="DG297" s="6"/>
      <c r="DH297" s="6"/>
      <c r="DI297" s="6"/>
      <c r="DJ297" s="6"/>
    </row>
    <row r="298" spans="1:114" ht="15.75" customHeight="1" x14ac:dyDescent="0.3">
      <c r="A298" s="6"/>
      <c r="B298" s="6"/>
      <c r="C298" s="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E298" s="6"/>
      <c r="DF298" s="6"/>
      <c r="DG298" s="6"/>
      <c r="DH298" s="6"/>
      <c r="DI298" s="6"/>
      <c r="DJ298" s="6"/>
    </row>
    <row r="299" spans="1:114" ht="15.75" customHeight="1" x14ac:dyDescent="0.3">
      <c r="A299" s="6"/>
      <c r="B299" s="6"/>
      <c r="C299" s="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E299" s="6"/>
      <c r="DF299" s="6"/>
      <c r="DG299" s="6"/>
      <c r="DH299" s="6"/>
      <c r="DI299" s="6"/>
      <c r="DJ299" s="6"/>
    </row>
    <row r="300" spans="1:114" ht="15.75" customHeight="1" x14ac:dyDescent="0.3">
      <c r="A300" s="6"/>
      <c r="B300" s="6"/>
      <c r="C300" s="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E300" s="6"/>
      <c r="DF300" s="6"/>
      <c r="DG300" s="6"/>
      <c r="DH300" s="6"/>
      <c r="DI300" s="6"/>
      <c r="DJ300" s="6"/>
    </row>
    <row r="301" spans="1:114" ht="15.75" customHeight="1" x14ac:dyDescent="0.3">
      <c r="A301" s="6"/>
      <c r="B301" s="6"/>
      <c r="C301" s="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E301" s="6"/>
      <c r="DF301" s="6"/>
      <c r="DG301" s="6"/>
      <c r="DH301" s="6"/>
      <c r="DI301" s="6"/>
      <c r="DJ301" s="6"/>
    </row>
    <row r="302" spans="1:114" ht="15.75" customHeight="1" x14ac:dyDescent="0.3">
      <c r="A302" s="6"/>
      <c r="B302" s="6"/>
      <c r="C302" s="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E302" s="6"/>
      <c r="DF302" s="6"/>
      <c r="DG302" s="6"/>
      <c r="DH302" s="6"/>
      <c r="DI302" s="6"/>
      <c r="DJ302" s="6"/>
    </row>
    <row r="303" spans="1:114" ht="15.75" customHeight="1" x14ac:dyDescent="0.3">
      <c r="A303" s="6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E303" s="6"/>
      <c r="DF303" s="6"/>
      <c r="DG303" s="6"/>
      <c r="DH303" s="6"/>
      <c r="DI303" s="6"/>
      <c r="DJ303" s="6"/>
    </row>
    <row r="304" spans="1:114" ht="15.75" customHeight="1" x14ac:dyDescent="0.3">
      <c r="A304" s="6"/>
      <c r="B304" s="6"/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E304" s="6"/>
      <c r="DF304" s="6"/>
      <c r="DG304" s="6"/>
      <c r="DH304" s="6"/>
      <c r="DI304" s="6"/>
      <c r="DJ304" s="6"/>
    </row>
    <row r="305" spans="1:114" ht="15.75" customHeight="1" x14ac:dyDescent="0.3">
      <c r="A305" s="6"/>
      <c r="B305" s="6"/>
      <c r="C305" s="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E305" s="6"/>
      <c r="DF305" s="6"/>
      <c r="DG305" s="6"/>
      <c r="DH305" s="6"/>
      <c r="DI305" s="6"/>
      <c r="DJ305" s="6"/>
    </row>
    <row r="306" spans="1:114" ht="15.75" customHeight="1" x14ac:dyDescent="0.3">
      <c r="A306" s="6"/>
      <c r="B306" s="6"/>
      <c r="C306" s="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E306" s="6"/>
      <c r="DF306" s="6"/>
      <c r="DG306" s="6"/>
      <c r="DH306" s="6"/>
      <c r="DI306" s="6"/>
      <c r="DJ306" s="6"/>
    </row>
    <row r="307" spans="1:114" ht="15.75" customHeight="1" x14ac:dyDescent="0.3">
      <c r="A307" s="6"/>
      <c r="B307" s="6"/>
      <c r="C307" s="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E307" s="6"/>
      <c r="DF307" s="6"/>
      <c r="DG307" s="6"/>
      <c r="DH307" s="6"/>
      <c r="DI307" s="6"/>
      <c r="DJ307" s="6"/>
    </row>
    <row r="308" spans="1:114" ht="15.75" customHeight="1" x14ac:dyDescent="0.3">
      <c r="A308" s="6"/>
      <c r="B308" s="6"/>
      <c r="C308" s="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E308" s="6"/>
      <c r="DF308" s="6"/>
      <c r="DG308" s="6"/>
      <c r="DH308" s="6"/>
      <c r="DI308" s="6"/>
      <c r="DJ308" s="6"/>
    </row>
    <row r="309" spans="1:114" ht="15.75" customHeight="1" x14ac:dyDescent="0.3">
      <c r="A309" s="6"/>
      <c r="B309" s="6"/>
      <c r="C309" s="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E309" s="6"/>
      <c r="DF309" s="6"/>
      <c r="DG309" s="6"/>
      <c r="DH309" s="6"/>
      <c r="DI309" s="6"/>
      <c r="DJ309" s="6"/>
    </row>
    <row r="310" spans="1:114" ht="15.75" customHeight="1" x14ac:dyDescent="0.3">
      <c r="A310" s="6"/>
      <c r="B310" s="6"/>
      <c r="C310" s="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E310" s="6"/>
      <c r="DF310" s="6"/>
      <c r="DG310" s="6"/>
      <c r="DH310" s="6"/>
      <c r="DI310" s="6"/>
      <c r="DJ310" s="6"/>
    </row>
    <row r="311" spans="1:114" ht="15.75" customHeight="1" x14ac:dyDescent="0.3">
      <c r="A311" s="6"/>
      <c r="B311" s="6"/>
      <c r="C311" s="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E311" s="6"/>
      <c r="DF311" s="6"/>
      <c r="DG311" s="6"/>
      <c r="DH311" s="6"/>
      <c r="DI311" s="6"/>
      <c r="DJ311" s="6"/>
    </row>
    <row r="312" spans="1:114" ht="15.75" customHeight="1" x14ac:dyDescent="0.3">
      <c r="A312" s="6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E312" s="6"/>
      <c r="DF312" s="6"/>
      <c r="DG312" s="6"/>
      <c r="DH312" s="6"/>
      <c r="DI312" s="6"/>
      <c r="DJ312" s="6"/>
    </row>
    <row r="313" spans="1:114" ht="15.75" customHeight="1" x14ac:dyDescent="0.3">
      <c r="A313" s="6"/>
      <c r="B313" s="6"/>
      <c r="C313" s="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E313" s="6"/>
      <c r="DF313" s="6"/>
      <c r="DG313" s="6"/>
      <c r="DH313" s="6"/>
      <c r="DI313" s="6"/>
      <c r="DJ313" s="6"/>
    </row>
    <row r="314" spans="1:114" ht="15.75" customHeight="1" x14ac:dyDescent="0.3">
      <c r="A314" s="6"/>
      <c r="B314" s="6"/>
      <c r="C314" s="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E314" s="6"/>
      <c r="DF314" s="6"/>
      <c r="DG314" s="6"/>
      <c r="DH314" s="6"/>
      <c r="DI314" s="6"/>
      <c r="DJ314" s="6"/>
    </row>
    <row r="315" spans="1:114" ht="15.75" customHeight="1" x14ac:dyDescent="0.3">
      <c r="A315" s="6"/>
      <c r="B315" s="6"/>
      <c r="C315" s="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E315" s="6"/>
      <c r="DF315" s="6"/>
      <c r="DG315" s="6"/>
      <c r="DH315" s="6"/>
      <c r="DI315" s="6"/>
      <c r="DJ315" s="6"/>
    </row>
    <row r="316" spans="1:114" ht="15.75" customHeight="1" x14ac:dyDescent="0.3">
      <c r="A316" s="6"/>
      <c r="B316" s="6"/>
      <c r="C316" s="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E316" s="6"/>
      <c r="DF316" s="6"/>
      <c r="DG316" s="6"/>
      <c r="DH316" s="6"/>
      <c r="DI316" s="6"/>
      <c r="DJ316" s="6"/>
    </row>
    <row r="317" spans="1:114" ht="15.75" customHeight="1" x14ac:dyDescent="0.3">
      <c r="A317" s="6"/>
      <c r="B317" s="6"/>
      <c r="C317" s="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E317" s="6"/>
      <c r="DF317" s="6"/>
      <c r="DG317" s="6"/>
      <c r="DH317" s="6"/>
      <c r="DI317" s="6"/>
      <c r="DJ317" s="6"/>
    </row>
    <row r="318" spans="1:114" ht="15.75" customHeight="1" x14ac:dyDescent="0.3">
      <c r="A318" s="6"/>
      <c r="B318" s="6"/>
      <c r="C318" s="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E318" s="6"/>
      <c r="DF318" s="6"/>
      <c r="DG318" s="6"/>
      <c r="DH318" s="6"/>
      <c r="DI318" s="6"/>
      <c r="DJ318" s="6"/>
    </row>
    <row r="319" spans="1:114" ht="15.75" customHeight="1" x14ac:dyDescent="0.3">
      <c r="A319" s="6"/>
      <c r="B319" s="6"/>
      <c r="C319" s="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E319" s="6"/>
      <c r="DF319" s="6"/>
      <c r="DG319" s="6"/>
      <c r="DH319" s="6"/>
      <c r="DI319" s="6"/>
      <c r="DJ319" s="6"/>
    </row>
    <row r="320" spans="1:114" ht="15.75" customHeight="1" x14ac:dyDescent="0.3">
      <c r="A320" s="6"/>
      <c r="B320" s="6"/>
      <c r="C320" s="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E320" s="6"/>
      <c r="DF320" s="6"/>
      <c r="DG320" s="6"/>
      <c r="DH320" s="6"/>
      <c r="DI320" s="6"/>
      <c r="DJ320" s="6"/>
    </row>
    <row r="321" spans="1:114" ht="15.75" customHeight="1" x14ac:dyDescent="0.3">
      <c r="A321" s="6"/>
      <c r="B321" s="6"/>
      <c r="C321" s="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E321" s="6"/>
      <c r="DF321" s="6"/>
      <c r="DG321" s="6"/>
      <c r="DH321" s="6"/>
      <c r="DI321" s="6"/>
      <c r="DJ321" s="6"/>
    </row>
    <row r="322" spans="1:114" ht="15.75" customHeight="1" x14ac:dyDescent="0.3">
      <c r="A322" s="6"/>
      <c r="B322" s="6"/>
      <c r="C322" s="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E322" s="6"/>
      <c r="DF322" s="6"/>
      <c r="DG322" s="6"/>
      <c r="DH322" s="6"/>
      <c r="DI322" s="6"/>
      <c r="DJ322" s="6"/>
    </row>
    <row r="323" spans="1:114" ht="15.75" customHeight="1" x14ac:dyDescent="0.3">
      <c r="A323" s="6"/>
      <c r="B323" s="6"/>
      <c r="C323" s="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E323" s="6"/>
      <c r="DF323" s="6"/>
      <c r="DG323" s="6"/>
      <c r="DH323" s="6"/>
      <c r="DI323" s="6"/>
      <c r="DJ323" s="6"/>
    </row>
    <row r="324" spans="1:114" ht="15.75" customHeight="1" x14ac:dyDescent="0.3">
      <c r="A324" s="6"/>
      <c r="B324" s="6"/>
      <c r="C324" s="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E324" s="6"/>
      <c r="DF324" s="6"/>
      <c r="DG324" s="6"/>
      <c r="DH324" s="6"/>
      <c r="DI324" s="6"/>
      <c r="DJ324" s="6"/>
    </row>
    <row r="325" spans="1:114" ht="15.75" customHeight="1" x14ac:dyDescent="0.3">
      <c r="A325" s="6"/>
      <c r="B325" s="6"/>
      <c r="C325" s="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E325" s="6"/>
      <c r="DF325" s="6"/>
      <c r="DG325" s="6"/>
      <c r="DH325" s="6"/>
      <c r="DI325" s="6"/>
      <c r="DJ325" s="6"/>
    </row>
    <row r="326" spans="1:114" ht="15.75" customHeight="1" x14ac:dyDescent="0.3">
      <c r="A326" s="6"/>
      <c r="B326" s="6"/>
      <c r="C326" s="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E326" s="6"/>
      <c r="DF326" s="6"/>
      <c r="DG326" s="6"/>
      <c r="DH326" s="6"/>
      <c r="DI326" s="6"/>
      <c r="DJ326" s="6"/>
    </row>
    <row r="327" spans="1:114" ht="15.75" customHeight="1" x14ac:dyDescent="0.3">
      <c r="A327" s="6"/>
      <c r="B327" s="6"/>
      <c r="C327" s="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E327" s="6"/>
      <c r="DF327" s="6"/>
      <c r="DG327" s="6"/>
      <c r="DH327" s="6"/>
      <c r="DI327" s="6"/>
      <c r="DJ327" s="6"/>
    </row>
    <row r="328" spans="1:114" ht="15.75" customHeight="1" x14ac:dyDescent="0.3">
      <c r="A328" s="6"/>
      <c r="B328" s="6"/>
      <c r="C328" s="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E328" s="6"/>
      <c r="DF328" s="6"/>
      <c r="DG328" s="6"/>
      <c r="DH328" s="6"/>
      <c r="DI328" s="6"/>
      <c r="DJ328" s="6"/>
    </row>
    <row r="329" spans="1:114" ht="15.75" customHeight="1" x14ac:dyDescent="0.3">
      <c r="A329" s="6"/>
      <c r="B329" s="6"/>
      <c r="C329" s="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E329" s="6"/>
      <c r="DF329" s="6"/>
      <c r="DG329" s="6"/>
      <c r="DH329" s="6"/>
      <c r="DI329" s="6"/>
      <c r="DJ329" s="6"/>
    </row>
    <row r="330" spans="1:114" ht="15.75" customHeight="1" x14ac:dyDescent="0.3">
      <c r="A330" s="6"/>
      <c r="B330" s="6"/>
      <c r="C330" s="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E330" s="6"/>
      <c r="DF330" s="6"/>
      <c r="DG330" s="6"/>
      <c r="DH330" s="6"/>
      <c r="DI330" s="6"/>
      <c r="DJ330" s="6"/>
    </row>
    <row r="331" spans="1:114" ht="15.75" customHeight="1" x14ac:dyDescent="0.3">
      <c r="A331" s="6"/>
      <c r="B331" s="6"/>
      <c r="C331" s="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E331" s="6"/>
      <c r="DF331" s="6"/>
      <c r="DG331" s="6"/>
      <c r="DH331" s="6"/>
      <c r="DI331" s="6"/>
      <c r="DJ331" s="6"/>
    </row>
    <row r="332" spans="1:114" ht="15.75" customHeight="1" x14ac:dyDescent="0.3">
      <c r="A332" s="6"/>
      <c r="B332" s="6"/>
      <c r="C332" s="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E332" s="6"/>
      <c r="DF332" s="6"/>
      <c r="DG332" s="6"/>
      <c r="DH332" s="6"/>
      <c r="DI332" s="6"/>
      <c r="DJ332" s="6"/>
    </row>
    <row r="333" spans="1:114" ht="15.75" customHeight="1" x14ac:dyDescent="0.3">
      <c r="A333" s="6"/>
      <c r="B333" s="6"/>
      <c r="C333" s="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E333" s="6"/>
      <c r="DF333" s="6"/>
      <c r="DG333" s="6"/>
      <c r="DH333" s="6"/>
      <c r="DI333" s="6"/>
      <c r="DJ333" s="6"/>
    </row>
    <row r="334" spans="1:114" ht="15.75" customHeight="1" x14ac:dyDescent="0.3">
      <c r="A334" s="6"/>
      <c r="B334" s="6"/>
      <c r="C334" s="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E334" s="6"/>
      <c r="DF334" s="6"/>
      <c r="DG334" s="6"/>
      <c r="DH334" s="6"/>
      <c r="DI334" s="6"/>
      <c r="DJ334" s="6"/>
    </row>
    <row r="335" spans="1:114" ht="15.75" customHeight="1" x14ac:dyDescent="0.3">
      <c r="A335" s="6"/>
      <c r="B335" s="6"/>
      <c r="C335" s="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E335" s="6"/>
      <c r="DF335" s="6"/>
      <c r="DG335" s="6"/>
      <c r="DH335" s="6"/>
      <c r="DI335" s="6"/>
      <c r="DJ335" s="6"/>
    </row>
    <row r="336" spans="1:114" ht="15.75" customHeight="1" x14ac:dyDescent="0.3">
      <c r="A336" s="6"/>
      <c r="B336" s="6"/>
      <c r="C336" s="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E336" s="6"/>
      <c r="DF336" s="6"/>
      <c r="DG336" s="6"/>
      <c r="DH336" s="6"/>
      <c r="DI336" s="6"/>
      <c r="DJ336" s="6"/>
    </row>
    <row r="337" spans="1:114" ht="15.75" customHeight="1" x14ac:dyDescent="0.3">
      <c r="A337" s="6"/>
      <c r="B337" s="6"/>
      <c r="C337" s="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E337" s="6"/>
      <c r="DF337" s="6"/>
      <c r="DG337" s="6"/>
      <c r="DH337" s="6"/>
      <c r="DI337" s="6"/>
      <c r="DJ337" s="6"/>
    </row>
    <row r="338" spans="1:114" ht="15.75" customHeight="1" x14ac:dyDescent="0.3">
      <c r="A338" s="6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E338" s="6"/>
      <c r="DF338" s="6"/>
      <c r="DG338" s="6"/>
      <c r="DH338" s="6"/>
      <c r="DI338" s="6"/>
      <c r="DJ338" s="6"/>
    </row>
    <row r="339" spans="1:114" ht="15.75" customHeight="1" x14ac:dyDescent="0.3">
      <c r="A339" s="6"/>
      <c r="B339" s="6"/>
      <c r="C339" s="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E339" s="6"/>
      <c r="DF339" s="6"/>
      <c r="DG339" s="6"/>
      <c r="DH339" s="6"/>
      <c r="DI339" s="6"/>
      <c r="DJ339" s="6"/>
    </row>
    <row r="340" spans="1:114" ht="15.75" customHeight="1" x14ac:dyDescent="0.3">
      <c r="A340" s="6"/>
      <c r="B340" s="6"/>
      <c r="C340" s="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E340" s="6"/>
      <c r="DF340" s="6"/>
      <c r="DG340" s="6"/>
      <c r="DH340" s="6"/>
      <c r="DI340" s="6"/>
      <c r="DJ340" s="6"/>
    </row>
    <row r="341" spans="1:114" ht="15.75" customHeight="1" x14ac:dyDescent="0.3">
      <c r="A341" s="6"/>
      <c r="B341" s="6"/>
      <c r="C341" s="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E341" s="6"/>
      <c r="DF341" s="6"/>
      <c r="DG341" s="6"/>
      <c r="DH341" s="6"/>
      <c r="DI341" s="6"/>
      <c r="DJ341" s="6"/>
    </row>
    <row r="342" spans="1:114" ht="15.75" customHeight="1" x14ac:dyDescent="0.3">
      <c r="A342" s="6"/>
      <c r="B342" s="6"/>
      <c r="C342" s="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E342" s="6"/>
      <c r="DF342" s="6"/>
      <c r="DG342" s="6"/>
      <c r="DH342" s="6"/>
      <c r="DI342" s="6"/>
      <c r="DJ342" s="6"/>
    </row>
    <row r="343" spans="1:114" ht="15.75" customHeight="1" x14ac:dyDescent="0.3">
      <c r="A343" s="6"/>
      <c r="B343" s="6"/>
      <c r="C343" s="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E343" s="6"/>
      <c r="DF343" s="6"/>
      <c r="DG343" s="6"/>
      <c r="DH343" s="6"/>
      <c r="DI343" s="6"/>
      <c r="DJ343" s="6"/>
    </row>
    <row r="344" spans="1:114" ht="15.75" customHeight="1" x14ac:dyDescent="0.3">
      <c r="A344" s="6"/>
      <c r="B344" s="6"/>
      <c r="C344" s="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E344" s="6"/>
      <c r="DF344" s="6"/>
      <c r="DG344" s="6"/>
      <c r="DH344" s="6"/>
      <c r="DI344" s="6"/>
      <c r="DJ344" s="6"/>
    </row>
    <row r="345" spans="1:114" ht="15.75" customHeight="1" x14ac:dyDescent="0.3">
      <c r="A345" s="6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E345" s="6"/>
      <c r="DF345" s="6"/>
      <c r="DG345" s="6"/>
      <c r="DH345" s="6"/>
      <c r="DI345" s="6"/>
      <c r="DJ345" s="6"/>
    </row>
    <row r="346" spans="1:114" ht="15.75" customHeight="1" x14ac:dyDescent="0.3">
      <c r="A346" s="6"/>
      <c r="B346" s="6"/>
      <c r="C346" s="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E346" s="6"/>
      <c r="DF346" s="6"/>
      <c r="DG346" s="6"/>
      <c r="DH346" s="6"/>
      <c r="DI346" s="6"/>
      <c r="DJ346" s="6"/>
    </row>
    <row r="347" spans="1:114" ht="15.75" customHeight="1" x14ac:dyDescent="0.3">
      <c r="A347" s="6"/>
      <c r="B347" s="6"/>
      <c r="C347" s="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E347" s="6"/>
      <c r="DF347" s="6"/>
      <c r="DG347" s="6"/>
      <c r="DH347" s="6"/>
      <c r="DI347" s="6"/>
      <c r="DJ347" s="6"/>
    </row>
    <row r="348" spans="1:114" ht="15.75" customHeight="1" x14ac:dyDescent="0.3">
      <c r="A348" s="6"/>
      <c r="B348" s="6"/>
      <c r="C348" s="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E348" s="6"/>
      <c r="DF348" s="6"/>
      <c r="DG348" s="6"/>
      <c r="DH348" s="6"/>
      <c r="DI348" s="6"/>
      <c r="DJ348" s="6"/>
    </row>
    <row r="349" spans="1:114" ht="15.75" customHeight="1" x14ac:dyDescent="0.3">
      <c r="A349" s="6"/>
      <c r="B349" s="6"/>
      <c r="C349" s="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E349" s="6"/>
      <c r="DF349" s="6"/>
      <c r="DG349" s="6"/>
      <c r="DH349" s="6"/>
      <c r="DI349" s="6"/>
      <c r="DJ349" s="6"/>
    </row>
    <row r="350" spans="1:114" ht="15.75" customHeight="1" x14ac:dyDescent="0.3">
      <c r="A350" s="6"/>
      <c r="B350" s="6"/>
      <c r="C350" s="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E350" s="6"/>
      <c r="DF350" s="6"/>
      <c r="DG350" s="6"/>
      <c r="DH350" s="6"/>
      <c r="DI350" s="6"/>
      <c r="DJ350" s="6"/>
    </row>
    <row r="351" spans="1:114" ht="15.75" customHeight="1" x14ac:dyDescent="0.3">
      <c r="A351" s="6"/>
      <c r="B351" s="6"/>
      <c r="C351" s="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E351" s="6"/>
      <c r="DF351" s="6"/>
      <c r="DG351" s="6"/>
      <c r="DH351" s="6"/>
      <c r="DI351" s="6"/>
      <c r="DJ351" s="6"/>
    </row>
    <row r="352" spans="1:114" ht="15.75" customHeight="1" x14ac:dyDescent="0.3">
      <c r="A352" s="6"/>
      <c r="B352" s="6"/>
      <c r="C352" s="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E352" s="6"/>
      <c r="DF352" s="6"/>
      <c r="DG352" s="6"/>
      <c r="DH352" s="6"/>
      <c r="DI352" s="6"/>
      <c r="DJ352" s="6"/>
    </row>
    <row r="353" spans="1:114" ht="15.75" customHeight="1" x14ac:dyDescent="0.3">
      <c r="A353" s="6"/>
      <c r="B353" s="6"/>
      <c r="C353" s="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E353" s="6"/>
      <c r="DF353" s="6"/>
      <c r="DG353" s="6"/>
      <c r="DH353" s="6"/>
      <c r="DI353" s="6"/>
      <c r="DJ353" s="6"/>
    </row>
    <row r="354" spans="1:114" ht="15.75" customHeight="1" x14ac:dyDescent="0.3">
      <c r="A354" s="6"/>
      <c r="B354" s="6"/>
      <c r="C354" s="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E354" s="6"/>
      <c r="DF354" s="6"/>
      <c r="DG354" s="6"/>
      <c r="DH354" s="6"/>
      <c r="DI354" s="6"/>
      <c r="DJ354" s="6"/>
    </row>
    <row r="355" spans="1:114" ht="15.75" customHeight="1" x14ac:dyDescent="0.3">
      <c r="A355" s="6"/>
      <c r="B355" s="6"/>
      <c r="C355" s="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E355" s="6"/>
      <c r="DF355" s="6"/>
      <c r="DG355" s="6"/>
      <c r="DH355" s="6"/>
      <c r="DI355" s="6"/>
      <c r="DJ355" s="6"/>
    </row>
    <row r="356" spans="1:114" ht="15.75" customHeight="1" x14ac:dyDescent="0.3">
      <c r="A356" s="6"/>
      <c r="B356" s="6"/>
      <c r="C356" s="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E356" s="6"/>
      <c r="DF356" s="6"/>
      <c r="DG356" s="6"/>
      <c r="DH356" s="6"/>
      <c r="DI356" s="6"/>
      <c r="DJ356" s="6"/>
    </row>
    <row r="357" spans="1:114" ht="15.75" customHeight="1" x14ac:dyDescent="0.3">
      <c r="A357" s="6"/>
      <c r="B357" s="6"/>
      <c r="C357" s="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E357" s="6"/>
      <c r="DF357" s="6"/>
      <c r="DG357" s="6"/>
      <c r="DH357" s="6"/>
      <c r="DI357" s="6"/>
      <c r="DJ357" s="6"/>
    </row>
    <row r="358" spans="1:114" ht="15.75" customHeight="1" x14ac:dyDescent="0.3">
      <c r="A358" s="6"/>
      <c r="B358" s="6"/>
      <c r="C358" s="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E358" s="6"/>
      <c r="DF358" s="6"/>
      <c r="DG358" s="6"/>
      <c r="DH358" s="6"/>
      <c r="DI358" s="6"/>
      <c r="DJ358" s="6"/>
    </row>
    <row r="359" spans="1:114" ht="15.75" customHeight="1" x14ac:dyDescent="0.3">
      <c r="A359" s="6"/>
      <c r="B359" s="6"/>
      <c r="C359" s="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E359" s="6"/>
      <c r="DF359" s="6"/>
      <c r="DG359" s="6"/>
      <c r="DH359" s="6"/>
      <c r="DI359" s="6"/>
      <c r="DJ359" s="6"/>
    </row>
    <row r="360" spans="1:114" ht="15.75" customHeight="1" x14ac:dyDescent="0.3">
      <c r="A360" s="6"/>
      <c r="B360" s="6"/>
      <c r="C360" s="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E360" s="6"/>
      <c r="DF360" s="6"/>
      <c r="DG360" s="6"/>
      <c r="DH360" s="6"/>
      <c r="DI360" s="6"/>
      <c r="DJ360" s="6"/>
    </row>
    <row r="361" spans="1:114" ht="15.75" customHeight="1" x14ac:dyDescent="0.3">
      <c r="A361" s="6"/>
      <c r="B361" s="6"/>
      <c r="C361" s="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E361" s="6"/>
      <c r="DF361" s="6"/>
      <c r="DG361" s="6"/>
      <c r="DH361" s="6"/>
      <c r="DI361" s="6"/>
      <c r="DJ361" s="6"/>
    </row>
    <row r="362" spans="1:114" ht="15.75" customHeight="1" x14ac:dyDescent="0.3">
      <c r="A362" s="6"/>
      <c r="B362" s="6"/>
      <c r="C362" s="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E362" s="6"/>
      <c r="DF362" s="6"/>
      <c r="DG362" s="6"/>
      <c r="DH362" s="6"/>
      <c r="DI362" s="6"/>
      <c r="DJ362" s="6"/>
    </row>
    <row r="363" spans="1:114" ht="15.75" customHeight="1" x14ac:dyDescent="0.3">
      <c r="A363" s="6"/>
      <c r="B363" s="6"/>
      <c r="C363" s="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E363" s="6"/>
      <c r="DF363" s="6"/>
      <c r="DG363" s="6"/>
      <c r="DH363" s="6"/>
      <c r="DI363" s="6"/>
      <c r="DJ363" s="6"/>
    </row>
    <row r="364" spans="1:114" ht="15.75" customHeight="1" x14ac:dyDescent="0.3">
      <c r="A364" s="6"/>
      <c r="B364" s="6"/>
      <c r="C364" s="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E364" s="6"/>
      <c r="DF364" s="6"/>
      <c r="DG364" s="6"/>
      <c r="DH364" s="6"/>
      <c r="DI364" s="6"/>
      <c r="DJ364" s="6"/>
    </row>
    <row r="365" spans="1:114" ht="15.75" customHeight="1" x14ac:dyDescent="0.3">
      <c r="A365" s="6"/>
      <c r="B365" s="6"/>
      <c r="C365" s="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E365" s="6"/>
      <c r="DF365" s="6"/>
      <c r="DG365" s="6"/>
      <c r="DH365" s="6"/>
      <c r="DI365" s="6"/>
      <c r="DJ365" s="6"/>
    </row>
    <row r="366" spans="1:114" ht="15.75" customHeight="1" x14ac:dyDescent="0.3">
      <c r="A366" s="6"/>
      <c r="B366" s="6"/>
      <c r="C366" s="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E366" s="6"/>
      <c r="DF366" s="6"/>
      <c r="DG366" s="6"/>
      <c r="DH366" s="6"/>
      <c r="DI366" s="6"/>
      <c r="DJ366" s="6"/>
    </row>
    <row r="367" spans="1:114" ht="15.75" customHeight="1" x14ac:dyDescent="0.3">
      <c r="A367" s="6"/>
      <c r="B367" s="6"/>
      <c r="C367" s="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E367" s="6"/>
      <c r="DF367" s="6"/>
      <c r="DG367" s="6"/>
      <c r="DH367" s="6"/>
      <c r="DI367" s="6"/>
      <c r="DJ367" s="6"/>
    </row>
    <row r="368" spans="1:114" ht="15.75" customHeight="1" x14ac:dyDescent="0.3">
      <c r="A368" s="6"/>
      <c r="B368" s="6"/>
      <c r="C368" s="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E368" s="6"/>
      <c r="DF368" s="6"/>
      <c r="DG368" s="6"/>
      <c r="DH368" s="6"/>
      <c r="DI368" s="6"/>
      <c r="DJ368" s="6"/>
    </row>
    <row r="369" spans="1:114" ht="15.75" customHeight="1" x14ac:dyDescent="0.3">
      <c r="A369" s="6"/>
      <c r="B369" s="6"/>
      <c r="C369" s="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E369" s="6"/>
      <c r="DF369" s="6"/>
      <c r="DG369" s="6"/>
      <c r="DH369" s="6"/>
      <c r="DI369" s="6"/>
      <c r="DJ369" s="6"/>
    </row>
    <row r="370" spans="1:114" ht="15.75" customHeight="1" x14ac:dyDescent="0.3">
      <c r="A370" s="6"/>
      <c r="B370" s="6"/>
      <c r="C370" s="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E370" s="6"/>
      <c r="DF370" s="6"/>
      <c r="DG370" s="6"/>
      <c r="DH370" s="6"/>
      <c r="DI370" s="6"/>
      <c r="DJ370" s="6"/>
    </row>
    <row r="371" spans="1:114" ht="15.75" customHeight="1" x14ac:dyDescent="0.3">
      <c r="A371" s="6"/>
      <c r="B371" s="6"/>
      <c r="C371" s="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E371" s="6"/>
      <c r="DF371" s="6"/>
      <c r="DG371" s="6"/>
      <c r="DH371" s="6"/>
      <c r="DI371" s="6"/>
      <c r="DJ371" s="6"/>
    </row>
    <row r="372" spans="1:114" ht="15.75" customHeight="1" x14ac:dyDescent="0.3">
      <c r="A372" s="6"/>
      <c r="B372" s="6"/>
      <c r="C372" s="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E372" s="6"/>
      <c r="DF372" s="6"/>
      <c r="DG372" s="6"/>
      <c r="DH372" s="6"/>
      <c r="DI372" s="6"/>
      <c r="DJ372" s="6"/>
    </row>
    <row r="373" spans="1:114" ht="15.75" customHeight="1" x14ac:dyDescent="0.3">
      <c r="A373" s="6"/>
      <c r="B373" s="6"/>
      <c r="C373" s="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E373" s="6"/>
      <c r="DF373" s="6"/>
      <c r="DG373" s="6"/>
      <c r="DH373" s="6"/>
      <c r="DI373" s="6"/>
      <c r="DJ373" s="6"/>
    </row>
    <row r="374" spans="1:114" ht="15.75" customHeight="1" x14ac:dyDescent="0.3">
      <c r="A374" s="6"/>
      <c r="B374" s="6"/>
      <c r="C374" s="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E374" s="6"/>
      <c r="DF374" s="6"/>
      <c r="DG374" s="6"/>
      <c r="DH374" s="6"/>
      <c r="DI374" s="6"/>
      <c r="DJ374" s="6"/>
    </row>
    <row r="375" spans="1:114" ht="15.75" customHeight="1" x14ac:dyDescent="0.3">
      <c r="A375" s="6"/>
      <c r="B375" s="6"/>
      <c r="C375" s="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E375" s="6"/>
      <c r="DF375" s="6"/>
      <c r="DG375" s="6"/>
      <c r="DH375" s="6"/>
      <c r="DI375" s="6"/>
      <c r="DJ375" s="6"/>
    </row>
    <row r="376" spans="1:114" ht="15.75" customHeight="1" x14ac:dyDescent="0.3">
      <c r="A376" s="6"/>
      <c r="B376" s="6"/>
      <c r="C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E376" s="6"/>
      <c r="DF376" s="6"/>
      <c r="DG376" s="6"/>
      <c r="DH376" s="6"/>
      <c r="DI376" s="6"/>
      <c r="DJ376" s="6"/>
    </row>
    <row r="377" spans="1:114" ht="15.75" customHeight="1" x14ac:dyDescent="0.3">
      <c r="A377" s="6"/>
      <c r="B377" s="6"/>
      <c r="C377" s="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E377" s="6"/>
      <c r="DF377" s="6"/>
      <c r="DG377" s="6"/>
      <c r="DH377" s="6"/>
      <c r="DI377" s="6"/>
      <c r="DJ377" s="6"/>
    </row>
    <row r="378" spans="1:114" ht="15.75" customHeight="1" x14ac:dyDescent="0.3">
      <c r="A378" s="6"/>
      <c r="B378" s="6"/>
      <c r="C378" s="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E378" s="6"/>
      <c r="DF378" s="6"/>
      <c r="DG378" s="6"/>
      <c r="DH378" s="6"/>
      <c r="DI378" s="6"/>
      <c r="DJ378" s="6"/>
    </row>
    <row r="379" spans="1:114" ht="15.75" customHeight="1" x14ac:dyDescent="0.3">
      <c r="A379" s="6"/>
      <c r="B379" s="6"/>
      <c r="C379" s="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E379" s="6"/>
      <c r="DF379" s="6"/>
      <c r="DG379" s="6"/>
      <c r="DH379" s="6"/>
      <c r="DI379" s="6"/>
      <c r="DJ379" s="6"/>
    </row>
    <row r="380" spans="1:114" ht="15.75" customHeight="1" x14ac:dyDescent="0.3">
      <c r="A380" s="6"/>
      <c r="B380" s="6"/>
      <c r="C380" s="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E380" s="6"/>
      <c r="DF380" s="6"/>
      <c r="DG380" s="6"/>
      <c r="DH380" s="6"/>
      <c r="DI380" s="6"/>
      <c r="DJ380" s="6"/>
    </row>
    <row r="381" spans="1:114" ht="15.75" customHeight="1" x14ac:dyDescent="0.3">
      <c r="A381" s="6"/>
      <c r="B381" s="6"/>
      <c r="C381" s="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E381" s="6"/>
      <c r="DF381" s="6"/>
      <c r="DG381" s="6"/>
      <c r="DH381" s="6"/>
      <c r="DI381" s="6"/>
      <c r="DJ381" s="6"/>
    </row>
    <row r="382" spans="1:114" ht="15.75" customHeight="1" x14ac:dyDescent="0.3">
      <c r="A382" s="6"/>
      <c r="B382" s="6"/>
      <c r="C382" s="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E382" s="6"/>
      <c r="DF382" s="6"/>
      <c r="DG382" s="6"/>
      <c r="DH382" s="6"/>
      <c r="DI382" s="6"/>
      <c r="DJ382" s="6"/>
    </row>
    <row r="383" spans="1:114" ht="15.75" customHeight="1" x14ac:dyDescent="0.3">
      <c r="A383" s="6"/>
      <c r="B383" s="6"/>
      <c r="C383" s="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E383" s="6"/>
      <c r="DF383" s="6"/>
      <c r="DG383" s="6"/>
      <c r="DH383" s="6"/>
      <c r="DI383" s="6"/>
      <c r="DJ383" s="6"/>
    </row>
    <row r="384" spans="1:114" ht="15.75" customHeight="1" x14ac:dyDescent="0.3">
      <c r="A384" s="6"/>
      <c r="B384" s="6"/>
      <c r="C384" s="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E384" s="6"/>
      <c r="DF384" s="6"/>
      <c r="DG384" s="6"/>
      <c r="DH384" s="6"/>
      <c r="DI384" s="6"/>
      <c r="DJ384" s="6"/>
    </row>
    <row r="385" spans="1:114" ht="15.75" customHeight="1" x14ac:dyDescent="0.3">
      <c r="A385" s="6"/>
      <c r="B385" s="6"/>
      <c r="C385" s="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E385" s="6"/>
      <c r="DF385" s="6"/>
      <c r="DG385" s="6"/>
      <c r="DH385" s="6"/>
      <c r="DI385" s="6"/>
      <c r="DJ385" s="6"/>
    </row>
    <row r="386" spans="1:114" ht="15.75" customHeight="1" x14ac:dyDescent="0.3">
      <c r="A386" s="6"/>
      <c r="B386" s="6"/>
      <c r="C386" s="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E386" s="6"/>
      <c r="DF386" s="6"/>
      <c r="DG386" s="6"/>
      <c r="DH386" s="6"/>
      <c r="DI386" s="6"/>
      <c r="DJ386" s="6"/>
    </row>
    <row r="387" spans="1:114" ht="15.75" customHeight="1" x14ac:dyDescent="0.3">
      <c r="A387" s="6"/>
      <c r="B387" s="6"/>
      <c r="C387" s="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E387" s="6"/>
      <c r="DF387" s="6"/>
      <c r="DG387" s="6"/>
      <c r="DH387" s="6"/>
      <c r="DI387" s="6"/>
      <c r="DJ387" s="6"/>
    </row>
    <row r="388" spans="1:114" ht="15.75" customHeight="1" x14ac:dyDescent="0.3">
      <c r="A388" s="6"/>
      <c r="B388" s="6"/>
      <c r="C388" s="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E388" s="6"/>
      <c r="DF388" s="6"/>
      <c r="DG388" s="6"/>
      <c r="DH388" s="6"/>
      <c r="DI388" s="6"/>
      <c r="DJ388" s="6"/>
    </row>
    <row r="389" spans="1:114" ht="15.75" customHeight="1" x14ac:dyDescent="0.3">
      <c r="A389" s="6"/>
      <c r="B389" s="6"/>
      <c r="C389" s="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E389" s="6"/>
      <c r="DF389" s="6"/>
      <c r="DG389" s="6"/>
      <c r="DH389" s="6"/>
      <c r="DI389" s="6"/>
      <c r="DJ389" s="6"/>
    </row>
    <row r="390" spans="1:114" ht="15.75" customHeight="1" x14ac:dyDescent="0.3">
      <c r="A390" s="6"/>
      <c r="B390" s="6"/>
      <c r="C390" s="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E390" s="6"/>
      <c r="DF390" s="6"/>
      <c r="DG390" s="6"/>
      <c r="DH390" s="6"/>
      <c r="DI390" s="6"/>
      <c r="DJ390" s="6"/>
    </row>
    <row r="391" spans="1:114" ht="15.75" customHeight="1" x14ac:dyDescent="0.3">
      <c r="A391" s="6"/>
      <c r="B391" s="6"/>
      <c r="C391" s="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E391" s="6"/>
      <c r="DF391" s="6"/>
      <c r="DG391" s="6"/>
      <c r="DH391" s="6"/>
      <c r="DI391" s="6"/>
      <c r="DJ391" s="6"/>
    </row>
    <row r="392" spans="1:114" ht="15.75" customHeight="1" x14ac:dyDescent="0.3">
      <c r="A392" s="6"/>
      <c r="B392" s="6"/>
      <c r="C392" s="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E392" s="6"/>
      <c r="DF392" s="6"/>
      <c r="DG392" s="6"/>
      <c r="DH392" s="6"/>
      <c r="DI392" s="6"/>
      <c r="DJ392" s="6"/>
    </row>
    <row r="393" spans="1:114" ht="15.75" customHeight="1" x14ac:dyDescent="0.3">
      <c r="A393" s="6"/>
      <c r="B393" s="6"/>
      <c r="C393" s="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E393" s="6"/>
      <c r="DF393" s="6"/>
      <c r="DG393" s="6"/>
      <c r="DH393" s="6"/>
      <c r="DI393" s="6"/>
      <c r="DJ393" s="6"/>
    </row>
    <row r="394" spans="1:114" ht="15.75" customHeight="1" x14ac:dyDescent="0.3">
      <c r="A394" s="6"/>
      <c r="B394" s="6"/>
      <c r="C394" s="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E394" s="6"/>
      <c r="DF394" s="6"/>
      <c r="DG394" s="6"/>
      <c r="DH394" s="6"/>
      <c r="DI394" s="6"/>
      <c r="DJ394" s="6"/>
    </row>
    <row r="395" spans="1:114" ht="15.75" customHeight="1" x14ac:dyDescent="0.3">
      <c r="A395" s="6"/>
      <c r="B395" s="6"/>
      <c r="C395" s="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E395" s="6"/>
      <c r="DF395" s="6"/>
      <c r="DG395" s="6"/>
      <c r="DH395" s="6"/>
      <c r="DI395" s="6"/>
      <c r="DJ395" s="6"/>
    </row>
    <row r="396" spans="1:114" ht="15.75" customHeight="1" x14ac:dyDescent="0.3">
      <c r="A396" s="6"/>
      <c r="B396" s="6"/>
      <c r="C396" s="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E396" s="6"/>
      <c r="DF396" s="6"/>
      <c r="DG396" s="6"/>
      <c r="DH396" s="6"/>
      <c r="DI396" s="6"/>
      <c r="DJ396" s="6"/>
    </row>
    <row r="397" spans="1:114" ht="15.75" customHeight="1" x14ac:dyDescent="0.3">
      <c r="A397" s="6"/>
      <c r="B397" s="6"/>
      <c r="C397" s="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E397" s="6"/>
      <c r="DF397" s="6"/>
      <c r="DG397" s="6"/>
      <c r="DH397" s="6"/>
      <c r="DI397" s="6"/>
      <c r="DJ397" s="6"/>
    </row>
    <row r="398" spans="1:114" ht="15.75" customHeight="1" x14ac:dyDescent="0.3">
      <c r="A398" s="6"/>
      <c r="B398" s="6"/>
      <c r="C398" s="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E398" s="6"/>
      <c r="DF398" s="6"/>
      <c r="DG398" s="6"/>
      <c r="DH398" s="6"/>
      <c r="DI398" s="6"/>
      <c r="DJ398" s="6"/>
    </row>
    <row r="399" spans="1:114" ht="15.75" customHeight="1" x14ac:dyDescent="0.3">
      <c r="A399" s="6"/>
      <c r="B399" s="6"/>
      <c r="C399" s="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E399" s="6"/>
      <c r="DF399" s="6"/>
      <c r="DG399" s="6"/>
      <c r="DH399" s="6"/>
      <c r="DI399" s="6"/>
      <c r="DJ399" s="6"/>
    </row>
    <row r="400" spans="1:114" ht="15.75" customHeight="1" x14ac:dyDescent="0.3">
      <c r="A400" s="6"/>
      <c r="B400" s="6"/>
      <c r="C400" s="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E400" s="6"/>
      <c r="DF400" s="6"/>
      <c r="DG400" s="6"/>
      <c r="DH400" s="6"/>
      <c r="DI400" s="6"/>
      <c r="DJ400" s="6"/>
    </row>
    <row r="401" spans="1:114" ht="15.75" customHeight="1" x14ac:dyDescent="0.3">
      <c r="A401" s="6"/>
      <c r="B401" s="6"/>
      <c r="C401" s="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E401" s="6"/>
      <c r="DF401" s="6"/>
      <c r="DG401" s="6"/>
      <c r="DH401" s="6"/>
      <c r="DI401" s="6"/>
      <c r="DJ401" s="6"/>
    </row>
    <row r="402" spans="1:114" ht="15.75" customHeight="1" x14ac:dyDescent="0.3">
      <c r="A402" s="6"/>
      <c r="B402" s="6"/>
      <c r="C402" s="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E402" s="6"/>
      <c r="DF402" s="6"/>
      <c r="DG402" s="6"/>
      <c r="DH402" s="6"/>
      <c r="DI402" s="6"/>
      <c r="DJ402" s="6"/>
    </row>
    <row r="403" spans="1:114" ht="15.75" customHeight="1" x14ac:dyDescent="0.3">
      <c r="A403" s="6"/>
      <c r="B403" s="6"/>
      <c r="C403" s="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E403" s="6"/>
      <c r="DF403" s="6"/>
      <c r="DG403" s="6"/>
      <c r="DH403" s="6"/>
      <c r="DI403" s="6"/>
      <c r="DJ403" s="6"/>
    </row>
    <row r="404" spans="1:114" ht="15.75" customHeight="1" x14ac:dyDescent="0.3">
      <c r="A404" s="6"/>
      <c r="B404" s="6"/>
      <c r="C404" s="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E404" s="6"/>
      <c r="DF404" s="6"/>
      <c r="DG404" s="6"/>
      <c r="DH404" s="6"/>
      <c r="DI404" s="6"/>
      <c r="DJ404" s="6"/>
    </row>
    <row r="405" spans="1:114" ht="15.75" customHeight="1" x14ac:dyDescent="0.3">
      <c r="A405" s="6"/>
      <c r="B405" s="6"/>
      <c r="C405" s="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E405" s="6"/>
      <c r="DF405" s="6"/>
      <c r="DG405" s="6"/>
      <c r="DH405" s="6"/>
      <c r="DI405" s="6"/>
      <c r="DJ405" s="6"/>
    </row>
    <row r="406" spans="1:114" ht="15.75" customHeight="1" x14ac:dyDescent="0.3">
      <c r="A406" s="6"/>
      <c r="B406" s="6"/>
      <c r="C406" s="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E406" s="6"/>
      <c r="DF406" s="6"/>
      <c r="DG406" s="6"/>
      <c r="DH406" s="6"/>
      <c r="DI406" s="6"/>
      <c r="DJ406" s="6"/>
    </row>
    <row r="407" spans="1:114" ht="15.75" customHeight="1" x14ac:dyDescent="0.3">
      <c r="A407" s="6"/>
      <c r="B407" s="6"/>
      <c r="C407" s="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E407" s="6"/>
      <c r="DF407" s="6"/>
      <c r="DG407" s="6"/>
      <c r="DH407" s="6"/>
      <c r="DI407" s="6"/>
      <c r="DJ407" s="6"/>
    </row>
    <row r="408" spans="1:114" ht="15.75" customHeight="1" x14ac:dyDescent="0.3">
      <c r="A408" s="6"/>
      <c r="B408" s="6"/>
      <c r="C408" s="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E408" s="6"/>
      <c r="DF408" s="6"/>
      <c r="DG408" s="6"/>
      <c r="DH408" s="6"/>
      <c r="DI408" s="6"/>
      <c r="DJ408" s="6"/>
    </row>
    <row r="409" spans="1:114" ht="15.75" customHeight="1" x14ac:dyDescent="0.3">
      <c r="A409" s="6"/>
      <c r="B409" s="6"/>
      <c r="C409" s="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E409" s="6"/>
      <c r="DF409" s="6"/>
      <c r="DG409" s="6"/>
      <c r="DH409" s="6"/>
      <c r="DI409" s="6"/>
      <c r="DJ409" s="6"/>
    </row>
    <row r="410" spans="1:114" ht="15.75" customHeight="1" x14ac:dyDescent="0.3">
      <c r="A410" s="6"/>
      <c r="B410" s="6"/>
      <c r="C410" s="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E410" s="6"/>
      <c r="DF410" s="6"/>
      <c r="DG410" s="6"/>
      <c r="DH410" s="6"/>
      <c r="DI410" s="6"/>
      <c r="DJ410" s="6"/>
    </row>
    <row r="411" spans="1:114" ht="15.75" customHeight="1" x14ac:dyDescent="0.3">
      <c r="A411" s="6"/>
      <c r="B411" s="6"/>
      <c r="C411" s="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E411" s="6"/>
      <c r="DF411" s="6"/>
      <c r="DG411" s="6"/>
      <c r="DH411" s="6"/>
      <c r="DI411" s="6"/>
      <c r="DJ411" s="6"/>
    </row>
    <row r="412" spans="1:114" ht="15.75" customHeight="1" x14ac:dyDescent="0.3">
      <c r="A412" s="6"/>
      <c r="B412" s="6"/>
      <c r="C412" s="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E412" s="6"/>
      <c r="DF412" s="6"/>
      <c r="DG412" s="6"/>
      <c r="DH412" s="6"/>
      <c r="DI412" s="6"/>
      <c r="DJ412" s="6"/>
    </row>
    <row r="413" spans="1:114" ht="15.75" customHeight="1" x14ac:dyDescent="0.3">
      <c r="A413" s="6"/>
      <c r="B413" s="6"/>
      <c r="C413" s="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E413" s="6"/>
      <c r="DF413" s="6"/>
      <c r="DG413" s="6"/>
      <c r="DH413" s="6"/>
      <c r="DI413" s="6"/>
      <c r="DJ413" s="6"/>
    </row>
    <row r="414" spans="1:114" ht="15.75" customHeight="1" x14ac:dyDescent="0.3">
      <c r="A414" s="6"/>
      <c r="B414" s="6"/>
      <c r="C414" s="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E414" s="6"/>
      <c r="DF414" s="6"/>
      <c r="DG414" s="6"/>
      <c r="DH414" s="6"/>
      <c r="DI414" s="6"/>
      <c r="DJ414" s="6"/>
    </row>
    <row r="415" spans="1:114" ht="15.75" customHeight="1" x14ac:dyDescent="0.3">
      <c r="A415" s="6"/>
      <c r="B415" s="6"/>
      <c r="C415" s="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E415" s="6"/>
      <c r="DF415" s="6"/>
      <c r="DG415" s="6"/>
      <c r="DH415" s="6"/>
      <c r="DI415" s="6"/>
      <c r="DJ415" s="6"/>
    </row>
    <row r="416" spans="1:114" ht="15.75" customHeight="1" x14ac:dyDescent="0.3">
      <c r="A416" s="6"/>
      <c r="B416" s="6"/>
      <c r="C416" s="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E416" s="6"/>
      <c r="DF416" s="6"/>
      <c r="DG416" s="6"/>
      <c r="DH416" s="6"/>
      <c r="DI416" s="6"/>
      <c r="DJ416" s="6"/>
    </row>
    <row r="417" spans="1:114" ht="15.75" customHeight="1" x14ac:dyDescent="0.3">
      <c r="A417" s="6"/>
      <c r="B417" s="6"/>
      <c r="C417" s="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E417" s="6"/>
      <c r="DF417" s="6"/>
      <c r="DG417" s="6"/>
      <c r="DH417" s="6"/>
      <c r="DI417" s="6"/>
      <c r="DJ417" s="6"/>
    </row>
    <row r="418" spans="1:114" ht="15.75" customHeight="1" x14ac:dyDescent="0.3">
      <c r="A418" s="6"/>
      <c r="B418" s="6"/>
      <c r="C418" s="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E418" s="6"/>
      <c r="DF418" s="6"/>
      <c r="DG418" s="6"/>
      <c r="DH418" s="6"/>
      <c r="DI418" s="6"/>
      <c r="DJ418" s="6"/>
    </row>
    <row r="419" spans="1:114" ht="15.75" customHeight="1" x14ac:dyDescent="0.3">
      <c r="A419" s="6"/>
      <c r="B419" s="6"/>
      <c r="C419" s="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E419" s="6"/>
      <c r="DF419" s="6"/>
      <c r="DG419" s="6"/>
      <c r="DH419" s="6"/>
      <c r="DI419" s="6"/>
      <c r="DJ419" s="6"/>
    </row>
    <row r="420" spans="1:114" ht="15.75" customHeight="1" x14ac:dyDescent="0.3">
      <c r="A420" s="6"/>
      <c r="B420" s="6"/>
      <c r="C420" s="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E420" s="6"/>
      <c r="DF420" s="6"/>
      <c r="DG420" s="6"/>
      <c r="DH420" s="6"/>
      <c r="DI420" s="6"/>
      <c r="DJ420" s="6"/>
    </row>
    <row r="421" spans="1:114" ht="15.75" customHeight="1" x14ac:dyDescent="0.3">
      <c r="A421" s="6"/>
      <c r="B421" s="6"/>
      <c r="C421" s="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E421" s="6"/>
      <c r="DF421" s="6"/>
      <c r="DG421" s="6"/>
      <c r="DH421" s="6"/>
      <c r="DI421" s="6"/>
      <c r="DJ421" s="6"/>
    </row>
    <row r="422" spans="1:114" ht="15.75" customHeight="1" x14ac:dyDescent="0.3">
      <c r="A422" s="6"/>
      <c r="B422" s="6"/>
      <c r="C422" s="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E422" s="6"/>
      <c r="DF422" s="6"/>
      <c r="DG422" s="6"/>
      <c r="DH422" s="6"/>
      <c r="DI422" s="6"/>
      <c r="DJ422" s="6"/>
    </row>
    <row r="423" spans="1:114" ht="15.75" customHeight="1" x14ac:dyDescent="0.3">
      <c r="A423" s="6"/>
      <c r="B423" s="6"/>
      <c r="C423" s="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E423" s="6"/>
      <c r="DF423" s="6"/>
      <c r="DG423" s="6"/>
      <c r="DH423" s="6"/>
      <c r="DI423" s="6"/>
      <c r="DJ423" s="6"/>
    </row>
    <row r="424" spans="1:114" ht="15.75" customHeight="1" x14ac:dyDescent="0.3">
      <c r="A424" s="6"/>
      <c r="B424" s="6"/>
      <c r="C424" s="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E424" s="6"/>
      <c r="DF424" s="6"/>
      <c r="DG424" s="6"/>
      <c r="DH424" s="6"/>
      <c r="DI424" s="6"/>
      <c r="DJ424" s="6"/>
    </row>
    <row r="425" spans="1:114" ht="15.75" customHeight="1" x14ac:dyDescent="0.3">
      <c r="A425" s="6"/>
      <c r="B425" s="6"/>
      <c r="C425" s="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E425" s="6"/>
      <c r="DF425" s="6"/>
      <c r="DG425" s="6"/>
      <c r="DH425" s="6"/>
      <c r="DI425" s="6"/>
      <c r="DJ425" s="6"/>
    </row>
    <row r="426" spans="1:114" ht="15.75" customHeight="1" x14ac:dyDescent="0.3">
      <c r="A426" s="6"/>
      <c r="B426" s="6"/>
      <c r="C426" s="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E426" s="6"/>
      <c r="DF426" s="6"/>
      <c r="DG426" s="6"/>
      <c r="DH426" s="6"/>
      <c r="DI426" s="6"/>
      <c r="DJ426" s="6"/>
    </row>
    <row r="427" spans="1:114" ht="15.75" customHeight="1" x14ac:dyDescent="0.3">
      <c r="A427" s="6"/>
      <c r="B427" s="6"/>
      <c r="C427" s="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E427" s="6"/>
      <c r="DF427" s="6"/>
      <c r="DG427" s="6"/>
      <c r="DH427" s="6"/>
      <c r="DI427" s="6"/>
      <c r="DJ427" s="6"/>
    </row>
    <row r="428" spans="1:114" ht="15.75" customHeight="1" x14ac:dyDescent="0.3">
      <c r="A428" s="6"/>
      <c r="B428" s="6"/>
      <c r="C428" s="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E428" s="6"/>
      <c r="DF428" s="6"/>
      <c r="DG428" s="6"/>
      <c r="DH428" s="6"/>
      <c r="DI428" s="6"/>
      <c r="DJ428" s="6"/>
    </row>
    <row r="429" spans="1:114" ht="15.75" customHeight="1" x14ac:dyDescent="0.3">
      <c r="A429" s="6"/>
      <c r="B429" s="6"/>
      <c r="C429" s="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E429" s="6"/>
      <c r="DF429" s="6"/>
      <c r="DG429" s="6"/>
      <c r="DH429" s="6"/>
      <c r="DI429" s="6"/>
      <c r="DJ429" s="6"/>
    </row>
    <row r="430" spans="1:114" ht="15.75" customHeight="1" x14ac:dyDescent="0.3">
      <c r="A430" s="6"/>
      <c r="B430" s="6"/>
      <c r="C430" s="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E430" s="6"/>
      <c r="DF430" s="6"/>
      <c r="DG430" s="6"/>
      <c r="DH430" s="6"/>
      <c r="DI430" s="6"/>
      <c r="DJ430" s="6"/>
    </row>
    <row r="431" spans="1:114" ht="15.75" customHeight="1" x14ac:dyDescent="0.3">
      <c r="A431" s="6"/>
      <c r="B431" s="6"/>
      <c r="C431" s="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E431" s="6"/>
      <c r="DF431" s="6"/>
      <c r="DG431" s="6"/>
      <c r="DH431" s="6"/>
      <c r="DI431" s="6"/>
      <c r="DJ431" s="6"/>
    </row>
    <row r="432" spans="1:114" ht="15.75" customHeight="1" x14ac:dyDescent="0.3">
      <c r="A432" s="6"/>
      <c r="B432" s="6"/>
      <c r="C432" s="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E432" s="6"/>
      <c r="DF432" s="6"/>
      <c r="DG432" s="6"/>
      <c r="DH432" s="6"/>
      <c r="DI432" s="6"/>
      <c r="DJ432" s="6"/>
    </row>
    <row r="433" spans="1:114" ht="15.75" customHeight="1" x14ac:dyDescent="0.3">
      <c r="A433" s="6"/>
      <c r="B433" s="6"/>
      <c r="C433" s="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E433" s="6"/>
      <c r="DF433" s="6"/>
      <c r="DG433" s="6"/>
      <c r="DH433" s="6"/>
      <c r="DI433" s="6"/>
      <c r="DJ433" s="6"/>
    </row>
    <row r="434" spans="1:114" ht="15.75" customHeight="1" x14ac:dyDescent="0.3">
      <c r="A434" s="6"/>
      <c r="B434" s="6"/>
      <c r="C434" s="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E434" s="6"/>
      <c r="DF434" s="6"/>
      <c r="DG434" s="6"/>
      <c r="DH434" s="6"/>
      <c r="DI434" s="6"/>
      <c r="DJ434" s="6"/>
    </row>
    <row r="435" spans="1:114" ht="15.75" customHeight="1" x14ac:dyDescent="0.3">
      <c r="A435" s="6"/>
      <c r="B435" s="6"/>
      <c r="C435" s="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E435" s="6"/>
      <c r="DF435" s="6"/>
      <c r="DG435" s="6"/>
      <c r="DH435" s="6"/>
      <c r="DI435" s="6"/>
      <c r="DJ435" s="6"/>
    </row>
    <row r="436" spans="1:114" ht="15.75" customHeight="1" x14ac:dyDescent="0.3">
      <c r="A436" s="6"/>
      <c r="B436" s="6"/>
      <c r="C436" s="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E436" s="6"/>
      <c r="DF436" s="6"/>
      <c r="DG436" s="6"/>
      <c r="DH436" s="6"/>
      <c r="DI436" s="6"/>
      <c r="DJ436" s="6"/>
    </row>
    <row r="437" spans="1:114" ht="15.75" customHeight="1" x14ac:dyDescent="0.3">
      <c r="A437" s="6"/>
      <c r="B437" s="6"/>
      <c r="C437" s="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E437" s="6"/>
      <c r="DF437" s="6"/>
      <c r="DG437" s="6"/>
      <c r="DH437" s="6"/>
      <c r="DI437" s="6"/>
      <c r="DJ437" s="6"/>
    </row>
    <row r="438" spans="1:114" ht="15.75" customHeight="1" x14ac:dyDescent="0.3">
      <c r="A438" s="6"/>
      <c r="B438" s="6"/>
      <c r="C438" s="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E438" s="6"/>
      <c r="DF438" s="6"/>
      <c r="DG438" s="6"/>
      <c r="DH438" s="6"/>
      <c r="DI438" s="6"/>
      <c r="DJ438" s="6"/>
    </row>
    <row r="439" spans="1:114" ht="15.75" customHeight="1" x14ac:dyDescent="0.3">
      <c r="A439" s="6"/>
      <c r="B439" s="6"/>
      <c r="C439" s="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E439" s="6"/>
      <c r="DF439" s="6"/>
      <c r="DG439" s="6"/>
      <c r="DH439" s="6"/>
      <c r="DI439" s="6"/>
      <c r="DJ439" s="6"/>
    </row>
    <row r="440" spans="1:114" ht="15.75" customHeight="1" x14ac:dyDescent="0.3">
      <c r="A440" s="6"/>
      <c r="B440" s="6"/>
      <c r="C440" s="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E440" s="6"/>
      <c r="DF440" s="6"/>
      <c r="DG440" s="6"/>
      <c r="DH440" s="6"/>
      <c r="DI440" s="6"/>
      <c r="DJ440" s="6"/>
    </row>
    <row r="441" spans="1:114" ht="15.75" customHeight="1" x14ac:dyDescent="0.3">
      <c r="A441" s="6"/>
      <c r="B441" s="6"/>
      <c r="C441" s="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E441" s="6"/>
      <c r="DF441" s="6"/>
      <c r="DG441" s="6"/>
      <c r="DH441" s="6"/>
      <c r="DI441" s="6"/>
      <c r="DJ441" s="6"/>
    </row>
    <row r="442" spans="1:114" ht="15.75" customHeight="1" x14ac:dyDescent="0.3">
      <c r="A442" s="6"/>
      <c r="B442" s="6"/>
      <c r="C442" s="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E442" s="6"/>
      <c r="DF442" s="6"/>
      <c r="DG442" s="6"/>
      <c r="DH442" s="6"/>
      <c r="DI442" s="6"/>
      <c r="DJ442" s="6"/>
    </row>
    <row r="443" spans="1:114" ht="15.75" customHeight="1" x14ac:dyDescent="0.3">
      <c r="A443" s="6"/>
      <c r="B443" s="6"/>
      <c r="C443" s="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E443" s="6"/>
      <c r="DF443" s="6"/>
      <c r="DG443" s="6"/>
      <c r="DH443" s="6"/>
      <c r="DI443" s="6"/>
      <c r="DJ443" s="6"/>
    </row>
    <row r="444" spans="1:114" ht="15.75" customHeight="1" x14ac:dyDescent="0.3">
      <c r="A444" s="6"/>
      <c r="B444" s="6"/>
      <c r="C444" s="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E444" s="6"/>
      <c r="DF444" s="6"/>
      <c r="DG444" s="6"/>
      <c r="DH444" s="6"/>
      <c r="DI444" s="6"/>
      <c r="DJ444" s="6"/>
    </row>
    <row r="445" spans="1:114" ht="15.75" customHeight="1" x14ac:dyDescent="0.3">
      <c r="A445" s="6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E445" s="6"/>
      <c r="DF445" s="6"/>
      <c r="DG445" s="6"/>
      <c r="DH445" s="6"/>
      <c r="DI445" s="6"/>
      <c r="DJ445" s="6"/>
    </row>
    <row r="446" spans="1:114" ht="15.75" customHeight="1" x14ac:dyDescent="0.3">
      <c r="A446" s="6"/>
      <c r="B446" s="6"/>
      <c r="C446" s="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E446" s="6"/>
      <c r="DF446" s="6"/>
      <c r="DG446" s="6"/>
      <c r="DH446" s="6"/>
      <c r="DI446" s="6"/>
      <c r="DJ446" s="6"/>
    </row>
    <row r="447" spans="1:114" ht="15.75" customHeight="1" x14ac:dyDescent="0.3">
      <c r="A447" s="6"/>
      <c r="B447" s="6"/>
      <c r="C447" s="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E447" s="6"/>
      <c r="DF447" s="6"/>
      <c r="DG447" s="6"/>
      <c r="DH447" s="6"/>
      <c r="DI447" s="6"/>
      <c r="DJ447" s="6"/>
    </row>
    <row r="448" spans="1:114" ht="15.75" customHeight="1" x14ac:dyDescent="0.3">
      <c r="A448" s="6"/>
      <c r="B448" s="6"/>
      <c r="C448" s="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E448" s="6"/>
      <c r="DF448" s="6"/>
      <c r="DG448" s="6"/>
      <c r="DH448" s="6"/>
      <c r="DI448" s="6"/>
      <c r="DJ448" s="6"/>
    </row>
    <row r="449" spans="1:114" ht="15.75" customHeight="1" x14ac:dyDescent="0.3">
      <c r="A449" s="6"/>
      <c r="B449" s="6"/>
      <c r="C449" s="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E449" s="6"/>
      <c r="DF449" s="6"/>
      <c r="DG449" s="6"/>
      <c r="DH449" s="6"/>
      <c r="DI449" s="6"/>
      <c r="DJ449" s="6"/>
    </row>
    <row r="450" spans="1:114" ht="15.75" customHeight="1" x14ac:dyDescent="0.3">
      <c r="A450" s="6"/>
      <c r="B450" s="6"/>
      <c r="C450" s="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E450" s="6"/>
      <c r="DF450" s="6"/>
      <c r="DG450" s="6"/>
      <c r="DH450" s="6"/>
      <c r="DI450" s="6"/>
      <c r="DJ450" s="6"/>
    </row>
    <row r="451" spans="1:114" ht="15.75" customHeight="1" x14ac:dyDescent="0.3">
      <c r="A451" s="6"/>
      <c r="B451" s="6"/>
      <c r="C451" s="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E451" s="6"/>
      <c r="DF451" s="6"/>
      <c r="DG451" s="6"/>
      <c r="DH451" s="6"/>
      <c r="DI451" s="6"/>
      <c r="DJ451" s="6"/>
    </row>
    <row r="452" spans="1:114" ht="15.75" customHeight="1" x14ac:dyDescent="0.3">
      <c r="A452" s="6"/>
      <c r="B452" s="6"/>
      <c r="C452" s="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E452" s="6"/>
      <c r="DF452" s="6"/>
      <c r="DG452" s="6"/>
      <c r="DH452" s="6"/>
      <c r="DI452" s="6"/>
      <c r="DJ452" s="6"/>
    </row>
    <row r="453" spans="1:114" ht="15.75" customHeight="1" x14ac:dyDescent="0.3">
      <c r="A453" s="6"/>
      <c r="B453" s="6"/>
      <c r="C453" s="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E453" s="6"/>
      <c r="DF453" s="6"/>
      <c r="DG453" s="6"/>
      <c r="DH453" s="6"/>
      <c r="DI453" s="6"/>
      <c r="DJ453" s="6"/>
    </row>
    <row r="454" spans="1:114" ht="15.75" customHeight="1" x14ac:dyDescent="0.3">
      <c r="A454" s="6"/>
      <c r="B454" s="6"/>
      <c r="C454" s="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E454" s="6"/>
      <c r="DF454" s="6"/>
      <c r="DG454" s="6"/>
      <c r="DH454" s="6"/>
      <c r="DI454" s="6"/>
      <c r="DJ454" s="6"/>
    </row>
    <row r="455" spans="1:114" ht="15.75" customHeight="1" x14ac:dyDescent="0.3">
      <c r="A455" s="6"/>
      <c r="B455" s="6"/>
      <c r="C455" s="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E455" s="6"/>
      <c r="DF455" s="6"/>
      <c r="DG455" s="6"/>
      <c r="DH455" s="6"/>
      <c r="DI455" s="6"/>
      <c r="DJ455" s="6"/>
    </row>
    <row r="456" spans="1:114" ht="15.75" customHeight="1" x14ac:dyDescent="0.3">
      <c r="A456" s="6"/>
      <c r="B456" s="6"/>
      <c r="C456" s="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E456" s="6"/>
      <c r="DF456" s="6"/>
      <c r="DG456" s="6"/>
      <c r="DH456" s="6"/>
      <c r="DI456" s="6"/>
      <c r="DJ456" s="6"/>
    </row>
    <row r="457" spans="1:114" ht="15.75" customHeight="1" x14ac:dyDescent="0.3">
      <c r="A457" s="6"/>
      <c r="B457" s="6"/>
      <c r="C457" s="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E457" s="6"/>
      <c r="DF457" s="6"/>
      <c r="DG457" s="6"/>
      <c r="DH457" s="6"/>
      <c r="DI457" s="6"/>
      <c r="DJ457" s="6"/>
    </row>
    <row r="458" spans="1:114" ht="15.75" customHeight="1" x14ac:dyDescent="0.3">
      <c r="A458" s="6"/>
      <c r="B458" s="6"/>
      <c r="C458" s="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E458" s="6"/>
      <c r="DF458" s="6"/>
      <c r="DG458" s="6"/>
      <c r="DH458" s="6"/>
      <c r="DI458" s="6"/>
      <c r="DJ458" s="6"/>
    </row>
    <row r="459" spans="1:114" ht="15.75" customHeight="1" x14ac:dyDescent="0.3">
      <c r="A459" s="6"/>
      <c r="B459" s="6"/>
      <c r="C459" s="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E459" s="6"/>
      <c r="DF459" s="6"/>
      <c r="DG459" s="6"/>
      <c r="DH459" s="6"/>
      <c r="DI459" s="6"/>
      <c r="DJ459" s="6"/>
    </row>
    <row r="460" spans="1:114" ht="15.75" customHeight="1" x14ac:dyDescent="0.3">
      <c r="A460" s="6"/>
      <c r="B460" s="6"/>
      <c r="C460" s="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E460" s="6"/>
      <c r="DF460" s="6"/>
      <c r="DG460" s="6"/>
      <c r="DH460" s="6"/>
      <c r="DI460" s="6"/>
      <c r="DJ460" s="6"/>
    </row>
    <row r="461" spans="1:114" ht="15.75" customHeight="1" x14ac:dyDescent="0.3">
      <c r="A461" s="6"/>
      <c r="B461" s="6"/>
      <c r="C461" s="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E461" s="6"/>
      <c r="DF461" s="6"/>
      <c r="DG461" s="6"/>
      <c r="DH461" s="6"/>
      <c r="DI461" s="6"/>
      <c r="DJ461" s="6"/>
    </row>
    <row r="462" spans="1:114" ht="15.75" customHeight="1" x14ac:dyDescent="0.3">
      <c r="A462" s="6"/>
      <c r="B462" s="6"/>
      <c r="C462" s="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E462" s="6"/>
      <c r="DF462" s="6"/>
      <c r="DG462" s="6"/>
      <c r="DH462" s="6"/>
      <c r="DI462" s="6"/>
      <c r="DJ462" s="6"/>
    </row>
    <row r="463" spans="1:114" ht="15.75" customHeight="1" x14ac:dyDescent="0.3">
      <c r="A463" s="6"/>
      <c r="B463" s="6"/>
      <c r="C463" s="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E463" s="6"/>
      <c r="DF463" s="6"/>
      <c r="DG463" s="6"/>
      <c r="DH463" s="6"/>
      <c r="DI463" s="6"/>
      <c r="DJ463" s="6"/>
    </row>
    <row r="464" spans="1:114" ht="15.75" customHeight="1" x14ac:dyDescent="0.3">
      <c r="A464" s="6"/>
      <c r="B464" s="6"/>
      <c r="C464" s="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E464" s="6"/>
      <c r="DF464" s="6"/>
      <c r="DG464" s="6"/>
      <c r="DH464" s="6"/>
      <c r="DI464" s="6"/>
      <c r="DJ464" s="6"/>
    </row>
    <row r="465" spans="1:114" ht="15.75" customHeight="1" x14ac:dyDescent="0.3">
      <c r="A465" s="6"/>
      <c r="B465" s="6"/>
      <c r="C465" s="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E465" s="6"/>
      <c r="DF465" s="6"/>
      <c r="DG465" s="6"/>
      <c r="DH465" s="6"/>
      <c r="DI465" s="6"/>
      <c r="DJ465" s="6"/>
    </row>
    <row r="466" spans="1:114" ht="15.75" customHeight="1" x14ac:dyDescent="0.3">
      <c r="A466" s="6"/>
      <c r="B466" s="6"/>
      <c r="C466" s="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E466" s="6"/>
      <c r="DF466" s="6"/>
      <c r="DG466" s="6"/>
      <c r="DH466" s="6"/>
      <c r="DI466" s="6"/>
      <c r="DJ466" s="6"/>
    </row>
    <row r="467" spans="1:114" ht="15.75" customHeight="1" x14ac:dyDescent="0.3">
      <c r="A467" s="6"/>
      <c r="B467" s="6"/>
      <c r="C467" s="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E467" s="6"/>
      <c r="DF467" s="6"/>
      <c r="DG467" s="6"/>
      <c r="DH467" s="6"/>
      <c r="DI467" s="6"/>
      <c r="DJ467" s="6"/>
    </row>
    <row r="468" spans="1:114" ht="15.75" customHeight="1" x14ac:dyDescent="0.3">
      <c r="A468" s="6"/>
      <c r="B468" s="6"/>
      <c r="C468" s="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E468" s="6"/>
      <c r="DF468" s="6"/>
      <c r="DG468" s="6"/>
      <c r="DH468" s="6"/>
      <c r="DI468" s="6"/>
      <c r="DJ468" s="6"/>
    </row>
    <row r="469" spans="1:114" ht="15.75" customHeight="1" x14ac:dyDescent="0.3">
      <c r="A469" s="6"/>
      <c r="B469" s="6"/>
      <c r="C469" s="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E469" s="6"/>
      <c r="DF469" s="6"/>
      <c r="DG469" s="6"/>
      <c r="DH469" s="6"/>
      <c r="DI469" s="6"/>
      <c r="DJ469" s="6"/>
    </row>
    <row r="470" spans="1:114" ht="15.75" customHeight="1" x14ac:dyDescent="0.3">
      <c r="A470" s="6"/>
      <c r="B470" s="6"/>
      <c r="C470" s="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E470" s="6"/>
      <c r="DF470" s="6"/>
      <c r="DG470" s="6"/>
      <c r="DH470" s="6"/>
      <c r="DI470" s="6"/>
      <c r="DJ470" s="6"/>
    </row>
    <row r="471" spans="1:114" ht="15.75" customHeight="1" x14ac:dyDescent="0.3">
      <c r="A471" s="6"/>
      <c r="B471" s="6"/>
      <c r="C471" s="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E471" s="6"/>
      <c r="DF471" s="6"/>
      <c r="DG471" s="6"/>
      <c r="DH471" s="6"/>
      <c r="DI471" s="6"/>
      <c r="DJ471" s="6"/>
    </row>
    <row r="472" spans="1:114" ht="15.75" customHeight="1" x14ac:dyDescent="0.3">
      <c r="A472" s="6"/>
      <c r="B472" s="6"/>
      <c r="C472" s="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E472" s="6"/>
      <c r="DF472" s="6"/>
      <c r="DG472" s="6"/>
      <c r="DH472" s="6"/>
      <c r="DI472" s="6"/>
      <c r="DJ472" s="6"/>
    </row>
    <row r="473" spans="1:114" ht="15.75" customHeight="1" x14ac:dyDescent="0.3">
      <c r="A473" s="6"/>
      <c r="B473" s="6"/>
      <c r="C473" s="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E473" s="6"/>
      <c r="DF473" s="6"/>
      <c r="DG473" s="6"/>
      <c r="DH473" s="6"/>
      <c r="DI473" s="6"/>
      <c r="DJ473" s="6"/>
    </row>
    <row r="474" spans="1:114" ht="15.75" customHeight="1" x14ac:dyDescent="0.3">
      <c r="A474" s="6"/>
      <c r="B474" s="6"/>
      <c r="C474" s="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E474" s="6"/>
      <c r="DF474" s="6"/>
      <c r="DG474" s="6"/>
      <c r="DH474" s="6"/>
      <c r="DI474" s="6"/>
      <c r="DJ474" s="6"/>
    </row>
    <row r="475" spans="1:114" ht="15.75" customHeight="1" x14ac:dyDescent="0.3">
      <c r="A475" s="6"/>
      <c r="B475" s="6"/>
      <c r="C475" s="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E475" s="6"/>
      <c r="DF475" s="6"/>
      <c r="DG475" s="6"/>
      <c r="DH475" s="6"/>
      <c r="DI475" s="6"/>
      <c r="DJ475" s="6"/>
    </row>
    <row r="476" spans="1:114" ht="15.75" customHeight="1" x14ac:dyDescent="0.3">
      <c r="A476" s="6"/>
      <c r="B476" s="6"/>
      <c r="C476" s="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E476" s="6"/>
      <c r="DF476" s="6"/>
      <c r="DG476" s="6"/>
      <c r="DH476" s="6"/>
      <c r="DI476" s="6"/>
      <c r="DJ476" s="6"/>
    </row>
    <row r="477" spans="1:114" ht="15.75" customHeight="1" x14ac:dyDescent="0.3">
      <c r="A477" s="6"/>
      <c r="B477" s="6"/>
      <c r="C477" s="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E477" s="6"/>
      <c r="DF477" s="6"/>
      <c r="DG477" s="6"/>
      <c r="DH477" s="6"/>
      <c r="DI477" s="6"/>
      <c r="DJ477" s="6"/>
    </row>
    <row r="478" spans="1:114" ht="15.75" customHeight="1" x14ac:dyDescent="0.3">
      <c r="A478" s="6"/>
      <c r="B478" s="6"/>
      <c r="C478" s="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E478" s="6"/>
      <c r="DF478" s="6"/>
      <c r="DG478" s="6"/>
      <c r="DH478" s="6"/>
      <c r="DI478" s="6"/>
      <c r="DJ478" s="6"/>
    </row>
    <row r="479" spans="1:114" ht="15.75" customHeight="1" x14ac:dyDescent="0.3">
      <c r="A479" s="6"/>
      <c r="B479" s="6"/>
      <c r="C479" s="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E479" s="6"/>
      <c r="DF479" s="6"/>
      <c r="DG479" s="6"/>
      <c r="DH479" s="6"/>
      <c r="DI479" s="6"/>
      <c r="DJ479" s="6"/>
    </row>
    <row r="480" spans="1:114" ht="15.75" customHeight="1" x14ac:dyDescent="0.3">
      <c r="A480" s="6"/>
      <c r="B480" s="6"/>
      <c r="C480" s="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E480" s="6"/>
      <c r="DF480" s="6"/>
      <c r="DG480" s="6"/>
      <c r="DH480" s="6"/>
      <c r="DI480" s="6"/>
      <c r="DJ480" s="6"/>
    </row>
    <row r="481" spans="1:114" ht="15.75" customHeight="1" x14ac:dyDescent="0.3">
      <c r="A481" s="6"/>
      <c r="B481" s="6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E481" s="6"/>
      <c r="DF481" s="6"/>
      <c r="DG481" s="6"/>
      <c r="DH481" s="6"/>
      <c r="DI481" s="6"/>
      <c r="DJ481" s="6"/>
    </row>
    <row r="482" spans="1:114" ht="15.75" customHeight="1" x14ac:dyDescent="0.3">
      <c r="A482" s="6"/>
      <c r="B482" s="6"/>
      <c r="C482" s="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E482" s="6"/>
      <c r="DF482" s="6"/>
      <c r="DG482" s="6"/>
      <c r="DH482" s="6"/>
      <c r="DI482" s="6"/>
      <c r="DJ482" s="6"/>
    </row>
    <row r="483" spans="1:114" ht="15.75" customHeight="1" x14ac:dyDescent="0.3">
      <c r="A483" s="6"/>
      <c r="B483" s="6"/>
      <c r="C483" s="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E483" s="6"/>
      <c r="DF483" s="6"/>
      <c r="DG483" s="6"/>
      <c r="DH483" s="6"/>
      <c r="DI483" s="6"/>
      <c r="DJ483" s="6"/>
    </row>
    <row r="484" spans="1:114" ht="15.75" customHeight="1" x14ac:dyDescent="0.3">
      <c r="A484" s="6"/>
      <c r="B484" s="6"/>
      <c r="C484" s="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E484" s="6"/>
      <c r="DF484" s="6"/>
      <c r="DG484" s="6"/>
      <c r="DH484" s="6"/>
      <c r="DI484" s="6"/>
      <c r="DJ484" s="6"/>
    </row>
    <row r="485" spans="1:114" ht="15.75" customHeight="1" x14ac:dyDescent="0.3">
      <c r="A485" s="6"/>
      <c r="B485" s="6"/>
      <c r="C485" s="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E485" s="6"/>
      <c r="DF485" s="6"/>
      <c r="DG485" s="6"/>
      <c r="DH485" s="6"/>
      <c r="DI485" s="6"/>
      <c r="DJ485" s="6"/>
    </row>
    <row r="486" spans="1:114" ht="15.75" customHeight="1" x14ac:dyDescent="0.3">
      <c r="A486" s="6"/>
      <c r="B486" s="6"/>
      <c r="C486" s="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E486" s="6"/>
      <c r="DF486" s="6"/>
      <c r="DG486" s="6"/>
      <c r="DH486" s="6"/>
      <c r="DI486" s="6"/>
      <c r="DJ486" s="6"/>
    </row>
    <row r="487" spans="1:114" ht="15.75" customHeight="1" x14ac:dyDescent="0.3">
      <c r="A487" s="6"/>
      <c r="B487" s="6"/>
      <c r="C487" s="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E487" s="6"/>
      <c r="DF487" s="6"/>
      <c r="DG487" s="6"/>
      <c r="DH487" s="6"/>
      <c r="DI487" s="6"/>
      <c r="DJ487" s="6"/>
    </row>
    <row r="488" spans="1:114" ht="15.75" customHeight="1" x14ac:dyDescent="0.3">
      <c r="A488" s="6"/>
      <c r="B488" s="6"/>
      <c r="C488" s="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E488" s="6"/>
      <c r="DF488" s="6"/>
      <c r="DG488" s="6"/>
      <c r="DH488" s="6"/>
      <c r="DI488" s="6"/>
      <c r="DJ488" s="6"/>
    </row>
    <row r="489" spans="1:114" ht="15.75" customHeight="1" x14ac:dyDescent="0.3">
      <c r="A489" s="6"/>
      <c r="B489" s="6"/>
      <c r="C489" s="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E489" s="6"/>
      <c r="DF489" s="6"/>
      <c r="DG489" s="6"/>
      <c r="DH489" s="6"/>
      <c r="DI489" s="6"/>
      <c r="DJ489" s="6"/>
    </row>
    <row r="490" spans="1:114" ht="15.75" customHeight="1" x14ac:dyDescent="0.3">
      <c r="A490" s="6"/>
      <c r="B490" s="6"/>
      <c r="C490" s="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E490" s="6"/>
      <c r="DF490" s="6"/>
      <c r="DG490" s="6"/>
      <c r="DH490" s="6"/>
      <c r="DI490" s="6"/>
      <c r="DJ490" s="6"/>
    </row>
    <row r="491" spans="1:114" ht="15.75" customHeight="1" x14ac:dyDescent="0.3">
      <c r="A491" s="6"/>
      <c r="B491" s="6"/>
      <c r="C491" s="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E491" s="6"/>
      <c r="DF491" s="6"/>
      <c r="DG491" s="6"/>
      <c r="DH491" s="6"/>
      <c r="DI491" s="6"/>
      <c r="DJ491" s="6"/>
    </row>
    <row r="492" spans="1:114" ht="15.75" customHeight="1" x14ac:dyDescent="0.3">
      <c r="A492" s="6"/>
      <c r="B492" s="6"/>
      <c r="C492" s="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E492" s="6"/>
      <c r="DF492" s="6"/>
      <c r="DG492" s="6"/>
      <c r="DH492" s="6"/>
      <c r="DI492" s="6"/>
      <c r="DJ492" s="6"/>
    </row>
    <row r="493" spans="1:114" ht="15.75" customHeight="1" x14ac:dyDescent="0.3">
      <c r="A493" s="6"/>
      <c r="B493" s="6"/>
      <c r="C493" s="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E493" s="6"/>
      <c r="DF493" s="6"/>
      <c r="DG493" s="6"/>
      <c r="DH493" s="6"/>
      <c r="DI493" s="6"/>
      <c r="DJ493" s="6"/>
    </row>
    <row r="494" spans="1:114" ht="15.75" customHeight="1" x14ac:dyDescent="0.3">
      <c r="A494" s="6"/>
      <c r="B494" s="6"/>
      <c r="C494" s="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E494" s="6"/>
      <c r="DF494" s="6"/>
      <c r="DG494" s="6"/>
      <c r="DH494" s="6"/>
      <c r="DI494" s="6"/>
      <c r="DJ494" s="6"/>
    </row>
    <row r="495" spans="1:114" ht="15.75" customHeight="1" x14ac:dyDescent="0.3">
      <c r="A495" s="6"/>
      <c r="B495" s="6"/>
      <c r="C495" s="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E495" s="6"/>
      <c r="DF495" s="6"/>
      <c r="DG495" s="6"/>
      <c r="DH495" s="6"/>
      <c r="DI495" s="6"/>
      <c r="DJ495" s="6"/>
    </row>
    <row r="496" spans="1:114" ht="15.75" customHeight="1" x14ac:dyDescent="0.3">
      <c r="A496" s="6"/>
      <c r="B496" s="6"/>
      <c r="C496" s="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E496" s="6"/>
      <c r="DF496" s="6"/>
      <c r="DG496" s="6"/>
      <c r="DH496" s="6"/>
      <c r="DI496" s="6"/>
      <c r="DJ496" s="6"/>
    </row>
    <row r="497" spans="1:114" ht="15.75" customHeight="1" x14ac:dyDescent="0.3">
      <c r="A497" s="6"/>
      <c r="B497" s="6"/>
      <c r="C497" s="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E497" s="6"/>
      <c r="DF497" s="6"/>
      <c r="DG497" s="6"/>
      <c r="DH497" s="6"/>
      <c r="DI497" s="6"/>
      <c r="DJ497" s="6"/>
    </row>
    <row r="498" spans="1:114" ht="15.75" customHeight="1" x14ac:dyDescent="0.3">
      <c r="A498" s="6"/>
      <c r="B498" s="6"/>
      <c r="C498" s="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E498" s="6"/>
      <c r="DF498" s="6"/>
      <c r="DG498" s="6"/>
      <c r="DH498" s="6"/>
      <c r="DI498" s="6"/>
      <c r="DJ498" s="6"/>
    </row>
    <row r="499" spans="1:114" ht="15.75" customHeight="1" x14ac:dyDescent="0.3">
      <c r="A499" s="6"/>
      <c r="B499" s="6"/>
      <c r="C499" s="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E499" s="6"/>
      <c r="DF499" s="6"/>
      <c r="DG499" s="6"/>
      <c r="DH499" s="6"/>
      <c r="DI499" s="6"/>
      <c r="DJ499" s="6"/>
    </row>
    <row r="500" spans="1:114" ht="15.75" customHeight="1" x14ac:dyDescent="0.3">
      <c r="A500" s="6"/>
      <c r="B500" s="6"/>
      <c r="C500" s="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E500" s="6"/>
      <c r="DF500" s="6"/>
      <c r="DG500" s="6"/>
      <c r="DH500" s="6"/>
      <c r="DI500" s="6"/>
      <c r="DJ500" s="6"/>
    </row>
    <row r="501" spans="1:114" ht="15.75" customHeight="1" x14ac:dyDescent="0.3">
      <c r="A501" s="6"/>
      <c r="B501" s="6"/>
      <c r="C501" s="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E501" s="6"/>
      <c r="DF501" s="6"/>
      <c r="DG501" s="6"/>
      <c r="DH501" s="6"/>
      <c r="DI501" s="6"/>
      <c r="DJ501" s="6"/>
    </row>
    <row r="502" spans="1:114" ht="15.75" customHeight="1" x14ac:dyDescent="0.3">
      <c r="A502" s="6"/>
      <c r="B502" s="6"/>
      <c r="C502" s="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E502" s="6"/>
      <c r="DF502" s="6"/>
      <c r="DG502" s="6"/>
      <c r="DH502" s="6"/>
      <c r="DI502" s="6"/>
      <c r="DJ502" s="6"/>
    </row>
    <row r="503" spans="1:114" ht="15.75" customHeight="1" x14ac:dyDescent="0.3">
      <c r="A503" s="6"/>
      <c r="B503" s="6"/>
      <c r="C503" s="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E503" s="6"/>
      <c r="DF503" s="6"/>
      <c r="DG503" s="6"/>
      <c r="DH503" s="6"/>
      <c r="DI503" s="6"/>
      <c r="DJ503" s="6"/>
    </row>
    <row r="504" spans="1:114" ht="15.75" customHeight="1" x14ac:dyDescent="0.3">
      <c r="A504" s="6"/>
      <c r="B504" s="6"/>
      <c r="C504" s="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E504" s="6"/>
      <c r="DF504" s="6"/>
      <c r="DG504" s="6"/>
      <c r="DH504" s="6"/>
      <c r="DI504" s="6"/>
      <c r="DJ504" s="6"/>
    </row>
    <row r="505" spans="1:114" ht="15.75" customHeight="1" x14ac:dyDescent="0.3">
      <c r="A505" s="6"/>
      <c r="B505" s="6"/>
      <c r="C505" s="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E505" s="6"/>
      <c r="DF505" s="6"/>
      <c r="DG505" s="6"/>
      <c r="DH505" s="6"/>
      <c r="DI505" s="6"/>
      <c r="DJ505" s="6"/>
    </row>
    <row r="506" spans="1:114" ht="15.75" customHeight="1" x14ac:dyDescent="0.3">
      <c r="A506" s="6"/>
      <c r="B506" s="6"/>
      <c r="C506" s="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E506" s="6"/>
      <c r="DF506" s="6"/>
      <c r="DG506" s="6"/>
      <c r="DH506" s="6"/>
      <c r="DI506" s="6"/>
      <c r="DJ506" s="6"/>
    </row>
    <row r="507" spans="1:114" ht="15.75" customHeight="1" x14ac:dyDescent="0.3">
      <c r="A507" s="6"/>
      <c r="B507" s="6"/>
      <c r="C507" s="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E507" s="6"/>
      <c r="DF507" s="6"/>
      <c r="DG507" s="6"/>
      <c r="DH507" s="6"/>
      <c r="DI507" s="6"/>
      <c r="DJ507" s="6"/>
    </row>
    <row r="508" spans="1:114" ht="15.75" customHeight="1" x14ac:dyDescent="0.3">
      <c r="A508" s="6"/>
      <c r="B508" s="6"/>
      <c r="C508" s="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E508" s="6"/>
      <c r="DF508" s="6"/>
      <c r="DG508" s="6"/>
      <c r="DH508" s="6"/>
      <c r="DI508" s="6"/>
      <c r="DJ508" s="6"/>
    </row>
    <row r="509" spans="1:114" ht="15.75" customHeight="1" x14ac:dyDescent="0.3">
      <c r="A509" s="6"/>
      <c r="B509" s="6"/>
      <c r="C509" s="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E509" s="6"/>
      <c r="DF509" s="6"/>
      <c r="DG509" s="6"/>
      <c r="DH509" s="6"/>
      <c r="DI509" s="6"/>
      <c r="DJ509" s="6"/>
    </row>
    <row r="510" spans="1:114" ht="15.75" customHeight="1" x14ac:dyDescent="0.3">
      <c r="A510" s="6"/>
      <c r="B510" s="6"/>
      <c r="C510" s="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E510" s="6"/>
      <c r="DF510" s="6"/>
      <c r="DG510" s="6"/>
      <c r="DH510" s="6"/>
      <c r="DI510" s="6"/>
      <c r="DJ510" s="6"/>
    </row>
    <row r="511" spans="1:114" ht="15.75" customHeight="1" x14ac:dyDescent="0.3">
      <c r="A511" s="6"/>
      <c r="B511" s="6"/>
      <c r="C511" s="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E511" s="6"/>
      <c r="DF511" s="6"/>
      <c r="DG511" s="6"/>
      <c r="DH511" s="6"/>
      <c r="DI511" s="6"/>
      <c r="DJ511" s="6"/>
    </row>
    <row r="512" spans="1:114" ht="15.75" customHeight="1" x14ac:dyDescent="0.3">
      <c r="A512" s="6"/>
      <c r="B512" s="6"/>
      <c r="C512" s="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E512" s="6"/>
      <c r="DF512" s="6"/>
      <c r="DG512" s="6"/>
      <c r="DH512" s="6"/>
      <c r="DI512" s="6"/>
      <c r="DJ512" s="6"/>
    </row>
    <row r="513" spans="1:114" ht="15.75" customHeight="1" x14ac:dyDescent="0.3">
      <c r="A513" s="6"/>
      <c r="B513" s="6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E513" s="6"/>
      <c r="DF513" s="6"/>
      <c r="DG513" s="6"/>
      <c r="DH513" s="6"/>
      <c r="DI513" s="6"/>
      <c r="DJ513" s="6"/>
    </row>
    <row r="514" spans="1:114" ht="15.75" customHeight="1" x14ac:dyDescent="0.3">
      <c r="A514" s="6"/>
      <c r="B514" s="6"/>
      <c r="C514" s="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E514" s="6"/>
      <c r="DF514" s="6"/>
      <c r="DG514" s="6"/>
      <c r="DH514" s="6"/>
      <c r="DI514" s="6"/>
      <c r="DJ514" s="6"/>
    </row>
    <row r="515" spans="1:114" ht="15.75" customHeight="1" x14ac:dyDescent="0.3">
      <c r="A515" s="6"/>
      <c r="B515" s="6"/>
      <c r="C515" s="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E515" s="6"/>
      <c r="DF515" s="6"/>
      <c r="DG515" s="6"/>
      <c r="DH515" s="6"/>
      <c r="DI515" s="6"/>
      <c r="DJ515" s="6"/>
    </row>
    <row r="516" spans="1:114" ht="15.75" customHeight="1" x14ac:dyDescent="0.3">
      <c r="A516" s="6"/>
      <c r="B516" s="6"/>
      <c r="C516" s="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E516" s="6"/>
      <c r="DF516" s="6"/>
      <c r="DG516" s="6"/>
      <c r="DH516" s="6"/>
      <c r="DI516" s="6"/>
      <c r="DJ516" s="6"/>
    </row>
    <row r="517" spans="1:114" ht="15.75" customHeight="1" x14ac:dyDescent="0.3">
      <c r="A517" s="6"/>
      <c r="B517" s="6"/>
      <c r="C517" s="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E517" s="6"/>
      <c r="DF517" s="6"/>
      <c r="DG517" s="6"/>
      <c r="DH517" s="6"/>
      <c r="DI517" s="6"/>
      <c r="DJ517" s="6"/>
    </row>
    <row r="518" spans="1:114" ht="15.75" customHeight="1" x14ac:dyDescent="0.3">
      <c r="A518" s="6"/>
      <c r="B518" s="6"/>
      <c r="C518" s="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E518" s="6"/>
      <c r="DF518" s="6"/>
      <c r="DG518" s="6"/>
      <c r="DH518" s="6"/>
      <c r="DI518" s="6"/>
      <c r="DJ518" s="6"/>
    </row>
    <row r="519" spans="1:114" ht="15.75" customHeight="1" x14ac:dyDescent="0.3">
      <c r="A519" s="6"/>
      <c r="B519" s="6"/>
      <c r="C519" s="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E519" s="6"/>
      <c r="DF519" s="6"/>
      <c r="DG519" s="6"/>
      <c r="DH519" s="6"/>
      <c r="DI519" s="6"/>
      <c r="DJ519" s="6"/>
    </row>
    <row r="520" spans="1:114" ht="15.75" customHeight="1" x14ac:dyDescent="0.3">
      <c r="A520" s="6"/>
      <c r="B520" s="6"/>
      <c r="C520" s="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E520" s="6"/>
      <c r="DF520" s="6"/>
      <c r="DG520" s="6"/>
      <c r="DH520" s="6"/>
      <c r="DI520" s="6"/>
      <c r="DJ520" s="6"/>
    </row>
    <row r="521" spans="1:114" ht="15.75" customHeight="1" x14ac:dyDescent="0.3">
      <c r="A521" s="6"/>
      <c r="B521" s="6"/>
      <c r="C521" s="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E521" s="6"/>
      <c r="DF521" s="6"/>
      <c r="DG521" s="6"/>
      <c r="DH521" s="6"/>
      <c r="DI521" s="6"/>
      <c r="DJ521" s="6"/>
    </row>
    <row r="522" spans="1:114" ht="15.75" customHeight="1" x14ac:dyDescent="0.3">
      <c r="A522" s="6"/>
      <c r="B522" s="6"/>
      <c r="C522" s="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E522" s="6"/>
      <c r="DF522" s="6"/>
      <c r="DG522" s="6"/>
      <c r="DH522" s="6"/>
      <c r="DI522" s="6"/>
      <c r="DJ522" s="6"/>
    </row>
    <row r="523" spans="1:114" ht="15.75" customHeight="1" x14ac:dyDescent="0.3">
      <c r="A523" s="6"/>
      <c r="B523" s="6"/>
      <c r="C523" s="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E523" s="6"/>
      <c r="DF523" s="6"/>
      <c r="DG523" s="6"/>
      <c r="DH523" s="6"/>
      <c r="DI523" s="6"/>
      <c r="DJ523" s="6"/>
    </row>
    <row r="524" spans="1:114" ht="15.75" customHeight="1" x14ac:dyDescent="0.3">
      <c r="A524" s="6"/>
      <c r="B524" s="6"/>
      <c r="C524" s="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E524" s="6"/>
      <c r="DF524" s="6"/>
      <c r="DG524" s="6"/>
      <c r="DH524" s="6"/>
      <c r="DI524" s="6"/>
      <c r="DJ524" s="6"/>
    </row>
    <row r="525" spans="1:114" ht="15.75" customHeight="1" x14ac:dyDescent="0.3">
      <c r="A525" s="6"/>
      <c r="B525" s="6"/>
      <c r="C525" s="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E525" s="6"/>
      <c r="DF525" s="6"/>
      <c r="DG525" s="6"/>
      <c r="DH525" s="6"/>
      <c r="DI525" s="6"/>
      <c r="DJ525" s="6"/>
    </row>
    <row r="526" spans="1:114" ht="15.75" customHeight="1" x14ac:dyDescent="0.3">
      <c r="A526" s="6"/>
      <c r="B526" s="6"/>
      <c r="C526" s="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E526" s="6"/>
      <c r="DF526" s="6"/>
      <c r="DG526" s="6"/>
      <c r="DH526" s="6"/>
      <c r="DI526" s="6"/>
      <c r="DJ526" s="6"/>
    </row>
    <row r="527" spans="1:114" ht="15.75" customHeight="1" x14ac:dyDescent="0.3">
      <c r="A527" s="6"/>
      <c r="B527" s="6"/>
      <c r="C527" s="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E527" s="6"/>
      <c r="DF527" s="6"/>
      <c r="DG527" s="6"/>
      <c r="DH527" s="6"/>
      <c r="DI527" s="6"/>
      <c r="DJ527" s="6"/>
    </row>
    <row r="528" spans="1:114" ht="15.75" customHeight="1" x14ac:dyDescent="0.3">
      <c r="A528" s="6"/>
      <c r="B528" s="6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E528" s="6"/>
      <c r="DF528" s="6"/>
      <c r="DG528" s="6"/>
      <c r="DH528" s="6"/>
      <c r="DI528" s="6"/>
      <c r="DJ528" s="6"/>
    </row>
    <row r="529" spans="1:114" ht="15.75" customHeight="1" x14ac:dyDescent="0.3">
      <c r="A529" s="6"/>
      <c r="B529" s="6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E529" s="6"/>
      <c r="DF529" s="6"/>
      <c r="DG529" s="6"/>
      <c r="DH529" s="6"/>
      <c r="DI529" s="6"/>
      <c r="DJ529" s="6"/>
    </row>
    <row r="530" spans="1:114" ht="15.75" customHeight="1" x14ac:dyDescent="0.3">
      <c r="A530" s="6"/>
      <c r="B530" s="6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E530" s="6"/>
      <c r="DF530" s="6"/>
      <c r="DG530" s="6"/>
      <c r="DH530" s="6"/>
      <c r="DI530" s="6"/>
      <c r="DJ530" s="6"/>
    </row>
    <row r="531" spans="1:114" ht="15.75" customHeight="1" x14ac:dyDescent="0.3">
      <c r="A531" s="6"/>
      <c r="B531" s="6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E531" s="6"/>
      <c r="DF531" s="6"/>
      <c r="DG531" s="6"/>
      <c r="DH531" s="6"/>
      <c r="DI531" s="6"/>
      <c r="DJ531" s="6"/>
    </row>
    <row r="532" spans="1:114" ht="15.75" customHeight="1" x14ac:dyDescent="0.3">
      <c r="A532" s="6"/>
      <c r="B532" s="6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E532" s="6"/>
      <c r="DF532" s="6"/>
      <c r="DG532" s="6"/>
      <c r="DH532" s="6"/>
      <c r="DI532" s="6"/>
      <c r="DJ532" s="6"/>
    </row>
    <row r="533" spans="1:114" ht="15.75" customHeight="1" x14ac:dyDescent="0.3">
      <c r="A533" s="6"/>
      <c r="B533" s="6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E533" s="6"/>
      <c r="DF533" s="6"/>
      <c r="DG533" s="6"/>
      <c r="DH533" s="6"/>
      <c r="DI533" s="6"/>
      <c r="DJ533" s="6"/>
    </row>
    <row r="534" spans="1:114" ht="15.75" customHeight="1" x14ac:dyDescent="0.3">
      <c r="A534" s="6"/>
      <c r="B534" s="6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E534" s="6"/>
      <c r="DF534" s="6"/>
      <c r="DG534" s="6"/>
      <c r="DH534" s="6"/>
      <c r="DI534" s="6"/>
      <c r="DJ534" s="6"/>
    </row>
    <row r="535" spans="1:114" ht="15.75" customHeight="1" x14ac:dyDescent="0.3">
      <c r="A535" s="6"/>
      <c r="B535" s="6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E535" s="6"/>
      <c r="DF535" s="6"/>
      <c r="DG535" s="6"/>
      <c r="DH535" s="6"/>
      <c r="DI535" s="6"/>
      <c r="DJ535" s="6"/>
    </row>
    <row r="536" spans="1:114" ht="15.75" customHeight="1" x14ac:dyDescent="0.3">
      <c r="A536" s="6"/>
      <c r="B536" s="6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E536" s="6"/>
      <c r="DF536" s="6"/>
      <c r="DG536" s="6"/>
      <c r="DH536" s="6"/>
      <c r="DI536" s="6"/>
      <c r="DJ536" s="6"/>
    </row>
    <row r="537" spans="1:114" ht="15.75" customHeight="1" x14ac:dyDescent="0.3">
      <c r="A537" s="6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E537" s="6"/>
      <c r="DF537" s="6"/>
      <c r="DG537" s="6"/>
      <c r="DH537" s="6"/>
      <c r="DI537" s="6"/>
      <c r="DJ537" s="6"/>
    </row>
    <row r="538" spans="1:114" ht="15.75" customHeight="1" x14ac:dyDescent="0.3">
      <c r="A538" s="6"/>
      <c r="B538" s="6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E538" s="6"/>
      <c r="DF538" s="6"/>
      <c r="DG538" s="6"/>
      <c r="DH538" s="6"/>
      <c r="DI538" s="6"/>
      <c r="DJ538" s="6"/>
    </row>
    <row r="539" spans="1:114" ht="15.75" customHeight="1" x14ac:dyDescent="0.3">
      <c r="A539" s="6"/>
      <c r="B539" s="6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E539" s="6"/>
      <c r="DF539" s="6"/>
      <c r="DG539" s="6"/>
      <c r="DH539" s="6"/>
      <c r="DI539" s="6"/>
      <c r="DJ539" s="6"/>
    </row>
    <row r="540" spans="1:114" ht="15.75" customHeight="1" x14ac:dyDescent="0.3">
      <c r="A540" s="6"/>
      <c r="B540" s="6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E540" s="6"/>
      <c r="DF540" s="6"/>
      <c r="DG540" s="6"/>
      <c r="DH540" s="6"/>
      <c r="DI540" s="6"/>
      <c r="DJ540" s="6"/>
    </row>
    <row r="541" spans="1:114" ht="15.75" customHeight="1" x14ac:dyDescent="0.3">
      <c r="A541" s="6"/>
      <c r="B541" s="6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E541" s="6"/>
      <c r="DF541" s="6"/>
      <c r="DG541" s="6"/>
      <c r="DH541" s="6"/>
      <c r="DI541" s="6"/>
      <c r="DJ541" s="6"/>
    </row>
    <row r="542" spans="1:114" ht="15.75" customHeight="1" x14ac:dyDescent="0.3">
      <c r="A542" s="6"/>
      <c r="B542" s="6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E542" s="6"/>
      <c r="DF542" s="6"/>
      <c r="DG542" s="6"/>
      <c r="DH542" s="6"/>
      <c r="DI542" s="6"/>
      <c r="DJ542" s="6"/>
    </row>
    <row r="543" spans="1:114" ht="15.75" customHeight="1" x14ac:dyDescent="0.3">
      <c r="A543" s="6"/>
      <c r="B543" s="6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E543" s="6"/>
      <c r="DF543" s="6"/>
      <c r="DG543" s="6"/>
      <c r="DH543" s="6"/>
      <c r="DI543" s="6"/>
      <c r="DJ543" s="6"/>
    </row>
    <row r="544" spans="1:114" ht="15.75" customHeight="1" x14ac:dyDescent="0.3">
      <c r="A544" s="6"/>
      <c r="B544" s="6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E544" s="6"/>
      <c r="DF544" s="6"/>
      <c r="DG544" s="6"/>
      <c r="DH544" s="6"/>
      <c r="DI544" s="6"/>
      <c r="DJ544" s="6"/>
    </row>
    <row r="545" spans="1:114" ht="15.75" customHeight="1" x14ac:dyDescent="0.3">
      <c r="A545" s="6"/>
      <c r="B545" s="6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E545" s="6"/>
      <c r="DF545" s="6"/>
      <c r="DG545" s="6"/>
      <c r="DH545" s="6"/>
      <c r="DI545" s="6"/>
      <c r="DJ545" s="6"/>
    </row>
    <row r="546" spans="1:114" ht="15.75" customHeight="1" x14ac:dyDescent="0.3">
      <c r="A546" s="6"/>
      <c r="B546" s="6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E546" s="6"/>
      <c r="DF546" s="6"/>
      <c r="DG546" s="6"/>
      <c r="DH546" s="6"/>
      <c r="DI546" s="6"/>
      <c r="DJ546" s="6"/>
    </row>
    <row r="547" spans="1:114" ht="15.75" customHeight="1" x14ac:dyDescent="0.3">
      <c r="A547" s="6"/>
      <c r="B547" s="6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E547" s="6"/>
      <c r="DF547" s="6"/>
      <c r="DG547" s="6"/>
      <c r="DH547" s="6"/>
      <c r="DI547" s="6"/>
      <c r="DJ547" s="6"/>
    </row>
    <row r="548" spans="1:114" ht="15.75" customHeight="1" x14ac:dyDescent="0.3">
      <c r="A548" s="6"/>
      <c r="B548" s="6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E548" s="6"/>
      <c r="DF548" s="6"/>
      <c r="DG548" s="6"/>
      <c r="DH548" s="6"/>
      <c r="DI548" s="6"/>
      <c r="DJ548" s="6"/>
    </row>
    <row r="549" spans="1:114" ht="15.75" customHeight="1" x14ac:dyDescent="0.3">
      <c r="A549" s="6"/>
      <c r="B549" s="6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E549" s="6"/>
      <c r="DF549" s="6"/>
      <c r="DG549" s="6"/>
      <c r="DH549" s="6"/>
      <c r="DI549" s="6"/>
      <c r="DJ549" s="6"/>
    </row>
    <row r="550" spans="1:114" ht="15.75" customHeight="1" x14ac:dyDescent="0.3">
      <c r="A550" s="6"/>
      <c r="B550" s="6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E550" s="6"/>
      <c r="DF550" s="6"/>
      <c r="DG550" s="6"/>
      <c r="DH550" s="6"/>
      <c r="DI550" s="6"/>
      <c r="DJ550" s="6"/>
    </row>
    <row r="551" spans="1:114" ht="15.75" customHeight="1" x14ac:dyDescent="0.3">
      <c r="A551" s="6"/>
      <c r="B551" s="6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E551" s="6"/>
      <c r="DF551" s="6"/>
      <c r="DG551" s="6"/>
      <c r="DH551" s="6"/>
      <c r="DI551" s="6"/>
      <c r="DJ551" s="6"/>
    </row>
    <row r="552" spans="1:114" ht="15.75" customHeight="1" x14ac:dyDescent="0.3">
      <c r="A552" s="6"/>
      <c r="B552" s="6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E552" s="6"/>
      <c r="DF552" s="6"/>
      <c r="DG552" s="6"/>
      <c r="DH552" s="6"/>
      <c r="DI552" s="6"/>
      <c r="DJ552" s="6"/>
    </row>
    <row r="553" spans="1:114" ht="15.75" customHeight="1" x14ac:dyDescent="0.3">
      <c r="A553" s="6"/>
      <c r="B553" s="6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E553" s="6"/>
      <c r="DF553" s="6"/>
      <c r="DG553" s="6"/>
      <c r="DH553" s="6"/>
      <c r="DI553" s="6"/>
      <c r="DJ553" s="6"/>
    </row>
    <row r="554" spans="1:114" ht="15.75" customHeight="1" x14ac:dyDescent="0.3">
      <c r="A554" s="6"/>
      <c r="B554" s="6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E554" s="6"/>
      <c r="DF554" s="6"/>
      <c r="DG554" s="6"/>
      <c r="DH554" s="6"/>
      <c r="DI554" s="6"/>
      <c r="DJ554" s="6"/>
    </row>
    <row r="555" spans="1:114" ht="15.75" customHeight="1" x14ac:dyDescent="0.3">
      <c r="A555" s="6"/>
      <c r="B555" s="6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E555" s="6"/>
      <c r="DF555" s="6"/>
      <c r="DG555" s="6"/>
      <c r="DH555" s="6"/>
      <c r="DI555" s="6"/>
      <c r="DJ555" s="6"/>
    </row>
    <row r="556" spans="1:114" ht="15.75" customHeight="1" x14ac:dyDescent="0.3">
      <c r="A556" s="6"/>
      <c r="B556" s="6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E556" s="6"/>
      <c r="DF556" s="6"/>
      <c r="DG556" s="6"/>
      <c r="DH556" s="6"/>
      <c r="DI556" s="6"/>
      <c r="DJ556" s="6"/>
    </row>
    <row r="557" spans="1:114" ht="15.75" customHeight="1" x14ac:dyDescent="0.3">
      <c r="A557" s="6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E557" s="6"/>
      <c r="DF557" s="6"/>
      <c r="DG557" s="6"/>
      <c r="DH557" s="6"/>
      <c r="DI557" s="6"/>
      <c r="DJ557" s="6"/>
    </row>
    <row r="558" spans="1:114" ht="15.75" customHeight="1" x14ac:dyDescent="0.3">
      <c r="A558" s="6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E558" s="6"/>
      <c r="DF558" s="6"/>
      <c r="DG558" s="6"/>
      <c r="DH558" s="6"/>
      <c r="DI558" s="6"/>
      <c r="DJ558" s="6"/>
    </row>
    <row r="559" spans="1:114" ht="15.75" customHeight="1" x14ac:dyDescent="0.3">
      <c r="A559" s="6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E559" s="6"/>
      <c r="DF559" s="6"/>
      <c r="DG559" s="6"/>
      <c r="DH559" s="6"/>
      <c r="DI559" s="6"/>
      <c r="DJ559" s="6"/>
    </row>
    <row r="560" spans="1:114" ht="15.75" customHeight="1" x14ac:dyDescent="0.3">
      <c r="A560" s="6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E560" s="6"/>
      <c r="DF560" s="6"/>
      <c r="DG560" s="6"/>
      <c r="DH560" s="6"/>
      <c r="DI560" s="6"/>
      <c r="DJ560" s="6"/>
    </row>
    <row r="561" spans="1:114" ht="15.75" customHeight="1" x14ac:dyDescent="0.3">
      <c r="A561" s="6"/>
      <c r="B561" s="6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E561" s="6"/>
      <c r="DF561" s="6"/>
      <c r="DG561" s="6"/>
      <c r="DH561" s="6"/>
      <c r="DI561" s="6"/>
      <c r="DJ561" s="6"/>
    </row>
    <row r="562" spans="1:114" ht="15.75" customHeight="1" x14ac:dyDescent="0.3">
      <c r="A562" s="6"/>
      <c r="B562" s="6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E562" s="6"/>
      <c r="DF562" s="6"/>
      <c r="DG562" s="6"/>
      <c r="DH562" s="6"/>
      <c r="DI562" s="6"/>
      <c r="DJ562" s="6"/>
    </row>
    <row r="563" spans="1:114" ht="15.75" customHeight="1" x14ac:dyDescent="0.3">
      <c r="A563" s="6"/>
      <c r="B563" s="6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E563" s="6"/>
      <c r="DF563" s="6"/>
      <c r="DG563" s="6"/>
      <c r="DH563" s="6"/>
      <c r="DI563" s="6"/>
      <c r="DJ563" s="6"/>
    </row>
    <row r="564" spans="1:114" ht="15.75" customHeight="1" x14ac:dyDescent="0.3">
      <c r="A564" s="6"/>
      <c r="B564" s="6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E564" s="6"/>
      <c r="DF564" s="6"/>
      <c r="DG564" s="6"/>
      <c r="DH564" s="6"/>
      <c r="DI564" s="6"/>
      <c r="DJ564" s="6"/>
    </row>
    <row r="565" spans="1:114" ht="15.75" customHeight="1" x14ac:dyDescent="0.3">
      <c r="A565" s="6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E565" s="6"/>
      <c r="DF565" s="6"/>
      <c r="DG565" s="6"/>
      <c r="DH565" s="6"/>
      <c r="DI565" s="6"/>
      <c r="DJ565" s="6"/>
    </row>
    <row r="566" spans="1:114" ht="15.75" customHeight="1" x14ac:dyDescent="0.3">
      <c r="A566" s="6"/>
      <c r="B566" s="6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E566" s="6"/>
      <c r="DF566" s="6"/>
      <c r="DG566" s="6"/>
      <c r="DH566" s="6"/>
      <c r="DI566" s="6"/>
      <c r="DJ566" s="6"/>
    </row>
    <row r="567" spans="1:114" ht="15.75" customHeight="1" x14ac:dyDescent="0.3">
      <c r="A567" s="6"/>
      <c r="B567" s="6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E567" s="6"/>
      <c r="DF567" s="6"/>
      <c r="DG567" s="6"/>
      <c r="DH567" s="6"/>
      <c r="DI567" s="6"/>
      <c r="DJ567" s="6"/>
    </row>
    <row r="568" spans="1:114" ht="15.75" customHeight="1" x14ac:dyDescent="0.3">
      <c r="A568" s="6"/>
      <c r="B568" s="6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E568" s="6"/>
      <c r="DF568" s="6"/>
      <c r="DG568" s="6"/>
      <c r="DH568" s="6"/>
      <c r="DI568" s="6"/>
      <c r="DJ568" s="6"/>
    </row>
    <row r="569" spans="1:114" ht="15.75" customHeight="1" x14ac:dyDescent="0.3">
      <c r="A569" s="6"/>
      <c r="B569" s="6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E569" s="6"/>
      <c r="DF569" s="6"/>
      <c r="DG569" s="6"/>
      <c r="DH569" s="6"/>
      <c r="DI569" s="6"/>
      <c r="DJ569" s="6"/>
    </row>
    <row r="570" spans="1:114" ht="15.75" customHeight="1" x14ac:dyDescent="0.3">
      <c r="A570" s="6"/>
      <c r="B570" s="6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E570" s="6"/>
      <c r="DF570" s="6"/>
      <c r="DG570" s="6"/>
      <c r="DH570" s="6"/>
      <c r="DI570" s="6"/>
      <c r="DJ570" s="6"/>
    </row>
    <row r="571" spans="1:114" ht="15.75" customHeight="1" x14ac:dyDescent="0.3">
      <c r="A571" s="6"/>
      <c r="B571" s="6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E571" s="6"/>
      <c r="DF571" s="6"/>
      <c r="DG571" s="6"/>
      <c r="DH571" s="6"/>
      <c r="DI571" s="6"/>
      <c r="DJ571" s="6"/>
    </row>
    <row r="572" spans="1:114" ht="15.75" customHeight="1" x14ac:dyDescent="0.3">
      <c r="A572" s="6"/>
      <c r="B572" s="6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E572" s="6"/>
      <c r="DF572" s="6"/>
      <c r="DG572" s="6"/>
      <c r="DH572" s="6"/>
      <c r="DI572" s="6"/>
      <c r="DJ572" s="6"/>
    </row>
    <row r="573" spans="1:114" ht="15.75" customHeight="1" x14ac:dyDescent="0.3">
      <c r="A573" s="6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E573" s="6"/>
      <c r="DF573" s="6"/>
      <c r="DG573" s="6"/>
      <c r="DH573" s="6"/>
      <c r="DI573" s="6"/>
      <c r="DJ573" s="6"/>
    </row>
    <row r="574" spans="1:114" ht="15.75" customHeight="1" x14ac:dyDescent="0.3">
      <c r="A574" s="6"/>
      <c r="B574" s="6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E574" s="6"/>
      <c r="DF574" s="6"/>
      <c r="DG574" s="6"/>
      <c r="DH574" s="6"/>
      <c r="DI574" s="6"/>
      <c r="DJ574" s="6"/>
    </row>
    <row r="575" spans="1:114" ht="15.75" customHeight="1" x14ac:dyDescent="0.3">
      <c r="A575" s="6"/>
      <c r="B575" s="6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E575" s="6"/>
      <c r="DF575" s="6"/>
      <c r="DG575" s="6"/>
      <c r="DH575" s="6"/>
      <c r="DI575" s="6"/>
      <c r="DJ575" s="6"/>
    </row>
    <row r="576" spans="1:114" ht="15.75" customHeight="1" x14ac:dyDescent="0.3">
      <c r="A576" s="6"/>
      <c r="B576" s="6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E576" s="6"/>
      <c r="DF576" s="6"/>
      <c r="DG576" s="6"/>
      <c r="DH576" s="6"/>
      <c r="DI576" s="6"/>
      <c r="DJ576" s="6"/>
    </row>
    <row r="577" spans="1:114" ht="15.75" customHeight="1" x14ac:dyDescent="0.3">
      <c r="A577" s="6"/>
      <c r="B577" s="6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E577" s="6"/>
      <c r="DF577" s="6"/>
      <c r="DG577" s="6"/>
      <c r="DH577" s="6"/>
      <c r="DI577" s="6"/>
      <c r="DJ577" s="6"/>
    </row>
    <row r="578" spans="1:114" ht="15.75" customHeight="1" x14ac:dyDescent="0.3">
      <c r="A578" s="6"/>
      <c r="B578" s="6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E578" s="6"/>
      <c r="DF578" s="6"/>
      <c r="DG578" s="6"/>
      <c r="DH578" s="6"/>
      <c r="DI578" s="6"/>
      <c r="DJ578" s="6"/>
    </row>
    <row r="579" spans="1:114" ht="15.75" customHeight="1" x14ac:dyDescent="0.3">
      <c r="A579" s="6"/>
      <c r="B579" s="6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E579" s="6"/>
      <c r="DF579" s="6"/>
      <c r="DG579" s="6"/>
      <c r="DH579" s="6"/>
      <c r="DI579" s="6"/>
      <c r="DJ579" s="6"/>
    </row>
    <row r="580" spans="1:114" ht="15.75" customHeight="1" x14ac:dyDescent="0.3">
      <c r="A580" s="6"/>
      <c r="B580" s="6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E580" s="6"/>
      <c r="DF580" s="6"/>
      <c r="DG580" s="6"/>
      <c r="DH580" s="6"/>
      <c r="DI580" s="6"/>
      <c r="DJ580" s="6"/>
    </row>
    <row r="581" spans="1:114" ht="15.75" customHeight="1" x14ac:dyDescent="0.3">
      <c r="A581" s="6"/>
      <c r="B581" s="6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E581" s="6"/>
      <c r="DF581" s="6"/>
      <c r="DG581" s="6"/>
      <c r="DH581" s="6"/>
      <c r="DI581" s="6"/>
      <c r="DJ581" s="6"/>
    </row>
    <row r="582" spans="1:114" ht="15.75" customHeight="1" x14ac:dyDescent="0.3">
      <c r="A582" s="6"/>
      <c r="B582" s="6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E582" s="6"/>
      <c r="DF582" s="6"/>
      <c r="DG582" s="6"/>
      <c r="DH582" s="6"/>
      <c r="DI582" s="6"/>
      <c r="DJ582" s="6"/>
    </row>
    <row r="583" spans="1:114" ht="15.75" customHeight="1" x14ac:dyDescent="0.3">
      <c r="A583" s="6"/>
      <c r="B583" s="6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E583" s="6"/>
      <c r="DF583" s="6"/>
      <c r="DG583" s="6"/>
      <c r="DH583" s="6"/>
      <c r="DI583" s="6"/>
      <c r="DJ583" s="6"/>
    </row>
    <row r="584" spans="1:114" ht="15.75" customHeight="1" x14ac:dyDescent="0.3">
      <c r="A584" s="6"/>
      <c r="B584" s="6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E584" s="6"/>
      <c r="DF584" s="6"/>
      <c r="DG584" s="6"/>
      <c r="DH584" s="6"/>
      <c r="DI584" s="6"/>
      <c r="DJ584" s="6"/>
    </row>
    <row r="585" spans="1:114" ht="15.75" customHeight="1" x14ac:dyDescent="0.3">
      <c r="A585" s="6"/>
      <c r="B585" s="6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E585" s="6"/>
      <c r="DF585" s="6"/>
      <c r="DG585" s="6"/>
      <c r="DH585" s="6"/>
      <c r="DI585" s="6"/>
      <c r="DJ585" s="6"/>
    </row>
    <row r="586" spans="1:114" ht="15.75" customHeight="1" x14ac:dyDescent="0.3">
      <c r="A586" s="6"/>
      <c r="B586" s="6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E586" s="6"/>
      <c r="DF586" s="6"/>
      <c r="DG586" s="6"/>
      <c r="DH586" s="6"/>
      <c r="DI586" s="6"/>
      <c r="DJ586" s="6"/>
    </row>
    <row r="587" spans="1:114" ht="15.75" customHeight="1" x14ac:dyDescent="0.3">
      <c r="A587" s="6"/>
      <c r="B587" s="6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E587" s="6"/>
      <c r="DF587" s="6"/>
      <c r="DG587" s="6"/>
      <c r="DH587" s="6"/>
      <c r="DI587" s="6"/>
      <c r="DJ587" s="6"/>
    </row>
    <row r="588" spans="1:114" ht="15.75" customHeight="1" x14ac:dyDescent="0.3">
      <c r="A588" s="6"/>
      <c r="B588" s="6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E588" s="6"/>
      <c r="DF588" s="6"/>
      <c r="DG588" s="6"/>
      <c r="DH588" s="6"/>
      <c r="DI588" s="6"/>
      <c r="DJ588" s="6"/>
    </row>
    <row r="589" spans="1:114" ht="15.75" customHeight="1" x14ac:dyDescent="0.3">
      <c r="A589" s="6"/>
      <c r="B589" s="6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E589" s="6"/>
      <c r="DF589" s="6"/>
      <c r="DG589" s="6"/>
      <c r="DH589" s="6"/>
      <c r="DI589" s="6"/>
      <c r="DJ589" s="6"/>
    </row>
    <row r="590" spans="1:114" ht="15.75" customHeight="1" x14ac:dyDescent="0.3">
      <c r="A590" s="6"/>
      <c r="B590" s="6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E590" s="6"/>
      <c r="DF590" s="6"/>
      <c r="DG590" s="6"/>
      <c r="DH590" s="6"/>
      <c r="DI590" s="6"/>
      <c r="DJ590" s="6"/>
    </row>
    <row r="591" spans="1:114" ht="15.75" customHeight="1" x14ac:dyDescent="0.3">
      <c r="A591" s="6"/>
      <c r="B591" s="6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E591" s="6"/>
      <c r="DF591" s="6"/>
      <c r="DG591" s="6"/>
      <c r="DH591" s="6"/>
      <c r="DI591" s="6"/>
      <c r="DJ591" s="6"/>
    </row>
    <row r="592" spans="1:114" ht="15.75" customHeight="1" x14ac:dyDescent="0.3">
      <c r="A592" s="6"/>
      <c r="B592" s="6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E592" s="6"/>
      <c r="DF592" s="6"/>
      <c r="DG592" s="6"/>
      <c r="DH592" s="6"/>
      <c r="DI592" s="6"/>
      <c r="DJ592" s="6"/>
    </row>
    <row r="593" spans="1:114" ht="15.75" customHeight="1" x14ac:dyDescent="0.3">
      <c r="A593" s="6"/>
      <c r="B593" s="6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E593" s="6"/>
      <c r="DF593" s="6"/>
      <c r="DG593" s="6"/>
      <c r="DH593" s="6"/>
      <c r="DI593" s="6"/>
      <c r="DJ593" s="6"/>
    </row>
    <row r="594" spans="1:114" ht="15.75" customHeight="1" x14ac:dyDescent="0.3">
      <c r="A594" s="6"/>
      <c r="B594" s="6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E594" s="6"/>
      <c r="DF594" s="6"/>
      <c r="DG594" s="6"/>
      <c r="DH594" s="6"/>
      <c r="DI594" s="6"/>
      <c r="DJ594" s="6"/>
    </row>
    <row r="595" spans="1:114" ht="15.75" customHeight="1" x14ac:dyDescent="0.3">
      <c r="A595" s="6"/>
      <c r="B595" s="6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E595" s="6"/>
      <c r="DF595" s="6"/>
      <c r="DG595" s="6"/>
      <c r="DH595" s="6"/>
      <c r="DI595" s="6"/>
      <c r="DJ595" s="6"/>
    </row>
    <row r="596" spans="1:114" ht="15.75" customHeight="1" x14ac:dyDescent="0.3">
      <c r="A596" s="6"/>
      <c r="B596" s="6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E596" s="6"/>
      <c r="DF596" s="6"/>
      <c r="DG596" s="6"/>
      <c r="DH596" s="6"/>
      <c r="DI596" s="6"/>
      <c r="DJ596" s="6"/>
    </row>
    <row r="597" spans="1:114" ht="15.75" customHeight="1" x14ac:dyDescent="0.3">
      <c r="A597" s="6"/>
      <c r="B597" s="6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E597" s="6"/>
      <c r="DF597" s="6"/>
      <c r="DG597" s="6"/>
      <c r="DH597" s="6"/>
      <c r="DI597" s="6"/>
      <c r="DJ597" s="6"/>
    </row>
    <row r="598" spans="1:114" ht="15.75" customHeight="1" x14ac:dyDescent="0.3">
      <c r="A598" s="6"/>
      <c r="B598" s="6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E598" s="6"/>
      <c r="DF598" s="6"/>
      <c r="DG598" s="6"/>
      <c r="DH598" s="6"/>
      <c r="DI598" s="6"/>
      <c r="DJ598" s="6"/>
    </row>
    <row r="599" spans="1:114" ht="15.75" customHeight="1" x14ac:dyDescent="0.3">
      <c r="A599" s="6"/>
      <c r="B599" s="6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E599" s="6"/>
      <c r="DF599" s="6"/>
      <c r="DG599" s="6"/>
      <c r="DH599" s="6"/>
      <c r="DI599" s="6"/>
      <c r="DJ599" s="6"/>
    </row>
    <row r="600" spans="1:114" ht="15.75" customHeight="1" x14ac:dyDescent="0.3">
      <c r="A600" s="6"/>
      <c r="B600" s="6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E600" s="6"/>
      <c r="DF600" s="6"/>
      <c r="DG600" s="6"/>
      <c r="DH600" s="6"/>
      <c r="DI600" s="6"/>
      <c r="DJ600" s="6"/>
    </row>
    <row r="601" spans="1:114" ht="15.75" customHeight="1" x14ac:dyDescent="0.3">
      <c r="A601" s="6"/>
      <c r="B601" s="6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E601" s="6"/>
      <c r="DF601" s="6"/>
      <c r="DG601" s="6"/>
      <c r="DH601" s="6"/>
      <c r="DI601" s="6"/>
      <c r="DJ601" s="6"/>
    </row>
    <row r="602" spans="1:114" ht="15.75" customHeight="1" x14ac:dyDescent="0.3">
      <c r="A602" s="6"/>
      <c r="B602" s="6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E602" s="6"/>
      <c r="DF602" s="6"/>
      <c r="DG602" s="6"/>
      <c r="DH602" s="6"/>
      <c r="DI602" s="6"/>
      <c r="DJ602" s="6"/>
    </row>
    <row r="603" spans="1:114" ht="15.75" customHeight="1" x14ac:dyDescent="0.3">
      <c r="A603" s="6"/>
      <c r="B603" s="6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E603" s="6"/>
      <c r="DF603" s="6"/>
      <c r="DG603" s="6"/>
      <c r="DH603" s="6"/>
      <c r="DI603" s="6"/>
      <c r="DJ603" s="6"/>
    </row>
    <row r="604" spans="1:114" ht="15.75" customHeight="1" x14ac:dyDescent="0.3">
      <c r="A604" s="6"/>
      <c r="B604" s="6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E604" s="6"/>
      <c r="DF604" s="6"/>
      <c r="DG604" s="6"/>
      <c r="DH604" s="6"/>
      <c r="DI604" s="6"/>
      <c r="DJ604" s="6"/>
    </row>
    <row r="605" spans="1:114" ht="15.75" customHeight="1" x14ac:dyDescent="0.3">
      <c r="A605" s="6"/>
      <c r="B605" s="6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E605" s="6"/>
      <c r="DF605" s="6"/>
      <c r="DG605" s="6"/>
      <c r="DH605" s="6"/>
      <c r="DI605" s="6"/>
      <c r="DJ605" s="6"/>
    </row>
    <row r="606" spans="1:114" ht="15.75" customHeight="1" x14ac:dyDescent="0.3">
      <c r="A606" s="6"/>
      <c r="B606" s="6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E606" s="6"/>
      <c r="DF606" s="6"/>
      <c r="DG606" s="6"/>
      <c r="DH606" s="6"/>
      <c r="DI606" s="6"/>
      <c r="DJ606" s="6"/>
    </row>
    <row r="607" spans="1:114" ht="15.75" customHeight="1" x14ac:dyDescent="0.3">
      <c r="A607" s="6"/>
      <c r="B607" s="6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E607" s="6"/>
      <c r="DF607" s="6"/>
      <c r="DG607" s="6"/>
      <c r="DH607" s="6"/>
      <c r="DI607" s="6"/>
      <c r="DJ607" s="6"/>
    </row>
    <row r="608" spans="1:114" ht="15.75" customHeight="1" x14ac:dyDescent="0.3">
      <c r="A608" s="6"/>
      <c r="B608" s="6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E608" s="6"/>
      <c r="DF608" s="6"/>
      <c r="DG608" s="6"/>
      <c r="DH608" s="6"/>
      <c r="DI608" s="6"/>
      <c r="DJ608" s="6"/>
    </row>
    <row r="609" spans="1:114" ht="15.75" customHeight="1" x14ac:dyDescent="0.3">
      <c r="A609" s="6"/>
      <c r="B609" s="6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E609" s="6"/>
      <c r="DF609" s="6"/>
      <c r="DG609" s="6"/>
      <c r="DH609" s="6"/>
      <c r="DI609" s="6"/>
      <c r="DJ609" s="6"/>
    </row>
    <row r="610" spans="1:114" ht="15.75" customHeight="1" x14ac:dyDescent="0.3">
      <c r="A610" s="6"/>
      <c r="B610" s="6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E610" s="6"/>
      <c r="DF610" s="6"/>
      <c r="DG610" s="6"/>
      <c r="DH610" s="6"/>
      <c r="DI610" s="6"/>
      <c r="DJ610" s="6"/>
    </row>
    <row r="611" spans="1:114" ht="15.75" customHeight="1" x14ac:dyDescent="0.3">
      <c r="A611" s="6"/>
      <c r="B611" s="6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E611" s="6"/>
      <c r="DF611" s="6"/>
      <c r="DG611" s="6"/>
      <c r="DH611" s="6"/>
      <c r="DI611" s="6"/>
      <c r="DJ611" s="6"/>
    </row>
    <row r="612" spans="1:114" ht="15.75" customHeight="1" x14ac:dyDescent="0.3">
      <c r="A612" s="6"/>
      <c r="B612" s="6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E612" s="6"/>
      <c r="DF612" s="6"/>
      <c r="DG612" s="6"/>
      <c r="DH612" s="6"/>
      <c r="DI612" s="6"/>
      <c r="DJ612" s="6"/>
    </row>
    <row r="613" spans="1:114" ht="15.75" customHeight="1" x14ac:dyDescent="0.3">
      <c r="A613" s="6"/>
      <c r="B613" s="6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E613" s="6"/>
      <c r="DF613" s="6"/>
      <c r="DG613" s="6"/>
      <c r="DH613" s="6"/>
      <c r="DI613" s="6"/>
      <c r="DJ613" s="6"/>
    </row>
    <row r="614" spans="1:114" ht="15.75" customHeight="1" x14ac:dyDescent="0.3">
      <c r="A614" s="6"/>
      <c r="B614" s="6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E614" s="6"/>
      <c r="DF614" s="6"/>
      <c r="DG614" s="6"/>
      <c r="DH614" s="6"/>
      <c r="DI614" s="6"/>
      <c r="DJ614" s="6"/>
    </row>
    <row r="615" spans="1:114" ht="15.75" customHeight="1" x14ac:dyDescent="0.3">
      <c r="A615" s="6"/>
      <c r="B615" s="6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E615" s="6"/>
      <c r="DF615" s="6"/>
      <c r="DG615" s="6"/>
      <c r="DH615" s="6"/>
      <c r="DI615" s="6"/>
      <c r="DJ615" s="6"/>
    </row>
    <row r="616" spans="1:114" ht="15.75" customHeight="1" x14ac:dyDescent="0.3">
      <c r="A616" s="6"/>
      <c r="B616" s="6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E616" s="6"/>
      <c r="DF616" s="6"/>
      <c r="DG616" s="6"/>
      <c r="DH616" s="6"/>
      <c r="DI616" s="6"/>
      <c r="DJ616" s="6"/>
    </row>
    <row r="617" spans="1:114" ht="15.75" customHeight="1" x14ac:dyDescent="0.3">
      <c r="A617" s="6"/>
      <c r="B617" s="6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E617" s="6"/>
      <c r="DF617" s="6"/>
      <c r="DG617" s="6"/>
      <c r="DH617" s="6"/>
      <c r="DI617" s="6"/>
      <c r="DJ617" s="6"/>
    </row>
    <row r="618" spans="1:114" ht="15.75" customHeight="1" x14ac:dyDescent="0.3">
      <c r="A618" s="6"/>
      <c r="B618" s="6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E618" s="6"/>
      <c r="DF618" s="6"/>
      <c r="DG618" s="6"/>
      <c r="DH618" s="6"/>
      <c r="DI618" s="6"/>
      <c r="DJ618" s="6"/>
    </row>
    <row r="619" spans="1:114" ht="15.75" customHeight="1" x14ac:dyDescent="0.3">
      <c r="A619" s="6"/>
      <c r="B619" s="6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E619" s="6"/>
      <c r="DF619" s="6"/>
      <c r="DG619" s="6"/>
      <c r="DH619" s="6"/>
      <c r="DI619" s="6"/>
      <c r="DJ619" s="6"/>
    </row>
    <row r="620" spans="1:114" ht="15.75" customHeight="1" x14ac:dyDescent="0.3">
      <c r="A620" s="6"/>
      <c r="B620" s="6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E620" s="6"/>
      <c r="DF620" s="6"/>
      <c r="DG620" s="6"/>
      <c r="DH620" s="6"/>
      <c r="DI620" s="6"/>
      <c r="DJ620" s="6"/>
    </row>
    <row r="621" spans="1:114" ht="15.75" customHeight="1" x14ac:dyDescent="0.3">
      <c r="A621" s="6"/>
      <c r="B621" s="6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E621" s="6"/>
      <c r="DF621" s="6"/>
      <c r="DG621" s="6"/>
      <c r="DH621" s="6"/>
      <c r="DI621" s="6"/>
      <c r="DJ621" s="6"/>
    </row>
    <row r="622" spans="1:114" ht="15.75" customHeight="1" x14ac:dyDescent="0.3">
      <c r="A622" s="6"/>
      <c r="B622" s="6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E622" s="6"/>
      <c r="DF622" s="6"/>
      <c r="DG622" s="6"/>
      <c r="DH622" s="6"/>
      <c r="DI622" s="6"/>
      <c r="DJ622" s="6"/>
    </row>
    <row r="623" spans="1:114" ht="15.75" customHeight="1" x14ac:dyDescent="0.3">
      <c r="A623" s="6"/>
      <c r="B623" s="6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E623" s="6"/>
      <c r="DF623" s="6"/>
      <c r="DG623" s="6"/>
      <c r="DH623" s="6"/>
      <c r="DI623" s="6"/>
      <c r="DJ623" s="6"/>
    </row>
    <row r="624" spans="1:114" ht="15.75" customHeight="1" x14ac:dyDescent="0.3">
      <c r="A624" s="6"/>
      <c r="B624" s="6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E624" s="6"/>
      <c r="DF624" s="6"/>
      <c r="DG624" s="6"/>
      <c r="DH624" s="6"/>
      <c r="DI624" s="6"/>
      <c r="DJ624" s="6"/>
    </row>
    <row r="625" spans="1:114" ht="15.75" customHeight="1" x14ac:dyDescent="0.3">
      <c r="A625" s="6"/>
      <c r="B625" s="6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E625" s="6"/>
      <c r="DF625" s="6"/>
      <c r="DG625" s="6"/>
      <c r="DH625" s="6"/>
      <c r="DI625" s="6"/>
      <c r="DJ625" s="6"/>
    </row>
    <row r="626" spans="1:114" ht="15.75" customHeight="1" x14ac:dyDescent="0.3">
      <c r="A626" s="6"/>
      <c r="B626" s="6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E626" s="6"/>
      <c r="DF626" s="6"/>
      <c r="DG626" s="6"/>
      <c r="DH626" s="6"/>
      <c r="DI626" s="6"/>
      <c r="DJ626" s="6"/>
    </row>
    <row r="627" spans="1:114" ht="15.75" customHeight="1" x14ac:dyDescent="0.3">
      <c r="A627" s="6"/>
      <c r="B627" s="6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E627" s="6"/>
      <c r="DF627" s="6"/>
      <c r="DG627" s="6"/>
      <c r="DH627" s="6"/>
      <c r="DI627" s="6"/>
      <c r="DJ627" s="6"/>
    </row>
    <row r="628" spans="1:114" ht="15.75" customHeight="1" x14ac:dyDescent="0.3">
      <c r="A628" s="6"/>
      <c r="B628" s="6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E628" s="6"/>
      <c r="DF628" s="6"/>
      <c r="DG628" s="6"/>
      <c r="DH628" s="6"/>
      <c r="DI628" s="6"/>
      <c r="DJ628" s="6"/>
    </row>
    <row r="629" spans="1:114" ht="15.75" customHeight="1" x14ac:dyDescent="0.3">
      <c r="A629" s="6"/>
      <c r="B629" s="6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E629" s="6"/>
      <c r="DF629" s="6"/>
      <c r="DG629" s="6"/>
      <c r="DH629" s="6"/>
      <c r="DI629" s="6"/>
      <c r="DJ629" s="6"/>
    </row>
    <row r="630" spans="1:114" ht="15.75" customHeight="1" x14ac:dyDescent="0.3">
      <c r="A630" s="6"/>
      <c r="B630" s="6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E630" s="6"/>
      <c r="DF630" s="6"/>
      <c r="DG630" s="6"/>
      <c r="DH630" s="6"/>
      <c r="DI630" s="6"/>
      <c r="DJ630" s="6"/>
    </row>
    <row r="631" spans="1:114" ht="15.75" customHeight="1" x14ac:dyDescent="0.3">
      <c r="A631" s="6"/>
      <c r="B631" s="6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E631" s="6"/>
      <c r="DF631" s="6"/>
      <c r="DG631" s="6"/>
      <c r="DH631" s="6"/>
      <c r="DI631" s="6"/>
      <c r="DJ631" s="6"/>
    </row>
    <row r="632" spans="1:114" ht="15.75" customHeight="1" x14ac:dyDescent="0.3">
      <c r="A632" s="6"/>
      <c r="B632" s="6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E632" s="6"/>
      <c r="DF632" s="6"/>
      <c r="DG632" s="6"/>
      <c r="DH632" s="6"/>
      <c r="DI632" s="6"/>
      <c r="DJ632" s="6"/>
    </row>
    <row r="633" spans="1:114" ht="15.75" customHeight="1" x14ac:dyDescent="0.3">
      <c r="A633" s="6"/>
      <c r="B633" s="6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E633" s="6"/>
      <c r="DF633" s="6"/>
      <c r="DG633" s="6"/>
      <c r="DH633" s="6"/>
      <c r="DI633" s="6"/>
      <c r="DJ633" s="6"/>
    </row>
    <row r="634" spans="1:114" ht="15.75" customHeight="1" x14ac:dyDescent="0.3">
      <c r="A634" s="6"/>
      <c r="B634" s="6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E634" s="6"/>
      <c r="DF634" s="6"/>
      <c r="DG634" s="6"/>
      <c r="DH634" s="6"/>
      <c r="DI634" s="6"/>
      <c r="DJ634" s="6"/>
    </row>
    <row r="635" spans="1:114" ht="15.75" customHeight="1" x14ac:dyDescent="0.3">
      <c r="A635" s="6"/>
      <c r="B635" s="6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E635" s="6"/>
      <c r="DF635" s="6"/>
      <c r="DG635" s="6"/>
      <c r="DH635" s="6"/>
      <c r="DI635" s="6"/>
      <c r="DJ635" s="6"/>
    </row>
    <row r="636" spans="1:114" ht="15.75" customHeight="1" x14ac:dyDescent="0.3">
      <c r="A636" s="6"/>
      <c r="B636" s="6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E636" s="6"/>
      <c r="DF636" s="6"/>
      <c r="DG636" s="6"/>
      <c r="DH636" s="6"/>
      <c r="DI636" s="6"/>
      <c r="DJ636" s="6"/>
    </row>
    <row r="637" spans="1:114" ht="15.75" customHeight="1" x14ac:dyDescent="0.3">
      <c r="A637" s="6"/>
      <c r="B637" s="6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E637" s="6"/>
      <c r="DF637" s="6"/>
      <c r="DG637" s="6"/>
      <c r="DH637" s="6"/>
      <c r="DI637" s="6"/>
      <c r="DJ637" s="6"/>
    </row>
    <row r="638" spans="1:114" ht="15.75" customHeight="1" x14ac:dyDescent="0.3">
      <c r="A638" s="6"/>
      <c r="B638" s="6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E638" s="6"/>
      <c r="DF638" s="6"/>
      <c r="DG638" s="6"/>
      <c r="DH638" s="6"/>
      <c r="DI638" s="6"/>
      <c r="DJ638" s="6"/>
    </row>
    <row r="639" spans="1:114" ht="15.75" customHeight="1" x14ac:dyDescent="0.3">
      <c r="A639" s="6"/>
      <c r="B639" s="6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E639" s="6"/>
      <c r="DF639" s="6"/>
      <c r="DG639" s="6"/>
      <c r="DH639" s="6"/>
      <c r="DI639" s="6"/>
      <c r="DJ639" s="6"/>
    </row>
    <row r="640" spans="1:114" ht="15.75" customHeight="1" x14ac:dyDescent="0.3">
      <c r="A640" s="6"/>
      <c r="B640" s="6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E640" s="6"/>
      <c r="DF640" s="6"/>
      <c r="DG640" s="6"/>
      <c r="DH640" s="6"/>
      <c r="DI640" s="6"/>
      <c r="DJ640" s="6"/>
    </row>
    <row r="641" spans="1:114" ht="15.75" customHeight="1" x14ac:dyDescent="0.3">
      <c r="A641" s="6"/>
      <c r="B641" s="6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E641" s="6"/>
      <c r="DF641" s="6"/>
      <c r="DG641" s="6"/>
      <c r="DH641" s="6"/>
      <c r="DI641" s="6"/>
      <c r="DJ641" s="6"/>
    </row>
    <row r="642" spans="1:114" ht="15.75" customHeight="1" x14ac:dyDescent="0.3">
      <c r="A642" s="6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E642" s="6"/>
      <c r="DF642" s="6"/>
      <c r="DG642" s="6"/>
      <c r="DH642" s="6"/>
      <c r="DI642" s="6"/>
      <c r="DJ642" s="6"/>
    </row>
    <row r="643" spans="1:114" ht="15.75" customHeight="1" x14ac:dyDescent="0.3">
      <c r="A643" s="6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E643" s="6"/>
      <c r="DF643" s="6"/>
      <c r="DG643" s="6"/>
      <c r="DH643" s="6"/>
      <c r="DI643" s="6"/>
      <c r="DJ643" s="6"/>
    </row>
    <row r="644" spans="1:114" ht="15.75" customHeight="1" x14ac:dyDescent="0.3">
      <c r="A644" s="6"/>
      <c r="B644" s="6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E644" s="6"/>
      <c r="DF644" s="6"/>
      <c r="DG644" s="6"/>
      <c r="DH644" s="6"/>
      <c r="DI644" s="6"/>
      <c r="DJ644" s="6"/>
    </row>
    <row r="645" spans="1:114" ht="15.75" customHeight="1" x14ac:dyDescent="0.3">
      <c r="A645" s="6"/>
      <c r="B645" s="6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E645" s="6"/>
      <c r="DF645" s="6"/>
      <c r="DG645" s="6"/>
      <c r="DH645" s="6"/>
      <c r="DI645" s="6"/>
      <c r="DJ645" s="6"/>
    </row>
    <row r="646" spans="1:114" ht="15.75" customHeight="1" x14ac:dyDescent="0.3">
      <c r="A646" s="6"/>
      <c r="B646" s="6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E646" s="6"/>
      <c r="DF646" s="6"/>
      <c r="DG646" s="6"/>
      <c r="DH646" s="6"/>
      <c r="DI646" s="6"/>
      <c r="DJ646" s="6"/>
    </row>
    <row r="647" spans="1:114" ht="15.75" customHeight="1" x14ac:dyDescent="0.3">
      <c r="A647" s="6"/>
      <c r="B647" s="6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E647" s="6"/>
      <c r="DF647" s="6"/>
      <c r="DG647" s="6"/>
      <c r="DH647" s="6"/>
      <c r="DI647" s="6"/>
      <c r="DJ647" s="6"/>
    </row>
    <row r="648" spans="1:114" ht="15.75" customHeight="1" x14ac:dyDescent="0.3">
      <c r="A648" s="6"/>
      <c r="B648" s="6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E648" s="6"/>
      <c r="DF648" s="6"/>
      <c r="DG648" s="6"/>
      <c r="DH648" s="6"/>
      <c r="DI648" s="6"/>
      <c r="DJ648" s="6"/>
    </row>
    <row r="649" spans="1:114" ht="15.75" customHeight="1" x14ac:dyDescent="0.3">
      <c r="A649" s="6"/>
      <c r="B649" s="6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E649" s="6"/>
      <c r="DF649" s="6"/>
      <c r="DG649" s="6"/>
      <c r="DH649" s="6"/>
      <c r="DI649" s="6"/>
      <c r="DJ649" s="6"/>
    </row>
    <row r="650" spans="1:114" ht="15.75" customHeight="1" x14ac:dyDescent="0.3">
      <c r="A650" s="6"/>
      <c r="B650" s="6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E650" s="6"/>
      <c r="DF650" s="6"/>
      <c r="DG650" s="6"/>
      <c r="DH650" s="6"/>
      <c r="DI650" s="6"/>
      <c r="DJ650" s="6"/>
    </row>
    <row r="651" spans="1:114" ht="15.75" customHeight="1" x14ac:dyDescent="0.3">
      <c r="A651" s="6"/>
      <c r="B651" s="6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E651" s="6"/>
      <c r="DF651" s="6"/>
      <c r="DG651" s="6"/>
      <c r="DH651" s="6"/>
      <c r="DI651" s="6"/>
      <c r="DJ651" s="6"/>
    </row>
    <row r="652" spans="1:114" ht="15.75" customHeight="1" x14ac:dyDescent="0.3">
      <c r="A652" s="6"/>
      <c r="B652" s="6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E652" s="6"/>
      <c r="DF652" s="6"/>
      <c r="DG652" s="6"/>
      <c r="DH652" s="6"/>
      <c r="DI652" s="6"/>
      <c r="DJ652" s="6"/>
    </row>
    <row r="653" spans="1:114" ht="15.75" customHeight="1" x14ac:dyDescent="0.3">
      <c r="A653" s="6"/>
      <c r="B653" s="6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E653" s="6"/>
      <c r="DF653" s="6"/>
      <c r="DG653" s="6"/>
      <c r="DH653" s="6"/>
      <c r="DI653" s="6"/>
      <c r="DJ653" s="6"/>
    </row>
    <row r="654" spans="1:114" ht="15.75" customHeight="1" x14ac:dyDescent="0.3">
      <c r="A654" s="6"/>
      <c r="B654" s="6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E654" s="6"/>
      <c r="DF654" s="6"/>
      <c r="DG654" s="6"/>
      <c r="DH654" s="6"/>
      <c r="DI654" s="6"/>
      <c r="DJ654" s="6"/>
    </row>
    <row r="655" spans="1:114" ht="15.75" customHeight="1" x14ac:dyDescent="0.3">
      <c r="A655" s="6"/>
      <c r="B655" s="6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E655" s="6"/>
      <c r="DF655" s="6"/>
      <c r="DG655" s="6"/>
      <c r="DH655" s="6"/>
      <c r="DI655" s="6"/>
      <c r="DJ655" s="6"/>
    </row>
    <row r="656" spans="1:114" ht="15.75" customHeight="1" x14ac:dyDescent="0.3">
      <c r="A656" s="6"/>
      <c r="B656" s="6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E656" s="6"/>
      <c r="DF656" s="6"/>
      <c r="DG656" s="6"/>
      <c r="DH656" s="6"/>
      <c r="DI656" s="6"/>
      <c r="DJ656" s="6"/>
    </row>
    <row r="657" spans="1:114" ht="15.75" customHeight="1" x14ac:dyDescent="0.3">
      <c r="A657" s="6"/>
      <c r="B657" s="6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E657" s="6"/>
      <c r="DF657" s="6"/>
      <c r="DG657" s="6"/>
      <c r="DH657" s="6"/>
      <c r="DI657" s="6"/>
      <c r="DJ657" s="6"/>
    </row>
    <row r="658" spans="1:114" ht="15.75" customHeight="1" x14ac:dyDescent="0.3">
      <c r="A658" s="6"/>
      <c r="B658" s="6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E658" s="6"/>
      <c r="DF658" s="6"/>
      <c r="DG658" s="6"/>
      <c r="DH658" s="6"/>
      <c r="DI658" s="6"/>
      <c r="DJ658" s="6"/>
    </row>
    <row r="659" spans="1:114" ht="15.75" customHeight="1" x14ac:dyDescent="0.3">
      <c r="A659" s="6"/>
      <c r="B659" s="6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E659" s="6"/>
      <c r="DF659" s="6"/>
      <c r="DG659" s="6"/>
      <c r="DH659" s="6"/>
      <c r="DI659" s="6"/>
      <c r="DJ659" s="6"/>
    </row>
    <row r="660" spans="1:114" ht="15.75" customHeight="1" x14ac:dyDescent="0.3">
      <c r="A660" s="6"/>
      <c r="B660" s="6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E660" s="6"/>
      <c r="DF660" s="6"/>
      <c r="DG660" s="6"/>
      <c r="DH660" s="6"/>
      <c r="DI660" s="6"/>
      <c r="DJ660" s="6"/>
    </row>
    <row r="661" spans="1:114" ht="15.75" customHeight="1" x14ac:dyDescent="0.3">
      <c r="A661" s="6"/>
      <c r="B661" s="6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E661" s="6"/>
      <c r="DF661" s="6"/>
      <c r="DG661" s="6"/>
      <c r="DH661" s="6"/>
      <c r="DI661" s="6"/>
      <c r="DJ661" s="6"/>
    </row>
    <row r="662" spans="1:114" ht="15.75" customHeight="1" x14ac:dyDescent="0.3">
      <c r="A662" s="6"/>
      <c r="B662" s="6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E662" s="6"/>
      <c r="DF662" s="6"/>
      <c r="DG662" s="6"/>
      <c r="DH662" s="6"/>
      <c r="DI662" s="6"/>
      <c r="DJ662" s="6"/>
    </row>
    <row r="663" spans="1:114" ht="15.75" customHeight="1" x14ac:dyDescent="0.3">
      <c r="A663" s="6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E663" s="6"/>
      <c r="DF663" s="6"/>
      <c r="DG663" s="6"/>
      <c r="DH663" s="6"/>
      <c r="DI663" s="6"/>
      <c r="DJ663" s="6"/>
    </row>
    <row r="664" spans="1:114" ht="15.75" customHeight="1" x14ac:dyDescent="0.3">
      <c r="A664" s="6"/>
      <c r="B664" s="6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E664" s="6"/>
      <c r="DF664" s="6"/>
      <c r="DG664" s="6"/>
      <c r="DH664" s="6"/>
      <c r="DI664" s="6"/>
      <c r="DJ664" s="6"/>
    </row>
    <row r="665" spans="1:114" ht="15.75" customHeight="1" x14ac:dyDescent="0.3">
      <c r="A665" s="6"/>
      <c r="B665" s="6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E665" s="6"/>
      <c r="DF665" s="6"/>
      <c r="DG665" s="6"/>
      <c r="DH665" s="6"/>
      <c r="DI665" s="6"/>
      <c r="DJ665" s="6"/>
    </row>
    <row r="666" spans="1:114" ht="15.75" customHeight="1" x14ac:dyDescent="0.3">
      <c r="A666" s="6"/>
      <c r="B666" s="6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E666" s="6"/>
      <c r="DF666" s="6"/>
      <c r="DG666" s="6"/>
      <c r="DH666" s="6"/>
      <c r="DI666" s="6"/>
      <c r="DJ666" s="6"/>
    </row>
    <row r="667" spans="1:114" ht="15.75" customHeight="1" x14ac:dyDescent="0.3">
      <c r="A667" s="6"/>
      <c r="B667" s="6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E667" s="6"/>
      <c r="DF667" s="6"/>
      <c r="DG667" s="6"/>
      <c r="DH667" s="6"/>
      <c r="DI667" s="6"/>
      <c r="DJ667" s="6"/>
    </row>
    <row r="668" spans="1:114" ht="15.75" customHeight="1" x14ac:dyDescent="0.3">
      <c r="A668" s="6"/>
      <c r="B668" s="6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E668" s="6"/>
      <c r="DF668" s="6"/>
      <c r="DG668" s="6"/>
      <c r="DH668" s="6"/>
      <c r="DI668" s="6"/>
      <c r="DJ668" s="6"/>
    </row>
    <row r="669" spans="1:114" ht="15.75" customHeight="1" x14ac:dyDescent="0.3">
      <c r="A669" s="6"/>
      <c r="B669" s="6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E669" s="6"/>
      <c r="DF669" s="6"/>
      <c r="DG669" s="6"/>
      <c r="DH669" s="6"/>
      <c r="DI669" s="6"/>
      <c r="DJ669" s="6"/>
    </row>
    <row r="670" spans="1:114" ht="15.75" customHeight="1" x14ac:dyDescent="0.3">
      <c r="A670" s="6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E670" s="6"/>
      <c r="DF670" s="6"/>
      <c r="DG670" s="6"/>
      <c r="DH670" s="6"/>
      <c r="DI670" s="6"/>
      <c r="DJ670" s="6"/>
    </row>
    <row r="671" spans="1:114" ht="15.75" customHeight="1" x14ac:dyDescent="0.3">
      <c r="A671" s="6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E671" s="6"/>
      <c r="DF671" s="6"/>
      <c r="DG671" s="6"/>
      <c r="DH671" s="6"/>
      <c r="DI671" s="6"/>
      <c r="DJ671" s="6"/>
    </row>
    <row r="672" spans="1:114" ht="15.75" customHeight="1" x14ac:dyDescent="0.3">
      <c r="A672" s="6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E672" s="6"/>
      <c r="DF672" s="6"/>
      <c r="DG672" s="6"/>
      <c r="DH672" s="6"/>
      <c r="DI672" s="6"/>
      <c r="DJ672" s="6"/>
    </row>
    <row r="673" spans="1:114" ht="15.75" customHeight="1" x14ac:dyDescent="0.3">
      <c r="A673" s="6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E673" s="6"/>
      <c r="DF673" s="6"/>
      <c r="DG673" s="6"/>
      <c r="DH673" s="6"/>
      <c r="DI673" s="6"/>
      <c r="DJ673" s="6"/>
    </row>
    <row r="674" spans="1:114" ht="15.75" customHeight="1" x14ac:dyDescent="0.3">
      <c r="A674" s="6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E674" s="6"/>
      <c r="DF674" s="6"/>
      <c r="DG674" s="6"/>
      <c r="DH674" s="6"/>
      <c r="DI674" s="6"/>
      <c r="DJ674" s="6"/>
    </row>
    <row r="675" spans="1:114" ht="15.75" customHeight="1" x14ac:dyDescent="0.3">
      <c r="A675" s="6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E675" s="6"/>
      <c r="DF675" s="6"/>
      <c r="DG675" s="6"/>
      <c r="DH675" s="6"/>
      <c r="DI675" s="6"/>
      <c r="DJ675" s="6"/>
    </row>
    <row r="676" spans="1:114" ht="15.75" customHeight="1" x14ac:dyDescent="0.3">
      <c r="A676" s="6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E676" s="6"/>
      <c r="DF676" s="6"/>
      <c r="DG676" s="6"/>
      <c r="DH676" s="6"/>
      <c r="DI676" s="6"/>
      <c r="DJ676" s="6"/>
    </row>
    <row r="677" spans="1:114" ht="15.75" customHeight="1" x14ac:dyDescent="0.3">
      <c r="A677" s="6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E677" s="6"/>
      <c r="DF677" s="6"/>
      <c r="DG677" s="6"/>
      <c r="DH677" s="6"/>
      <c r="DI677" s="6"/>
      <c r="DJ677" s="6"/>
    </row>
    <row r="678" spans="1:114" ht="15.75" customHeight="1" x14ac:dyDescent="0.3">
      <c r="A678" s="6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E678" s="6"/>
      <c r="DF678" s="6"/>
      <c r="DG678" s="6"/>
      <c r="DH678" s="6"/>
      <c r="DI678" s="6"/>
      <c r="DJ678" s="6"/>
    </row>
    <row r="679" spans="1:114" ht="15.75" customHeight="1" x14ac:dyDescent="0.3">
      <c r="A679" s="6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E679" s="6"/>
      <c r="DF679" s="6"/>
      <c r="DG679" s="6"/>
      <c r="DH679" s="6"/>
      <c r="DI679" s="6"/>
      <c r="DJ679" s="6"/>
    </row>
    <row r="680" spans="1:114" ht="15.75" customHeight="1" x14ac:dyDescent="0.3">
      <c r="A680" s="6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E680" s="6"/>
      <c r="DF680" s="6"/>
      <c r="DG680" s="6"/>
      <c r="DH680" s="6"/>
      <c r="DI680" s="6"/>
      <c r="DJ680" s="6"/>
    </row>
    <row r="681" spans="1:114" ht="15.75" customHeight="1" x14ac:dyDescent="0.3">
      <c r="A681" s="6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E681" s="6"/>
      <c r="DF681" s="6"/>
      <c r="DG681" s="6"/>
      <c r="DH681" s="6"/>
      <c r="DI681" s="6"/>
      <c r="DJ681" s="6"/>
    </row>
    <row r="682" spans="1:114" ht="15.75" customHeight="1" x14ac:dyDescent="0.3">
      <c r="A682" s="6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E682" s="6"/>
      <c r="DF682" s="6"/>
      <c r="DG682" s="6"/>
      <c r="DH682" s="6"/>
      <c r="DI682" s="6"/>
      <c r="DJ682" s="6"/>
    </row>
    <row r="683" spans="1:114" ht="15.75" customHeight="1" x14ac:dyDescent="0.3">
      <c r="A683" s="6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E683" s="6"/>
      <c r="DF683" s="6"/>
      <c r="DG683" s="6"/>
      <c r="DH683" s="6"/>
      <c r="DI683" s="6"/>
      <c r="DJ683" s="6"/>
    </row>
    <row r="684" spans="1:114" ht="15.75" customHeight="1" x14ac:dyDescent="0.3">
      <c r="A684" s="6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E684" s="6"/>
      <c r="DF684" s="6"/>
      <c r="DG684" s="6"/>
      <c r="DH684" s="6"/>
      <c r="DI684" s="6"/>
      <c r="DJ684" s="6"/>
    </row>
    <row r="685" spans="1:114" ht="15.75" customHeight="1" x14ac:dyDescent="0.3">
      <c r="A685" s="6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E685" s="6"/>
      <c r="DF685" s="6"/>
      <c r="DG685" s="6"/>
      <c r="DH685" s="6"/>
      <c r="DI685" s="6"/>
      <c r="DJ685" s="6"/>
    </row>
    <row r="686" spans="1:114" ht="15.75" customHeight="1" x14ac:dyDescent="0.3">
      <c r="A686" s="6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E686" s="6"/>
      <c r="DF686" s="6"/>
      <c r="DG686" s="6"/>
      <c r="DH686" s="6"/>
      <c r="DI686" s="6"/>
      <c r="DJ686" s="6"/>
    </row>
    <row r="687" spans="1:114" ht="15.75" customHeight="1" x14ac:dyDescent="0.3">
      <c r="A687" s="6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E687" s="6"/>
      <c r="DF687" s="6"/>
      <c r="DG687" s="6"/>
      <c r="DH687" s="6"/>
      <c r="DI687" s="6"/>
      <c r="DJ687" s="6"/>
    </row>
    <row r="688" spans="1:114" ht="15.75" customHeight="1" x14ac:dyDescent="0.3">
      <c r="A688" s="6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E688" s="6"/>
      <c r="DF688" s="6"/>
      <c r="DG688" s="6"/>
      <c r="DH688" s="6"/>
      <c r="DI688" s="6"/>
      <c r="DJ688" s="6"/>
    </row>
    <row r="689" spans="1:114" ht="15.75" customHeight="1" x14ac:dyDescent="0.3">
      <c r="A689" s="6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E689" s="6"/>
      <c r="DF689" s="6"/>
      <c r="DG689" s="6"/>
      <c r="DH689" s="6"/>
      <c r="DI689" s="6"/>
      <c r="DJ689" s="6"/>
    </row>
    <row r="690" spans="1:114" ht="15.75" customHeight="1" x14ac:dyDescent="0.3">
      <c r="A690" s="6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E690" s="6"/>
      <c r="DF690" s="6"/>
      <c r="DG690" s="6"/>
      <c r="DH690" s="6"/>
      <c r="DI690" s="6"/>
      <c r="DJ690" s="6"/>
    </row>
    <row r="691" spans="1:114" ht="15.75" customHeight="1" x14ac:dyDescent="0.3">
      <c r="A691" s="6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E691" s="6"/>
      <c r="DF691" s="6"/>
      <c r="DG691" s="6"/>
      <c r="DH691" s="6"/>
      <c r="DI691" s="6"/>
      <c r="DJ691" s="6"/>
    </row>
    <row r="692" spans="1:114" ht="15.75" customHeight="1" x14ac:dyDescent="0.3">
      <c r="A692" s="6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E692" s="6"/>
      <c r="DF692" s="6"/>
      <c r="DG692" s="6"/>
      <c r="DH692" s="6"/>
      <c r="DI692" s="6"/>
      <c r="DJ692" s="6"/>
    </row>
    <row r="693" spans="1:114" ht="15.75" customHeight="1" x14ac:dyDescent="0.3">
      <c r="A693" s="6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E693" s="6"/>
      <c r="DF693" s="6"/>
      <c r="DG693" s="6"/>
      <c r="DH693" s="6"/>
      <c r="DI693" s="6"/>
      <c r="DJ693" s="6"/>
    </row>
    <row r="694" spans="1:114" ht="15.75" customHeight="1" x14ac:dyDescent="0.3">
      <c r="A694" s="6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E694" s="6"/>
      <c r="DF694" s="6"/>
      <c r="DG694" s="6"/>
      <c r="DH694" s="6"/>
      <c r="DI694" s="6"/>
      <c r="DJ694" s="6"/>
    </row>
    <row r="695" spans="1:114" ht="15.75" customHeight="1" x14ac:dyDescent="0.3">
      <c r="A695" s="6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E695" s="6"/>
      <c r="DF695" s="6"/>
      <c r="DG695" s="6"/>
      <c r="DH695" s="6"/>
      <c r="DI695" s="6"/>
      <c r="DJ695" s="6"/>
    </row>
    <row r="696" spans="1:114" ht="15.75" customHeight="1" x14ac:dyDescent="0.3">
      <c r="A696" s="6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E696" s="6"/>
      <c r="DF696" s="6"/>
      <c r="DG696" s="6"/>
      <c r="DH696" s="6"/>
      <c r="DI696" s="6"/>
      <c r="DJ696" s="6"/>
    </row>
    <row r="697" spans="1:114" ht="15.75" customHeight="1" x14ac:dyDescent="0.3">
      <c r="A697" s="6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E697" s="6"/>
      <c r="DF697" s="6"/>
      <c r="DG697" s="6"/>
      <c r="DH697" s="6"/>
      <c r="DI697" s="6"/>
      <c r="DJ697" s="6"/>
    </row>
    <row r="698" spans="1:114" ht="15.75" customHeight="1" x14ac:dyDescent="0.3">
      <c r="A698" s="6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E698" s="6"/>
      <c r="DF698" s="6"/>
      <c r="DG698" s="6"/>
      <c r="DH698" s="6"/>
      <c r="DI698" s="6"/>
      <c r="DJ698" s="6"/>
    </row>
    <row r="699" spans="1:114" ht="15.75" customHeight="1" x14ac:dyDescent="0.3">
      <c r="A699" s="6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E699" s="6"/>
      <c r="DF699" s="6"/>
      <c r="DG699" s="6"/>
      <c r="DH699" s="6"/>
      <c r="DI699" s="6"/>
      <c r="DJ699" s="6"/>
    </row>
    <row r="700" spans="1:114" ht="15.75" customHeight="1" x14ac:dyDescent="0.3">
      <c r="A700" s="6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E700" s="6"/>
      <c r="DF700" s="6"/>
      <c r="DG700" s="6"/>
      <c r="DH700" s="6"/>
      <c r="DI700" s="6"/>
      <c r="DJ700" s="6"/>
    </row>
    <row r="701" spans="1:114" ht="15.75" customHeight="1" x14ac:dyDescent="0.3">
      <c r="A701" s="6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E701" s="6"/>
      <c r="DF701" s="6"/>
      <c r="DG701" s="6"/>
      <c r="DH701" s="6"/>
      <c r="DI701" s="6"/>
      <c r="DJ701" s="6"/>
    </row>
    <row r="702" spans="1:114" ht="15.75" customHeight="1" x14ac:dyDescent="0.3">
      <c r="A702" s="6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E702" s="6"/>
      <c r="DF702" s="6"/>
      <c r="DG702" s="6"/>
      <c r="DH702" s="6"/>
      <c r="DI702" s="6"/>
      <c r="DJ702" s="6"/>
    </row>
    <row r="703" spans="1:114" ht="15.75" customHeight="1" x14ac:dyDescent="0.3">
      <c r="A703" s="6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E703" s="6"/>
      <c r="DF703" s="6"/>
      <c r="DG703" s="6"/>
      <c r="DH703" s="6"/>
      <c r="DI703" s="6"/>
      <c r="DJ703" s="6"/>
    </row>
    <row r="704" spans="1:114" ht="15.75" customHeight="1" x14ac:dyDescent="0.3">
      <c r="A704" s="6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E704" s="6"/>
      <c r="DF704" s="6"/>
      <c r="DG704" s="6"/>
      <c r="DH704" s="6"/>
      <c r="DI704" s="6"/>
      <c r="DJ704" s="6"/>
    </row>
    <row r="705" spans="1:114" ht="15.75" customHeight="1" x14ac:dyDescent="0.3">
      <c r="A705" s="6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E705" s="6"/>
      <c r="DF705" s="6"/>
      <c r="DG705" s="6"/>
      <c r="DH705" s="6"/>
      <c r="DI705" s="6"/>
      <c r="DJ705" s="6"/>
    </row>
    <row r="706" spans="1:114" ht="15.75" customHeight="1" x14ac:dyDescent="0.3">
      <c r="A706" s="6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E706" s="6"/>
      <c r="DF706" s="6"/>
      <c r="DG706" s="6"/>
      <c r="DH706" s="6"/>
      <c r="DI706" s="6"/>
      <c r="DJ706" s="6"/>
    </row>
    <row r="707" spans="1:114" ht="15.75" customHeight="1" x14ac:dyDescent="0.3">
      <c r="A707" s="6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E707" s="6"/>
      <c r="DF707" s="6"/>
      <c r="DG707" s="6"/>
      <c r="DH707" s="6"/>
      <c r="DI707" s="6"/>
      <c r="DJ707" s="6"/>
    </row>
    <row r="708" spans="1:114" ht="15.75" customHeight="1" x14ac:dyDescent="0.3">
      <c r="A708" s="6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E708" s="6"/>
      <c r="DF708" s="6"/>
      <c r="DG708" s="6"/>
      <c r="DH708" s="6"/>
      <c r="DI708" s="6"/>
      <c r="DJ708" s="6"/>
    </row>
    <row r="709" spans="1:114" ht="15.75" customHeight="1" x14ac:dyDescent="0.3">
      <c r="A709" s="6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E709" s="6"/>
      <c r="DF709" s="6"/>
      <c r="DG709" s="6"/>
      <c r="DH709" s="6"/>
      <c r="DI709" s="6"/>
      <c r="DJ709" s="6"/>
    </row>
    <row r="710" spans="1:114" ht="15.75" customHeight="1" x14ac:dyDescent="0.3">
      <c r="A710" s="6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E710" s="6"/>
      <c r="DF710" s="6"/>
      <c r="DG710" s="6"/>
      <c r="DH710" s="6"/>
      <c r="DI710" s="6"/>
      <c r="DJ710" s="6"/>
    </row>
    <row r="711" spans="1:114" ht="15.75" customHeight="1" x14ac:dyDescent="0.3">
      <c r="A711" s="6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E711" s="6"/>
      <c r="DF711" s="6"/>
      <c r="DG711" s="6"/>
      <c r="DH711" s="6"/>
      <c r="DI711" s="6"/>
      <c r="DJ711" s="6"/>
    </row>
    <row r="712" spans="1:114" ht="15.75" customHeight="1" x14ac:dyDescent="0.3">
      <c r="A712" s="6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E712" s="6"/>
      <c r="DF712" s="6"/>
      <c r="DG712" s="6"/>
      <c r="DH712" s="6"/>
      <c r="DI712" s="6"/>
      <c r="DJ712" s="6"/>
    </row>
    <row r="713" spans="1:114" ht="15.75" customHeight="1" x14ac:dyDescent="0.3">
      <c r="A713" s="6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E713" s="6"/>
      <c r="DF713" s="6"/>
      <c r="DG713" s="6"/>
      <c r="DH713" s="6"/>
      <c r="DI713" s="6"/>
      <c r="DJ713" s="6"/>
    </row>
    <row r="714" spans="1:114" ht="15.75" customHeight="1" x14ac:dyDescent="0.3">
      <c r="A714" s="6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E714" s="6"/>
      <c r="DF714" s="6"/>
      <c r="DG714" s="6"/>
      <c r="DH714" s="6"/>
      <c r="DI714" s="6"/>
      <c r="DJ714" s="6"/>
    </row>
    <row r="715" spans="1:114" ht="15.75" customHeight="1" x14ac:dyDescent="0.3">
      <c r="A715" s="6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E715" s="6"/>
      <c r="DF715" s="6"/>
      <c r="DG715" s="6"/>
      <c r="DH715" s="6"/>
      <c r="DI715" s="6"/>
      <c r="DJ715" s="6"/>
    </row>
    <row r="716" spans="1:114" ht="15.75" customHeight="1" x14ac:dyDescent="0.3">
      <c r="A716" s="6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E716" s="6"/>
      <c r="DF716" s="6"/>
      <c r="DG716" s="6"/>
      <c r="DH716" s="6"/>
      <c r="DI716" s="6"/>
      <c r="DJ716" s="6"/>
    </row>
    <row r="717" spans="1:114" ht="15.75" customHeight="1" x14ac:dyDescent="0.3">
      <c r="A717" s="6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E717" s="6"/>
      <c r="DF717" s="6"/>
      <c r="DG717" s="6"/>
      <c r="DH717" s="6"/>
      <c r="DI717" s="6"/>
      <c r="DJ717" s="6"/>
    </row>
    <row r="718" spans="1:114" ht="15.75" customHeight="1" x14ac:dyDescent="0.3">
      <c r="A718" s="6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E718" s="6"/>
      <c r="DF718" s="6"/>
      <c r="DG718" s="6"/>
      <c r="DH718" s="6"/>
      <c r="DI718" s="6"/>
      <c r="DJ718" s="6"/>
    </row>
    <row r="719" spans="1:114" ht="15.75" customHeight="1" x14ac:dyDescent="0.3">
      <c r="A719" s="6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E719" s="6"/>
      <c r="DF719" s="6"/>
      <c r="DG719" s="6"/>
      <c r="DH719" s="6"/>
      <c r="DI719" s="6"/>
      <c r="DJ719" s="6"/>
    </row>
    <row r="720" spans="1:114" ht="15.75" customHeight="1" x14ac:dyDescent="0.3">
      <c r="A720" s="6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E720" s="6"/>
      <c r="DF720" s="6"/>
      <c r="DG720" s="6"/>
      <c r="DH720" s="6"/>
      <c r="DI720" s="6"/>
      <c r="DJ720" s="6"/>
    </row>
    <row r="721" spans="1:114" ht="15.75" customHeight="1" x14ac:dyDescent="0.3">
      <c r="A721" s="6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E721" s="6"/>
      <c r="DF721" s="6"/>
      <c r="DG721" s="6"/>
      <c r="DH721" s="6"/>
      <c r="DI721" s="6"/>
      <c r="DJ721" s="6"/>
    </row>
    <row r="722" spans="1:114" ht="15.75" customHeight="1" x14ac:dyDescent="0.3">
      <c r="A722" s="6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E722" s="6"/>
      <c r="DF722" s="6"/>
      <c r="DG722" s="6"/>
      <c r="DH722" s="6"/>
      <c r="DI722" s="6"/>
      <c r="DJ722" s="6"/>
    </row>
    <row r="723" spans="1:114" ht="15.75" customHeight="1" x14ac:dyDescent="0.3">
      <c r="A723" s="6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E723" s="6"/>
      <c r="DF723" s="6"/>
      <c r="DG723" s="6"/>
      <c r="DH723" s="6"/>
      <c r="DI723" s="6"/>
      <c r="DJ723" s="6"/>
    </row>
    <row r="724" spans="1:114" ht="15.75" customHeight="1" x14ac:dyDescent="0.3">
      <c r="A724" s="6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E724" s="6"/>
      <c r="DF724" s="6"/>
      <c r="DG724" s="6"/>
      <c r="DH724" s="6"/>
      <c r="DI724" s="6"/>
      <c r="DJ724" s="6"/>
    </row>
    <row r="725" spans="1:114" ht="15.75" customHeight="1" x14ac:dyDescent="0.3">
      <c r="A725" s="6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E725" s="6"/>
      <c r="DF725" s="6"/>
      <c r="DG725" s="6"/>
      <c r="DH725" s="6"/>
      <c r="DI725" s="6"/>
      <c r="DJ725" s="6"/>
    </row>
    <row r="726" spans="1:114" ht="15.75" customHeight="1" x14ac:dyDescent="0.3">
      <c r="A726" s="6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E726" s="6"/>
      <c r="DF726" s="6"/>
      <c r="DG726" s="6"/>
      <c r="DH726" s="6"/>
      <c r="DI726" s="6"/>
      <c r="DJ726" s="6"/>
    </row>
    <row r="727" spans="1:114" ht="15.75" customHeight="1" x14ac:dyDescent="0.3">
      <c r="A727" s="6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E727" s="6"/>
      <c r="DF727" s="6"/>
      <c r="DG727" s="6"/>
      <c r="DH727" s="6"/>
      <c r="DI727" s="6"/>
      <c r="DJ727" s="6"/>
    </row>
    <row r="728" spans="1:114" ht="15.75" customHeight="1" x14ac:dyDescent="0.3">
      <c r="A728" s="6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E728" s="6"/>
      <c r="DF728" s="6"/>
      <c r="DG728" s="6"/>
      <c r="DH728" s="6"/>
      <c r="DI728" s="6"/>
      <c r="DJ728" s="6"/>
    </row>
    <row r="729" spans="1:114" ht="15.75" customHeight="1" x14ac:dyDescent="0.3">
      <c r="A729" s="6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E729" s="6"/>
      <c r="DF729" s="6"/>
      <c r="DG729" s="6"/>
      <c r="DH729" s="6"/>
      <c r="DI729" s="6"/>
      <c r="DJ729" s="6"/>
    </row>
    <row r="730" spans="1:114" ht="15.75" customHeight="1" x14ac:dyDescent="0.3">
      <c r="A730" s="6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E730" s="6"/>
      <c r="DF730" s="6"/>
      <c r="DG730" s="6"/>
      <c r="DH730" s="6"/>
      <c r="DI730" s="6"/>
      <c r="DJ730" s="6"/>
    </row>
    <row r="731" spans="1:114" ht="15.75" customHeight="1" x14ac:dyDescent="0.3">
      <c r="A731" s="6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E731" s="6"/>
      <c r="DF731" s="6"/>
      <c r="DG731" s="6"/>
      <c r="DH731" s="6"/>
      <c r="DI731" s="6"/>
      <c r="DJ731" s="6"/>
    </row>
    <row r="732" spans="1:114" ht="15.75" customHeight="1" x14ac:dyDescent="0.3">
      <c r="A732" s="6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E732" s="6"/>
      <c r="DF732" s="6"/>
      <c r="DG732" s="6"/>
      <c r="DH732" s="6"/>
      <c r="DI732" s="6"/>
      <c r="DJ732" s="6"/>
    </row>
    <row r="733" spans="1:114" ht="15.75" customHeight="1" x14ac:dyDescent="0.3">
      <c r="A733" s="6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E733" s="6"/>
      <c r="DF733" s="6"/>
      <c r="DG733" s="6"/>
      <c r="DH733" s="6"/>
      <c r="DI733" s="6"/>
      <c r="DJ733" s="6"/>
    </row>
    <row r="734" spans="1:114" ht="15.75" customHeight="1" x14ac:dyDescent="0.3">
      <c r="A734" s="6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E734" s="6"/>
      <c r="DF734" s="6"/>
      <c r="DG734" s="6"/>
      <c r="DH734" s="6"/>
      <c r="DI734" s="6"/>
      <c r="DJ734" s="6"/>
    </row>
    <row r="735" spans="1:114" ht="15.75" customHeight="1" x14ac:dyDescent="0.3">
      <c r="A735" s="6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E735" s="6"/>
      <c r="DF735" s="6"/>
      <c r="DG735" s="6"/>
      <c r="DH735" s="6"/>
      <c r="DI735" s="6"/>
      <c r="DJ735" s="6"/>
    </row>
    <row r="736" spans="1:114" ht="15.75" customHeight="1" x14ac:dyDescent="0.3">
      <c r="A736" s="6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E736" s="6"/>
      <c r="DF736" s="6"/>
      <c r="DG736" s="6"/>
      <c r="DH736" s="6"/>
      <c r="DI736" s="6"/>
      <c r="DJ736" s="6"/>
    </row>
    <row r="737" spans="1:114" ht="15.75" customHeight="1" x14ac:dyDescent="0.3">
      <c r="A737" s="6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E737" s="6"/>
      <c r="DF737" s="6"/>
      <c r="DG737" s="6"/>
      <c r="DH737" s="6"/>
      <c r="DI737" s="6"/>
      <c r="DJ737" s="6"/>
    </row>
    <row r="738" spans="1:114" ht="15.75" customHeight="1" x14ac:dyDescent="0.3">
      <c r="A738" s="6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E738" s="6"/>
      <c r="DF738" s="6"/>
      <c r="DG738" s="6"/>
      <c r="DH738" s="6"/>
      <c r="DI738" s="6"/>
      <c r="DJ738" s="6"/>
    </row>
    <row r="739" spans="1:114" ht="15.75" customHeight="1" x14ac:dyDescent="0.3">
      <c r="A739" s="6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E739" s="6"/>
      <c r="DF739" s="6"/>
      <c r="DG739" s="6"/>
      <c r="DH739" s="6"/>
      <c r="DI739" s="6"/>
      <c r="DJ739" s="6"/>
    </row>
    <row r="740" spans="1:114" ht="15.75" customHeight="1" x14ac:dyDescent="0.3">
      <c r="A740" s="6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E740" s="6"/>
      <c r="DF740" s="6"/>
      <c r="DG740" s="6"/>
      <c r="DH740" s="6"/>
      <c r="DI740" s="6"/>
      <c r="DJ740" s="6"/>
    </row>
    <row r="741" spans="1:114" ht="15.75" customHeight="1" x14ac:dyDescent="0.3">
      <c r="A741" s="6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E741" s="6"/>
      <c r="DF741" s="6"/>
      <c r="DG741" s="6"/>
      <c r="DH741" s="6"/>
      <c r="DI741" s="6"/>
      <c r="DJ741" s="6"/>
    </row>
    <row r="742" spans="1:114" ht="15.75" customHeight="1" x14ac:dyDescent="0.3">
      <c r="A742" s="6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E742" s="6"/>
      <c r="DF742" s="6"/>
      <c r="DG742" s="6"/>
      <c r="DH742" s="6"/>
      <c r="DI742" s="6"/>
      <c r="DJ742" s="6"/>
    </row>
    <row r="743" spans="1:114" ht="15.75" customHeight="1" x14ac:dyDescent="0.3">
      <c r="A743" s="6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E743" s="6"/>
      <c r="DF743" s="6"/>
      <c r="DG743" s="6"/>
      <c r="DH743" s="6"/>
      <c r="DI743" s="6"/>
      <c r="DJ743" s="6"/>
    </row>
    <row r="744" spans="1:114" ht="15.75" customHeight="1" x14ac:dyDescent="0.3">
      <c r="A744" s="6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E744" s="6"/>
      <c r="DF744" s="6"/>
      <c r="DG744" s="6"/>
      <c r="DH744" s="6"/>
      <c r="DI744" s="6"/>
      <c r="DJ744" s="6"/>
    </row>
    <row r="745" spans="1:114" ht="15.75" customHeight="1" x14ac:dyDescent="0.3">
      <c r="A745" s="6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E745" s="6"/>
      <c r="DF745" s="6"/>
      <c r="DG745" s="6"/>
      <c r="DH745" s="6"/>
      <c r="DI745" s="6"/>
      <c r="DJ745" s="6"/>
    </row>
    <row r="746" spans="1:114" ht="15.75" customHeight="1" x14ac:dyDescent="0.3">
      <c r="A746" s="6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E746" s="6"/>
      <c r="DF746" s="6"/>
      <c r="DG746" s="6"/>
      <c r="DH746" s="6"/>
      <c r="DI746" s="6"/>
      <c r="DJ746" s="6"/>
    </row>
    <row r="747" spans="1:114" ht="15.75" customHeight="1" x14ac:dyDescent="0.3">
      <c r="A747" s="6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E747" s="6"/>
      <c r="DF747" s="6"/>
      <c r="DG747" s="6"/>
      <c r="DH747" s="6"/>
      <c r="DI747" s="6"/>
      <c r="DJ747" s="6"/>
    </row>
    <row r="748" spans="1:114" ht="15.75" customHeight="1" x14ac:dyDescent="0.3">
      <c r="A748" s="6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E748" s="6"/>
      <c r="DF748" s="6"/>
      <c r="DG748" s="6"/>
      <c r="DH748" s="6"/>
      <c r="DI748" s="6"/>
      <c r="DJ748" s="6"/>
    </row>
    <row r="749" spans="1:114" ht="15.75" customHeight="1" x14ac:dyDescent="0.3">
      <c r="A749" s="6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E749" s="6"/>
      <c r="DF749" s="6"/>
      <c r="DG749" s="6"/>
      <c r="DH749" s="6"/>
      <c r="DI749" s="6"/>
      <c r="DJ749" s="6"/>
    </row>
    <row r="750" spans="1:114" ht="15.75" customHeight="1" x14ac:dyDescent="0.3">
      <c r="A750" s="6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E750" s="6"/>
      <c r="DF750" s="6"/>
      <c r="DG750" s="6"/>
      <c r="DH750" s="6"/>
      <c r="DI750" s="6"/>
      <c r="DJ750" s="6"/>
    </row>
    <row r="751" spans="1:114" ht="15.75" customHeight="1" x14ac:dyDescent="0.3">
      <c r="A751" s="6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E751" s="6"/>
      <c r="DF751" s="6"/>
      <c r="DG751" s="6"/>
      <c r="DH751" s="6"/>
      <c r="DI751" s="6"/>
      <c r="DJ751" s="6"/>
    </row>
    <row r="752" spans="1:114" ht="15.75" customHeight="1" x14ac:dyDescent="0.3">
      <c r="A752" s="6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E752" s="6"/>
      <c r="DF752" s="6"/>
      <c r="DG752" s="6"/>
      <c r="DH752" s="6"/>
      <c r="DI752" s="6"/>
      <c r="DJ752" s="6"/>
    </row>
    <row r="753" spans="1:114" ht="15.75" customHeight="1" x14ac:dyDescent="0.3">
      <c r="A753" s="6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E753" s="6"/>
      <c r="DF753" s="6"/>
      <c r="DG753" s="6"/>
      <c r="DH753" s="6"/>
      <c r="DI753" s="6"/>
      <c r="DJ753" s="6"/>
    </row>
    <row r="754" spans="1:114" ht="15.75" customHeight="1" x14ac:dyDescent="0.3">
      <c r="A754" s="6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E754" s="6"/>
      <c r="DF754" s="6"/>
      <c r="DG754" s="6"/>
      <c r="DH754" s="6"/>
      <c r="DI754" s="6"/>
      <c r="DJ754" s="6"/>
    </row>
    <row r="755" spans="1:114" ht="15.75" customHeight="1" x14ac:dyDescent="0.3">
      <c r="A755" s="6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E755" s="6"/>
      <c r="DF755" s="6"/>
      <c r="DG755" s="6"/>
      <c r="DH755" s="6"/>
      <c r="DI755" s="6"/>
      <c r="DJ755" s="6"/>
    </row>
    <row r="756" spans="1:114" ht="15.75" customHeight="1" x14ac:dyDescent="0.3">
      <c r="A756" s="6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E756" s="6"/>
      <c r="DF756" s="6"/>
      <c r="DG756" s="6"/>
      <c r="DH756" s="6"/>
      <c r="DI756" s="6"/>
      <c r="DJ756" s="6"/>
    </row>
    <row r="757" spans="1:114" ht="15.75" customHeight="1" x14ac:dyDescent="0.3">
      <c r="A757" s="6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E757" s="6"/>
      <c r="DF757" s="6"/>
      <c r="DG757" s="6"/>
      <c r="DH757" s="6"/>
      <c r="DI757" s="6"/>
      <c r="DJ757" s="6"/>
    </row>
    <row r="758" spans="1:114" ht="15.75" customHeight="1" x14ac:dyDescent="0.3">
      <c r="A758" s="6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E758" s="6"/>
      <c r="DF758" s="6"/>
      <c r="DG758" s="6"/>
      <c r="DH758" s="6"/>
      <c r="DI758" s="6"/>
      <c r="DJ758" s="6"/>
    </row>
    <row r="759" spans="1:114" ht="15.75" customHeight="1" x14ac:dyDescent="0.3">
      <c r="A759" s="6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E759" s="6"/>
      <c r="DF759" s="6"/>
      <c r="DG759" s="6"/>
      <c r="DH759" s="6"/>
      <c r="DI759" s="6"/>
      <c r="DJ759" s="6"/>
    </row>
    <row r="760" spans="1:114" ht="15.75" customHeight="1" x14ac:dyDescent="0.3">
      <c r="A760" s="6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E760" s="6"/>
      <c r="DF760" s="6"/>
      <c r="DG760" s="6"/>
      <c r="DH760" s="6"/>
      <c r="DI760" s="6"/>
      <c r="DJ760" s="6"/>
    </row>
    <row r="761" spans="1:114" ht="15.75" customHeight="1" x14ac:dyDescent="0.3">
      <c r="A761" s="6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E761" s="6"/>
      <c r="DF761" s="6"/>
      <c r="DG761" s="6"/>
      <c r="DH761" s="6"/>
      <c r="DI761" s="6"/>
      <c r="DJ761" s="6"/>
    </row>
    <row r="762" spans="1:114" ht="15.75" customHeight="1" x14ac:dyDescent="0.3">
      <c r="A762" s="6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E762" s="6"/>
      <c r="DF762" s="6"/>
      <c r="DG762" s="6"/>
      <c r="DH762" s="6"/>
      <c r="DI762" s="6"/>
      <c r="DJ762" s="6"/>
    </row>
    <row r="763" spans="1:114" ht="15.75" customHeight="1" x14ac:dyDescent="0.3">
      <c r="A763" s="6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E763" s="6"/>
      <c r="DF763" s="6"/>
      <c r="DG763" s="6"/>
      <c r="DH763" s="6"/>
      <c r="DI763" s="6"/>
      <c r="DJ763" s="6"/>
    </row>
    <row r="764" spans="1:114" ht="15.75" customHeight="1" x14ac:dyDescent="0.3">
      <c r="A764" s="6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E764" s="6"/>
      <c r="DF764" s="6"/>
      <c r="DG764" s="6"/>
      <c r="DH764" s="6"/>
      <c r="DI764" s="6"/>
      <c r="DJ764" s="6"/>
    </row>
    <row r="765" spans="1:114" ht="15.75" customHeight="1" x14ac:dyDescent="0.3">
      <c r="A765" s="6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E765" s="6"/>
      <c r="DF765" s="6"/>
      <c r="DG765" s="6"/>
      <c r="DH765" s="6"/>
      <c r="DI765" s="6"/>
      <c r="DJ765" s="6"/>
    </row>
    <row r="766" spans="1:114" ht="15.75" customHeight="1" x14ac:dyDescent="0.3">
      <c r="A766" s="6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E766" s="6"/>
      <c r="DF766" s="6"/>
      <c r="DG766" s="6"/>
      <c r="DH766" s="6"/>
      <c r="DI766" s="6"/>
      <c r="DJ766" s="6"/>
    </row>
    <row r="767" spans="1:114" ht="15.75" customHeight="1" x14ac:dyDescent="0.3">
      <c r="A767" s="6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E767" s="6"/>
      <c r="DF767" s="6"/>
      <c r="DG767" s="6"/>
      <c r="DH767" s="6"/>
      <c r="DI767" s="6"/>
      <c r="DJ767" s="6"/>
    </row>
    <row r="768" spans="1:114" ht="15.75" customHeight="1" x14ac:dyDescent="0.3">
      <c r="A768" s="6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E768" s="6"/>
      <c r="DF768" s="6"/>
      <c r="DG768" s="6"/>
      <c r="DH768" s="6"/>
      <c r="DI768" s="6"/>
      <c r="DJ768" s="6"/>
    </row>
    <row r="769" spans="1:114" ht="15.75" customHeight="1" x14ac:dyDescent="0.3">
      <c r="A769" s="6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E769" s="6"/>
      <c r="DF769" s="6"/>
      <c r="DG769" s="6"/>
      <c r="DH769" s="6"/>
      <c r="DI769" s="6"/>
      <c r="DJ769" s="6"/>
    </row>
    <row r="770" spans="1:114" ht="15.75" customHeight="1" x14ac:dyDescent="0.3">
      <c r="A770" s="6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E770" s="6"/>
      <c r="DF770" s="6"/>
      <c r="DG770" s="6"/>
      <c r="DH770" s="6"/>
      <c r="DI770" s="6"/>
      <c r="DJ770" s="6"/>
    </row>
    <row r="771" spans="1:114" ht="15.75" customHeight="1" x14ac:dyDescent="0.3">
      <c r="A771" s="6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E771" s="6"/>
      <c r="DF771" s="6"/>
      <c r="DG771" s="6"/>
      <c r="DH771" s="6"/>
      <c r="DI771" s="6"/>
      <c r="DJ771" s="6"/>
    </row>
    <row r="772" spans="1:114" ht="15.75" customHeight="1" x14ac:dyDescent="0.3">
      <c r="A772" s="6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E772" s="6"/>
      <c r="DF772" s="6"/>
      <c r="DG772" s="6"/>
      <c r="DH772" s="6"/>
      <c r="DI772" s="6"/>
      <c r="DJ772" s="6"/>
    </row>
    <row r="773" spans="1:114" ht="15.75" customHeight="1" x14ac:dyDescent="0.3">
      <c r="A773" s="6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E773" s="6"/>
      <c r="DF773" s="6"/>
      <c r="DG773" s="6"/>
      <c r="DH773" s="6"/>
      <c r="DI773" s="6"/>
      <c r="DJ773" s="6"/>
    </row>
    <row r="774" spans="1:114" ht="15.75" customHeight="1" x14ac:dyDescent="0.3">
      <c r="A774" s="6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E774" s="6"/>
      <c r="DF774" s="6"/>
      <c r="DG774" s="6"/>
      <c r="DH774" s="6"/>
      <c r="DI774" s="6"/>
      <c r="DJ774" s="6"/>
    </row>
    <row r="775" spans="1:114" ht="15.75" customHeight="1" x14ac:dyDescent="0.3">
      <c r="A775" s="6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E775" s="6"/>
      <c r="DF775" s="6"/>
      <c r="DG775" s="6"/>
      <c r="DH775" s="6"/>
      <c r="DI775" s="6"/>
      <c r="DJ775" s="6"/>
    </row>
    <row r="776" spans="1:114" ht="15.75" customHeight="1" x14ac:dyDescent="0.3">
      <c r="A776" s="6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E776" s="6"/>
      <c r="DF776" s="6"/>
      <c r="DG776" s="6"/>
      <c r="DH776" s="6"/>
      <c r="DI776" s="6"/>
      <c r="DJ776" s="6"/>
    </row>
    <row r="777" spans="1:114" ht="15.75" customHeight="1" x14ac:dyDescent="0.3">
      <c r="A777" s="6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E777" s="6"/>
      <c r="DF777" s="6"/>
      <c r="DG777" s="6"/>
      <c r="DH777" s="6"/>
      <c r="DI777" s="6"/>
      <c r="DJ777" s="6"/>
    </row>
    <row r="778" spans="1:114" ht="15.75" customHeight="1" x14ac:dyDescent="0.3">
      <c r="A778" s="6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E778" s="6"/>
      <c r="DF778" s="6"/>
      <c r="DG778" s="6"/>
      <c r="DH778" s="6"/>
      <c r="DI778" s="6"/>
      <c r="DJ778" s="6"/>
    </row>
    <row r="779" spans="1:114" ht="15.75" customHeight="1" x14ac:dyDescent="0.3">
      <c r="A779" s="6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E779" s="6"/>
      <c r="DF779" s="6"/>
      <c r="DG779" s="6"/>
      <c r="DH779" s="6"/>
      <c r="DI779" s="6"/>
      <c r="DJ779" s="6"/>
    </row>
    <row r="780" spans="1:114" ht="15.75" customHeight="1" x14ac:dyDescent="0.3">
      <c r="A780" s="6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E780" s="6"/>
      <c r="DF780" s="6"/>
      <c r="DG780" s="6"/>
      <c r="DH780" s="6"/>
      <c r="DI780" s="6"/>
      <c r="DJ780" s="6"/>
    </row>
    <row r="781" spans="1:114" ht="15.75" customHeight="1" x14ac:dyDescent="0.3">
      <c r="A781" s="6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E781" s="6"/>
      <c r="DF781" s="6"/>
      <c r="DG781" s="6"/>
      <c r="DH781" s="6"/>
      <c r="DI781" s="6"/>
      <c r="DJ781" s="6"/>
    </row>
    <row r="782" spans="1:114" ht="15.75" customHeight="1" x14ac:dyDescent="0.3">
      <c r="A782" s="6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E782" s="6"/>
      <c r="DF782" s="6"/>
      <c r="DG782" s="6"/>
      <c r="DH782" s="6"/>
      <c r="DI782" s="6"/>
      <c r="DJ782" s="6"/>
    </row>
    <row r="783" spans="1:114" ht="15.75" customHeight="1" x14ac:dyDescent="0.3">
      <c r="A783" s="6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E783" s="6"/>
      <c r="DF783" s="6"/>
      <c r="DG783" s="6"/>
      <c r="DH783" s="6"/>
      <c r="DI783" s="6"/>
      <c r="DJ783" s="6"/>
    </row>
    <row r="784" spans="1:114" ht="15.75" customHeight="1" x14ac:dyDescent="0.3">
      <c r="A784" s="6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E784" s="6"/>
      <c r="DF784" s="6"/>
      <c r="DG784" s="6"/>
      <c r="DH784" s="6"/>
      <c r="DI784" s="6"/>
      <c r="DJ784" s="6"/>
    </row>
    <row r="785" spans="1:114" ht="15.75" customHeight="1" x14ac:dyDescent="0.3">
      <c r="A785" s="6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E785" s="6"/>
      <c r="DF785" s="6"/>
      <c r="DG785" s="6"/>
      <c r="DH785" s="6"/>
      <c r="DI785" s="6"/>
      <c r="DJ785" s="6"/>
    </row>
    <row r="786" spans="1:114" ht="15.75" customHeight="1" x14ac:dyDescent="0.3">
      <c r="A786" s="6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E786" s="6"/>
      <c r="DF786" s="6"/>
      <c r="DG786" s="6"/>
      <c r="DH786" s="6"/>
      <c r="DI786" s="6"/>
      <c r="DJ786" s="6"/>
    </row>
    <row r="787" spans="1:114" ht="15.75" customHeight="1" x14ac:dyDescent="0.3">
      <c r="A787" s="6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E787" s="6"/>
      <c r="DF787" s="6"/>
      <c r="DG787" s="6"/>
      <c r="DH787" s="6"/>
      <c r="DI787" s="6"/>
      <c r="DJ787" s="6"/>
    </row>
    <row r="788" spans="1:114" ht="15.75" customHeight="1" x14ac:dyDescent="0.3">
      <c r="A788" s="6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E788" s="6"/>
      <c r="DF788" s="6"/>
      <c r="DG788" s="6"/>
      <c r="DH788" s="6"/>
      <c r="DI788" s="6"/>
      <c r="DJ788" s="6"/>
    </row>
    <row r="789" spans="1:114" ht="15.75" customHeight="1" x14ac:dyDescent="0.3">
      <c r="A789" s="6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E789" s="6"/>
      <c r="DF789" s="6"/>
      <c r="DG789" s="6"/>
      <c r="DH789" s="6"/>
      <c r="DI789" s="6"/>
      <c r="DJ789" s="6"/>
    </row>
    <row r="790" spans="1:114" ht="15.75" customHeight="1" x14ac:dyDescent="0.3">
      <c r="A790" s="6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E790" s="6"/>
      <c r="DF790" s="6"/>
      <c r="DG790" s="6"/>
      <c r="DH790" s="6"/>
      <c r="DI790" s="6"/>
      <c r="DJ790" s="6"/>
    </row>
    <row r="791" spans="1:114" ht="15.75" customHeight="1" x14ac:dyDescent="0.3">
      <c r="A791" s="6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E791" s="6"/>
      <c r="DF791" s="6"/>
      <c r="DG791" s="6"/>
      <c r="DH791" s="6"/>
      <c r="DI791" s="6"/>
      <c r="DJ791" s="6"/>
    </row>
    <row r="792" spans="1:114" ht="15.75" customHeight="1" x14ac:dyDescent="0.3">
      <c r="A792" s="6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E792" s="6"/>
      <c r="DF792" s="6"/>
      <c r="DG792" s="6"/>
      <c r="DH792" s="6"/>
      <c r="DI792" s="6"/>
      <c r="DJ792" s="6"/>
    </row>
    <row r="793" spans="1:114" ht="15.75" customHeight="1" x14ac:dyDescent="0.3">
      <c r="A793" s="6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E793" s="6"/>
      <c r="DF793" s="6"/>
      <c r="DG793" s="6"/>
      <c r="DH793" s="6"/>
      <c r="DI793" s="6"/>
      <c r="DJ793" s="6"/>
    </row>
    <row r="794" spans="1:114" ht="15.75" customHeight="1" x14ac:dyDescent="0.3">
      <c r="A794" s="6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E794" s="6"/>
      <c r="DF794" s="6"/>
      <c r="DG794" s="6"/>
      <c r="DH794" s="6"/>
      <c r="DI794" s="6"/>
      <c r="DJ794" s="6"/>
    </row>
    <row r="795" spans="1:114" ht="15.75" customHeight="1" x14ac:dyDescent="0.3">
      <c r="A795" s="6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E795" s="6"/>
      <c r="DF795" s="6"/>
      <c r="DG795" s="6"/>
      <c r="DH795" s="6"/>
      <c r="DI795" s="6"/>
      <c r="DJ795" s="6"/>
    </row>
    <row r="796" spans="1:114" ht="15.75" customHeight="1" x14ac:dyDescent="0.3">
      <c r="A796" s="6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E796" s="6"/>
      <c r="DF796" s="6"/>
      <c r="DG796" s="6"/>
      <c r="DH796" s="6"/>
      <c r="DI796" s="6"/>
      <c r="DJ796" s="6"/>
    </row>
    <row r="797" spans="1:114" ht="15.75" customHeight="1" x14ac:dyDescent="0.3">
      <c r="A797" s="6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E797" s="6"/>
      <c r="DF797" s="6"/>
      <c r="DG797" s="6"/>
      <c r="DH797" s="6"/>
      <c r="DI797" s="6"/>
      <c r="DJ797" s="6"/>
    </row>
    <row r="798" spans="1:114" ht="15.75" customHeight="1" x14ac:dyDescent="0.3">
      <c r="A798" s="6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E798" s="6"/>
      <c r="DF798" s="6"/>
      <c r="DG798" s="6"/>
      <c r="DH798" s="6"/>
      <c r="DI798" s="6"/>
      <c r="DJ798" s="6"/>
    </row>
    <row r="799" spans="1:114" ht="15.75" customHeight="1" x14ac:dyDescent="0.3">
      <c r="A799" s="6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E799" s="6"/>
      <c r="DF799" s="6"/>
      <c r="DG799" s="6"/>
      <c r="DH799" s="6"/>
      <c r="DI799" s="6"/>
      <c r="DJ799" s="6"/>
    </row>
    <row r="800" spans="1:114" ht="15.75" customHeight="1" x14ac:dyDescent="0.3">
      <c r="A800" s="6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E800" s="6"/>
      <c r="DF800" s="6"/>
      <c r="DG800" s="6"/>
      <c r="DH800" s="6"/>
      <c r="DI800" s="6"/>
      <c r="DJ800" s="6"/>
    </row>
    <row r="801" spans="1:114" ht="15.75" customHeight="1" x14ac:dyDescent="0.3">
      <c r="A801" s="6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E801" s="6"/>
      <c r="DF801" s="6"/>
      <c r="DG801" s="6"/>
      <c r="DH801" s="6"/>
      <c r="DI801" s="6"/>
      <c r="DJ801" s="6"/>
    </row>
    <row r="802" spans="1:114" ht="15.75" customHeight="1" x14ac:dyDescent="0.3">
      <c r="A802" s="6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E802" s="6"/>
      <c r="DF802" s="6"/>
      <c r="DG802" s="6"/>
      <c r="DH802" s="6"/>
      <c r="DI802" s="6"/>
      <c r="DJ802" s="6"/>
    </row>
    <row r="803" spans="1:114" ht="15.75" customHeight="1" x14ac:dyDescent="0.3">
      <c r="A803" s="6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E803" s="6"/>
      <c r="DF803" s="6"/>
      <c r="DG803" s="6"/>
      <c r="DH803" s="6"/>
      <c r="DI803" s="6"/>
      <c r="DJ803" s="6"/>
    </row>
    <row r="804" spans="1:114" ht="15.75" customHeight="1" x14ac:dyDescent="0.3">
      <c r="A804" s="6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E804" s="6"/>
      <c r="DF804" s="6"/>
      <c r="DG804" s="6"/>
      <c r="DH804" s="6"/>
      <c r="DI804" s="6"/>
      <c r="DJ804" s="6"/>
    </row>
    <row r="805" spans="1:114" ht="15.75" customHeight="1" x14ac:dyDescent="0.3">
      <c r="A805" s="6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E805" s="6"/>
      <c r="DF805" s="6"/>
      <c r="DG805" s="6"/>
      <c r="DH805" s="6"/>
      <c r="DI805" s="6"/>
      <c r="DJ805" s="6"/>
    </row>
    <row r="806" spans="1:114" ht="15.75" customHeight="1" x14ac:dyDescent="0.3">
      <c r="A806" s="6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E806" s="6"/>
      <c r="DF806" s="6"/>
      <c r="DG806" s="6"/>
      <c r="DH806" s="6"/>
      <c r="DI806" s="6"/>
      <c r="DJ806" s="6"/>
    </row>
    <row r="807" spans="1:114" ht="15.75" customHeight="1" x14ac:dyDescent="0.3">
      <c r="A807" s="6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E807" s="6"/>
      <c r="DF807" s="6"/>
      <c r="DG807" s="6"/>
      <c r="DH807" s="6"/>
      <c r="DI807" s="6"/>
      <c r="DJ807" s="6"/>
    </row>
    <row r="808" spans="1:114" ht="15.75" customHeight="1" x14ac:dyDescent="0.3">
      <c r="A808" s="6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E808" s="6"/>
      <c r="DF808" s="6"/>
      <c r="DG808" s="6"/>
      <c r="DH808" s="6"/>
      <c r="DI808" s="6"/>
      <c r="DJ808" s="6"/>
    </row>
    <row r="809" spans="1:114" ht="15.75" customHeight="1" x14ac:dyDescent="0.3">
      <c r="A809" s="6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E809" s="6"/>
      <c r="DF809" s="6"/>
      <c r="DG809" s="6"/>
      <c r="DH809" s="6"/>
      <c r="DI809" s="6"/>
      <c r="DJ809" s="6"/>
    </row>
    <row r="810" spans="1:114" ht="15.75" customHeight="1" x14ac:dyDescent="0.3">
      <c r="A810" s="6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E810" s="6"/>
      <c r="DF810" s="6"/>
      <c r="DG810" s="6"/>
      <c r="DH810" s="6"/>
      <c r="DI810" s="6"/>
      <c r="DJ810" s="6"/>
    </row>
    <row r="811" spans="1:114" ht="15.75" customHeight="1" x14ac:dyDescent="0.3">
      <c r="A811" s="6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E811" s="6"/>
      <c r="DF811" s="6"/>
      <c r="DG811" s="6"/>
      <c r="DH811" s="6"/>
      <c r="DI811" s="6"/>
      <c r="DJ811" s="6"/>
    </row>
    <row r="812" spans="1:114" ht="15.75" customHeight="1" x14ac:dyDescent="0.3">
      <c r="A812" s="6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E812" s="6"/>
      <c r="DF812" s="6"/>
      <c r="DG812" s="6"/>
      <c r="DH812" s="6"/>
      <c r="DI812" s="6"/>
      <c r="DJ812" s="6"/>
    </row>
    <row r="813" spans="1:114" ht="15.75" customHeight="1" x14ac:dyDescent="0.3">
      <c r="A813" s="6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E813" s="6"/>
      <c r="DF813" s="6"/>
      <c r="DG813" s="6"/>
      <c r="DH813" s="6"/>
      <c r="DI813" s="6"/>
      <c r="DJ813" s="6"/>
    </row>
    <row r="814" spans="1:114" ht="15.75" customHeight="1" x14ac:dyDescent="0.3">
      <c r="A814" s="6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E814" s="6"/>
      <c r="DF814" s="6"/>
      <c r="DG814" s="6"/>
      <c r="DH814" s="6"/>
      <c r="DI814" s="6"/>
      <c r="DJ814" s="6"/>
    </row>
    <row r="815" spans="1:114" ht="15.75" customHeight="1" x14ac:dyDescent="0.3">
      <c r="A815" s="6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E815" s="6"/>
      <c r="DF815" s="6"/>
      <c r="DG815" s="6"/>
      <c r="DH815" s="6"/>
      <c r="DI815" s="6"/>
      <c r="DJ815" s="6"/>
    </row>
    <row r="816" spans="1:114" ht="15.75" customHeight="1" x14ac:dyDescent="0.3">
      <c r="A816" s="6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E816" s="6"/>
      <c r="DF816" s="6"/>
      <c r="DG816" s="6"/>
      <c r="DH816" s="6"/>
      <c r="DI816" s="6"/>
      <c r="DJ816" s="6"/>
    </row>
    <row r="817" spans="1:114" ht="15.75" customHeight="1" x14ac:dyDescent="0.3">
      <c r="A817" s="6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E817" s="6"/>
      <c r="DF817" s="6"/>
      <c r="DG817" s="6"/>
      <c r="DH817" s="6"/>
      <c r="DI817" s="6"/>
      <c r="DJ817" s="6"/>
    </row>
    <row r="818" spans="1:114" ht="15.75" customHeight="1" x14ac:dyDescent="0.3">
      <c r="A818" s="6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E818" s="6"/>
      <c r="DF818" s="6"/>
      <c r="DG818" s="6"/>
      <c r="DH818" s="6"/>
      <c r="DI818" s="6"/>
      <c r="DJ818" s="6"/>
    </row>
    <row r="819" spans="1:114" ht="15.75" customHeight="1" x14ac:dyDescent="0.3">
      <c r="A819" s="6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E819" s="6"/>
      <c r="DF819" s="6"/>
      <c r="DG819" s="6"/>
      <c r="DH819" s="6"/>
      <c r="DI819" s="6"/>
      <c r="DJ819" s="6"/>
    </row>
    <row r="820" spans="1:114" ht="15.75" customHeight="1" x14ac:dyDescent="0.3">
      <c r="A820" s="6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E820" s="6"/>
      <c r="DF820" s="6"/>
      <c r="DG820" s="6"/>
      <c r="DH820" s="6"/>
      <c r="DI820" s="6"/>
      <c r="DJ820" s="6"/>
    </row>
    <row r="821" spans="1:114" ht="15.75" customHeight="1" x14ac:dyDescent="0.3">
      <c r="A821" s="6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E821" s="6"/>
      <c r="DF821" s="6"/>
      <c r="DG821" s="6"/>
      <c r="DH821" s="6"/>
      <c r="DI821" s="6"/>
      <c r="DJ821" s="6"/>
    </row>
    <row r="822" spans="1:114" ht="15.75" customHeight="1" x14ac:dyDescent="0.3">
      <c r="A822" s="6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E822" s="6"/>
      <c r="DF822" s="6"/>
      <c r="DG822" s="6"/>
      <c r="DH822" s="6"/>
      <c r="DI822" s="6"/>
      <c r="DJ822" s="6"/>
    </row>
    <row r="823" spans="1:114" ht="15.75" customHeight="1" x14ac:dyDescent="0.3">
      <c r="A823" s="6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E823" s="6"/>
      <c r="DF823" s="6"/>
      <c r="DG823" s="6"/>
      <c r="DH823" s="6"/>
      <c r="DI823" s="6"/>
      <c r="DJ823" s="6"/>
    </row>
    <row r="824" spans="1:114" ht="15.75" customHeight="1" x14ac:dyDescent="0.3">
      <c r="A824" s="6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E824" s="6"/>
      <c r="DF824" s="6"/>
      <c r="DG824" s="6"/>
      <c r="DH824" s="6"/>
      <c r="DI824" s="6"/>
      <c r="DJ824" s="6"/>
    </row>
    <row r="825" spans="1:114" ht="15.75" customHeight="1" x14ac:dyDescent="0.3">
      <c r="A825" s="6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E825" s="6"/>
      <c r="DF825" s="6"/>
      <c r="DG825" s="6"/>
      <c r="DH825" s="6"/>
      <c r="DI825" s="6"/>
      <c r="DJ825" s="6"/>
    </row>
    <row r="826" spans="1:114" ht="15.75" customHeight="1" x14ac:dyDescent="0.3">
      <c r="A826" s="6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E826" s="6"/>
      <c r="DF826" s="6"/>
      <c r="DG826" s="6"/>
      <c r="DH826" s="6"/>
      <c r="DI826" s="6"/>
      <c r="DJ826" s="6"/>
    </row>
    <row r="827" spans="1:114" ht="15.75" customHeight="1" x14ac:dyDescent="0.3">
      <c r="A827" s="6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E827" s="6"/>
      <c r="DF827" s="6"/>
      <c r="DG827" s="6"/>
      <c r="DH827" s="6"/>
      <c r="DI827" s="6"/>
      <c r="DJ827" s="6"/>
    </row>
    <row r="828" spans="1:114" ht="15.75" customHeight="1" x14ac:dyDescent="0.3">
      <c r="A828" s="6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E828" s="6"/>
      <c r="DF828" s="6"/>
      <c r="DG828" s="6"/>
      <c r="DH828" s="6"/>
      <c r="DI828" s="6"/>
      <c r="DJ828" s="6"/>
    </row>
    <row r="829" spans="1:114" ht="15.75" customHeight="1" x14ac:dyDescent="0.3">
      <c r="A829" s="6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E829" s="6"/>
      <c r="DF829" s="6"/>
      <c r="DG829" s="6"/>
      <c r="DH829" s="6"/>
      <c r="DI829" s="6"/>
      <c r="DJ829" s="6"/>
    </row>
    <row r="830" spans="1:114" ht="15.75" customHeight="1" x14ac:dyDescent="0.3">
      <c r="A830" s="6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E830" s="6"/>
      <c r="DF830" s="6"/>
      <c r="DG830" s="6"/>
      <c r="DH830" s="6"/>
      <c r="DI830" s="6"/>
      <c r="DJ830" s="6"/>
    </row>
    <row r="831" spans="1:114" ht="15.75" customHeight="1" x14ac:dyDescent="0.3">
      <c r="A831" s="6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E831" s="6"/>
      <c r="DF831" s="6"/>
      <c r="DG831" s="6"/>
      <c r="DH831" s="6"/>
      <c r="DI831" s="6"/>
      <c r="DJ831" s="6"/>
    </row>
    <row r="832" spans="1:114" ht="15.75" customHeight="1" x14ac:dyDescent="0.3">
      <c r="A832" s="6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E832" s="6"/>
      <c r="DF832" s="6"/>
      <c r="DG832" s="6"/>
      <c r="DH832" s="6"/>
      <c r="DI832" s="6"/>
      <c r="DJ832" s="6"/>
    </row>
    <row r="833" spans="1:114" ht="15.75" customHeight="1" x14ac:dyDescent="0.3">
      <c r="A833" s="6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E833" s="6"/>
      <c r="DF833" s="6"/>
      <c r="DG833" s="6"/>
      <c r="DH833" s="6"/>
      <c r="DI833" s="6"/>
      <c r="DJ833" s="6"/>
    </row>
    <row r="834" spans="1:114" ht="15.75" customHeight="1" x14ac:dyDescent="0.3">
      <c r="A834" s="6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E834" s="6"/>
      <c r="DF834" s="6"/>
      <c r="DG834" s="6"/>
      <c r="DH834" s="6"/>
      <c r="DI834" s="6"/>
      <c r="DJ834" s="6"/>
    </row>
    <row r="835" spans="1:114" ht="15.75" customHeight="1" x14ac:dyDescent="0.3">
      <c r="A835" s="6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E835" s="6"/>
      <c r="DF835" s="6"/>
      <c r="DG835" s="6"/>
      <c r="DH835" s="6"/>
      <c r="DI835" s="6"/>
      <c r="DJ835" s="6"/>
    </row>
    <row r="836" spans="1:114" ht="15.75" customHeight="1" x14ac:dyDescent="0.3">
      <c r="A836" s="6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E836" s="6"/>
      <c r="DF836" s="6"/>
      <c r="DG836" s="6"/>
      <c r="DH836" s="6"/>
      <c r="DI836" s="6"/>
      <c r="DJ836" s="6"/>
    </row>
    <row r="837" spans="1:114" ht="15.75" customHeight="1" x14ac:dyDescent="0.3">
      <c r="A837" s="6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E837" s="6"/>
      <c r="DF837" s="6"/>
      <c r="DG837" s="6"/>
      <c r="DH837" s="6"/>
      <c r="DI837" s="6"/>
      <c r="DJ837" s="6"/>
    </row>
    <row r="838" spans="1:114" ht="15.75" customHeight="1" x14ac:dyDescent="0.3">
      <c r="A838" s="6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E838" s="6"/>
      <c r="DF838" s="6"/>
      <c r="DG838" s="6"/>
      <c r="DH838" s="6"/>
      <c r="DI838" s="6"/>
      <c r="DJ838" s="6"/>
    </row>
    <row r="839" spans="1:114" ht="15.75" customHeight="1" x14ac:dyDescent="0.3">
      <c r="A839" s="6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E839" s="6"/>
      <c r="DF839" s="6"/>
      <c r="DG839" s="6"/>
      <c r="DH839" s="6"/>
      <c r="DI839" s="6"/>
      <c r="DJ839" s="6"/>
    </row>
    <row r="840" spans="1:114" ht="15.75" customHeight="1" x14ac:dyDescent="0.3">
      <c r="A840" s="6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E840" s="6"/>
      <c r="DF840" s="6"/>
      <c r="DG840" s="6"/>
      <c r="DH840" s="6"/>
      <c r="DI840" s="6"/>
      <c r="DJ840" s="6"/>
    </row>
    <row r="841" spans="1:114" ht="15.75" customHeight="1" x14ac:dyDescent="0.3">
      <c r="A841" s="6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E841" s="6"/>
      <c r="DF841" s="6"/>
      <c r="DG841" s="6"/>
      <c r="DH841" s="6"/>
      <c r="DI841" s="6"/>
      <c r="DJ841" s="6"/>
    </row>
    <row r="842" spans="1:114" ht="15.75" customHeight="1" x14ac:dyDescent="0.3">
      <c r="A842" s="6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E842" s="6"/>
      <c r="DF842" s="6"/>
      <c r="DG842" s="6"/>
      <c r="DH842" s="6"/>
      <c r="DI842" s="6"/>
      <c r="DJ842" s="6"/>
    </row>
    <row r="843" spans="1:114" ht="15.75" customHeight="1" x14ac:dyDescent="0.3">
      <c r="A843" s="6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E843" s="6"/>
      <c r="DF843" s="6"/>
      <c r="DG843" s="6"/>
      <c r="DH843" s="6"/>
      <c r="DI843" s="6"/>
      <c r="DJ843" s="6"/>
    </row>
    <row r="844" spans="1:114" ht="15.75" customHeight="1" x14ac:dyDescent="0.3">
      <c r="A844" s="6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E844" s="6"/>
      <c r="DF844" s="6"/>
      <c r="DG844" s="6"/>
      <c r="DH844" s="6"/>
      <c r="DI844" s="6"/>
      <c r="DJ844" s="6"/>
    </row>
    <row r="845" spans="1:114" ht="15.75" customHeight="1" x14ac:dyDescent="0.3">
      <c r="A845" s="6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E845" s="6"/>
      <c r="DF845" s="6"/>
      <c r="DG845" s="6"/>
      <c r="DH845" s="6"/>
      <c r="DI845" s="6"/>
      <c r="DJ845" s="6"/>
    </row>
    <row r="846" spans="1:114" ht="15.75" customHeight="1" x14ac:dyDescent="0.3">
      <c r="A846" s="6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E846" s="6"/>
      <c r="DF846" s="6"/>
      <c r="DG846" s="6"/>
      <c r="DH846" s="6"/>
      <c r="DI846" s="6"/>
      <c r="DJ846" s="6"/>
    </row>
    <row r="847" spans="1:114" ht="15.75" customHeight="1" x14ac:dyDescent="0.3">
      <c r="A847" s="6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E847" s="6"/>
      <c r="DF847" s="6"/>
      <c r="DG847" s="6"/>
      <c r="DH847" s="6"/>
      <c r="DI847" s="6"/>
      <c r="DJ847" s="6"/>
    </row>
    <row r="848" spans="1:114" ht="15.75" customHeight="1" x14ac:dyDescent="0.3">
      <c r="A848" s="6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E848" s="6"/>
      <c r="DF848" s="6"/>
      <c r="DG848" s="6"/>
      <c r="DH848" s="6"/>
      <c r="DI848" s="6"/>
      <c r="DJ848" s="6"/>
    </row>
    <row r="849" spans="1:114" ht="15.75" customHeight="1" x14ac:dyDescent="0.3">
      <c r="A849" s="6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E849" s="6"/>
      <c r="DF849" s="6"/>
      <c r="DG849" s="6"/>
      <c r="DH849" s="6"/>
      <c r="DI849" s="6"/>
      <c r="DJ849" s="6"/>
    </row>
    <row r="850" spans="1:114" ht="15.75" customHeight="1" x14ac:dyDescent="0.3">
      <c r="A850" s="6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E850" s="6"/>
      <c r="DF850" s="6"/>
      <c r="DG850" s="6"/>
      <c r="DH850" s="6"/>
      <c r="DI850" s="6"/>
      <c r="DJ850" s="6"/>
    </row>
    <row r="851" spans="1:114" ht="15.75" customHeight="1" x14ac:dyDescent="0.3">
      <c r="A851" s="6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E851" s="6"/>
      <c r="DF851" s="6"/>
      <c r="DG851" s="6"/>
      <c r="DH851" s="6"/>
      <c r="DI851" s="6"/>
      <c r="DJ851" s="6"/>
    </row>
    <row r="852" spans="1:114" ht="15.75" customHeight="1" x14ac:dyDescent="0.3">
      <c r="A852" s="6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E852" s="6"/>
      <c r="DF852" s="6"/>
      <c r="DG852" s="6"/>
      <c r="DH852" s="6"/>
      <c r="DI852" s="6"/>
      <c r="DJ852" s="6"/>
    </row>
    <row r="853" spans="1:114" ht="15.75" customHeight="1" x14ac:dyDescent="0.3">
      <c r="A853" s="6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E853" s="6"/>
      <c r="DF853" s="6"/>
      <c r="DG853" s="6"/>
      <c r="DH853" s="6"/>
      <c r="DI853" s="6"/>
      <c r="DJ853" s="6"/>
    </row>
    <row r="854" spans="1:114" ht="15.75" customHeight="1" x14ac:dyDescent="0.3">
      <c r="A854" s="6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E854" s="6"/>
      <c r="DF854" s="6"/>
      <c r="DG854" s="6"/>
      <c r="DH854" s="6"/>
      <c r="DI854" s="6"/>
      <c r="DJ854" s="6"/>
    </row>
    <row r="855" spans="1:114" ht="15.75" customHeight="1" x14ac:dyDescent="0.3">
      <c r="A855" s="6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E855" s="6"/>
      <c r="DF855" s="6"/>
      <c r="DG855" s="6"/>
      <c r="DH855" s="6"/>
      <c r="DI855" s="6"/>
      <c r="DJ855" s="6"/>
    </row>
    <row r="856" spans="1:114" ht="15.75" customHeight="1" x14ac:dyDescent="0.3">
      <c r="A856" s="6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E856" s="6"/>
      <c r="DF856" s="6"/>
      <c r="DG856" s="6"/>
      <c r="DH856" s="6"/>
      <c r="DI856" s="6"/>
      <c r="DJ856" s="6"/>
    </row>
    <row r="857" spans="1:114" ht="15.75" customHeight="1" x14ac:dyDescent="0.3">
      <c r="A857" s="6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E857" s="6"/>
      <c r="DF857" s="6"/>
      <c r="DG857" s="6"/>
      <c r="DH857" s="6"/>
      <c r="DI857" s="6"/>
      <c r="DJ857" s="6"/>
    </row>
    <row r="858" spans="1:114" ht="15.75" customHeight="1" x14ac:dyDescent="0.3">
      <c r="A858" s="6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E858" s="6"/>
      <c r="DF858" s="6"/>
      <c r="DG858" s="6"/>
      <c r="DH858" s="6"/>
      <c r="DI858" s="6"/>
      <c r="DJ858" s="6"/>
    </row>
    <row r="859" spans="1:114" ht="15.75" customHeight="1" x14ac:dyDescent="0.3">
      <c r="A859" s="6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E859" s="6"/>
      <c r="DF859" s="6"/>
      <c r="DG859" s="6"/>
      <c r="DH859" s="6"/>
      <c r="DI859" s="6"/>
      <c r="DJ859" s="6"/>
    </row>
    <row r="860" spans="1:114" ht="15.75" customHeight="1" x14ac:dyDescent="0.3">
      <c r="A860" s="6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E860" s="6"/>
      <c r="DF860" s="6"/>
      <c r="DG860" s="6"/>
      <c r="DH860" s="6"/>
      <c r="DI860" s="6"/>
      <c r="DJ860" s="6"/>
    </row>
    <row r="861" spans="1:114" ht="15.75" customHeight="1" x14ac:dyDescent="0.3">
      <c r="A861" s="6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E861" s="6"/>
      <c r="DF861" s="6"/>
      <c r="DG861" s="6"/>
      <c r="DH861" s="6"/>
      <c r="DI861" s="6"/>
      <c r="DJ861" s="6"/>
    </row>
    <row r="862" spans="1:114" ht="15.75" customHeight="1" x14ac:dyDescent="0.3">
      <c r="A862" s="6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E862" s="6"/>
      <c r="DF862" s="6"/>
      <c r="DG862" s="6"/>
      <c r="DH862" s="6"/>
      <c r="DI862" s="6"/>
      <c r="DJ862" s="6"/>
    </row>
    <row r="863" spans="1:114" ht="15.75" customHeight="1" x14ac:dyDescent="0.3">
      <c r="A863" s="6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E863" s="6"/>
      <c r="DF863" s="6"/>
      <c r="DG863" s="6"/>
      <c r="DH863" s="6"/>
      <c r="DI863" s="6"/>
      <c r="DJ863" s="6"/>
    </row>
    <row r="864" spans="1:114" ht="15.75" customHeight="1" x14ac:dyDescent="0.3">
      <c r="A864" s="6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E864" s="6"/>
      <c r="DF864" s="6"/>
      <c r="DG864" s="6"/>
      <c r="DH864" s="6"/>
      <c r="DI864" s="6"/>
      <c r="DJ864" s="6"/>
    </row>
    <row r="865" spans="1:114" ht="15.75" customHeight="1" x14ac:dyDescent="0.3">
      <c r="A865" s="6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E865" s="6"/>
      <c r="DF865" s="6"/>
      <c r="DG865" s="6"/>
      <c r="DH865" s="6"/>
      <c r="DI865" s="6"/>
      <c r="DJ865" s="6"/>
    </row>
    <row r="866" spans="1:114" ht="15.75" customHeight="1" x14ac:dyDescent="0.3">
      <c r="A866" s="6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E866" s="6"/>
      <c r="DF866" s="6"/>
      <c r="DG866" s="6"/>
      <c r="DH866" s="6"/>
      <c r="DI866" s="6"/>
      <c r="DJ866" s="6"/>
    </row>
    <row r="867" spans="1:114" ht="15.75" customHeight="1" x14ac:dyDescent="0.3">
      <c r="A867" s="6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E867" s="6"/>
      <c r="DF867" s="6"/>
      <c r="DG867" s="6"/>
      <c r="DH867" s="6"/>
      <c r="DI867" s="6"/>
      <c r="DJ867" s="6"/>
    </row>
    <row r="868" spans="1:114" ht="15.75" customHeight="1" x14ac:dyDescent="0.3">
      <c r="A868" s="6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E868" s="6"/>
      <c r="DF868" s="6"/>
      <c r="DG868" s="6"/>
      <c r="DH868" s="6"/>
      <c r="DI868" s="6"/>
      <c r="DJ868" s="6"/>
    </row>
    <row r="869" spans="1:114" ht="15.75" customHeight="1" x14ac:dyDescent="0.3">
      <c r="A869" s="6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E869" s="6"/>
      <c r="DF869" s="6"/>
      <c r="DG869" s="6"/>
      <c r="DH869" s="6"/>
      <c r="DI869" s="6"/>
      <c r="DJ869" s="6"/>
    </row>
    <row r="870" spans="1:114" ht="15.75" customHeight="1" x14ac:dyDescent="0.3">
      <c r="A870" s="6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E870" s="6"/>
      <c r="DF870" s="6"/>
      <c r="DG870" s="6"/>
      <c r="DH870" s="6"/>
      <c r="DI870" s="6"/>
      <c r="DJ870" s="6"/>
    </row>
    <row r="871" spans="1:114" ht="15.75" customHeight="1" x14ac:dyDescent="0.3">
      <c r="A871" s="6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E871" s="6"/>
      <c r="DF871" s="6"/>
      <c r="DG871" s="6"/>
      <c r="DH871" s="6"/>
      <c r="DI871" s="6"/>
      <c r="DJ871" s="6"/>
    </row>
    <row r="872" spans="1:114" ht="15.75" customHeight="1" x14ac:dyDescent="0.3">
      <c r="A872" s="6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E872" s="6"/>
      <c r="DF872" s="6"/>
      <c r="DG872" s="6"/>
      <c r="DH872" s="6"/>
      <c r="DI872" s="6"/>
      <c r="DJ872" s="6"/>
    </row>
    <row r="873" spans="1:114" ht="15.75" customHeight="1" x14ac:dyDescent="0.3">
      <c r="A873" s="6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E873" s="6"/>
      <c r="DF873" s="6"/>
      <c r="DG873" s="6"/>
      <c r="DH873" s="6"/>
      <c r="DI873" s="6"/>
      <c r="DJ873" s="6"/>
    </row>
    <row r="874" spans="1:114" ht="15.75" customHeight="1" x14ac:dyDescent="0.3">
      <c r="A874" s="6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E874" s="6"/>
      <c r="DF874" s="6"/>
      <c r="DG874" s="6"/>
      <c r="DH874" s="6"/>
      <c r="DI874" s="6"/>
      <c r="DJ874" s="6"/>
    </row>
    <row r="875" spans="1:114" ht="15.75" customHeight="1" x14ac:dyDescent="0.3">
      <c r="A875" s="6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E875" s="6"/>
      <c r="DF875" s="6"/>
      <c r="DG875" s="6"/>
      <c r="DH875" s="6"/>
      <c r="DI875" s="6"/>
      <c r="DJ875" s="6"/>
    </row>
    <row r="876" spans="1:114" ht="15.75" customHeight="1" x14ac:dyDescent="0.3">
      <c r="A876" s="6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E876" s="6"/>
      <c r="DF876" s="6"/>
      <c r="DG876" s="6"/>
      <c r="DH876" s="6"/>
      <c r="DI876" s="6"/>
      <c r="DJ876" s="6"/>
    </row>
    <row r="877" spans="1:114" ht="15.75" customHeight="1" x14ac:dyDescent="0.3">
      <c r="A877" s="6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E877" s="6"/>
      <c r="DF877" s="6"/>
      <c r="DG877" s="6"/>
      <c r="DH877" s="6"/>
      <c r="DI877" s="6"/>
      <c r="DJ877" s="6"/>
    </row>
    <row r="878" spans="1:114" ht="15.75" customHeight="1" x14ac:dyDescent="0.3">
      <c r="A878" s="6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E878" s="6"/>
      <c r="DF878" s="6"/>
      <c r="DG878" s="6"/>
      <c r="DH878" s="6"/>
      <c r="DI878" s="6"/>
      <c r="DJ878" s="6"/>
    </row>
    <row r="879" spans="1:114" ht="15.75" customHeight="1" x14ac:dyDescent="0.3">
      <c r="A879" s="6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E879" s="6"/>
      <c r="DF879" s="6"/>
      <c r="DG879" s="6"/>
      <c r="DH879" s="6"/>
      <c r="DI879" s="6"/>
      <c r="DJ879" s="6"/>
    </row>
    <row r="880" spans="1:114" ht="15.75" customHeight="1" x14ac:dyDescent="0.3">
      <c r="A880" s="6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E880" s="6"/>
      <c r="DF880" s="6"/>
      <c r="DG880" s="6"/>
      <c r="DH880" s="6"/>
      <c r="DI880" s="6"/>
      <c r="DJ880" s="6"/>
    </row>
    <row r="881" spans="1:114" ht="15.75" customHeight="1" x14ac:dyDescent="0.3">
      <c r="A881" s="6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E881" s="6"/>
      <c r="DF881" s="6"/>
      <c r="DG881" s="6"/>
      <c r="DH881" s="6"/>
      <c r="DI881" s="6"/>
      <c r="DJ881" s="6"/>
    </row>
    <row r="882" spans="1:114" ht="15.75" customHeight="1" x14ac:dyDescent="0.3">
      <c r="A882" s="6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E882" s="6"/>
      <c r="DF882" s="6"/>
      <c r="DG882" s="6"/>
      <c r="DH882" s="6"/>
      <c r="DI882" s="6"/>
      <c r="DJ882" s="6"/>
    </row>
    <row r="883" spans="1:114" ht="15.75" customHeight="1" x14ac:dyDescent="0.3">
      <c r="A883" s="6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E883" s="6"/>
      <c r="DF883" s="6"/>
      <c r="DG883" s="6"/>
      <c r="DH883" s="6"/>
      <c r="DI883" s="6"/>
      <c r="DJ883" s="6"/>
    </row>
    <row r="884" spans="1:114" ht="15.75" customHeight="1" x14ac:dyDescent="0.3">
      <c r="A884" s="6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E884" s="6"/>
      <c r="DF884" s="6"/>
      <c r="DG884" s="6"/>
      <c r="DH884" s="6"/>
      <c r="DI884" s="6"/>
      <c r="DJ884" s="6"/>
    </row>
    <row r="885" spans="1:114" ht="15.75" customHeight="1" x14ac:dyDescent="0.3">
      <c r="A885" s="6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E885" s="6"/>
      <c r="DF885" s="6"/>
      <c r="DG885" s="6"/>
      <c r="DH885" s="6"/>
      <c r="DI885" s="6"/>
      <c r="DJ885" s="6"/>
    </row>
    <row r="886" spans="1:114" ht="15.75" customHeight="1" x14ac:dyDescent="0.3">
      <c r="A886" s="6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E886" s="6"/>
      <c r="DF886" s="6"/>
      <c r="DG886" s="6"/>
      <c r="DH886" s="6"/>
      <c r="DI886" s="6"/>
      <c r="DJ886" s="6"/>
    </row>
    <row r="887" spans="1:114" ht="15.75" customHeight="1" x14ac:dyDescent="0.3">
      <c r="A887" s="6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E887" s="6"/>
      <c r="DF887" s="6"/>
      <c r="DG887" s="6"/>
      <c r="DH887" s="6"/>
      <c r="DI887" s="6"/>
      <c r="DJ887" s="6"/>
    </row>
    <row r="888" spans="1:114" ht="15.75" customHeight="1" x14ac:dyDescent="0.3">
      <c r="A888" s="6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E888" s="6"/>
      <c r="DF888" s="6"/>
      <c r="DG888" s="6"/>
      <c r="DH888" s="6"/>
      <c r="DI888" s="6"/>
      <c r="DJ888" s="6"/>
    </row>
    <row r="889" spans="1:114" ht="15.75" customHeight="1" x14ac:dyDescent="0.3">
      <c r="A889" s="6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E889" s="6"/>
      <c r="DF889" s="6"/>
      <c r="DG889" s="6"/>
      <c r="DH889" s="6"/>
      <c r="DI889" s="6"/>
      <c r="DJ889" s="6"/>
    </row>
    <row r="890" spans="1:114" ht="15.75" customHeight="1" x14ac:dyDescent="0.3">
      <c r="A890" s="6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E890" s="6"/>
      <c r="DF890" s="6"/>
      <c r="DG890" s="6"/>
      <c r="DH890" s="6"/>
      <c r="DI890" s="6"/>
      <c r="DJ890" s="6"/>
    </row>
    <row r="891" spans="1:114" ht="15.75" customHeight="1" x14ac:dyDescent="0.3">
      <c r="A891" s="6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E891" s="6"/>
      <c r="DF891" s="6"/>
      <c r="DG891" s="6"/>
      <c r="DH891" s="6"/>
      <c r="DI891" s="6"/>
      <c r="DJ891" s="6"/>
    </row>
    <row r="892" spans="1:114" ht="15.75" customHeight="1" x14ac:dyDescent="0.3">
      <c r="A892" s="6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E892" s="6"/>
      <c r="DF892" s="6"/>
      <c r="DG892" s="6"/>
      <c r="DH892" s="6"/>
      <c r="DI892" s="6"/>
      <c r="DJ892" s="6"/>
    </row>
    <row r="893" spans="1:114" ht="15.75" customHeight="1" x14ac:dyDescent="0.3">
      <c r="A893" s="6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E893" s="6"/>
      <c r="DF893" s="6"/>
      <c r="DG893" s="6"/>
      <c r="DH893" s="6"/>
      <c r="DI893" s="6"/>
      <c r="DJ893" s="6"/>
    </row>
    <row r="894" spans="1:114" ht="15.75" customHeight="1" x14ac:dyDescent="0.3">
      <c r="A894" s="6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E894" s="6"/>
      <c r="DF894" s="6"/>
      <c r="DG894" s="6"/>
      <c r="DH894" s="6"/>
      <c r="DI894" s="6"/>
      <c r="DJ894" s="6"/>
    </row>
    <row r="895" spans="1:114" ht="15.75" customHeight="1" x14ac:dyDescent="0.3">
      <c r="A895" s="6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E895" s="6"/>
      <c r="DF895" s="6"/>
      <c r="DG895" s="6"/>
      <c r="DH895" s="6"/>
      <c r="DI895" s="6"/>
      <c r="DJ895" s="6"/>
    </row>
    <row r="896" spans="1:114" ht="15.75" customHeight="1" x14ac:dyDescent="0.3">
      <c r="A896" s="6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E896" s="6"/>
      <c r="DF896" s="6"/>
      <c r="DG896" s="6"/>
      <c r="DH896" s="6"/>
      <c r="DI896" s="6"/>
      <c r="DJ896" s="6"/>
    </row>
    <row r="897" spans="1:114" ht="15.75" customHeight="1" x14ac:dyDescent="0.3">
      <c r="A897" s="6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E897" s="6"/>
      <c r="DF897" s="6"/>
      <c r="DG897" s="6"/>
      <c r="DH897" s="6"/>
      <c r="DI897" s="6"/>
      <c r="DJ897" s="6"/>
    </row>
    <row r="898" spans="1:114" ht="15.75" customHeight="1" x14ac:dyDescent="0.3">
      <c r="A898" s="6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E898" s="6"/>
      <c r="DF898" s="6"/>
      <c r="DG898" s="6"/>
      <c r="DH898" s="6"/>
      <c r="DI898" s="6"/>
      <c r="DJ898" s="6"/>
    </row>
    <row r="899" spans="1:114" ht="15.75" customHeight="1" x14ac:dyDescent="0.3">
      <c r="A899" s="6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E899" s="6"/>
      <c r="DF899" s="6"/>
      <c r="DG899" s="6"/>
      <c r="DH899" s="6"/>
      <c r="DI899" s="6"/>
      <c r="DJ899" s="6"/>
    </row>
    <row r="900" spans="1:114" ht="15.75" customHeight="1" x14ac:dyDescent="0.3">
      <c r="A900" s="6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E900" s="6"/>
      <c r="DF900" s="6"/>
      <c r="DG900" s="6"/>
      <c r="DH900" s="6"/>
      <c r="DI900" s="6"/>
      <c r="DJ900" s="6"/>
    </row>
    <row r="901" spans="1:114" ht="15.75" customHeight="1" x14ac:dyDescent="0.3">
      <c r="A901" s="6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E901" s="6"/>
      <c r="DF901" s="6"/>
      <c r="DG901" s="6"/>
      <c r="DH901" s="6"/>
      <c r="DI901" s="6"/>
      <c r="DJ901" s="6"/>
    </row>
    <row r="902" spans="1:114" ht="15.75" customHeight="1" x14ac:dyDescent="0.3">
      <c r="A902" s="6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E902" s="6"/>
      <c r="DF902" s="6"/>
      <c r="DG902" s="6"/>
      <c r="DH902" s="6"/>
      <c r="DI902" s="6"/>
      <c r="DJ902" s="6"/>
    </row>
    <row r="903" spans="1:114" ht="15.75" customHeight="1" x14ac:dyDescent="0.3">
      <c r="A903" s="6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E903" s="6"/>
      <c r="DF903" s="6"/>
      <c r="DG903" s="6"/>
      <c r="DH903" s="6"/>
      <c r="DI903" s="6"/>
      <c r="DJ903" s="6"/>
    </row>
    <row r="904" spans="1:114" ht="15.75" customHeight="1" x14ac:dyDescent="0.3">
      <c r="A904" s="6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E904" s="6"/>
      <c r="DF904" s="6"/>
      <c r="DG904" s="6"/>
      <c r="DH904" s="6"/>
      <c r="DI904" s="6"/>
      <c r="DJ904" s="6"/>
    </row>
    <row r="905" spans="1:114" ht="15.75" customHeight="1" x14ac:dyDescent="0.3">
      <c r="A905" s="6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E905" s="6"/>
      <c r="DF905" s="6"/>
      <c r="DG905" s="6"/>
      <c r="DH905" s="6"/>
      <c r="DI905" s="6"/>
      <c r="DJ905" s="6"/>
    </row>
    <row r="906" spans="1:114" ht="15.75" customHeight="1" x14ac:dyDescent="0.3">
      <c r="A906" s="6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E906" s="6"/>
      <c r="DF906" s="6"/>
      <c r="DG906" s="6"/>
      <c r="DH906" s="6"/>
      <c r="DI906" s="6"/>
      <c r="DJ906" s="6"/>
    </row>
    <row r="907" spans="1:114" ht="15.75" customHeight="1" x14ac:dyDescent="0.3">
      <c r="A907" s="6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E907" s="6"/>
      <c r="DF907" s="6"/>
      <c r="DG907" s="6"/>
      <c r="DH907" s="6"/>
      <c r="DI907" s="6"/>
      <c r="DJ907" s="6"/>
    </row>
    <row r="908" spans="1:114" ht="15.75" customHeight="1" x14ac:dyDescent="0.3">
      <c r="A908" s="6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E908" s="6"/>
      <c r="DF908" s="6"/>
      <c r="DG908" s="6"/>
      <c r="DH908" s="6"/>
      <c r="DI908" s="6"/>
      <c r="DJ908" s="6"/>
    </row>
    <row r="909" spans="1:114" ht="15.75" customHeight="1" x14ac:dyDescent="0.3">
      <c r="A909" s="6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E909" s="6"/>
      <c r="DF909" s="6"/>
      <c r="DG909" s="6"/>
      <c r="DH909" s="6"/>
      <c r="DI909" s="6"/>
      <c r="DJ909" s="6"/>
    </row>
    <row r="910" spans="1:114" ht="15.75" customHeight="1" x14ac:dyDescent="0.3">
      <c r="A910" s="6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E910" s="6"/>
      <c r="DF910" s="6"/>
      <c r="DG910" s="6"/>
      <c r="DH910" s="6"/>
      <c r="DI910" s="6"/>
      <c r="DJ910" s="6"/>
    </row>
    <row r="911" spans="1:114" ht="15.75" customHeight="1" x14ac:dyDescent="0.3">
      <c r="A911" s="6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E911" s="6"/>
      <c r="DF911" s="6"/>
      <c r="DG911" s="6"/>
      <c r="DH911" s="6"/>
      <c r="DI911" s="6"/>
      <c r="DJ911" s="6"/>
    </row>
    <row r="912" spans="1:114" ht="15.75" customHeight="1" x14ac:dyDescent="0.3">
      <c r="A912" s="6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E912" s="6"/>
      <c r="DF912" s="6"/>
      <c r="DG912" s="6"/>
      <c r="DH912" s="6"/>
      <c r="DI912" s="6"/>
      <c r="DJ912" s="6"/>
    </row>
    <row r="913" spans="1:114" ht="15.75" customHeight="1" x14ac:dyDescent="0.3">
      <c r="A913" s="6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E913" s="6"/>
      <c r="DF913" s="6"/>
      <c r="DG913" s="6"/>
      <c r="DH913" s="6"/>
      <c r="DI913" s="6"/>
      <c r="DJ913" s="6"/>
    </row>
    <row r="914" spans="1:114" ht="15.75" customHeight="1" x14ac:dyDescent="0.3">
      <c r="A914" s="6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E914" s="6"/>
      <c r="DF914" s="6"/>
      <c r="DG914" s="6"/>
      <c r="DH914" s="6"/>
      <c r="DI914" s="6"/>
      <c r="DJ914" s="6"/>
    </row>
    <row r="915" spans="1:114" ht="15.75" customHeight="1" x14ac:dyDescent="0.3">
      <c r="A915" s="6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E915" s="6"/>
      <c r="DF915" s="6"/>
      <c r="DG915" s="6"/>
      <c r="DH915" s="6"/>
      <c r="DI915" s="6"/>
      <c r="DJ915" s="6"/>
    </row>
    <row r="916" spans="1:114" ht="15.75" customHeight="1" x14ac:dyDescent="0.3">
      <c r="A916" s="6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E916" s="6"/>
      <c r="DF916" s="6"/>
      <c r="DG916" s="6"/>
      <c r="DH916" s="6"/>
      <c r="DI916" s="6"/>
      <c r="DJ916" s="6"/>
    </row>
    <row r="917" spans="1:114" ht="15.75" customHeight="1" x14ac:dyDescent="0.3">
      <c r="A917" s="6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E917" s="6"/>
      <c r="DF917" s="6"/>
      <c r="DG917" s="6"/>
      <c r="DH917" s="6"/>
      <c r="DI917" s="6"/>
      <c r="DJ917" s="6"/>
    </row>
    <row r="918" spans="1:114" ht="15.75" customHeight="1" x14ac:dyDescent="0.3">
      <c r="A918" s="6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E918" s="6"/>
      <c r="DF918" s="6"/>
      <c r="DG918" s="6"/>
      <c r="DH918" s="6"/>
      <c r="DI918" s="6"/>
      <c r="DJ918" s="6"/>
    </row>
    <row r="919" spans="1:114" ht="15.75" customHeight="1" x14ac:dyDescent="0.3">
      <c r="A919" s="6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E919" s="6"/>
      <c r="DF919" s="6"/>
      <c r="DG919" s="6"/>
      <c r="DH919" s="6"/>
      <c r="DI919" s="6"/>
      <c r="DJ919" s="6"/>
    </row>
    <row r="920" spans="1:114" ht="15.75" customHeight="1" x14ac:dyDescent="0.3">
      <c r="A920" s="6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E920" s="6"/>
      <c r="DF920" s="6"/>
      <c r="DG920" s="6"/>
      <c r="DH920" s="6"/>
      <c r="DI920" s="6"/>
      <c r="DJ920" s="6"/>
    </row>
    <row r="921" spans="1:114" ht="15.75" customHeight="1" x14ac:dyDescent="0.3">
      <c r="A921" s="6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E921" s="6"/>
      <c r="DF921" s="6"/>
      <c r="DG921" s="6"/>
      <c r="DH921" s="6"/>
      <c r="DI921" s="6"/>
      <c r="DJ921" s="6"/>
    </row>
    <row r="922" spans="1:114" ht="15.75" customHeight="1" x14ac:dyDescent="0.3">
      <c r="A922" s="6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E922" s="6"/>
      <c r="DF922" s="6"/>
      <c r="DG922" s="6"/>
      <c r="DH922" s="6"/>
      <c r="DI922" s="6"/>
      <c r="DJ922" s="6"/>
    </row>
    <row r="923" spans="1:114" ht="15.75" customHeight="1" x14ac:dyDescent="0.3">
      <c r="A923" s="6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E923" s="6"/>
      <c r="DF923" s="6"/>
      <c r="DG923" s="6"/>
      <c r="DH923" s="6"/>
      <c r="DI923" s="6"/>
      <c r="DJ923" s="6"/>
    </row>
    <row r="924" spans="1:114" ht="15.75" customHeight="1" x14ac:dyDescent="0.3">
      <c r="A924" s="6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E924" s="6"/>
      <c r="DF924" s="6"/>
      <c r="DG924" s="6"/>
      <c r="DH924" s="6"/>
      <c r="DI924" s="6"/>
      <c r="DJ924" s="6"/>
    </row>
    <row r="925" spans="1:114" ht="15.75" customHeight="1" x14ac:dyDescent="0.3">
      <c r="A925" s="6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E925" s="6"/>
      <c r="DF925" s="6"/>
      <c r="DG925" s="6"/>
      <c r="DH925" s="6"/>
      <c r="DI925" s="6"/>
      <c r="DJ925" s="6"/>
    </row>
    <row r="926" spans="1:114" ht="15.75" customHeight="1" x14ac:dyDescent="0.3">
      <c r="A926" s="6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E926" s="6"/>
      <c r="DF926" s="6"/>
      <c r="DG926" s="6"/>
      <c r="DH926" s="6"/>
      <c r="DI926" s="6"/>
      <c r="DJ926" s="6"/>
    </row>
    <row r="927" spans="1:114" ht="15.75" customHeight="1" x14ac:dyDescent="0.3">
      <c r="A927" s="6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E927" s="6"/>
      <c r="DF927" s="6"/>
      <c r="DG927" s="6"/>
      <c r="DH927" s="6"/>
      <c r="DI927" s="6"/>
      <c r="DJ927" s="6"/>
    </row>
    <row r="928" spans="1:114" ht="15.75" customHeight="1" x14ac:dyDescent="0.3">
      <c r="A928" s="6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E928" s="6"/>
      <c r="DF928" s="6"/>
      <c r="DG928" s="6"/>
      <c r="DH928" s="6"/>
      <c r="DI928" s="6"/>
      <c r="DJ928" s="6"/>
    </row>
    <row r="929" spans="1:114" ht="15.75" customHeight="1" x14ac:dyDescent="0.3">
      <c r="A929" s="6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E929" s="6"/>
      <c r="DF929" s="6"/>
      <c r="DG929" s="6"/>
      <c r="DH929" s="6"/>
      <c r="DI929" s="6"/>
      <c r="DJ929" s="6"/>
    </row>
    <row r="930" spans="1:114" ht="15.75" customHeight="1" x14ac:dyDescent="0.3">
      <c r="A930" s="6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E930" s="6"/>
      <c r="DF930" s="6"/>
      <c r="DG930" s="6"/>
      <c r="DH930" s="6"/>
      <c r="DI930" s="6"/>
      <c r="DJ930" s="6"/>
    </row>
    <row r="931" spans="1:114" ht="15.75" customHeight="1" x14ac:dyDescent="0.3">
      <c r="A931" s="6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E931" s="6"/>
      <c r="DF931" s="6"/>
      <c r="DG931" s="6"/>
      <c r="DH931" s="6"/>
      <c r="DI931" s="6"/>
      <c r="DJ931" s="6"/>
    </row>
    <row r="932" spans="1:114" ht="15.75" customHeight="1" x14ac:dyDescent="0.3">
      <c r="A932" s="6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E932" s="6"/>
      <c r="DF932" s="6"/>
      <c r="DG932" s="6"/>
      <c r="DH932" s="6"/>
      <c r="DI932" s="6"/>
      <c r="DJ932" s="6"/>
    </row>
    <row r="933" spans="1:114" ht="15.75" customHeight="1" x14ac:dyDescent="0.3">
      <c r="A933" s="6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E933" s="6"/>
      <c r="DF933" s="6"/>
      <c r="DG933" s="6"/>
      <c r="DH933" s="6"/>
      <c r="DI933" s="6"/>
      <c r="DJ933" s="6"/>
    </row>
    <row r="934" spans="1:114" ht="15.75" customHeight="1" x14ac:dyDescent="0.3">
      <c r="A934" s="6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E934" s="6"/>
      <c r="DF934" s="6"/>
      <c r="DG934" s="6"/>
      <c r="DH934" s="6"/>
      <c r="DI934" s="6"/>
      <c r="DJ934" s="6"/>
    </row>
    <row r="935" spans="1:114" ht="15.75" customHeight="1" x14ac:dyDescent="0.3">
      <c r="A935" s="6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E935" s="6"/>
      <c r="DF935" s="6"/>
      <c r="DG935" s="6"/>
      <c r="DH935" s="6"/>
      <c r="DI935" s="6"/>
      <c r="DJ935" s="6"/>
    </row>
    <row r="936" spans="1:114" ht="15.75" customHeight="1" x14ac:dyDescent="0.3">
      <c r="A936" s="6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E936" s="6"/>
      <c r="DF936" s="6"/>
      <c r="DG936" s="6"/>
      <c r="DH936" s="6"/>
      <c r="DI936" s="6"/>
      <c r="DJ936" s="6"/>
    </row>
    <row r="937" spans="1:114" ht="15.75" customHeight="1" x14ac:dyDescent="0.3">
      <c r="A937" s="6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E937" s="6"/>
      <c r="DF937" s="6"/>
      <c r="DG937" s="6"/>
      <c r="DH937" s="6"/>
      <c r="DI937" s="6"/>
      <c r="DJ937" s="6"/>
    </row>
    <row r="938" spans="1:114" ht="15.75" customHeight="1" x14ac:dyDescent="0.3">
      <c r="A938" s="6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E938" s="6"/>
      <c r="DF938" s="6"/>
      <c r="DG938" s="6"/>
      <c r="DH938" s="6"/>
      <c r="DI938" s="6"/>
      <c r="DJ938" s="6"/>
    </row>
    <row r="939" spans="1:114" ht="15.75" customHeight="1" x14ac:dyDescent="0.3">
      <c r="A939" s="6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E939" s="6"/>
      <c r="DF939" s="6"/>
      <c r="DG939" s="6"/>
      <c r="DH939" s="6"/>
      <c r="DI939" s="6"/>
      <c r="DJ939" s="6"/>
    </row>
    <row r="940" spans="1:114" ht="15.75" customHeight="1" x14ac:dyDescent="0.3">
      <c r="A940" s="6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E940" s="6"/>
      <c r="DF940" s="6"/>
      <c r="DG940" s="6"/>
      <c r="DH940" s="6"/>
      <c r="DI940" s="6"/>
      <c r="DJ940" s="6"/>
    </row>
    <row r="941" spans="1:114" ht="15.75" customHeight="1" x14ac:dyDescent="0.3">
      <c r="A941" s="6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E941" s="6"/>
      <c r="DF941" s="6"/>
      <c r="DG941" s="6"/>
      <c r="DH941" s="6"/>
      <c r="DI941" s="6"/>
      <c r="DJ941" s="6"/>
    </row>
    <row r="942" spans="1:114" ht="15.75" customHeight="1" x14ac:dyDescent="0.3">
      <c r="A942" s="6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E942" s="6"/>
      <c r="DF942" s="6"/>
      <c r="DG942" s="6"/>
      <c r="DH942" s="6"/>
      <c r="DI942" s="6"/>
      <c r="DJ942" s="6"/>
    </row>
    <row r="943" spans="1:114" ht="15.75" customHeight="1" x14ac:dyDescent="0.3">
      <c r="A943" s="6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E943" s="6"/>
      <c r="DF943" s="6"/>
      <c r="DG943" s="6"/>
      <c r="DH943" s="6"/>
      <c r="DI943" s="6"/>
      <c r="DJ943" s="6"/>
    </row>
    <row r="944" spans="1:114" ht="15.75" customHeight="1" x14ac:dyDescent="0.3">
      <c r="A944" s="6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E944" s="6"/>
      <c r="DF944" s="6"/>
      <c r="DG944" s="6"/>
      <c r="DH944" s="6"/>
      <c r="DI944" s="6"/>
      <c r="DJ944" s="6"/>
    </row>
    <row r="945" spans="1:114" ht="15.75" customHeight="1" x14ac:dyDescent="0.3">
      <c r="A945" s="6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E945" s="6"/>
      <c r="DF945" s="6"/>
      <c r="DG945" s="6"/>
      <c r="DH945" s="6"/>
      <c r="DI945" s="6"/>
      <c r="DJ945" s="6"/>
    </row>
    <row r="946" spans="1:114" ht="15.75" customHeight="1" x14ac:dyDescent="0.3">
      <c r="A946" s="6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E946" s="6"/>
      <c r="DF946" s="6"/>
      <c r="DG946" s="6"/>
      <c r="DH946" s="6"/>
      <c r="DI946" s="6"/>
      <c r="DJ946" s="6"/>
    </row>
    <row r="947" spans="1:114" ht="15.75" customHeight="1" x14ac:dyDescent="0.3">
      <c r="A947" s="6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E947" s="6"/>
      <c r="DF947" s="6"/>
      <c r="DG947" s="6"/>
      <c r="DH947" s="6"/>
      <c r="DI947" s="6"/>
      <c r="DJ947" s="6"/>
    </row>
    <row r="948" spans="1:114" ht="15.75" customHeight="1" x14ac:dyDescent="0.3">
      <c r="A948" s="6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E948" s="6"/>
      <c r="DF948" s="6"/>
      <c r="DG948" s="6"/>
      <c r="DH948" s="6"/>
      <c r="DI948" s="6"/>
      <c r="DJ948" s="6"/>
    </row>
    <row r="949" spans="1:114" ht="15.75" customHeight="1" x14ac:dyDescent="0.3">
      <c r="A949" s="6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E949" s="6"/>
      <c r="DF949" s="6"/>
      <c r="DG949" s="6"/>
      <c r="DH949" s="6"/>
      <c r="DI949" s="6"/>
      <c r="DJ949" s="6"/>
    </row>
    <row r="950" spans="1:114" ht="15.75" customHeight="1" x14ac:dyDescent="0.3">
      <c r="A950" s="6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E950" s="6"/>
      <c r="DF950" s="6"/>
      <c r="DG950" s="6"/>
      <c r="DH950" s="6"/>
      <c r="DI950" s="6"/>
      <c r="DJ950" s="6"/>
    </row>
    <row r="951" spans="1:114" ht="15.75" customHeight="1" x14ac:dyDescent="0.3">
      <c r="A951" s="6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E951" s="6"/>
      <c r="DF951" s="6"/>
      <c r="DG951" s="6"/>
      <c r="DH951" s="6"/>
      <c r="DI951" s="6"/>
      <c r="DJ951" s="6"/>
    </row>
    <row r="952" spans="1:114" ht="15.75" customHeight="1" x14ac:dyDescent="0.3">
      <c r="A952" s="6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E952" s="6"/>
      <c r="DF952" s="6"/>
      <c r="DG952" s="6"/>
      <c r="DH952" s="6"/>
      <c r="DI952" s="6"/>
      <c r="DJ952" s="6"/>
    </row>
    <row r="953" spans="1:114" ht="15.75" customHeight="1" x14ac:dyDescent="0.3">
      <c r="A953" s="6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E953" s="6"/>
      <c r="DF953" s="6"/>
      <c r="DG953" s="6"/>
      <c r="DH953" s="6"/>
      <c r="DI953" s="6"/>
      <c r="DJ953" s="6"/>
    </row>
    <row r="954" spans="1:114" ht="15.75" customHeight="1" x14ac:dyDescent="0.3">
      <c r="A954" s="6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E954" s="6"/>
      <c r="DF954" s="6"/>
      <c r="DG954" s="6"/>
      <c r="DH954" s="6"/>
      <c r="DI954" s="6"/>
      <c r="DJ954" s="6"/>
    </row>
    <row r="955" spans="1:114" ht="15.75" customHeight="1" x14ac:dyDescent="0.3">
      <c r="A955" s="6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E955" s="6"/>
      <c r="DF955" s="6"/>
      <c r="DG955" s="6"/>
      <c r="DH955" s="6"/>
      <c r="DI955" s="6"/>
      <c r="DJ955" s="6"/>
    </row>
    <row r="956" spans="1:114" ht="15.75" customHeight="1" x14ac:dyDescent="0.3">
      <c r="A956" s="6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E956" s="6"/>
      <c r="DF956" s="6"/>
      <c r="DG956" s="6"/>
      <c r="DH956" s="6"/>
      <c r="DI956" s="6"/>
      <c r="DJ956" s="6"/>
    </row>
    <row r="957" spans="1:114" ht="15.75" customHeight="1" x14ac:dyDescent="0.3">
      <c r="A957" s="6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E957" s="6"/>
      <c r="DF957" s="6"/>
      <c r="DG957" s="6"/>
      <c r="DH957" s="6"/>
      <c r="DI957" s="6"/>
      <c r="DJ957" s="6"/>
    </row>
    <row r="958" spans="1:114" ht="15.75" customHeight="1" x14ac:dyDescent="0.3">
      <c r="A958" s="6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E958" s="6"/>
      <c r="DF958" s="6"/>
      <c r="DG958" s="6"/>
      <c r="DH958" s="6"/>
      <c r="DI958" s="6"/>
      <c r="DJ958" s="6"/>
    </row>
    <row r="959" spans="1:114" ht="15.75" customHeight="1" x14ac:dyDescent="0.3">
      <c r="A959" s="6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E959" s="6"/>
      <c r="DF959" s="6"/>
      <c r="DG959" s="6"/>
      <c r="DH959" s="6"/>
      <c r="DI959" s="6"/>
      <c r="DJ959" s="6"/>
    </row>
    <row r="960" spans="1:114" ht="15.75" customHeight="1" x14ac:dyDescent="0.3">
      <c r="A960" s="6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E960" s="6"/>
      <c r="DF960" s="6"/>
      <c r="DG960" s="6"/>
      <c r="DH960" s="6"/>
      <c r="DI960" s="6"/>
      <c r="DJ960" s="6"/>
    </row>
    <row r="961" spans="1:114" ht="15.75" customHeight="1" x14ac:dyDescent="0.3">
      <c r="A961" s="6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E961" s="6"/>
      <c r="DF961" s="6"/>
      <c r="DG961" s="6"/>
      <c r="DH961" s="6"/>
      <c r="DI961" s="6"/>
      <c r="DJ961" s="6"/>
    </row>
    <row r="962" spans="1:114" ht="15.75" customHeight="1" x14ac:dyDescent="0.3">
      <c r="A962" s="6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E962" s="6"/>
      <c r="DF962" s="6"/>
      <c r="DG962" s="6"/>
      <c r="DH962" s="6"/>
      <c r="DI962" s="6"/>
      <c r="DJ962" s="6"/>
    </row>
    <row r="963" spans="1:114" ht="15.75" customHeight="1" x14ac:dyDescent="0.3">
      <c r="A963" s="6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E963" s="6"/>
      <c r="DF963" s="6"/>
      <c r="DG963" s="6"/>
      <c r="DH963" s="6"/>
      <c r="DI963" s="6"/>
      <c r="DJ963" s="6"/>
    </row>
    <row r="964" spans="1:114" ht="15.75" customHeight="1" x14ac:dyDescent="0.3">
      <c r="A964" s="6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E964" s="6"/>
      <c r="DF964" s="6"/>
      <c r="DG964" s="6"/>
      <c r="DH964" s="6"/>
      <c r="DI964" s="6"/>
      <c r="DJ964" s="6"/>
    </row>
    <row r="965" spans="1:114" ht="15.75" customHeight="1" x14ac:dyDescent="0.3">
      <c r="A965" s="6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E965" s="6"/>
      <c r="DF965" s="6"/>
      <c r="DG965" s="6"/>
      <c r="DH965" s="6"/>
      <c r="DI965" s="6"/>
      <c r="DJ965" s="6"/>
    </row>
    <row r="966" spans="1:114" ht="15.75" customHeight="1" x14ac:dyDescent="0.3">
      <c r="A966" s="6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E966" s="6"/>
      <c r="DF966" s="6"/>
      <c r="DG966" s="6"/>
      <c r="DH966" s="6"/>
      <c r="DI966" s="6"/>
      <c r="DJ966" s="6"/>
    </row>
    <row r="967" spans="1:114" ht="15.75" customHeight="1" x14ac:dyDescent="0.3">
      <c r="A967" s="6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E967" s="6"/>
      <c r="DF967" s="6"/>
      <c r="DG967" s="6"/>
      <c r="DH967" s="6"/>
      <c r="DI967" s="6"/>
      <c r="DJ967" s="6"/>
    </row>
    <row r="968" spans="1:114" ht="15.75" customHeight="1" x14ac:dyDescent="0.3">
      <c r="A968" s="6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E968" s="6"/>
      <c r="DF968" s="6"/>
      <c r="DG968" s="6"/>
      <c r="DH968" s="6"/>
      <c r="DI968" s="6"/>
      <c r="DJ968" s="6"/>
    </row>
    <row r="969" spans="1:114" ht="15.75" customHeight="1" x14ac:dyDescent="0.3">
      <c r="A969" s="6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E969" s="6"/>
      <c r="DF969" s="6"/>
      <c r="DG969" s="6"/>
      <c r="DH969" s="6"/>
      <c r="DI969" s="6"/>
      <c r="DJ969" s="6"/>
    </row>
    <row r="970" spans="1:114" ht="15.75" customHeight="1" x14ac:dyDescent="0.3">
      <c r="A970" s="6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E970" s="6"/>
      <c r="DF970" s="6"/>
      <c r="DG970" s="6"/>
      <c r="DH970" s="6"/>
      <c r="DI970" s="6"/>
      <c r="DJ970" s="6"/>
    </row>
    <row r="971" spans="1:114" ht="15.75" customHeight="1" x14ac:dyDescent="0.3">
      <c r="A971" s="6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E971" s="6"/>
      <c r="DF971" s="6"/>
      <c r="DG971" s="6"/>
      <c r="DH971" s="6"/>
      <c r="DI971" s="6"/>
      <c r="DJ971" s="6"/>
    </row>
    <row r="972" spans="1:114" ht="15.75" customHeight="1" x14ac:dyDescent="0.3">
      <c r="A972" s="6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E972" s="6"/>
      <c r="DF972" s="6"/>
      <c r="DG972" s="6"/>
      <c r="DH972" s="6"/>
      <c r="DI972" s="6"/>
      <c r="DJ972" s="6"/>
    </row>
    <row r="973" spans="1:114" ht="15.75" customHeight="1" x14ac:dyDescent="0.3">
      <c r="A973" s="6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E973" s="6"/>
      <c r="DF973" s="6"/>
      <c r="DG973" s="6"/>
      <c r="DH973" s="6"/>
      <c r="DI973" s="6"/>
      <c r="DJ973" s="6"/>
    </row>
    <row r="974" spans="1:114" ht="15.75" customHeight="1" x14ac:dyDescent="0.3">
      <c r="A974" s="6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E974" s="6"/>
      <c r="DF974" s="6"/>
      <c r="DG974" s="6"/>
      <c r="DH974" s="6"/>
      <c r="DI974" s="6"/>
      <c r="DJ974" s="6"/>
    </row>
    <row r="975" spans="1:114" ht="15.75" customHeight="1" x14ac:dyDescent="0.3">
      <c r="A975" s="6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E975" s="6"/>
      <c r="DF975" s="6"/>
      <c r="DG975" s="6"/>
      <c r="DH975" s="6"/>
      <c r="DI975" s="6"/>
      <c r="DJ975" s="6"/>
    </row>
    <row r="976" spans="1:114" ht="15.75" customHeight="1" x14ac:dyDescent="0.3">
      <c r="A976" s="6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E976" s="6"/>
      <c r="DF976" s="6"/>
      <c r="DG976" s="6"/>
      <c r="DH976" s="6"/>
      <c r="DI976" s="6"/>
      <c r="DJ976" s="6"/>
    </row>
    <row r="977" spans="1:114" ht="15.75" customHeight="1" x14ac:dyDescent="0.3">
      <c r="A977" s="6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E977" s="6"/>
      <c r="DF977" s="6"/>
      <c r="DG977" s="6"/>
      <c r="DH977" s="6"/>
      <c r="DI977" s="6"/>
      <c r="DJ977" s="6"/>
    </row>
    <row r="978" spans="1:114" ht="15.75" customHeight="1" x14ac:dyDescent="0.3">
      <c r="A978" s="6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E978" s="6"/>
      <c r="DF978" s="6"/>
      <c r="DG978" s="6"/>
      <c r="DH978" s="6"/>
      <c r="DI978" s="6"/>
      <c r="DJ978" s="6"/>
    </row>
    <row r="979" spans="1:114" ht="15.75" customHeight="1" x14ac:dyDescent="0.3">
      <c r="A979" s="6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E979" s="6"/>
      <c r="DF979" s="6"/>
      <c r="DG979" s="6"/>
      <c r="DH979" s="6"/>
      <c r="DI979" s="6"/>
      <c r="DJ979" s="6"/>
    </row>
    <row r="980" spans="1:114" ht="15.75" customHeight="1" x14ac:dyDescent="0.3">
      <c r="A980" s="6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E980" s="6"/>
      <c r="DF980" s="6"/>
      <c r="DG980" s="6"/>
      <c r="DH980" s="6"/>
      <c r="DI980" s="6"/>
      <c r="DJ980" s="6"/>
    </row>
    <row r="981" spans="1:114" ht="15.75" customHeight="1" x14ac:dyDescent="0.3">
      <c r="A981" s="6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E981" s="6"/>
      <c r="DF981" s="6"/>
      <c r="DG981" s="6"/>
      <c r="DH981" s="6"/>
      <c r="DI981" s="6"/>
      <c r="DJ981" s="6"/>
    </row>
    <row r="982" spans="1:114" ht="15.75" customHeight="1" x14ac:dyDescent="0.3">
      <c r="A982" s="6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E982" s="6"/>
      <c r="DF982" s="6"/>
      <c r="DG982" s="6"/>
      <c r="DH982" s="6"/>
      <c r="DI982" s="6"/>
      <c r="DJ982" s="6"/>
    </row>
    <row r="983" spans="1:114" ht="15.75" customHeight="1" x14ac:dyDescent="0.3">
      <c r="A983" s="6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E983" s="6"/>
      <c r="DF983" s="6"/>
      <c r="DG983" s="6"/>
      <c r="DH983" s="6"/>
      <c r="DI983" s="6"/>
      <c r="DJ983" s="6"/>
    </row>
    <row r="984" spans="1:114" ht="15.75" customHeight="1" x14ac:dyDescent="0.3">
      <c r="A984" s="6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E984" s="6"/>
      <c r="DF984" s="6"/>
      <c r="DG984" s="6"/>
      <c r="DH984" s="6"/>
      <c r="DI984" s="6"/>
      <c r="DJ984" s="6"/>
    </row>
    <row r="985" spans="1:114" ht="15.75" customHeight="1" x14ac:dyDescent="0.3">
      <c r="A985" s="6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E985" s="6"/>
      <c r="DF985" s="6"/>
      <c r="DG985" s="6"/>
      <c r="DH985" s="6"/>
      <c r="DI985" s="6"/>
      <c r="DJ985" s="6"/>
    </row>
    <row r="986" spans="1:114" ht="15.75" customHeight="1" x14ac:dyDescent="0.3">
      <c r="A986" s="6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E986" s="6"/>
      <c r="DF986" s="6"/>
      <c r="DG986" s="6"/>
      <c r="DH986" s="6"/>
      <c r="DI986" s="6"/>
      <c r="DJ986" s="6"/>
    </row>
    <row r="987" spans="1:114" ht="15.75" customHeight="1" x14ac:dyDescent="0.3">
      <c r="A987" s="6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E987" s="6"/>
      <c r="DF987" s="6"/>
      <c r="DG987" s="6"/>
      <c r="DH987" s="6"/>
      <c r="DI987" s="6"/>
      <c r="DJ987" s="6"/>
    </row>
    <row r="988" spans="1:114" ht="15.75" customHeight="1" x14ac:dyDescent="0.3">
      <c r="A988" s="6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E988" s="6"/>
      <c r="DF988" s="6"/>
      <c r="DG988" s="6"/>
      <c r="DH988" s="6"/>
      <c r="DI988" s="6"/>
      <c r="DJ988" s="6"/>
    </row>
    <row r="989" spans="1:114" ht="15.75" customHeight="1" x14ac:dyDescent="0.3">
      <c r="A989" s="6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E989" s="6"/>
      <c r="DF989" s="6"/>
      <c r="DG989" s="6"/>
      <c r="DH989" s="6"/>
      <c r="DI989" s="6"/>
      <c r="DJ989" s="6"/>
    </row>
    <row r="990" spans="1:114" ht="15.75" customHeight="1" x14ac:dyDescent="0.3">
      <c r="A990" s="6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E990" s="6"/>
      <c r="DF990" s="6"/>
      <c r="DG990" s="6"/>
      <c r="DH990" s="6"/>
      <c r="DI990" s="6"/>
      <c r="DJ990" s="6"/>
    </row>
    <row r="991" spans="1:114" ht="15.75" customHeight="1" x14ac:dyDescent="0.3">
      <c r="A991" s="6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E991" s="6"/>
      <c r="DF991" s="6"/>
      <c r="DG991" s="6"/>
      <c r="DH991" s="6"/>
      <c r="DI991" s="6"/>
      <c r="DJ991" s="6"/>
    </row>
    <row r="992" spans="1:114" ht="15.75" customHeight="1" x14ac:dyDescent="0.3">
      <c r="A992" s="6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E992" s="6"/>
      <c r="DF992" s="6"/>
      <c r="DG992" s="6"/>
      <c r="DH992" s="6"/>
      <c r="DI992" s="6"/>
      <c r="DJ992" s="6"/>
    </row>
    <row r="993" spans="1:114" ht="15.75" customHeight="1" x14ac:dyDescent="0.3">
      <c r="A993" s="6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E993" s="6"/>
      <c r="DF993" s="6"/>
      <c r="DG993" s="6"/>
      <c r="DH993" s="6"/>
      <c r="DI993" s="6"/>
      <c r="DJ993" s="6"/>
    </row>
    <row r="994" spans="1:114" ht="15.75" customHeight="1" x14ac:dyDescent="0.3">
      <c r="A994" s="6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E994" s="6"/>
      <c r="DF994" s="6"/>
      <c r="DG994" s="6"/>
      <c r="DH994" s="6"/>
      <c r="DI994" s="6"/>
      <c r="DJ994" s="6"/>
    </row>
    <row r="995" spans="1:114" ht="15.75" customHeight="1" x14ac:dyDescent="0.3">
      <c r="A995" s="6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E995" s="6"/>
      <c r="DF995" s="6"/>
      <c r="DG995" s="6"/>
      <c r="DH995" s="6"/>
      <c r="DI995" s="6"/>
      <c r="DJ995" s="6"/>
    </row>
    <row r="996" spans="1:114" ht="15.75" customHeight="1" x14ac:dyDescent="0.3">
      <c r="A996" s="6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E996" s="6"/>
      <c r="DF996" s="6"/>
      <c r="DG996" s="6"/>
      <c r="DH996" s="6"/>
      <c r="DI996" s="6"/>
      <c r="DJ996" s="6"/>
    </row>
  </sheetData>
  <phoneticPr fontId="6" type="noConversion"/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G1000"/>
  <sheetViews>
    <sheetView workbookViewId="0">
      <pane xSplit="4" ySplit="4" topLeftCell="AC5" activePane="bottomRight" state="frozen"/>
      <selection pane="topRight" activeCell="E1" sqref="E1"/>
      <selection pane="bottomLeft" activeCell="A5" sqref="A5"/>
      <selection pane="bottomRight" activeCell="AM4" sqref="AM4"/>
    </sheetView>
  </sheetViews>
  <sheetFormatPr defaultColWidth="12.59765625" defaultRowHeight="15" customHeight="1" x14ac:dyDescent="0.3"/>
  <cols>
    <col min="1" max="1" width="12.59765625" style="9"/>
    <col min="2" max="2" width="8.09765625" style="9" customWidth="1"/>
    <col min="3" max="3" width="8.5" style="9" customWidth="1"/>
    <col min="4" max="4" width="7.19921875" style="9" customWidth="1"/>
    <col min="5" max="14" width="12.59765625" style="9"/>
    <col min="15" max="15" width="16.3984375" style="9" customWidth="1"/>
    <col min="16" max="22" width="12.59765625" style="9"/>
    <col min="23" max="23" width="16.69921875" style="9" customWidth="1"/>
    <col min="24" max="16384" width="12.59765625" style="9"/>
  </cols>
  <sheetData>
    <row r="1" spans="1:59" ht="14.4" x14ac:dyDescent="0.3">
      <c r="A1" s="1" t="s">
        <v>0</v>
      </c>
      <c r="B1" s="1"/>
      <c r="C1" s="1"/>
      <c r="D1" s="3"/>
      <c r="E1" s="21">
        <v>9142</v>
      </c>
      <c r="F1" s="21">
        <v>9663</v>
      </c>
      <c r="G1" s="21">
        <v>10647</v>
      </c>
      <c r="H1" s="18">
        <v>11265</v>
      </c>
      <c r="I1" s="18">
        <v>12155</v>
      </c>
      <c r="J1" s="17">
        <v>12390</v>
      </c>
      <c r="K1" s="21">
        <v>12610</v>
      </c>
      <c r="L1" s="21">
        <v>12903</v>
      </c>
      <c r="M1" s="21">
        <v>13393</v>
      </c>
      <c r="N1" s="21">
        <v>13709</v>
      </c>
      <c r="O1" s="21">
        <v>14216</v>
      </c>
      <c r="P1" s="21">
        <v>14794</v>
      </c>
      <c r="Q1" s="21">
        <v>14994</v>
      </c>
      <c r="R1" s="21">
        <v>15243</v>
      </c>
      <c r="S1" s="21">
        <v>15455</v>
      </c>
      <c r="T1" s="21">
        <v>15869</v>
      </c>
      <c r="U1" s="18">
        <v>16361</v>
      </c>
      <c r="V1" s="21">
        <v>17247</v>
      </c>
      <c r="W1" s="21">
        <v>17706</v>
      </c>
      <c r="X1" s="21">
        <v>17897</v>
      </c>
      <c r="Y1" s="21">
        <v>18491</v>
      </c>
      <c r="Z1" s="21">
        <v>18640</v>
      </c>
      <c r="AA1" s="21">
        <v>20740</v>
      </c>
      <c r="AB1" s="21">
        <v>24148</v>
      </c>
      <c r="AC1" s="21">
        <v>24371</v>
      </c>
      <c r="AD1" s="21">
        <v>24527</v>
      </c>
      <c r="AE1" s="21">
        <v>24731</v>
      </c>
      <c r="AF1" s="21">
        <v>25080</v>
      </c>
      <c r="AG1" s="21">
        <v>25732</v>
      </c>
      <c r="AH1" s="21">
        <v>26137</v>
      </c>
      <c r="AI1" s="21">
        <v>26384</v>
      </c>
      <c r="AJ1" s="18">
        <v>26649</v>
      </c>
      <c r="AK1" s="18">
        <v>27045</v>
      </c>
      <c r="AL1" s="21">
        <v>27162</v>
      </c>
      <c r="AM1" s="21">
        <v>28440</v>
      </c>
      <c r="AN1" s="21">
        <v>29283</v>
      </c>
    </row>
    <row r="2" spans="1:59" ht="14.4" x14ac:dyDescent="0.3">
      <c r="A2" s="1" t="s">
        <v>2</v>
      </c>
      <c r="B2" s="1"/>
      <c r="C2" s="1"/>
      <c r="D2" s="3"/>
      <c r="E2" s="2" t="s">
        <v>3</v>
      </c>
      <c r="F2" s="2" t="s">
        <v>107</v>
      </c>
      <c r="G2" s="2" t="s">
        <v>162</v>
      </c>
      <c r="H2" s="2" t="s">
        <v>109</v>
      </c>
      <c r="I2" s="2" t="s">
        <v>233</v>
      </c>
      <c r="J2" s="19" t="s">
        <v>231</v>
      </c>
      <c r="K2" s="2" t="s">
        <v>6</v>
      </c>
      <c r="L2" s="2" t="s">
        <v>163</v>
      </c>
      <c r="M2" s="2" t="s">
        <v>164</v>
      </c>
      <c r="N2" s="2" t="s">
        <v>165</v>
      </c>
      <c r="O2" s="2" t="s">
        <v>10</v>
      </c>
      <c r="P2" s="2" t="s">
        <v>166</v>
      </c>
      <c r="Q2" s="2" t="s">
        <v>218</v>
      </c>
      <c r="R2" s="2" t="s">
        <v>15</v>
      </c>
      <c r="S2" s="22" t="s">
        <v>169</v>
      </c>
      <c r="T2" s="2" t="s">
        <v>16</v>
      </c>
      <c r="U2" s="9" t="s">
        <v>234</v>
      </c>
      <c r="V2" s="2" t="s">
        <v>230</v>
      </c>
      <c r="W2" s="2" t="s">
        <v>167</v>
      </c>
      <c r="X2" s="2" t="s">
        <v>168</v>
      </c>
      <c r="Y2" s="22" t="s">
        <v>219</v>
      </c>
      <c r="Z2" s="22" t="s">
        <v>24</v>
      </c>
      <c r="AA2" s="22" t="s">
        <v>113</v>
      </c>
      <c r="AB2" s="22" t="s">
        <v>237</v>
      </c>
      <c r="AC2" s="22" t="s">
        <v>295</v>
      </c>
      <c r="AD2" s="2" t="s">
        <v>170</v>
      </c>
      <c r="AE2" s="22" t="s">
        <v>116</v>
      </c>
      <c r="AF2" s="22" t="s">
        <v>284</v>
      </c>
      <c r="AG2" s="2" t="s">
        <v>239</v>
      </c>
      <c r="AH2" s="2" t="s">
        <v>117</v>
      </c>
      <c r="AI2" s="22" t="s">
        <v>287</v>
      </c>
      <c r="AJ2" s="9" t="s">
        <v>27</v>
      </c>
      <c r="AK2" s="22" t="s">
        <v>289</v>
      </c>
      <c r="AL2" s="2" t="s">
        <v>171</v>
      </c>
      <c r="AM2" s="22" t="s">
        <v>290</v>
      </c>
      <c r="AN2" s="22" t="s">
        <v>292</v>
      </c>
    </row>
    <row r="3" spans="1:59" ht="14.4" x14ac:dyDescent="0.3">
      <c r="A3" s="1" t="s">
        <v>29</v>
      </c>
      <c r="B3" s="1"/>
      <c r="C3" s="1"/>
      <c r="D3" s="3"/>
      <c r="E3" s="2" t="s">
        <v>30</v>
      </c>
      <c r="F3" s="2" t="s">
        <v>30</v>
      </c>
      <c r="G3" s="22" t="s">
        <v>30</v>
      </c>
      <c r="H3" s="2" t="s">
        <v>30</v>
      </c>
      <c r="I3" s="2"/>
      <c r="J3" s="20"/>
      <c r="K3" s="22" t="s">
        <v>30</v>
      </c>
      <c r="L3" s="22" t="s">
        <v>31</v>
      </c>
      <c r="M3" s="22" t="s">
        <v>31</v>
      </c>
      <c r="N3" s="2" t="s">
        <v>30</v>
      </c>
      <c r="O3" s="22" t="s">
        <v>31</v>
      </c>
      <c r="P3" s="22" t="s">
        <v>31</v>
      </c>
      <c r="Q3" s="22"/>
      <c r="R3" s="2" t="s">
        <v>30</v>
      </c>
      <c r="S3" s="2"/>
      <c r="T3" s="2"/>
      <c r="U3" s="26"/>
      <c r="V3" s="22"/>
      <c r="W3" s="2" t="s">
        <v>30</v>
      </c>
      <c r="X3" s="2" t="s">
        <v>30</v>
      </c>
      <c r="Y3" s="22"/>
      <c r="Z3" s="22"/>
      <c r="AA3" s="22" t="s">
        <v>30</v>
      </c>
      <c r="AB3" s="22"/>
      <c r="AC3" s="22"/>
      <c r="AD3" s="2" t="s">
        <v>30</v>
      </c>
      <c r="AE3" s="2"/>
      <c r="AF3" s="2"/>
      <c r="AG3" s="2"/>
      <c r="AH3" s="2" t="s">
        <v>31</v>
      </c>
      <c r="AI3" s="2"/>
      <c r="AJ3" s="26" t="s">
        <v>31</v>
      </c>
      <c r="AK3" s="26"/>
      <c r="AL3" s="22" t="s">
        <v>31</v>
      </c>
      <c r="AM3" s="22"/>
      <c r="AN3" s="22"/>
      <c r="AU3" s="1">
        <v>40000000</v>
      </c>
    </row>
    <row r="4" spans="1:59" ht="14.4" x14ac:dyDescent="0.3">
      <c r="A4" s="1" t="s">
        <v>33</v>
      </c>
      <c r="B4" s="1"/>
      <c r="C4" s="1"/>
      <c r="D4" s="3"/>
      <c r="E4" s="2">
        <v>93.77</v>
      </c>
      <c r="F4" s="2">
        <v>93.120999999999995</v>
      </c>
      <c r="G4" s="2" t="s">
        <v>172</v>
      </c>
      <c r="H4" s="2" t="s">
        <v>34</v>
      </c>
      <c r="I4" s="2"/>
      <c r="J4" s="20" t="s">
        <v>228</v>
      </c>
      <c r="K4" s="2">
        <v>68.930000000000007</v>
      </c>
      <c r="L4" s="2" t="s">
        <v>173</v>
      </c>
      <c r="M4" s="2" t="s">
        <v>173</v>
      </c>
      <c r="N4" s="2" t="s">
        <v>121</v>
      </c>
      <c r="O4" s="2" t="s">
        <v>36</v>
      </c>
      <c r="P4" s="2">
        <v>59.93</v>
      </c>
      <c r="Q4" s="2"/>
      <c r="R4" s="2">
        <v>71.930000000000007</v>
      </c>
      <c r="S4" s="2">
        <v>71.819999999999993</v>
      </c>
      <c r="T4" s="2">
        <v>69.41</v>
      </c>
      <c r="U4" s="9">
        <v>91.119</v>
      </c>
      <c r="V4" s="9" t="s">
        <v>235</v>
      </c>
      <c r="W4" s="2" t="s">
        <v>174</v>
      </c>
      <c r="X4" s="2" t="s">
        <v>174</v>
      </c>
      <c r="Y4" s="2" t="s">
        <v>236</v>
      </c>
      <c r="Z4" s="2">
        <v>120.92</v>
      </c>
      <c r="AA4" s="2">
        <v>135</v>
      </c>
      <c r="AB4" s="2" t="s">
        <v>238</v>
      </c>
      <c r="AC4" s="2"/>
      <c r="AD4" s="2" t="s">
        <v>175</v>
      </c>
      <c r="AE4" s="2" t="s">
        <v>176</v>
      </c>
      <c r="AF4" s="2">
        <v>59</v>
      </c>
      <c r="AG4" s="2" t="s">
        <v>220</v>
      </c>
      <c r="AH4" s="2">
        <v>93.132999999999996</v>
      </c>
      <c r="AI4" s="2" t="s">
        <v>221</v>
      </c>
      <c r="AJ4" s="9">
        <v>119.93</v>
      </c>
      <c r="AK4" s="9" t="s">
        <v>222</v>
      </c>
      <c r="AL4" s="2">
        <v>93.8</v>
      </c>
      <c r="AM4" s="2" t="s">
        <v>223</v>
      </c>
      <c r="AN4" s="2" t="s">
        <v>224</v>
      </c>
      <c r="AP4" s="34" t="s">
        <v>42</v>
      </c>
      <c r="AQ4" s="46" t="s">
        <v>43</v>
      </c>
      <c r="AR4" s="46" t="s">
        <v>44</v>
      </c>
      <c r="AS4" s="46" t="s">
        <v>45</v>
      </c>
      <c r="AT4" s="46" t="s">
        <v>46</v>
      </c>
      <c r="AU4" s="46" t="s">
        <v>241</v>
      </c>
      <c r="AV4" s="45" t="s">
        <v>242</v>
      </c>
      <c r="AW4" s="34" t="s">
        <v>243</v>
      </c>
      <c r="AX4" s="46" t="s">
        <v>244</v>
      </c>
      <c r="AY4" s="45" t="s">
        <v>247</v>
      </c>
      <c r="AZ4" s="34" t="s">
        <v>246</v>
      </c>
      <c r="BA4" s="46" t="s">
        <v>248</v>
      </c>
      <c r="BB4" s="45" t="s">
        <v>245</v>
      </c>
      <c r="BC4" s="34" t="s">
        <v>249</v>
      </c>
      <c r="BD4" s="46" t="s">
        <v>252</v>
      </c>
      <c r="BE4" s="45" t="s">
        <v>250</v>
      </c>
      <c r="BF4" s="34" t="s">
        <v>251</v>
      </c>
    </row>
    <row r="5" spans="1:59" ht="14.4" x14ac:dyDescent="0.3">
      <c r="A5" s="1" t="s">
        <v>54</v>
      </c>
      <c r="B5" s="1" t="s">
        <v>55</v>
      </c>
      <c r="C5" s="19" t="s">
        <v>56</v>
      </c>
      <c r="D5" s="54" t="s">
        <v>57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U5" s="62">
        <f>AVERAGE(AT6,AT10,AT14,AT18,AT22,AT26,AT36)</f>
        <v>174.56207810620302</v>
      </c>
      <c r="AV5" s="43">
        <f>_xlfn.STDEV.S(AT6,AT10,AT14,AT18,AT22,AT26,AT36)</f>
        <v>148.48161847187376</v>
      </c>
      <c r="AW5" s="43">
        <f>AV5/SQRT(7)</f>
        <v>56.120776677278904</v>
      </c>
      <c r="AX5" s="62">
        <f>AVERAGE(AT7,AT11,AT15,AT19,AT23,AT30,AT37)</f>
        <v>698.74130582599969</v>
      </c>
      <c r="AY5" s="43">
        <f>_xlfn.STDEV.P(AT7,AT11,AT15,AT19,AT23,AT30,AT37)</f>
        <v>965.15000711352786</v>
      </c>
      <c r="AZ5" s="43">
        <f>AY5/SQRT(7)</f>
        <v>364.79241381351648</v>
      </c>
      <c r="BA5" s="62">
        <f>AVERAGE(AT8,AT12,AT16,AT20,AT24,AT34,AT38)</f>
        <v>162.7547780081596</v>
      </c>
      <c r="BB5" s="43">
        <f>_xlfn.STDEV.S(AT8,AT12,AT16,AT20,AT24,AT34,AT38)</f>
        <v>63.79169624453926</v>
      </c>
      <c r="BC5" s="43">
        <f>BB5/SQRT(7)</f>
        <v>24.110994853431979</v>
      </c>
      <c r="BD5" s="62">
        <f>AVERAGE(AT9,AT13,AT17,AT21,AT25,AT35,AT39)</f>
        <v>36.160305120756441</v>
      </c>
      <c r="BE5" s="43">
        <f>_xlfn.STDEV.S(AT9,AT13,AT17,AT21,AT25,AT35,AT39)</f>
        <v>10.024539582051666</v>
      </c>
      <c r="BF5" s="43">
        <f>BE5/SQRT(7)</f>
        <v>3.7889198202902969</v>
      </c>
      <c r="BG5" s="43"/>
    </row>
    <row r="6" spans="1:59" ht="14.4" x14ac:dyDescent="0.3">
      <c r="A6" s="2" t="s">
        <v>177</v>
      </c>
      <c r="B6" s="2" t="s">
        <v>178</v>
      </c>
      <c r="C6" s="2">
        <v>1</v>
      </c>
      <c r="D6" s="3" t="s">
        <v>81</v>
      </c>
      <c r="E6" s="9">
        <v>36458610</v>
      </c>
      <c r="F6" s="9">
        <v>2290053</v>
      </c>
      <c r="G6" s="9">
        <v>9925134</v>
      </c>
      <c r="H6" s="9">
        <v>17149170</v>
      </c>
      <c r="I6" s="9">
        <v>1057954</v>
      </c>
      <c r="K6" s="9">
        <v>56868076</v>
      </c>
      <c r="L6" s="9">
        <v>3946338</v>
      </c>
      <c r="M6" s="9">
        <v>89253075</v>
      </c>
      <c r="N6" s="9">
        <v>1975011</v>
      </c>
      <c r="O6" s="9">
        <v>4596788</v>
      </c>
      <c r="P6" s="9">
        <v>9307975</v>
      </c>
      <c r="Q6" s="9">
        <v>2865273</v>
      </c>
      <c r="R6" s="9">
        <v>18514555</v>
      </c>
      <c r="S6" s="9">
        <v>6434035</v>
      </c>
      <c r="T6" s="9">
        <v>5413848</v>
      </c>
      <c r="U6" s="9">
        <v>9141410</v>
      </c>
      <c r="V6" s="9">
        <v>1081503</v>
      </c>
      <c r="W6" s="9">
        <v>5196573</v>
      </c>
      <c r="X6" s="9">
        <v>2656465</v>
      </c>
      <c r="Y6" s="2">
        <v>370030</v>
      </c>
      <c r="Z6" s="2"/>
      <c r="AA6" s="2"/>
      <c r="AB6" s="2">
        <v>418202</v>
      </c>
      <c r="AC6" s="29">
        <v>482303</v>
      </c>
      <c r="AD6" s="9">
        <v>767065</v>
      </c>
      <c r="AE6" s="9">
        <v>12554867</v>
      </c>
      <c r="AF6" s="9">
        <v>676887</v>
      </c>
      <c r="AG6" s="9">
        <v>1160622</v>
      </c>
      <c r="AH6" s="9">
        <v>59101790</v>
      </c>
      <c r="AI6" s="9">
        <v>1346939</v>
      </c>
      <c r="AJ6" s="2"/>
      <c r="AK6" s="2">
        <v>1324744</v>
      </c>
      <c r="AL6" s="9">
        <v>1324744</v>
      </c>
      <c r="AM6" s="9">
        <v>332743</v>
      </c>
      <c r="AN6" s="6">
        <v>778643</v>
      </c>
      <c r="AP6" s="9">
        <f t="shared" ref="AP6:AP39" si="0">SUM(E6:AN6)</f>
        <v>364771425</v>
      </c>
      <c r="AQ6" s="43">
        <f>AP6*100/$AU$3</f>
        <v>911.9285625</v>
      </c>
      <c r="AR6" s="43">
        <f>AQ6*10</f>
        <v>9119.2856250000004</v>
      </c>
      <c r="AS6" s="9">
        <v>20</v>
      </c>
      <c r="AT6" s="43">
        <f>AR6/AS6</f>
        <v>455.96428125</v>
      </c>
    </row>
    <row r="7" spans="1:59" ht="14.4" x14ac:dyDescent="0.3">
      <c r="A7" s="2" t="s">
        <v>179</v>
      </c>
      <c r="B7" s="2" t="s">
        <v>178</v>
      </c>
      <c r="C7" s="2">
        <v>1</v>
      </c>
      <c r="D7" s="3" t="s">
        <v>67</v>
      </c>
      <c r="E7" s="9">
        <v>900134948</v>
      </c>
      <c r="F7" s="9">
        <v>115457070</v>
      </c>
      <c r="G7" s="9">
        <v>442745458</v>
      </c>
      <c r="H7" s="9">
        <v>125961669</v>
      </c>
      <c r="I7" s="9">
        <v>8917133</v>
      </c>
      <c r="K7" s="9">
        <v>545070096</v>
      </c>
      <c r="L7" s="9">
        <v>7344567</v>
      </c>
      <c r="M7" s="9">
        <v>106612548</v>
      </c>
      <c r="N7" s="9">
        <v>31597915</v>
      </c>
      <c r="O7" s="9">
        <v>12972719</v>
      </c>
      <c r="P7" s="9">
        <v>41277980</v>
      </c>
      <c r="Q7" s="9">
        <v>9393763</v>
      </c>
      <c r="R7" s="9">
        <v>26200965</v>
      </c>
      <c r="S7" s="2"/>
      <c r="T7" s="9">
        <v>15325777</v>
      </c>
      <c r="U7" s="2"/>
      <c r="V7" s="9">
        <v>1249394</v>
      </c>
      <c r="W7" s="9">
        <v>12664351</v>
      </c>
      <c r="X7" s="9">
        <v>8648853</v>
      </c>
      <c r="Y7" s="9">
        <v>2279249</v>
      </c>
      <c r="Z7" s="2"/>
      <c r="AA7" s="9">
        <v>5109841</v>
      </c>
      <c r="AD7" s="2"/>
      <c r="AE7" s="9">
        <v>2841393</v>
      </c>
      <c r="AG7" s="9">
        <v>261232</v>
      </c>
      <c r="AH7" s="9">
        <v>11373266</v>
      </c>
      <c r="AI7" s="9">
        <v>257186</v>
      </c>
      <c r="AJ7" s="2"/>
      <c r="AK7" s="2"/>
      <c r="AL7" s="2"/>
      <c r="AM7" s="2"/>
      <c r="AN7" s="6">
        <v>397514</v>
      </c>
      <c r="AP7" s="9">
        <f t="shared" si="0"/>
        <v>2434094887</v>
      </c>
      <c r="AQ7" s="43">
        <f t="shared" ref="AQ7:AQ39" si="1">AP7*100/$AU$3</f>
        <v>6085.2372175</v>
      </c>
      <c r="AR7" s="43">
        <f t="shared" ref="AR7:AR39" si="2">AQ7*10</f>
        <v>60852.372174999997</v>
      </c>
      <c r="AS7" s="9">
        <v>20</v>
      </c>
      <c r="AT7" s="43">
        <f t="shared" ref="AT7:AT39" si="3">AR7/AS7</f>
        <v>3042.61860875</v>
      </c>
      <c r="AU7" s="9" t="s">
        <v>58</v>
      </c>
    </row>
    <row r="8" spans="1:59" ht="14.4" x14ac:dyDescent="0.3">
      <c r="A8" s="2" t="s">
        <v>180</v>
      </c>
      <c r="B8" s="2" t="s">
        <v>178</v>
      </c>
      <c r="C8" s="2">
        <v>1</v>
      </c>
      <c r="D8" s="3" t="s">
        <v>69</v>
      </c>
      <c r="E8" s="9">
        <v>50173539</v>
      </c>
      <c r="F8" s="2"/>
      <c r="G8" s="9">
        <v>11236363</v>
      </c>
      <c r="H8" s="2"/>
      <c r="I8" s="2"/>
      <c r="J8" s="2"/>
      <c r="K8" s="9">
        <v>4814141</v>
      </c>
      <c r="L8" s="2"/>
      <c r="M8" s="2"/>
      <c r="N8" s="2"/>
      <c r="O8" s="9">
        <v>2117902</v>
      </c>
      <c r="P8" s="9">
        <v>8193346</v>
      </c>
      <c r="R8" s="9">
        <v>5587327</v>
      </c>
      <c r="S8" s="9">
        <v>9936653</v>
      </c>
      <c r="T8" s="2"/>
      <c r="U8" s="2"/>
      <c r="V8" s="2">
        <v>800859</v>
      </c>
      <c r="W8" s="9">
        <v>4965922</v>
      </c>
      <c r="X8" s="9">
        <v>5781157</v>
      </c>
      <c r="Z8" s="2"/>
      <c r="AA8" s="2"/>
      <c r="AB8" s="2"/>
      <c r="AC8" s="2"/>
      <c r="AD8" s="2"/>
      <c r="AE8" s="2"/>
      <c r="AF8" s="2"/>
      <c r="AG8" s="2">
        <v>25675</v>
      </c>
      <c r="AH8" s="9">
        <v>282157</v>
      </c>
      <c r="AJ8" s="2"/>
      <c r="AK8" s="2"/>
      <c r="AL8" s="2"/>
      <c r="AM8" s="2"/>
      <c r="AN8" s="2"/>
      <c r="AP8" s="9">
        <f t="shared" si="0"/>
        <v>103915041</v>
      </c>
      <c r="AQ8" s="43">
        <f t="shared" si="1"/>
        <v>259.78760249999999</v>
      </c>
      <c r="AR8" s="43">
        <f t="shared" si="2"/>
        <v>2597.876025</v>
      </c>
      <c r="AS8" s="9">
        <v>20</v>
      </c>
      <c r="AT8" s="43">
        <f t="shared" si="3"/>
        <v>129.89380125</v>
      </c>
    </row>
    <row r="9" spans="1:59" ht="14.4" x14ac:dyDescent="0.3">
      <c r="A9" s="2" t="s">
        <v>181</v>
      </c>
      <c r="B9" s="2" t="s">
        <v>178</v>
      </c>
      <c r="C9" s="2">
        <v>1</v>
      </c>
      <c r="D9" s="3" t="s">
        <v>71</v>
      </c>
      <c r="E9" s="9">
        <v>13060528</v>
      </c>
      <c r="F9" s="2"/>
      <c r="G9" s="9">
        <v>4012306</v>
      </c>
      <c r="H9" s="2"/>
      <c r="I9" s="2"/>
      <c r="J9" s="2"/>
      <c r="K9" s="9">
        <v>4017458</v>
      </c>
      <c r="L9" s="2"/>
      <c r="M9" s="2"/>
      <c r="N9" s="2"/>
      <c r="O9" s="2"/>
      <c r="P9" s="9">
        <v>1823282</v>
      </c>
      <c r="R9" s="9">
        <v>1592832</v>
      </c>
      <c r="S9" s="9">
        <v>5074713</v>
      </c>
      <c r="T9" s="2"/>
      <c r="U9" s="2"/>
      <c r="V9" s="2">
        <v>191942</v>
      </c>
      <c r="W9" s="9">
        <v>2186827</v>
      </c>
      <c r="X9" s="9">
        <v>2142140</v>
      </c>
      <c r="Z9" s="2"/>
      <c r="AA9" s="9">
        <v>317320</v>
      </c>
      <c r="AD9" s="2"/>
      <c r="AE9" s="2"/>
      <c r="AF9" s="2"/>
      <c r="AG9" s="2">
        <v>147324</v>
      </c>
      <c r="AH9" s="2"/>
      <c r="AI9" s="2"/>
      <c r="AJ9" s="2"/>
      <c r="AK9" s="2"/>
      <c r="AL9" s="2"/>
      <c r="AM9" s="2"/>
      <c r="AN9" s="2"/>
      <c r="AP9" s="9">
        <f t="shared" si="0"/>
        <v>34566672</v>
      </c>
      <c r="AQ9" s="43">
        <f t="shared" si="1"/>
        <v>86.416679999999999</v>
      </c>
      <c r="AR9" s="43">
        <f t="shared" si="2"/>
        <v>864.16679999999997</v>
      </c>
      <c r="AS9" s="9">
        <v>20</v>
      </c>
      <c r="AT9" s="43">
        <f t="shared" si="3"/>
        <v>43.20834</v>
      </c>
    </row>
    <row r="10" spans="1:59" ht="15" customHeight="1" x14ac:dyDescent="0.3">
      <c r="A10" s="2" t="s">
        <v>182</v>
      </c>
      <c r="B10" s="2" t="s">
        <v>178</v>
      </c>
      <c r="C10" s="2">
        <v>2</v>
      </c>
      <c r="D10" s="3" t="s">
        <v>81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>
        <v>4207063</v>
      </c>
      <c r="P10" s="9">
        <v>7195977</v>
      </c>
      <c r="R10" s="9">
        <v>30939599</v>
      </c>
      <c r="S10" s="2"/>
      <c r="T10" s="2"/>
      <c r="U10" s="2"/>
      <c r="V10" s="2">
        <v>197227</v>
      </c>
      <c r="W10" s="9">
        <v>3794339</v>
      </c>
      <c r="X10" s="9">
        <v>2263036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P10" s="9">
        <f t="shared" si="0"/>
        <v>48597241</v>
      </c>
      <c r="AQ10" s="43">
        <f t="shared" si="1"/>
        <v>121.49310250000001</v>
      </c>
      <c r="AR10" s="43">
        <f t="shared" si="2"/>
        <v>1214.9310250000001</v>
      </c>
      <c r="AS10" s="9">
        <v>57</v>
      </c>
      <c r="AT10" s="43">
        <f t="shared" si="3"/>
        <v>21.314579385964915</v>
      </c>
    </row>
    <row r="11" spans="1:59" ht="15" customHeight="1" x14ac:dyDescent="0.3">
      <c r="A11" s="2" t="s">
        <v>183</v>
      </c>
      <c r="B11" s="2" t="s">
        <v>178</v>
      </c>
      <c r="C11" s="2">
        <v>2</v>
      </c>
      <c r="D11" s="3" t="s">
        <v>67</v>
      </c>
      <c r="E11" s="2"/>
      <c r="F11" s="2"/>
      <c r="G11" s="2"/>
      <c r="H11" s="9">
        <v>8903070</v>
      </c>
      <c r="K11" s="9">
        <v>3117362</v>
      </c>
      <c r="L11" s="9">
        <v>3945823</v>
      </c>
      <c r="M11" s="9">
        <v>5833283</v>
      </c>
      <c r="N11" s="2"/>
      <c r="O11" s="9">
        <v>27717461</v>
      </c>
      <c r="P11" s="9">
        <v>62019450</v>
      </c>
      <c r="R11" s="9">
        <v>90663177</v>
      </c>
      <c r="S11" s="9">
        <v>85855235</v>
      </c>
      <c r="T11" s="9">
        <v>215617</v>
      </c>
      <c r="U11" s="9">
        <v>14594927</v>
      </c>
      <c r="V11" s="9">
        <v>1640708</v>
      </c>
      <c r="W11" s="9">
        <v>40771155</v>
      </c>
      <c r="X11" s="9">
        <v>27400258</v>
      </c>
      <c r="Y11" s="9">
        <v>318373</v>
      </c>
      <c r="Z11" s="9">
        <v>2995371</v>
      </c>
      <c r="AA11" s="9">
        <v>36098506</v>
      </c>
      <c r="AD11" s="2"/>
      <c r="AE11" s="2"/>
      <c r="AF11" s="2"/>
      <c r="AG11" s="2"/>
      <c r="AH11" s="9">
        <v>3295376</v>
      </c>
      <c r="AJ11" s="2"/>
      <c r="AK11" s="2"/>
      <c r="AL11" s="2"/>
      <c r="AM11" s="2"/>
      <c r="AN11" s="2"/>
      <c r="AP11" s="9">
        <f t="shared" si="0"/>
        <v>415385152</v>
      </c>
      <c r="AQ11" s="43">
        <f t="shared" si="1"/>
        <v>1038.46288</v>
      </c>
      <c r="AR11" s="43">
        <f t="shared" si="2"/>
        <v>10384.6288</v>
      </c>
      <c r="AS11" s="9">
        <v>57</v>
      </c>
      <c r="AT11" s="43">
        <f t="shared" si="3"/>
        <v>182.18647017543861</v>
      </c>
    </row>
    <row r="12" spans="1:59" ht="15" customHeight="1" x14ac:dyDescent="0.3">
      <c r="A12" s="2" t="s">
        <v>184</v>
      </c>
      <c r="B12" s="2" t="s">
        <v>178</v>
      </c>
      <c r="C12" s="2">
        <v>2</v>
      </c>
      <c r="D12" s="3" t="s">
        <v>69</v>
      </c>
      <c r="E12" s="2"/>
      <c r="F12" s="2"/>
      <c r="G12" s="2"/>
      <c r="H12" s="2"/>
      <c r="I12" s="2"/>
      <c r="J12" s="2"/>
      <c r="K12" s="2"/>
      <c r="L12" s="9">
        <v>1774387</v>
      </c>
      <c r="M12" s="9">
        <v>5097162</v>
      </c>
      <c r="N12" s="2"/>
      <c r="O12" s="9">
        <v>10751709</v>
      </c>
      <c r="P12" s="9">
        <v>80088914</v>
      </c>
      <c r="R12" s="9">
        <v>78044441</v>
      </c>
      <c r="S12" s="9">
        <v>140563659</v>
      </c>
      <c r="T12" s="2"/>
      <c r="U12" s="2"/>
      <c r="V12" s="9">
        <v>6755575</v>
      </c>
      <c r="W12" s="9">
        <v>65210851</v>
      </c>
      <c r="X12" s="9">
        <v>44961384</v>
      </c>
      <c r="Z12" s="2"/>
      <c r="AA12" s="9">
        <v>23752499</v>
      </c>
      <c r="AD12" s="2"/>
      <c r="AE12" s="2"/>
      <c r="AF12" s="2"/>
      <c r="AG12" s="2">
        <v>266268</v>
      </c>
      <c r="AH12" s="9">
        <v>5454543</v>
      </c>
      <c r="AJ12" s="2"/>
      <c r="AK12" s="2"/>
      <c r="AL12" s="2"/>
      <c r="AM12" s="2"/>
      <c r="AN12" s="2"/>
      <c r="AP12" s="9">
        <f t="shared" si="0"/>
        <v>462721392</v>
      </c>
      <c r="AQ12" s="43">
        <f t="shared" si="1"/>
        <v>1156.80348</v>
      </c>
      <c r="AR12" s="43">
        <f t="shared" si="2"/>
        <v>11568.034800000001</v>
      </c>
      <c r="AS12" s="9">
        <v>57</v>
      </c>
      <c r="AT12" s="43">
        <f t="shared" si="3"/>
        <v>202.94797894736845</v>
      </c>
    </row>
    <row r="13" spans="1:59" ht="15" customHeight="1" x14ac:dyDescent="0.3">
      <c r="A13" s="57" t="s">
        <v>185</v>
      </c>
      <c r="B13" s="2" t="s">
        <v>178</v>
      </c>
      <c r="C13" s="2">
        <v>2</v>
      </c>
      <c r="D13" s="3" t="s">
        <v>71</v>
      </c>
      <c r="E13" s="2"/>
      <c r="F13" s="2"/>
      <c r="G13" s="2"/>
      <c r="H13" s="2"/>
      <c r="I13" s="2"/>
      <c r="J13" s="2"/>
      <c r="K13" s="2"/>
      <c r="L13" s="2"/>
      <c r="M13" s="23">
        <v>604893</v>
      </c>
      <c r="N13" s="2"/>
      <c r="O13" s="23">
        <v>2079584</v>
      </c>
      <c r="P13" s="23">
        <v>6177793</v>
      </c>
      <c r="Q13" s="23"/>
      <c r="R13" s="23">
        <v>5365022</v>
      </c>
      <c r="S13" s="23">
        <v>33041006</v>
      </c>
      <c r="T13" s="2"/>
      <c r="U13" s="9">
        <v>905877</v>
      </c>
      <c r="V13" s="2">
        <v>1968195</v>
      </c>
      <c r="W13" s="23">
        <v>11747572</v>
      </c>
      <c r="X13" s="23">
        <v>8652361</v>
      </c>
      <c r="Y13" s="23"/>
      <c r="Z13" s="23">
        <v>853133</v>
      </c>
      <c r="AA13" s="23">
        <v>8230480</v>
      </c>
      <c r="AB13" s="23"/>
      <c r="AC13" s="2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P13" s="9">
        <f t="shared" si="0"/>
        <v>79625916</v>
      </c>
      <c r="AQ13" s="43">
        <f t="shared" si="1"/>
        <v>199.06478999999999</v>
      </c>
      <c r="AR13" s="43">
        <f t="shared" si="2"/>
        <v>1990.6478999999999</v>
      </c>
      <c r="AS13" s="9">
        <v>57</v>
      </c>
      <c r="AT13" s="43">
        <f t="shared" si="3"/>
        <v>34.923647368421051</v>
      </c>
    </row>
    <row r="14" spans="1:59" ht="14.4" x14ac:dyDescent="0.3">
      <c r="A14" s="23" t="s">
        <v>186</v>
      </c>
      <c r="B14" s="2" t="s">
        <v>178</v>
      </c>
      <c r="C14" s="23">
        <v>3</v>
      </c>
      <c r="D14" s="3" t="s">
        <v>81</v>
      </c>
      <c r="E14" s="2"/>
      <c r="F14" s="2"/>
      <c r="G14" s="2"/>
      <c r="H14" s="2"/>
      <c r="I14" s="2"/>
      <c r="J14" s="2">
        <v>7074620</v>
      </c>
      <c r="K14" s="23">
        <v>9463819</v>
      </c>
      <c r="L14" s="2"/>
      <c r="M14" s="2"/>
      <c r="N14" s="2"/>
      <c r="O14" s="23">
        <v>14924856</v>
      </c>
      <c r="P14" s="23">
        <v>13003228</v>
      </c>
      <c r="Q14" s="23"/>
      <c r="R14" s="23">
        <v>36410173</v>
      </c>
      <c r="S14" s="2"/>
      <c r="T14" s="2"/>
      <c r="U14" s="23"/>
      <c r="V14" s="23"/>
      <c r="W14" s="23">
        <v>12288797</v>
      </c>
      <c r="X14" s="23">
        <v>7223757</v>
      </c>
      <c r="Y14" s="2"/>
      <c r="Z14" s="23">
        <v>6589515</v>
      </c>
      <c r="AA14" s="23">
        <v>3388899</v>
      </c>
      <c r="AB14" s="23"/>
      <c r="AC14" s="2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P14" s="9">
        <f t="shared" si="0"/>
        <v>110367664</v>
      </c>
      <c r="AQ14" s="43">
        <f t="shared" si="1"/>
        <v>275.91915999999998</v>
      </c>
      <c r="AR14" s="43">
        <f t="shared" si="2"/>
        <v>2759.1915999999997</v>
      </c>
      <c r="AS14" s="9">
        <v>33</v>
      </c>
      <c r="AT14" s="43">
        <f t="shared" si="3"/>
        <v>83.611866666666657</v>
      </c>
    </row>
    <row r="15" spans="1:59" ht="14.4" x14ac:dyDescent="0.3">
      <c r="A15" s="32" t="s">
        <v>187</v>
      </c>
      <c r="B15" s="2" t="s">
        <v>178</v>
      </c>
      <c r="C15" s="23">
        <v>3</v>
      </c>
      <c r="D15" s="3" t="s">
        <v>67</v>
      </c>
      <c r="E15" s="23">
        <v>1179028</v>
      </c>
      <c r="F15" s="2"/>
      <c r="G15" s="2"/>
      <c r="H15" s="23">
        <v>15384404</v>
      </c>
      <c r="I15" s="23">
        <v>942193</v>
      </c>
      <c r="J15" s="23"/>
      <c r="K15" s="23">
        <v>9150172</v>
      </c>
      <c r="L15" s="23">
        <v>4922135</v>
      </c>
      <c r="M15" s="23">
        <v>8930350</v>
      </c>
      <c r="N15" s="2"/>
      <c r="O15" s="23">
        <v>35340266</v>
      </c>
      <c r="P15" s="23">
        <v>60329963</v>
      </c>
      <c r="Q15" s="23"/>
      <c r="R15" s="23">
        <v>75586859</v>
      </c>
      <c r="S15" s="23">
        <v>36536931</v>
      </c>
      <c r="T15" s="2"/>
      <c r="U15" s="23"/>
      <c r="V15" s="23">
        <v>976858</v>
      </c>
      <c r="W15" s="23">
        <v>28007816</v>
      </c>
      <c r="X15" s="23">
        <v>21419126</v>
      </c>
      <c r="Y15" s="2">
        <v>1024556</v>
      </c>
      <c r="Z15" s="23">
        <v>3628054</v>
      </c>
      <c r="AA15" s="23">
        <v>10134395</v>
      </c>
      <c r="AB15" s="23"/>
      <c r="AC15" s="23"/>
      <c r="AD15" s="2"/>
      <c r="AE15" s="2"/>
      <c r="AF15" s="2"/>
      <c r="AG15" s="2"/>
      <c r="AH15" s="23">
        <v>816514</v>
      </c>
      <c r="AI15" s="23"/>
      <c r="AJ15" s="2"/>
      <c r="AK15" s="2"/>
      <c r="AL15" s="2"/>
      <c r="AM15" s="2"/>
      <c r="AN15" s="2"/>
      <c r="AP15" s="9">
        <f t="shared" si="0"/>
        <v>314309620</v>
      </c>
      <c r="AQ15" s="43">
        <f t="shared" si="1"/>
        <v>785.77404999999999</v>
      </c>
      <c r="AR15" s="43">
        <f t="shared" si="2"/>
        <v>7857.7404999999999</v>
      </c>
      <c r="AS15" s="9">
        <v>33</v>
      </c>
      <c r="AT15" s="43">
        <f t="shared" si="3"/>
        <v>238.11334848484847</v>
      </c>
    </row>
    <row r="16" spans="1:59" ht="14.4" x14ac:dyDescent="0.3">
      <c r="A16" s="32" t="s">
        <v>188</v>
      </c>
      <c r="B16" s="2" t="s">
        <v>178</v>
      </c>
      <c r="C16" s="23">
        <v>3</v>
      </c>
      <c r="D16" s="3" t="s">
        <v>69</v>
      </c>
      <c r="E16" s="2"/>
      <c r="F16" s="2"/>
      <c r="G16" s="2"/>
      <c r="H16" s="2"/>
      <c r="I16" s="2"/>
      <c r="J16" s="2"/>
      <c r="K16" s="2"/>
      <c r="L16" s="2"/>
      <c r="M16" s="23">
        <v>853424</v>
      </c>
      <c r="N16" s="2"/>
      <c r="O16" s="23">
        <v>6765090</v>
      </c>
      <c r="P16" s="23">
        <v>64134642</v>
      </c>
      <c r="Q16" s="23"/>
      <c r="R16" s="23">
        <v>44217460</v>
      </c>
      <c r="S16" s="23">
        <v>51664973</v>
      </c>
      <c r="T16" s="23">
        <v>113894</v>
      </c>
      <c r="U16" s="23">
        <v>2108034</v>
      </c>
      <c r="V16" s="23">
        <v>1342608</v>
      </c>
      <c r="W16" s="23">
        <v>25049588</v>
      </c>
      <c r="X16" s="23">
        <v>31933260</v>
      </c>
      <c r="Y16" s="23">
        <v>935496</v>
      </c>
      <c r="Z16" s="23">
        <v>2301117</v>
      </c>
      <c r="AA16" s="23">
        <v>3488931</v>
      </c>
      <c r="AB16" s="23"/>
      <c r="AC16" s="23"/>
      <c r="AD16" s="2"/>
      <c r="AE16" s="2"/>
      <c r="AF16" s="2"/>
      <c r="AG16" s="2"/>
      <c r="AH16" s="23">
        <v>526495</v>
      </c>
      <c r="AI16" s="23"/>
      <c r="AJ16" s="2"/>
      <c r="AK16" s="2"/>
      <c r="AL16" s="2"/>
      <c r="AM16" s="2"/>
      <c r="AN16" s="2"/>
      <c r="AP16" s="9">
        <f t="shared" si="0"/>
        <v>235435012</v>
      </c>
      <c r="AQ16" s="43">
        <f t="shared" si="1"/>
        <v>588.58753000000002</v>
      </c>
      <c r="AR16" s="43">
        <f t="shared" si="2"/>
        <v>5885.8752999999997</v>
      </c>
      <c r="AS16" s="9">
        <v>33</v>
      </c>
      <c r="AT16" s="43">
        <f t="shared" si="3"/>
        <v>178.35985757575756</v>
      </c>
    </row>
    <row r="17" spans="1:46" ht="14.4" x14ac:dyDescent="0.3">
      <c r="A17" s="32" t="s">
        <v>189</v>
      </c>
      <c r="B17" s="2" t="s">
        <v>178</v>
      </c>
      <c r="C17" s="23">
        <v>3</v>
      </c>
      <c r="D17" s="3" t="s">
        <v>71</v>
      </c>
      <c r="E17" s="23">
        <v>2308320</v>
      </c>
      <c r="F17" s="2"/>
      <c r="G17" s="23">
        <v>679442</v>
      </c>
      <c r="H17" s="23">
        <v>3053846</v>
      </c>
      <c r="I17" s="23">
        <v>391851</v>
      </c>
      <c r="J17" s="23"/>
      <c r="K17" s="23">
        <v>4882119</v>
      </c>
      <c r="L17" s="23">
        <v>667629</v>
      </c>
      <c r="M17" s="23">
        <v>1480251</v>
      </c>
      <c r="N17" s="2"/>
      <c r="O17" s="23">
        <v>4165439</v>
      </c>
      <c r="P17" s="23">
        <v>7440122</v>
      </c>
      <c r="Q17" s="23"/>
      <c r="R17" s="23">
        <v>1119095</v>
      </c>
      <c r="S17" s="23">
        <v>5397701</v>
      </c>
      <c r="T17" s="2"/>
      <c r="U17" s="2"/>
      <c r="V17" s="2">
        <v>1253396</v>
      </c>
      <c r="W17" s="23">
        <v>5721735</v>
      </c>
      <c r="X17" s="23">
        <v>7561809</v>
      </c>
      <c r="Y17" s="2">
        <v>338413</v>
      </c>
      <c r="Z17" s="2"/>
      <c r="AA17" s="2"/>
      <c r="AB17" s="2"/>
      <c r="AC17" s="2"/>
      <c r="AD17" s="2"/>
      <c r="AE17" s="2"/>
      <c r="AF17" s="2"/>
      <c r="AG17" s="2"/>
      <c r="AH17" s="23">
        <v>1512099</v>
      </c>
      <c r="AI17" s="23"/>
      <c r="AJ17" s="2"/>
      <c r="AK17" s="2"/>
      <c r="AL17" s="2"/>
      <c r="AM17" s="2"/>
      <c r="AN17" s="2"/>
      <c r="AP17" s="9">
        <f t="shared" si="0"/>
        <v>47973267</v>
      </c>
      <c r="AQ17" s="43">
        <f t="shared" si="1"/>
        <v>119.9331675</v>
      </c>
      <c r="AR17" s="43">
        <f t="shared" si="2"/>
        <v>1199.3316749999999</v>
      </c>
      <c r="AS17" s="9">
        <v>33</v>
      </c>
      <c r="AT17" s="43">
        <f t="shared" si="3"/>
        <v>36.34338409090909</v>
      </c>
    </row>
    <row r="18" spans="1:46" ht="14.4" x14ac:dyDescent="0.3">
      <c r="A18" s="23" t="s">
        <v>190</v>
      </c>
      <c r="B18" s="2" t="s">
        <v>178</v>
      </c>
      <c r="C18" s="23">
        <v>4</v>
      </c>
      <c r="D18" s="3" t="s">
        <v>81</v>
      </c>
      <c r="E18" s="23">
        <v>3160217</v>
      </c>
      <c r="F18" s="2"/>
      <c r="G18" s="23">
        <v>743292</v>
      </c>
      <c r="H18" s="23">
        <v>1365907</v>
      </c>
      <c r="I18" s="23"/>
      <c r="J18" s="23"/>
      <c r="K18" s="23">
        <v>1581214</v>
      </c>
      <c r="L18" s="23">
        <v>151890</v>
      </c>
      <c r="M18" s="23">
        <v>422517</v>
      </c>
      <c r="N18" s="2"/>
      <c r="O18" s="23">
        <v>9809009</v>
      </c>
      <c r="P18" s="23">
        <v>7502509</v>
      </c>
      <c r="Q18" s="23"/>
      <c r="R18" s="23">
        <v>39738507</v>
      </c>
      <c r="S18" s="23">
        <v>5613387</v>
      </c>
      <c r="T18" s="2"/>
      <c r="U18" s="23"/>
      <c r="V18" s="23"/>
      <c r="W18" s="23">
        <v>9313384</v>
      </c>
      <c r="X18" s="23">
        <v>4264772</v>
      </c>
      <c r="Y18" s="2"/>
      <c r="Z18" s="23">
        <v>327482</v>
      </c>
      <c r="AA18" s="23">
        <v>693268</v>
      </c>
      <c r="AB18" s="23"/>
      <c r="AC18" s="23"/>
      <c r="AD18" s="2"/>
      <c r="AE18" s="2"/>
      <c r="AF18" s="2"/>
      <c r="AG18" s="2"/>
      <c r="AH18" s="23">
        <v>305236</v>
      </c>
      <c r="AI18" s="23"/>
      <c r="AJ18" s="2"/>
      <c r="AK18" s="2"/>
      <c r="AL18" s="2"/>
      <c r="AM18" s="2"/>
      <c r="AN18" s="2"/>
      <c r="AP18" s="9">
        <f t="shared" si="0"/>
        <v>84992591</v>
      </c>
      <c r="AQ18" s="43">
        <f t="shared" si="1"/>
        <v>212.48147750000001</v>
      </c>
      <c r="AR18" s="43">
        <f t="shared" si="2"/>
        <v>2124.8147750000003</v>
      </c>
      <c r="AS18" s="9">
        <v>16</v>
      </c>
      <c r="AT18" s="43">
        <f t="shared" si="3"/>
        <v>132.80092343750002</v>
      </c>
    </row>
    <row r="19" spans="1:46" ht="14.4" x14ac:dyDescent="0.3">
      <c r="A19" s="32" t="s">
        <v>191</v>
      </c>
      <c r="B19" s="2" t="s">
        <v>178</v>
      </c>
      <c r="C19" s="23">
        <v>4</v>
      </c>
      <c r="D19" s="3" t="s">
        <v>67</v>
      </c>
      <c r="E19" s="23">
        <v>3757611</v>
      </c>
      <c r="F19" s="2"/>
      <c r="G19" s="23">
        <v>1713273</v>
      </c>
      <c r="H19" s="23">
        <v>11178923</v>
      </c>
      <c r="I19" s="23"/>
      <c r="J19" s="23"/>
      <c r="K19" s="23">
        <v>19202108</v>
      </c>
      <c r="L19" s="23">
        <v>2737320</v>
      </c>
      <c r="M19" s="23">
        <v>5539307</v>
      </c>
      <c r="N19" s="2"/>
      <c r="O19" s="23">
        <v>19566522</v>
      </c>
      <c r="P19" s="23">
        <v>38782098</v>
      </c>
      <c r="Q19" s="23"/>
      <c r="R19" s="23">
        <v>73839787</v>
      </c>
      <c r="S19" s="23">
        <v>40138850</v>
      </c>
      <c r="T19" s="2"/>
      <c r="U19" s="23"/>
      <c r="V19" s="23">
        <v>496375</v>
      </c>
      <c r="W19" s="23">
        <v>17210397</v>
      </c>
      <c r="X19" s="23">
        <v>13049667</v>
      </c>
      <c r="Y19" s="2">
        <v>1471286</v>
      </c>
      <c r="Z19" s="23">
        <v>1928383</v>
      </c>
      <c r="AA19" s="23">
        <v>2949715</v>
      </c>
      <c r="AB19" s="23"/>
      <c r="AC19" s="23"/>
      <c r="AD19" s="2"/>
      <c r="AE19" s="2"/>
      <c r="AF19" s="2"/>
      <c r="AG19" s="2"/>
      <c r="AH19" s="23">
        <v>661812</v>
      </c>
      <c r="AI19" s="23"/>
      <c r="AJ19" s="2"/>
      <c r="AK19" s="2"/>
      <c r="AL19" s="2"/>
      <c r="AM19" s="2">
        <v>75074</v>
      </c>
      <c r="AN19" s="2"/>
      <c r="AP19" s="9">
        <f t="shared" si="0"/>
        <v>254298508</v>
      </c>
      <c r="AQ19" s="43">
        <f t="shared" si="1"/>
        <v>635.74626999999998</v>
      </c>
      <c r="AR19" s="43">
        <f t="shared" si="2"/>
        <v>6357.4627</v>
      </c>
      <c r="AS19" s="9">
        <v>16</v>
      </c>
      <c r="AT19" s="43">
        <f t="shared" si="3"/>
        <v>397.34141875</v>
      </c>
    </row>
    <row r="20" spans="1:46" ht="14.4" x14ac:dyDescent="0.3">
      <c r="A20" s="32" t="s">
        <v>192</v>
      </c>
      <c r="B20" s="2" t="s">
        <v>178</v>
      </c>
      <c r="C20" s="23">
        <v>4</v>
      </c>
      <c r="D20" s="3" t="s">
        <v>69</v>
      </c>
      <c r="E20" s="23">
        <v>5111788</v>
      </c>
      <c r="F20" s="2"/>
      <c r="G20" s="23">
        <v>1470573</v>
      </c>
      <c r="H20" s="23">
        <v>2537153</v>
      </c>
      <c r="I20" s="23"/>
      <c r="J20" s="23"/>
      <c r="K20" s="23">
        <v>7671147</v>
      </c>
      <c r="L20" s="23">
        <v>442804</v>
      </c>
      <c r="M20" s="23">
        <v>1581965</v>
      </c>
      <c r="N20" s="2"/>
      <c r="O20" s="23">
        <v>2872713</v>
      </c>
      <c r="P20" s="23">
        <v>28817788</v>
      </c>
      <c r="Q20" s="23"/>
      <c r="R20" s="23">
        <v>27832267</v>
      </c>
      <c r="S20" s="23">
        <v>46709052</v>
      </c>
      <c r="T20" s="2"/>
      <c r="U20" s="23">
        <v>2754341</v>
      </c>
      <c r="V20" s="23">
        <v>1505904</v>
      </c>
      <c r="W20" s="23">
        <v>17068099</v>
      </c>
      <c r="X20" s="23">
        <v>19644626</v>
      </c>
      <c r="Y20" s="23"/>
      <c r="Z20" s="2"/>
      <c r="AA20" s="23">
        <v>1318735</v>
      </c>
      <c r="AB20" s="23"/>
      <c r="AC20" s="23"/>
      <c r="AD20" s="2"/>
      <c r="AE20" s="2"/>
      <c r="AF20" s="2"/>
      <c r="AG20" s="2"/>
      <c r="AH20" s="23">
        <v>2461604</v>
      </c>
      <c r="AI20" s="23"/>
      <c r="AJ20" s="23">
        <v>539924</v>
      </c>
      <c r="AK20" s="23"/>
      <c r="AL20" s="2"/>
      <c r="AM20" s="2"/>
      <c r="AN20" s="2"/>
      <c r="AP20" s="9">
        <f t="shared" si="0"/>
        <v>170340483</v>
      </c>
      <c r="AQ20" s="43">
        <f t="shared" si="1"/>
        <v>425.85120749999999</v>
      </c>
      <c r="AR20" s="43">
        <f t="shared" si="2"/>
        <v>4258.5120749999996</v>
      </c>
      <c r="AS20" s="9">
        <v>16</v>
      </c>
      <c r="AT20" s="43">
        <f t="shared" si="3"/>
        <v>266.15700468749998</v>
      </c>
    </row>
    <row r="21" spans="1:46" ht="14.4" x14ac:dyDescent="0.3">
      <c r="A21" s="32" t="s">
        <v>193</v>
      </c>
      <c r="B21" s="2" t="s">
        <v>178</v>
      </c>
      <c r="C21" s="23">
        <v>4</v>
      </c>
      <c r="D21" s="3" t="s">
        <v>71</v>
      </c>
      <c r="E21" s="23">
        <v>564207</v>
      </c>
      <c r="F21" s="2"/>
      <c r="G21" s="2"/>
      <c r="H21" s="2"/>
      <c r="I21" s="2"/>
      <c r="J21" s="2"/>
      <c r="K21" s="23">
        <v>939330</v>
      </c>
      <c r="L21" s="2"/>
      <c r="M21" s="23">
        <v>332235</v>
      </c>
      <c r="N21" s="2"/>
      <c r="O21" s="2"/>
      <c r="P21" s="23">
        <v>1593509</v>
      </c>
      <c r="Q21" s="23"/>
      <c r="R21" s="23">
        <v>1664814</v>
      </c>
      <c r="S21" s="23">
        <v>11489648</v>
      </c>
      <c r="T21" s="2"/>
      <c r="U21" s="2"/>
      <c r="V21" s="2">
        <v>338109</v>
      </c>
      <c r="W21" s="23">
        <v>5416723</v>
      </c>
      <c r="X21" s="23">
        <v>6137023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P21" s="9">
        <f t="shared" si="0"/>
        <v>28475598</v>
      </c>
      <c r="AQ21" s="43">
        <f t="shared" si="1"/>
        <v>71.188995000000006</v>
      </c>
      <c r="AR21" s="43">
        <f t="shared" si="2"/>
        <v>711.88995</v>
      </c>
      <c r="AS21" s="9">
        <v>16</v>
      </c>
      <c r="AT21" s="43">
        <f t="shared" si="3"/>
        <v>44.493121875</v>
      </c>
    </row>
    <row r="22" spans="1:46" ht="14.4" x14ac:dyDescent="0.3">
      <c r="A22" s="23" t="s">
        <v>194</v>
      </c>
      <c r="B22" s="2" t="s">
        <v>178</v>
      </c>
      <c r="C22" s="23">
        <v>5</v>
      </c>
      <c r="D22" s="3" t="s">
        <v>81</v>
      </c>
      <c r="E22" s="23">
        <v>1168053</v>
      </c>
      <c r="F22" s="2"/>
      <c r="G22" s="2"/>
      <c r="H22" s="2"/>
      <c r="I22" s="2"/>
      <c r="J22" s="2"/>
      <c r="K22" s="23">
        <v>1822295</v>
      </c>
      <c r="L22" s="23">
        <v>305310</v>
      </c>
      <c r="M22" s="23">
        <v>514297</v>
      </c>
      <c r="N22" s="2"/>
      <c r="O22" s="23">
        <v>4736960</v>
      </c>
      <c r="P22" s="23">
        <v>7806696</v>
      </c>
      <c r="Q22" s="23"/>
      <c r="R22" s="23">
        <v>21005139</v>
      </c>
      <c r="S22" s="23">
        <v>11753327</v>
      </c>
      <c r="T22" s="2"/>
      <c r="U22" s="23">
        <v>679575</v>
      </c>
      <c r="V22" s="23">
        <v>770055</v>
      </c>
      <c r="W22" s="23">
        <v>8504375</v>
      </c>
      <c r="X22" s="23">
        <v>4219034</v>
      </c>
      <c r="Y22" s="23">
        <v>698792</v>
      </c>
      <c r="Z22" s="23">
        <v>451221</v>
      </c>
      <c r="AA22" s="2"/>
      <c r="AB22" s="2"/>
      <c r="AC22" s="2"/>
      <c r="AD22" s="2"/>
      <c r="AE22" s="23">
        <v>1580120</v>
      </c>
      <c r="AF22" s="23"/>
      <c r="AG22" s="23"/>
      <c r="AH22" s="23">
        <v>514468</v>
      </c>
      <c r="AI22" s="23"/>
      <c r="AJ22" s="2"/>
      <c r="AK22" s="2"/>
      <c r="AL22" s="2"/>
      <c r="AM22" s="2"/>
      <c r="AN22" s="2"/>
      <c r="AP22" s="9">
        <f t="shared" si="0"/>
        <v>66529717</v>
      </c>
      <c r="AQ22" s="43">
        <f t="shared" si="1"/>
        <v>166.32429250000001</v>
      </c>
      <c r="AR22" s="43">
        <f t="shared" si="2"/>
        <v>1663.242925</v>
      </c>
      <c r="AS22" s="9">
        <v>19</v>
      </c>
      <c r="AT22" s="43">
        <f t="shared" si="3"/>
        <v>87.53910131578948</v>
      </c>
    </row>
    <row r="23" spans="1:46" ht="14.4" x14ac:dyDescent="0.3">
      <c r="A23" s="32" t="s">
        <v>195</v>
      </c>
      <c r="B23" s="2" t="s">
        <v>178</v>
      </c>
      <c r="C23" s="23">
        <v>5</v>
      </c>
      <c r="D23" s="3" t="s">
        <v>67</v>
      </c>
      <c r="E23" s="23">
        <v>608174</v>
      </c>
      <c r="F23" s="2"/>
      <c r="G23" s="2"/>
      <c r="H23" s="23">
        <v>1931867</v>
      </c>
      <c r="I23" s="23"/>
      <c r="J23" s="23"/>
      <c r="K23" s="23">
        <v>2464258</v>
      </c>
      <c r="L23" s="23">
        <v>1061741</v>
      </c>
      <c r="M23" s="23">
        <v>1750265</v>
      </c>
      <c r="N23" s="2"/>
      <c r="O23" s="23">
        <v>5800595</v>
      </c>
      <c r="P23" s="23">
        <v>28463953</v>
      </c>
      <c r="Q23" s="23"/>
      <c r="R23" s="23">
        <v>21316168</v>
      </c>
      <c r="S23" s="23">
        <v>76300737</v>
      </c>
      <c r="T23" s="23">
        <v>183183</v>
      </c>
      <c r="U23" s="23">
        <v>6616966</v>
      </c>
      <c r="V23" s="23">
        <v>883649</v>
      </c>
      <c r="W23" s="23">
        <v>17128287</v>
      </c>
      <c r="X23" s="23">
        <v>11306023</v>
      </c>
      <c r="Y23" s="23"/>
      <c r="Z23" s="23">
        <v>5396549</v>
      </c>
      <c r="AA23" s="23">
        <v>1398364</v>
      </c>
      <c r="AB23" s="23"/>
      <c r="AC23" s="23"/>
      <c r="AD23" s="2"/>
      <c r="AE23" s="23">
        <v>497065</v>
      </c>
      <c r="AF23" s="23"/>
      <c r="AG23" s="23">
        <v>257091</v>
      </c>
      <c r="AH23" s="23">
        <v>1101333</v>
      </c>
      <c r="AI23" s="23"/>
      <c r="AJ23" s="2"/>
      <c r="AK23" s="2"/>
      <c r="AL23" s="2"/>
      <c r="AM23" s="2"/>
      <c r="AN23" s="2"/>
      <c r="AP23" s="9">
        <f t="shared" si="0"/>
        <v>184466268</v>
      </c>
      <c r="AQ23" s="43">
        <f t="shared" si="1"/>
        <v>461.16566999999998</v>
      </c>
      <c r="AR23" s="43">
        <f t="shared" si="2"/>
        <v>4611.6566999999995</v>
      </c>
      <c r="AS23" s="9">
        <v>19</v>
      </c>
      <c r="AT23" s="43">
        <f t="shared" si="3"/>
        <v>242.7187736842105</v>
      </c>
    </row>
    <row r="24" spans="1:46" ht="14.4" x14ac:dyDescent="0.3">
      <c r="A24" s="32" t="s">
        <v>196</v>
      </c>
      <c r="B24" s="2" t="s">
        <v>178</v>
      </c>
      <c r="C24" s="23">
        <v>5</v>
      </c>
      <c r="D24" s="3" t="s">
        <v>69</v>
      </c>
      <c r="E24" s="2"/>
      <c r="F24" s="2"/>
      <c r="G24" s="2"/>
      <c r="H24" s="23">
        <v>1195116</v>
      </c>
      <c r="I24" s="23"/>
      <c r="J24" s="23"/>
      <c r="K24" s="23">
        <v>1394233</v>
      </c>
      <c r="L24" s="23">
        <v>284448</v>
      </c>
      <c r="M24" s="23">
        <v>543520</v>
      </c>
      <c r="N24" s="2"/>
      <c r="O24" s="23">
        <v>1897907</v>
      </c>
      <c r="P24" s="23">
        <v>9323546</v>
      </c>
      <c r="Q24" s="23"/>
      <c r="R24" s="23">
        <v>3954246</v>
      </c>
      <c r="S24" s="23">
        <v>17930214</v>
      </c>
      <c r="T24" s="2"/>
      <c r="U24" s="23">
        <v>1730527</v>
      </c>
      <c r="V24" s="23">
        <v>594811</v>
      </c>
      <c r="W24" s="23">
        <v>5376071</v>
      </c>
      <c r="X24" s="23">
        <v>5880134</v>
      </c>
      <c r="Y24" s="2">
        <v>213236</v>
      </c>
      <c r="Z24" s="23">
        <v>161993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P24" s="9">
        <f t="shared" si="0"/>
        <v>50480002</v>
      </c>
      <c r="AQ24" s="43">
        <f t="shared" si="1"/>
        <v>126.200005</v>
      </c>
      <c r="AR24" s="43">
        <f t="shared" si="2"/>
        <v>1262.0000500000001</v>
      </c>
      <c r="AS24" s="9">
        <v>19</v>
      </c>
      <c r="AT24" s="43">
        <f t="shared" si="3"/>
        <v>66.421055263157896</v>
      </c>
    </row>
    <row r="25" spans="1:46" ht="14.4" x14ac:dyDescent="0.3">
      <c r="A25" s="32" t="s">
        <v>197</v>
      </c>
      <c r="B25" s="2" t="s">
        <v>178</v>
      </c>
      <c r="C25" s="23">
        <v>5</v>
      </c>
      <c r="D25" s="3" t="s">
        <v>71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3">
        <v>1038505</v>
      </c>
      <c r="Q25" s="23"/>
      <c r="R25" s="23">
        <v>1790985</v>
      </c>
      <c r="S25" s="23">
        <v>4752970</v>
      </c>
      <c r="T25" s="2"/>
      <c r="U25" s="2"/>
      <c r="V25" s="23"/>
      <c r="W25" s="23">
        <v>1666654</v>
      </c>
      <c r="X25" s="23">
        <v>1216237</v>
      </c>
      <c r="Y25" s="2"/>
      <c r="Z25" s="23">
        <v>618826</v>
      </c>
      <c r="AA25" s="23">
        <v>419256</v>
      </c>
      <c r="AB25" s="23"/>
      <c r="AC25" s="2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P25" s="9">
        <f t="shared" si="0"/>
        <v>11503433</v>
      </c>
      <c r="AQ25" s="43">
        <f t="shared" si="1"/>
        <v>28.758582499999999</v>
      </c>
      <c r="AR25" s="43">
        <f t="shared" si="2"/>
        <v>287.585825</v>
      </c>
      <c r="AS25" s="9">
        <v>19</v>
      </c>
      <c r="AT25" s="43">
        <f t="shared" si="3"/>
        <v>15.136096052631579</v>
      </c>
    </row>
    <row r="26" spans="1:46" ht="14.4" x14ac:dyDescent="0.3">
      <c r="A26" s="23" t="s">
        <v>198</v>
      </c>
      <c r="B26" s="2" t="s">
        <v>178</v>
      </c>
      <c r="C26" s="23">
        <v>6</v>
      </c>
      <c r="D26" s="3" t="s">
        <v>81</v>
      </c>
      <c r="E26" s="2"/>
      <c r="F26" s="2"/>
      <c r="G26" s="2"/>
      <c r="H26" s="2"/>
      <c r="I26" s="2"/>
      <c r="J26" s="2"/>
      <c r="K26" s="2"/>
      <c r="L26" s="2"/>
      <c r="M26" s="23">
        <v>296744</v>
      </c>
      <c r="N26" s="2"/>
      <c r="O26" s="23">
        <v>8483045</v>
      </c>
      <c r="P26" s="23">
        <v>13503326</v>
      </c>
      <c r="Q26" s="23"/>
      <c r="R26" s="23">
        <v>25651518</v>
      </c>
      <c r="S26" s="23">
        <v>21375102</v>
      </c>
      <c r="T26" s="2"/>
      <c r="U26" s="23">
        <v>1094503</v>
      </c>
      <c r="V26" s="23"/>
      <c r="W26" s="23">
        <v>15328274</v>
      </c>
      <c r="X26" s="23">
        <v>6151054</v>
      </c>
      <c r="Y26" s="23"/>
      <c r="Z26" s="23">
        <v>748513</v>
      </c>
      <c r="AA26" s="23">
        <v>2045710</v>
      </c>
      <c r="AB26" s="23"/>
      <c r="AC26" s="2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P26" s="9">
        <f t="shared" si="0"/>
        <v>94677789</v>
      </c>
      <c r="AQ26" s="43">
        <f t="shared" si="1"/>
        <v>236.69447249999999</v>
      </c>
      <c r="AR26" s="43">
        <f t="shared" si="2"/>
        <v>2366.9447249999998</v>
      </c>
      <c r="AS26" s="9">
        <v>15</v>
      </c>
      <c r="AT26" s="43">
        <f t="shared" si="3"/>
        <v>157.79631499999999</v>
      </c>
    </row>
    <row r="27" spans="1:46" ht="14.4" x14ac:dyDescent="0.3">
      <c r="A27" s="9" t="s">
        <v>199</v>
      </c>
      <c r="B27" s="2" t="s">
        <v>178</v>
      </c>
      <c r="C27" s="23">
        <v>6</v>
      </c>
      <c r="D27" s="20" t="s">
        <v>200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P27" s="9">
        <f t="shared" si="0"/>
        <v>0</v>
      </c>
      <c r="AQ27" s="43">
        <f t="shared" si="1"/>
        <v>0</v>
      </c>
      <c r="AR27" s="43">
        <f t="shared" si="2"/>
        <v>0</v>
      </c>
      <c r="AS27" s="9">
        <v>15</v>
      </c>
      <c r="AT27" s="43">
        <f t="shared" si="3"/>
        <v>0</v>
      </c>
    </row>
    <row r="28" spans="1:46" ht="14.4" x14ac:dyDescent="0.3">
      <c r="A28" s="9" t="s">
        <v>201</v>
      </c>
      <c r="B28" s="2" t="s">
        <v>178</v>
      </c>
      <c r="C28" s="23">
        <v>6</v>
      </c>
      <c r="D28" s="20" t="s">
        <v>202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P28" s="9">
        <f t="shared" si="0"/>
        <v>0</v>
      </c>
      <c r="AQ28" s="43">
        <f t="shared" si="1"/>
        <v>0</v>
      </c>
      <c r="AR28" s="43">
        <f t="shared" si="2"/>
        <v>0</v>
      </c>
      <c r="AS28" s="9">
        <v>15</v>
      </c>
      <c r="AT28" s="43">
        <f t="shared" si="3"/>
        <v>0</v>
      </c>
    </row>
    <row r="29" spans="1:46" ht="14.4" x14ac:dyDescent="0.3">
      <c r="A29" s="9" t="s">
        <v>203</v>
      </c>
      <c r="B29" s="2" t="s">
        <v>178</v>
      </c>
      <c r="C29" s="23">
        <v>6</v>
      </c>
      <c r="D29" s="20" t="s">
        <v>204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P29" s="9">
        <f t="shared" si="0"/>
        <v>0</v>
      </c>
      <c r="AQ29" s="43">
        <f t="shared" si="1"/>
        <v>0</v>
      </c>
      <c r="AR29" s="43">
        <f t="shared" si="2"/>
        <v>0</v>
      </c>
      <c r="AS29" s="9">
        <v>15</v>
      </c>
      <c r="AT29" s="43">
        <f t="shared" si="3"/>
        <v>0</v>
      </c>
    </row>
    <row r="30" spans="1:46" ht="14.4" x14ac:dyDescent="0.3">
      <c r="A30" s="23" t="s">
        <v>205</v>
      </c>
      <c r="B30" s="2" t="s">
        <v>178</v>
      </c>
      <c r="C30" s="23">
        <v>6</v>
      </c>
      <c r="D30" s="20" t="s">
        <v>67</v>
      </c>
      <c r="E30" s="2"/>
      <c r="F30" s="2"/>
      <c r="G30" s="2"/>
      <c r="H30" s="23">
        <v>3845187</v>
      </c>
      <c r="I30" s="23"/>
      <c r="J30" s="23"/>
      <c r="K30" s="2"/>
      <c r="L30" s="23">
        <v>1077740</v>
      </c>
      <c r="M30" s="23">
        <v>1860560</v>
      </c>
      <c r="N30" s="2"/>
      <c r="O30" s="23">
        <v>7501671</v>
      </c>
      <c r="P30" s="23">
        <v>27316801</v>
      </c>
      <c r="Q30" s="23"/>
      <c r="R30" s="23">
        <v>12246016</v>
      </c>
      <c r="S30" s="23">
        <v>45705146</v>
      </c>
      <c r="T30" s="2"/>
      <c r="U30" s="23">
        <v>1442545</v>
      </c>
      <c r="V30" s="23"/>
      <c r="W30" s="23">
        <v>12859465</v>
      </c>
      <c r="X30" s="23">
        <v>7676671</v>
      </c>
      <c r="Y30" s="23"/>
      <c r="Z30" s="23">
        <v>320468</v>
      </c>
      <c r="AA30" s="23">
        <v>7759286</v>
      </c>
      <c r="AB30" s="23"/>
      <c r="AC30" s="2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P30" s="9">
        <f t="shared" si="0"/>
        <v>129611556</v>
      </c>
      <c r="AQ30" s="43">
        <f t="shared" si="1"/>
        <v>324.02888999999999</v>
      </c>
      <c r="AR30" s="43">
        <f t="shared" si="2"/>
        <v>3240.2889</v>
      </c>
      <c r="AS30" s="9">
        <v>15</v>
      </c>
      <c r="AT30" s="43">
        <f t="shared" si="3"/>
        <v>216.01926</v>
      </c>
    </row>
    <row r="31" spans="1:46" ht="14.4" x14ac:dyDescent="0.3">
      <c r="A31" s="9" t="s">
        <v>206</v>
      </c>
      <c r="B31" s="2" t="s">
        <v>178</v>
      </c>
      <c r="C31" s="23">
        <v>6</v>
      </c>
      <c r="D31" s="20" t="s">
        <v>207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P31" s="9">
        <f t="shared" si="0"/>
        <v>0</v>
      </c>
      <c r="AQ31" s="43">
        <f t="shared" si="1"/>
        <v>0</v>
      </c>
      <c r="AR31" s="43">
        <f t="shared" si="2"/>
        <v>0</v>
      </c>
      <c r="AS31" s="9">
        <v>15</v>
      </c>
      <c r="AT31" s="43">
        <f t="shared" si="3"/>
        <v>0</v>
      </c>
    </row>
    <row r="32" spans="1:46" ht="14.4" x14ac:dyDescent="0.3">
      <c r="A32" s="9" t="s">
        <v>208</v>
      </c>
      <c r="B32" s="2" t="s">
        <v>178</v>
      </c>
      <c r="C32" s="23">
        <v>6</v>
      </c>
      <c r="D32" s="20" t="s">
        <v>209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P32" s="9">
        <f t="shared" si="0"/>
        <v>0</v>
      </c>
      <c r="AQ32" s="43">
        <f t="shared" si="1"/>
        <v>0</v>
      </c>
      <c r="AR32" s="43">
        <f t="shared" si="2"/>
        <v>0</v>
      </c>
      <c r="AS32" s="9">
        <v>15</v>
      </c>
      <c r="AT32" s="43">
        <f t="shared" si="3"/>
        <v>0</v>
      </c>
    </row>
    <row r="33" spans="1:46" ht="14.4" x14ac:dyDescent="0.3">
      <c r="A33" s="9" t="s">
        <v>210</v>
      </c>
      <c r="B33" s="2" t="s">
        <v>178</v>
      </c>
      <c r="C33" s="23">
        <v>6</v>
      </c>
      <c r="D33" s="20" t="s">
        <v>211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P33" s="9">
        <f t="shared" si="0"/>
        <v>0</v>
      </c>
      <c r="AQ33" s="43">
        <f t="shared" si="1"/>
        <v>0</v>
      </c>
      <c r="AR33" s="43">
        <f t="shared" si="2"/>
        <v>0</v>
      </c>
      <c r="AS33" s="9">
        <v>15</v>
      </c>
      <c r="AT33" s="43">
        <f t="shared" si="3"/>
        <v>0</v>
      </c>
    </row>
    <row r="34" spans="1:46" ht="14.4" x14ac:dyDescent="0.3">
      <c r="A34" s="32" t="s">
        <v>212</v>
      </c>
      <c r="B34" s="2" t="s">
        <v>178</v>
      </c>
      <c r="C34" s="23">
        <v>6</v>
      </c>
      <c r="D34" s="20" t="s">
        <v>69</v>
      </c>
      <c r="E34" s="2"/>
      <c r="F34" s="2"/>
      <c r="G34" s="2"/>
      <c r="H34" s="23">
        <v>2959630</v>
      </c>
      <c r="I34" s="23"/>
      <c r="J34" s="23"/>
      <c r="K34" s="23"/>
      <c r="L34" s="23">
        <v>925017</v>
      </c>
      <c r="M34" s="23">
        <v>1509679</v>
      </c>
      <c r="N34" s="2"/>
      <c r="O34" s="23">
        <v>3796730</v>
      </c>
      <c r="P34" s="23">
        <v>19234836</v>
      </c>
      <c r="Q34" s="23"/>
      <c r="R34" s="23">
        <v>6530003</v>
      </c>
      <c r="S34" s="23">
        <v>30743478</v>
      </c>
      <c r="T34" s="2"/>
      <c r="U34" s="23">
        <v>7152675</v>
      </c>
      <c r="V34" s="23"/>
      <c r="W34" s="23">
        <v>9515790</v>
      </c>
      <c r="X34" s="23">
        <v>7519098</v>
      </c>
      <c r="Y34" s="23"/>
      <c r="Z34" s="2"/>
      <c r="AA34" s="23">
        <v>12544913</v>
      </c>
      <c r="AB34" s="23"/>
      <c r="AC34" s="2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P34" s="9">
        <f t="shared" si="0"/>
        <v>102431849</v>
      </c>
      <c r="AQ34" s="43">
        <f t="shared" si="1"/>
        <v>256.07962250000003</v>
      </c>
      <c r="AR34" s="43">
        <f t="shared" si="2"/>
        <v>2560.796225</v>
      </c>
      <c r="AS34" s="9">
        <v>15</v>
      </c>
      <c r="AT34" s="43">
        <f t="shared" si="3"/>
        <v>170.71974833333334</v>
      </c>
    </row>
    <row r="35" spans="1:46" ht="14.4" x14ac:dyDescent="0.3">
      <c r="A35" s="32" t="s">
        <v>213</v>
      </c>
      <c r="B35" s="2" t="s">
        <v>178</v>
      </c>
      <c r="C35" s="23">
        <v>6</v>
      </c>
      <c r="D35" s="20" t="s">
        <v>71</v>
      </c>
      <c r="E35" s="23">
        <v>399856</v>
      </c>
      <c r="F35" s="23">
        <v>609873</v>
      </c>
      <c r="G35" s="2"/>
      <c r="H35" s="2"/>
      <c r="I35" s="2"/>
      <c r="J35" s="2"/>
      <c r="K35" s="2"/>
      <c r="L35" s="2"/>
      <c r="M35" s="2"/>
      <c r="N35" s="2"/>
      <c r="O35" s="2"/>
      <c r="P35" s="23">
        <v>1917184</v>
      </c>
      <c r="Q35" s="23"/>
      <c r="R35" s="23">
        <v>1879628</v>
      </c>
      <c r="S35" s="23">
        <v>9129573</v>
      </c>
      <c r="T35" s="2"/>
      <c r="U35" s="2"/>
      <c r="V35" s="23"/>
      <c r="W35" s="23">
        <v>3344029</v>
      </c>
      <c r="X35" s="23">
        <v>2532193</v>
      </c>
      <c r="Y35" s="23"/>
      <c r="Z35" s="2"/>
      <c r="AA35" s="23">
        <v>2101295</v>
      </c>
      <c r="AB35" s="23"/>
      <c r="AC35" s="2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P35" s="9">
        <f t="shared" si="0"/>
        <v>21913631</v>
      </c>
      <c r="AQ35" s="43">
        <f t="shared" si="1"/>
        <v>54.784077500000002</v>
      </c>
      <c r="AR35" s="43">
        <f t="shared" si="2"/>
        <v>547.84077500000001</v>
      </c>
      <c r="AS35" s="9">
        <v>15</v>
      </c>
      <c r="AT35" s="43">
        <f t="shared" si="3"/>
        <v>36.522718333333337</v>
      </c>
    </row>
    <row r="36" spans="1:46" ht="14.4" x14ac:dyDescent="0.3">
      <c r="A36" s="23" t="s">
        <v>214</v>
      </c>
      <c r="B36" s="2" t="s">
        <v>178</v>
      </c>
      <c r="C36" s="23">
        <v>7</v>
      </c>
      <c r="D36" s="3" t="s">
        <v>81</v>
      </c>
      <c r="E36" s="2"/>
      <c r="F36" s="2"/>
      <c r="G36" s="2"/>
      <c r="H36" s="23">
        <v>5800601</v>
      </c>
      <c r="I36" s="23"/>
      <c r="J36" s="23"/>
      <c r="K36" s="23">
        <v>5800601</v>
      </c>
      <c r="L36" s="23">
        <v>1962443</v>
      </c>
      <c r="M36" s="23">
        <v>3164467</v>
      </c>
      <c r="N36" s="2"/>
      <c r="O36" s="23">
        <v>15873481</v>
      </c>
      <c r="P36" s="23">
        <v>27170826</v>
      </c>
      <c r="Q36" s="23"/>
      <c r="R36" s="23">
        <v>88140378</v>
      </c>
      <c r="S36" s="23">
        <v>10429198</v>
      </c>
      <c r="T36" s="2"/>
      <c r="U36" s="2"/>
      <c r="V36" s="23"/>
      <c r="W36" s="23">
        <v>11884247</v>
      </c>
      <c r="X36" s="23">
        <v>8852818</v>
      </c>
      <c r="Y36" s="2"/>
      <c r="Z36" s="23">
        <v>1248381</v>
      </c>
      <c r="AA36" s="2"/>
      <c r="AB36" s="2"/>
      <c r="AC36" s="2"/>
      <c r="AD36" s="2"/>
      <c r="AE36" s="2"/>
      <c r="AF36" s="2"/>
      <c r="AG36" s="2"/>
      <c r="AH36" s="23">
        <v>733346</v>
      </c>
      <c r="AI36" s="23"/>
      <c r="AJ36" s="2"/>
      <c r="AK36" s="2"/>
      <c r="AL36" s="2"/>
      <c r="AM36" s="2"/>
      <c r="AN36" s="2"/>
      <c r="AP36" s="9">
        <f t="shared" si="0"/>
        <v>181060787</v>
      </c>
      <c r="AQ36" s="43">
        <f t="shared" si="1"/>
        <v>452.65196750000001</v>
      </c>
      <c r="AR36" s="43">
        <f t="shared" si="2"/>
        <v>4526.5196750000005</v>
      </c>
      <c r="AS36" s="9">
        <v>16</v>
      </c>
      <c r="AT36" s="43">
        <f t="shared" si="3"/>
        <v>282.90747968750003</v>
      </c>
    </row>
    <row r="37" spans="1:46" ht="14.4" x14ac:dyDescent="0.3">
      <c r="A37" s="32" t="s">
        <v>215</v>
      </c>
      <c r="B37" s="2" t="s">
        <v>178</v>
      </c>
      <c r="C37" s="23">
        <v>7</v>
      </c>
      <c r="D37" s="3" t="s">
        <v>67</v>
      </c>
      <c r="E37" s="2"/>
      <c r="F37" s="2"/>
      <c r="G37" s="2"/>
      <c r="H37" s="23">
        <v>6980876</v>
      </c>
      <c r="I37" s="23"/>
      <c r="J37" s="23"/>
      <c r="K37" s="23">
        <v>2638642</v>
      </c>
      <c r="L37" s="23">
        <v>2264398</v>
      </c>
      <c r="M37" s="23">
        <v>3960562</v>
      </c>
      <c r="N37" s="2"/>
      <c r="O37" s="23">
        <v>17577569</v>
      </c>
      <c r="P37" s="23">
        <v>99524139</v>
      </c>
      <c r="Q37" s="23"/>
      <c r="R37" s="23">
        <v>89263369</v>
      </c>
      <c r="S37" s="23">
        <v>74907154</v>
      </c>
      <c r="T37" s="2"/>
      <c r="U37" s="23">
        <v>9158684</v>
      </c>
      <c r="V37" s="23"/>
      <c r="W37" s="23">
        <v>24979173</v>
      </c>
      <c r="X37" s="23">
        <v>31173298</v>
      </c>
      <c r="Y37" s="23"/>
      <c r="Z37" s="2"/>
      <c r="AA37" s="2"/>
      <c r="AB37" s="2"/>
      <c r="AC37" s="2"/>
      <c r="AD37" s="2"/>
      <c r="AE37" s="2"/>
      <c r="AF37" s="2"/>
      <c r="AG37" s="2"/>
      <c r="AH37" s="23">
        <v>3774543</v>
      </c>
      <c r="AI37" s="23"/>
      <c r="AJ37" s="2"/>
      <c r="AK37" s="2"/>
      <c r="AL37" s="2"/>
      <c r="AM37" s="2"/>
      <c r="AN37" s="2"/>
      <c r="AP37" s="9">
        <f t="shared" si="0"/>
        <v>366202407</v>
      </c>
      <c r="AQ37" s="43">
        <f t="shared" si="1"/>
        <v>915.50601749999998</v>
      </c>
      <c r="AR37" s="43">
        <f t="shared" si="2"/>
        <v>9155.0601750000005</v>
      </c>
      <c r="AS37" s="9">
        <v>16</v>
      </c>
      <c r="AT37" s="43">
        <f t="shared" si="3"/>
        <v>572.19126093750003</v>
      </c>
    </row>
    <row r="38" spans="1:46" ht="14.4" x14ac:dyDescent="0.3">
      <c r="A38" s="32" t="s">
        <v>216</v>
      </c>
      <c r="B38" s="2" t="s">
        <v>178</v>
      </c>
      <c r="C38" s="23">
        <v>7</v>
      </c>
      <c r="D38" s="3" t="s">
        <v>69</v>
      </c>
      <c r="E38" s="2"/>
      <c r="F38" s="2"/>
      <c r="G38" s="2"/>
      <c r="H38" s="2"/>
      <c r="I38" s="2"/>
      <c r="J38" s="2"/>
      <c r="K38" s="2"/>
      <c r="L38" s="2"/>
      <c r="M38" s="23">
        <v>320404</v>
      </c>
      <c r="N38" s="2"/>
      <c r="O38" s="23">
        <v>1412373</v>
      </c>
      <c r="P38" s="23">
        <v>17449071</v>
      </c>
      <c r="Q38" s="23"/>
      <c r="R38" s="23">
        <v>4999089</v>
      </c>
      <c r="S38" s="23">
        <v>33020386</v>
      </c>
      <c r="T38" s="2"/>
      <c r="U38" s="23">
        <v>2455837</v>
      </c>
      <c r="V38" s="2"/>
      <c r="W38" s="23">
        <v>6922413</v>
      </c>
      <c r="X38" s="23">
        <v>13282187</v>
      </c>
      <c r="Y38" s="2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P38" s="9">
        <f t="shared" si="0"/>
        <v>79861760</v>
      </c>
      <c r="AQ38" s="43">
        <f t="shared" si="1"/>
        <v>199.65440000000001</v>
      </c>
      <c r="AR38" s="43">
        <f t="shared" si="2"/>
        <v>1996.5440000000001</v>
      </c>
      <c r="AS38" s="9">
        <v>16</v>
      </c>
      <c r="AT38" s="43">
        <f t="shared" si="3"/>
        <v>124.78400000000001</v>
      </c>
    </row>
    <row r="39" spans="1:46" ht="14.4" x14ac:dyDescent="0.3">
      <c r="A39" s="32" t="s">
        <v>217</v>
      </c>
      <c r="B39" s="2" t="s">
        <v>178</v>
      </c>
      <c r="C39" s="23">
        <v>7</v>
      </c>
      <c r="D39" s="3" t="s">
        <v>71</v>
      </c>
      <c r="E39" s="23">
        <v>1055546</v>
      </c>
      <c r="F39" s="23">
        <v>900232</v>
      </c>
      <c r="G39" s="2"/>
      <c r="H39" s="2"/>
      <c r="I39" s="2"/>
      <c r="J39" s="2"/>
      <c r="K39" s="2"/>
      <c r="L39" s="2"/>
      <c r="M39" s="2"/>
      <c r="N39" s="2"/>
      <c r="O39" s="23">
        <v>972184</v>
      </c>
      <c r="P39" s="23">
        <v>1737154</v>
      </c>
      <c r="Q39" s="23"/>
      <c r="R39" s="23">
        <v>536474</v>
      </c>
      <c r="S39" s="23">
        <v>9018387</v>
      </c>
      <c r="T39" s="2"/>
      <c r="U39" s="23">
        <v>437264</v>
      </c>
      <c r="V39" s="23"/>
      <c r="W39" s="23">
        <v>4965646</v>
      </c>
      <c r="X39" s="23">
        <v>7228889</v>
      </c>
      <c r="Y39" s="2"/>
      <c r="Z39" s="23">
        <v>344914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P39" s="9">
        <f t="shared" si="0"/>
        <v>27196690</v>
      </c>
      <c r="AQ39" s="43">
        <f t="shared" si="1"/>
        <v>67.991725000000002</v>
      </c>
      <c r="AR39" s="43">
        <f t="shared" si="2"/>
        <v>679.91724999999997</v>
      </c>
      <c r="AS39" s="9">
        <v>16</v>
      </c>
      <c r="AT39" s="43">
        <f t="shared" si="3"/>
        <v>42.494828124999998</v>
      </c>
    </row>
    <row r="40" spans="1:46" ht="14.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6" ht="14.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6" ht="14.4" x14ac:dyDescent="0.3">
      <c r="A42" s="2" t="s">
        <v>177</v>
      </c>
      <c r="B42" s="2" t="s">
        <v>178</v>
      </c>
      <c r="C42" s="2">
        <v>1</v>
      </c>
      <c r="D42" s="3" t="s">
        <v>81</v>
      </c>
      <c r="E42" s="7">
        <f t="shared" ref="E42:AN42" si="4">E6*100/$AP6</f>
        <v>9.9949194211141954</v>
      </c>
      <c r="F42" s="7">
        <f t="shared" si="4"/>
        <v>0.62780493291106887</v>
      </c>
      <c r="G42" s="7">
        <f t="shared" si="4"/>
        <v>2.7209187232799281</v>
      </c>
      <c r="H42" s="7">
        <f t="shared" si="4"/>
        <v>4.7013468777056753</v>
      </c>
      <c r="I42" s="7">
        <f t="shared" si="4"/>
        <v>0.29003203855674825</v>
      </c>
      <c r="J42" s="7">
        <f t="shared" si="4"/>
        <v>0</v>
      </c>
      <c r="K42" s="7">
        <f t="shared" si="4"/>
        <v>15.590057801265546</v>
      </c>
      <c r="L42" s="7">
        <f t="shared" si="4"/>
        <v>1.0818659932038261</v>
      </c>
      <c r="M42" s="7">
        <f t="shared" si="4"/>
        <v>24.468220064112753</v>
      </c>
      <c r="N42" s="7">
        <f t="shared" si="4"/>
        <v>0.54143797036733343</v>
      </c>
      <c r="O42" s="7">
        <f t="shared" si="4"/>
        <v>1.2601831407161348</v>
      </c>
      <c r="P42" s="7">
        <f t="shared" si="4"/>
        <v>2.5517281130231075</v>
      </c>
      <c r="Q42" s="7">
        <f t="shared" si="4"/>
        <v>0.78549820617116595</v>
      </c>
      <c r="R42" s="7">
        <f t="shared" si="4"/>
        <v>5.0756593666842189</v>
      </c>
      <c r="S42" s="7">
        <f t="shared" si="4"/>
        <v>1.7638538983693692</v>
      </c>
      <c r="T42" s="7">
        <f t="shared" si="4"/>
        <v>1.4841754668694238</v>
      </c>
      <c r="U42" s="7">
        <f t="shared" si="4"/>
        <v>2.5060652708747675</v>
      </c>
      <c r="V42" s="7">
        <f t="shared" si="4"/>
        <v>0.29648786222769508</v>
      </c>
      <c r="W42" s="7">
        <f t="shared" si="4"/>
        <v>1.4246107682365745</v>
      </c>
      <c r="X42" s="7">
        <f t="shared" si="4"/>
        <v>0.72825468716470865</v>
      </c>
      <c r="Y42" s="7">
        <f t="shared" si="4"/>
        <v>0.10144160826194103</v>
      </c>
      <c r="Z42" s="7">
        <f t="shared" si="4"/>
        <v>0</v>
      </c>
      <c r="AA42" s="7">
        <f t="shared" si="4"/>
        <v>0</v>
      </c>
      <c r="AB42" s="7">
        <f t="shared" si="4"/>
        <v>0.11464768656152274</v>
      </c>
      <c r="AC42" s="7">
        <f t="shared" si="4"/>
        <v>0.13222060911158268</v>
      </c>
      <c r="AD42" s="7">
        <f t="shared" si="4"/>
        <v>0.21028648282962406</v>
      </c>
      <c r="AE42" s="7">
        <f t="shared" si="4"/>
        <v>3.4418449855275806</v>
      </c>
      <c r="AF42" s="7">
        <f t="shared" si="4"/>
        <v>0.18556469986649859</v>
      </c>
      <c r="AG42" s="7">
        <f t="shared" si="4"/>
        <v>0.31817788358833204</v>
      </c>
      <c r="AH42" s="7">
        <f t="shared" si="4"/>
        <v>16.20241771953491</v>
      </c>
      <c r="AI42" s="7">
        <f t="shared" si="4"/>
        <v>0.36925562357303621</v>
      </c>
      <c r="AJ42" s="7">
        <f t="shared" si="4"/>
        <v>0</v>
      </c>
      <c r="AK42" s="7">
        <f t="shared" si="4"/>
        <v>0.36317099125842983</v>
      </c>
      <c r="AL42" s="7">
        <f t="shared" si="4"/>
        <v>0.36317099125842983</v>
      </c>
      <c r="AM42" s="7">
        <f t="shared" si="4"/>
        <v>9.1219590459970926E-2</v>
      </c>
      <c r="AN42" s="7">
        <f t="shared" si="4"/>
        <v>0.21346052531390033</v>
      </c>
      <c r="AO42" s="43"/>
      <c r="AP42" s="43"/>
      <c r="AQ42" s="43"/>
    </row>
    <row r="43" spans="1:46" ht="14.4" x14ac:dyDescent="0.3">
      <c r="A43" s="2" t="s">
        <v>179</v>
      </c>
      <c r="B43" s="2" t="s">
        <v>178</v>
      </c>
      <c r="C43" s="2">
        <v>1</v>
      </c>
      <c r="D43" s="3" t="s">
        <v>67</v>
      </c>
      <c r="E43" s="7">
        <f t="shared" ref="E43:AN43" si="5">E7*100/$AP7</f>
        <v>36.980273563180944</v>
      </c>
      <c r="F43" s="7">
        <f t="shared" si="5"/>
        <v>4.7433265899629653</v>
      </c>
      <c r="G43" s="7">
        <f t="shared" si="5"/>
        <v>18.189326158343803</v>
      </c>
      <c r="H43" s="7">
        <f t="shared" si="5"/>
        <v>5.1748873748815365</v>
      </c>
      <c r="I43" s="7">
        <f t="shared" si="5"/>
        <v>0.36634286722446907</v>
      </c>
      <c r="J43" s="7">
        <f t="shared" si="5"/>
        <v>0</v>
      </c>
      <c r="K43" s="7">
        <f t="shared" si="5"/>
        <v>22.393132614143649</v>
      </c>
      <c r="L43" s="7">
        <f t="shared" si="5"/>
        <v>0.30173708671859184</v>
      </c>
      <c r="M43" s="7">
        <f t="shared" si="5"/>
        <v>4.3799668028307233</v>
      </c>
      <c r="N43" s="7">
        <f t="shared" si="5"/>
        <v>1.2981381773059859</v>
      </c>
      <c r="O43" s="7">
        <f t="shared" si="5"/>
        <v>0.53295863975084223</v>
      </c>
      <c r="P43" s="7">
        <f t="shared" si="5"/>
        <v>1.6958246048852572</v>
      </c>
      <c r="Q43" s="7">
        <f t="shared" si="5"/>
        <v>0.38592427313208516</v>
      </c>
      <c r="R43" s="7">
        <f t="shared" si="5"/>
        <v>1.0764151036154739</v>
      </c>
      <c r="S43" s="7">
        <f t="shared" si="5"/>
        <v>0</v>
      </c>
      <c r="T43" s="7">
        <f t="shared" si="5"/>
        <v>0.62962939866690582</v>
      </c>
      <c r="U43" s="7">
        <f t="shared" si="5"/>
        <v>0</v>
      </c>
      <c r="V43" s="7">
        <f t="shared" si="5"/>
        <v>5.1328894640581033E-2</v>
      </c>
      <c r="W43" s="7">
        <f t="shared" si="5"/>
        <v>0.52028994710262499</v>
      </c>
      <c r="X43" s="7">
        <f t="shared" si="5"/>
        <v>0.35532111119380533</v>
      </c>
      <c r="Y43" s="7">
        <f t="shared" si="5"/>
        <v>9.3638461350582514E-2</v>
      </c>
      <c r="Z43" s="7">
        <f t="shared" si="5"/>
        <v>0</v>
      </c>
      <c r="AA43" s="7">
        <f t="shared" si="5"/>
        <v>0.20992776523588336</v>
      </c>
      <c r="AB43" s="7">
        <f t="shared" si="5"/>
        <v>0</v>
      </c>
      <c r="AC43" s="7">
        <f t="shared" si="5"/>
        <v>0</v>
      </c>
      <c r="AD43" s="7">
        <f t="shared" si="5"/>
        <v>0</v>
      </c>
      <c r="AE43" s="7">
        <f t="shared" si="5"/>
        <v>0.11673304172221451</v>
      </c>
      <c r="AF43" s="7">
        <f t="shared" si="5"/>
        <v>0</v>
      </c>
      <c r="AG43" s="7">
        <f t="shared" si="5"/>
        <v>1.0732202815723674E-2</v>
      </c>
      <c r="AH43" s="7">
        <f t="shared" si="5"/>
        <v>0.46724825974296541</v>
      </c>
      <c r="AI43" s="7">
        <f t="shared" si="5"/>
        <v>1.0565980865149404E-2</v>
      </c>
      <c r="AJ43" s="7">
        <f t="shared" si="5"/>
        <v>0</v>
      </c>
      <c r="AK43" s="7">
        <f t="shared" si="5"/>
        <v>0</v>
      </c>
      <c r="AL43" s="7">
        <f t="shared" si="5"/>
        <v>0</v>
      </c>
      <c r="AM43" s="7">
        <f t="shared" si="5"/>
        <v>0</v>
      </c>
      <c r="AN43" s="7">
        <f t="shared" si="5"/>
        <v>1.6331080687241917E-2</v>
      </c>
      <c r="AO43" s="43"/>
      <c r="AP43" s="43"/>
      <c r="AQ43" s="43"/>
    </row>
    <row r="44" spans="1:46" ht="14.4" x14ac:dyDescent="0.3">
      <c r="A44" s="2" t="s">
        <v>180</v>
      </c>
      <c r="B44" s="2" t="s">
        <v>178</v>
      </c>
      <c r="C44" s="2">
        <v>1</v>
      </c>
      <c r="D44" s="3" t="s">
        <v>69</v>
      </c>
      <c r="E44" s="7">
        <f t="shared" ref="E44:AN44" si="6">E8*100/$AP8</f>
        <v>48.283230721142672</v>
      </c>
      <c r="F44" s="7">
        <f t="shared" si="6"/>
        <v>0</v>
      </c>
      <c r="G44" s="7">
        <f t="shared" si="6"/>
        <v>10.813028500850036</v>
      </c>
      <c r="H44" s="7">
        <f t="shared" si="6"/>
        <v>0</v>
      </c>
      <c r="I44" s="7">
        <f t="shared" si="6"/>
        <v>0</v>
      </c>
      <c r="J44" s="7">
        <f t="shared" si="6"/>
        <v>0</v>
      </c>
      <c r="K44" s="7">
        <f t="shared" si="6"/>
        <v>4.6327662999238006</v>
      </c>
      <c r="L44" s="7">
        <f t="shared" si="6"/>
        <v>0</v>
      </c>
      <c r="M44" s="7">
        <f t="shared" si="6"/>
        <v>0</v>
      </c>
      <c r="N44" s="7">
        <f t="shared" si="6"/>
        <v>0</v>
      </c>
      <c r="O44" s="7">
        <f t="shared" si="6"/>
        <v>2.0381091896023023</v>
      </c>
      <c r="P44" s="7">
        <f t="shared" si="6"/>
        <v>7.8846583912717696</v>
      </c>
      <c r="Q44" s="7">
        <f t="shared" si="6"/>
        <v>0</v>
      </c>
      <c r="R44" s="7">
        <f t="shared" si="6"/>
        <v>5.3768222061327968</v>
      </c>
      <c r="S44" s="7">
        <f t="shared" si="6"/>
        <v>9.562285598289856</v>
      </c>
      <c r="T44" s="7">
        <f t="shared" si="6"/>
        <v>0</v>
      </c>
      <c r="U44" s="7">
        <f t="shared" si="6"/>
        <v>0</v>
      </c>
      <c r="V44" s="7">
        <f t="shared" si="6"/>
        <v>0.77068631479440974</v>
      </c>
      <c r="W44" s="7">
        <f t="shared" si="6"/>
        <v>4.7788288896503444</v>
      </c>
      <c r="X44" s="7">
        <f t="shared" si="6"/>
        <v>5.5633495828577884</v>
      </c>
      <c r="Y44" s="7">
        <f t="shared" si="6"/>
        <v>0</v>
      </c>
      <c r="Z44" s="7">
        <f t="shared" si="6"/>
        <v>0</v>
      </c>
      <c r="AA44" s="7">
        <f t="shared" si="6"/>
        <v>0</v>
      </c>
      <c r="AB44" s="7">
        <f t="shared" si="6"/>
        <v>0</v>
      </c>
      <c r="AC44" s="7">
        <f t="shared" si="6"/>
        <v>0</v>
      </c>
      <c r="AD44" s="7">
        <f t="shared" si="6"/>
        <v>0</v>
      </c>
      <c r="AE44" s="7">
        <f t="shared" si="6"/>
        <v>0</v>
      </c>
      <c r="AF44" s="7">
        <f t="shared" si="6"/>
        <v>0</v>
      </c>
      <c r="AG44" s="7">
        <f t="shared" si="6"/>
        <v>2.4707684039695466E-2</v>
      </c>
      <c r="AH44" s="7">
        <f t="shared" si="6"/>
        <v>0.27152662144453177</v>
      </c>
      <c r="AI44" s="7">
        <f t="shared" si="6"/>
        <v>0</v>
      </c>
      <c r="AJ44" s="7">
        <f t="shared" si="6"/>
        <v>0</v>
      </c>
      <c r="AK44" s="7">
        <f t="shared" si="6"/>
        <v>0</v>
      </c>
      <c r="AL44" s="7">
        <f t="shared" si="6"/>
        <v>0</v>
      </c>
      <c r="AM44" s="7">
        <f t="shared" si="6"/>
        <v>0</v>
      </c>
      <c r="AN44" s="7">
        <f t="shared" si="6"/>
        <v>0</v>
      </c>
      <c r="AO44" s="43"/>
      <c r="AP44" s="43"/>
      <c r="AQ44" s="43"/>
    </row>
    <row r="45" spans="1:46" ht="14.4" x14ac:dyDescent="0.3">
      <c r="A45" s="2" t="s">
        <v>181</v>
      </c>
      <c r="B45" s="2" t="s">
        <v>178</v>
      </c>
      <c r="C45" s="2">
        <v>1</v>
      </c>
      <c r="D45" s="3" t="s">
        <v>71</v>
      </c>
      <c r="E45" s="7">
        <f t="shared" ref="E45:AN45" si="7">E9*100/$AP9</f>
        <v>37.783585298578934</v>
      </c>
      <c r="F45" s="7">
        <f t="shared" si="7"/>
        <v>0</v>
      </c>
      <c r="G45" s="7">
        <f t="shared" si="7"/>
        <v>11.607440832024558</v>
      </c>
      <c r="H45" s="7">
        <f t="shared" si="7"/>
        <v>0</v>
      </c>
      <c r="I45" s="7">
        <f t="shared" si="7"/>
        <v>0</v>
      </c>
      <c r="J45" s="7">
        <f t="shared" si="7"/>
        <v>0</v>
      </c>
      <c r="K45" s="7">
        <f t="shared" si="7"/>
        <v>11.622345362029645</v>
      </c>
      <c r="L45" s="7">
        <f t="shared" si="7"/>
        <v>0</v>
      </c>
      <c r="M45" s="7">
        <f t="shared" si="7"/>
        <v>0</v>
      </c>
      <c r="N45" s="7">
        <f t="shared" si="7"/>
        <v>0</v>
      </c>
      <c r="O45" s="7">
        <f t="shared" si="7"/>
        <v>0</v>
      </c>
      <c r="P45" s="7">
        <f t="shared" si="7"/>
        <v>5.2746819248321044</v>
      </c>
      <c r="Q45" s="7">
        <f t="shared" si="7"/>
        <v>0</v>
      </c>
      <c r="R45" s="7">
        <f t="shared" si="7"/>
        <v>4.6079992890261465</v>
      </c>
      <c r="S45" s="7">
        <f t="shared" si="7"/>
        <v>14.68094180429056</v>
      </c>
      <c r="T45" s="7">
        <f t="shared" si="7"/>
        <v>0</v>
      </c>
      <c r="U45" s="7">
        <f t="shared" si="7"/>
        <v>0</v>
      </c>
      <c r="V45" s="7">
        <f t="shared" si="7"/>
        <v>0.55528053148998546</v>
      </c>
      <c r="W45" s="7">
        <f t="shared" si="7"/>
        <v>6.3264030740361701</v>
      </c>
      <c r="X45" s="7">
        <f t="shared" si="7"/>
        <v>6.1971253697781492</v>
      </c>
      <c r="Y45" s="7">
        <f t="shared" si="7"/>
        <v>0</v>
      </c>
      <c r="Z45" s="7">
        <f t="shared" si="7"/>
        <v>0</v>
      </c>
      <c r="AA45" s="7">
        <f t="shared" si="7"/>
        <v>0.91799407244064457</v>
      </c>
      <c r="AB45" s="7">
        <f t="shared" si="7"/>
        <v>0</v>
      </c>
      <c r="AC45" s="7">
        <f t="shared" si="7"/>
        <v>0</v>
      </c>
      <c r="AD45" s="7">
        <f t="shared" si="7"/>
        <v>0</v>
      </c>
      <c r="AE45" s="7">
        <f t="shared" si="7"/>
        <v>0</v>
      </c>
      <c r="AF45" s="7">
        <f t="shared" si="7"/>
        <v>0</v>
      </c>
      <c r="AG45" s="7">
        <f t="shared" si="7"/>
        <v>0.42620244147310449</v>
      </c>
      <c r="AH45" s="7">
        <f t="shared" si="7"/>
        <v>0</v>
      </c>
      <c r="AI45" s="7">
        <f t="shared" si="7"/>
        <v>0</v>
      </c>
      <c r="AJ45" s="7">
        <f t="shared" si="7"/>
        <v>0</v>
      </c>
      <c r="AK45" s="7">
        <f t="shared" si="7"/>
        <v>0</v>
      </c>
      <c r="AL45" s="7">
        <f t="shared" si="7"/>
        <v>0</v>
      </c>
      <c r="AM45" s="7">
        <f t="shared" si="7"/>
        <v>0</v>
      </c>
      <c r="AN45" s="7">
        <f t="shared" si="7"/>
        <v>0</v>
      </c>
      <c r="AO45" s="43"/>
      <c r="AP45" s="43"/>
      <c r="AQ45" s="43"/>
    </row>
    <row r="46" spans="1:46" ht="14.4" x14ac:dyDescent="0.3">
      <c r="A46" s="2" t="s">
        <v>182</v>
      </c>
      <c r="B46" s="2" t="s">
        <v>178</v>
      </c>
      <c r="C46" s="2">
        <v>2</v>
      </c>
      <c r="D46" s="3" t="s">
        <v>81</v>
      </c>
      <c r="E46" s="7">
        <f t="shared" ref="E46:AN46" si="8">E10*100/$AP10</f>
        <v>0</v>
      </c>
      <c r="F46" s="7">
        <f t="shared" si="8"/>
        <v>0</v>
      </c>
      <c r="G46" s="7">
        <f t="shared" si="8"/>
        <v>0</v>
      </c>
      <c r="H46" s="7">
        <f t="shared" si="8"/>
        <v>0</v>
      </c>
      <c r="I46" s="7">
        <f t="shared" si="8"/>
        <v>0</v>
      </c>
      <c r="J46" s="7">
        <f t="shared" si="8"/>
        <v>0</v>
      </c>
      <c r="K46" s="7">
        <f t="shared" si="8"/>
        <v>0</v>
      </c>
      <c r="L46" s="7">
        <f t="shared" si="8"/>
        <v>0</v>
      </c>
      <c r="M46" s="7">
        <f t="shared" si="8"/>
        <v>0</v>
      </c>
      <c r="N46" s="7">
        <f t="shared" si="8"/>
        <v>0</v>
      </c>
      <c r="O46" s="7">
        <f t="shared" si="8"/>
        <v>8.6569996844059514</v>
      </c>
      <c r="P46" s="7">
        <f t="shared" si="8"/>
        <v>14.807377645163024</v>
      </c>
      <c r="Q46" s="7">
        <f t="shared" si="8"/>
        <v>0</v>
      </c>
      <c r="R46" s="7">
        <f t="shared" si="8"/>
        <v>63.665340590014154</v>
      </c>
      <c r="S46" s="7">
        <f t="shared" si="8"/>
        <v>0</v>
      </c>
      <c r="T46" s="7">
        <f t="shared" si="8"/>
        <v>0</v>
      </c>
      <c r="U46" s="7">
        <f t="shared" si="8"/>
        <v>0</v>
      </c>
      <c r="V46" s="7">
        <f t="shared" si="8"/>
        <v>0.40583991177606155</v>
      </c>
      <c r="W46" s="7">
        <f t="shared" si="8"/>
        <v>7.8077251340256124</v>
      </c>
      <c r="X46" s="7">
        <f t="shared" si="8"/>
        <v>4.6567170346151956</v>
      </c>
      <c r="Y46" s="7">
        <f t="shared" si="8"/>
        <v>0</v>
      </c>
      <c r="Z46" s="7">
        <f t="shared" si="8"/>
        <v>0</v>
      </c>
      <c r="AA46" s="7">
        <f t="shared" si="8"/>
        <v>0</v>
      </c>
      <c r="AB46" s="7">
        <f t="shared" si="8"/>
        <v>0</v>
      </c>
      <c r="AC46" s="7">
        <f t="shared" si="8"/>
        <v>0</v>
      </c>
      <c r="AD46" s="7">
        <f t="shared" si="8"/>
        <v>0</v>
      </c>
      <c r="AE46" s="7">
        <f t="shared" si="8"/>
        <v>0</v>
      </c>
      <c r="AF46" s="7">
        <f t="shared" si="8"/>
        <v>0</v>
      </c>
      <c r="AG46" s="7">
        <f t="shared" si="8"/>
        <v>0</v>
      </c>
      <c r="AH46" s="7">
        <f t="shared" si="8"/>
        <v>0</v>
      </c>
      <c r="AI46" s="7">
        <f t="shared" si="8"/>
        <v>0</v>
      </c>
      <c r="AJ46" s="7">
        <f t="shared" si="8"/>
        <v>0</v>
      </c>
      <c r="AK46" s="7">
        <f t="shared" si="8"/>
        <v>0</v>
      </c>
      <c r="AL46" s="7">
        <f t="shared" si="8"/>
        <v>0</v>
      </c>
      <c r="AM46" s="7">
        <f t="shared" si="8"/>
        <v>0</v>
      </c>
      <c r="AN46" s="7">
        <f t="shared" si="8"/>
        <v>0</v>
      </c>
      <c r="AO46" s="43"/>
      <c r="AP46" s="43"/>
      <c r="AQ46" s="43"/>
    </row>
    <row r="47" spans="1:46" ht="14.4" x14ac:dyDescent="0.3">
      <c r="A47" s="2" t="s">
        <v>183</v>
      </c>
      <c r="B47" s="2" t="s">
        <v>178</v>
      </c>
      <c r="C47" s="2">
        <v>2</v>
      </c>
      <c r="D47" s="3" t="s">
        <v>67</v>
      </c>
      <c r="E47" s="7">
        <f t="shared" ref="E47:AN47" si="9">E11*100/$AP11</f>
        <v>0</v>
      </c>
      <c r="F47" s="7">
        <f t="shared" si="9"/>
        <v>0</v>
      </c>
      <c r="G47" s="7">
        <f t="shared" si="9"/>
        <v>0</v>
      </c>
      <c r="H47" s="7">
        <f t="shared" si="9"/>
        <v>2.143328897803261</v>
      </c>
      <c r="I47" s="7">
        <f t="shared" si="9"/>
        <v>0</v>
      </c>
      <c r="J47" s="7">
        <f t="shared" si="9"/>
        <v>0</v>
      </c>
      <c r="K47" s="7">
        <f t="shared" si="9"/>
        <v>0.75047506753443127</v>
      </c>
      <c r="L47" s="7">
        <f t="shared" si="9"/>
        <v>0.94991912469707152</v>
      </c>
      <c r="M47" s="7">
        <f t="shared" si="9"/>
        <v>1.4043070562136992</v>
      </c>
      <c r="N47" s="7">
        <f t="shared" si="9"/>
        <v>0</v>
      </c>
      <c r="O47" s="7">
        <f t="shared" si="9"/>
        <v>6.6727134724353361</v>
      </c>
      <c r="P47" s="7">
        <f t="shared" si="9"/>
        <v>14.930589045224226</v>
      </c>
      <c r="Q47" s="7">
        <f t="shared" si="9"/>
        <v>0</v>
      </c>
      <c r="R47" s="7">
        <f t="shared" si="9"/>
        <v>21.826292192552902</v>
      </c>
      <c r="S47" s="7">
        <f t="shared" si="9"/>
        <v>20.668826169309007</v>
      </c>
      <c r="T47" s="7">
        <f t="shared" si="9"/>
        <v>5.1907729239200152E-2</v>
      </c>
      <c r="U47" s="7">
        <f t="shared" si="9"/>
        <v>3.5135889980005834</v>
      </c>
      <c r="V47" s="7">
        <f t="shared" si="9"/>
        <v>0.39498474899747982</v>
      </c>
      <c r="W47" s="7">
        <f t="shared" si="9"/>
        <v>9.8152653756868027</v>
      </c>
      <c r="X47" s="7">
        <f t="shared" si="9"/>
        <v>6.596349885900592</v>
      </c>
      <c r="Y47" s="7">
        <f t="shared" si="9"/>
        <v>7.6645252837540034E-2</v>
      </c>
      <c r="Z47" s="7">
        <f t="shared" si="9"/>
        <v>0.72110690177004688</v>
      </c>
      <c r="AA47" s="7">
        <f t="shared" si="9"/>
        <v>8.6903698474036926</v>
      </c>
      <c r="AB47" s="7">
        <f t="shared" si="9"/>
        <v>0</v>
      </c>
      <c r="AC47" s="7">
        <f t="shared" si="9"/>
        <v>0</v>
      </c>
      <c r="AD47" s="7">
        <f t="shared" si="9"/>
        <v>0</v>
      </c>
      <c r="AE47" s="7">
        <f t="shared" si="9"/>
        <v>0</v>
      </c>
      <c r="AF47" s="7">
        <f t="shared" si="9"/>
        <v>0</v>
      </c>
      <c r="AG47" s="7">
        <f t="shared" si="9"/>
        <v>0</v>
      </c>
      <c r="AH47" s="7">
        <f t="shared" si="9"/>
        <v>0.79333023439412687</v>
      </c>
      <c r="AI47" s="7">
        <f t="shared" si="9"/>
        <v>0</v>
      </c>
      <c r="AJ47" s="7">
        <f t="shared" si="9"/>
        <v>0</v>
      </c>
      <c r="AK47" s="7">
        <f t="shared" si="9"/>
        <v>0</v>
      </c>
      <c r="AL47" s="7">
        <f t="shared" si="9"/>
        <v>0</v>
      </c>
      <c r="AM47" s="7">
        <f t="shared" si="9"/>
        <v>0</v>
      </c>
      <c r="AN47" s="7">
        <f t="shared" si="9"/>
        <v>0</v>
      </c>
      <c r="AO47" s="43"/>
      <c r="AP47" s="43"/>
      <c r="AQ47" s="43"/>
    </row>
    <row r="48" spans="1:46" ht="14.4" x14ac:dyDescent="0.3">
      <c r="A48" s="2" t="s">
        <v>184</v>
      </c>
      <c r="B48" s="2" t="s">
        <v>178</v>
      </c>
      <c r="C48" s="2">
        <v>2</v>
      </c>
      <c r="D48" s="3" t="s">
        <v>69</v>
      </c>
      <c r="E48" s="7">
        <f t="shared" ref="E48:AN48" si="10">E12*100/$AP12</f>
        <v>0</v>
      </c>
      <c r="F48" s="7">
        <f t="shared" si="10"/>
        <v>0</v>
      </c>
      <c r="G48" s="7">
        <f t="shared" si="10"/>
        <v>0</v>
      </c>
      <c r="H48" s="7">
        <f t="shared" si="10"/>
        <v>0</v>
      </c>
      <c r="I48" s="7">
        <f t="shared" si="10"/>
        <v>0</v>
      </c>
      <c r="J48" s="7">
        <f t="shared" si="10"/>
        <v>0</v>
      </c>
      <c r="K48" s="7">
        <f t="shared" si="10"/>
        <v>0</v>
      </c>
      <c r="L48" s="7">
        <f t="shared" si="10"/>
        <v>0.38346768286001354</v>
      </c>
      <c r="M48" s="7">
        <f t="shared" si="10"/>
        <v>1.1015617795340658</v>
      </c>
      <c r="N48" s="7">
        <f t="shared" si="10"/>
        <v>0</v>
      </c>
      <c r="O48" s="7">
        <f t="shared" si="10"/>
        <v>2.3235815732504541</v>
      </c>
      <c r="P48" s="7">
        <f t="shared" si="10"/>
        <v>17.308236745622516</v>
      </c>
      <c r="Q48" s="7">
        <f t="shared" si="10"/>
        <v>0</v>
      </c>
      <c r="R48" s="7">
        <f t="shared" si="10"/>
        <v>16.866400030193546</v>
      </c>
      <c r="S48" s="7">
        <f t="shared" si="10"/>
        <v>30.377601172154151</v>
      </c>
      <c r="T48" s="7">
        <f t="shared" si="10"/>
        <v>0</v>
      </c>
      <c r="U48" s="7">
        <f t="shared" si="10"/>
        <v>0</v>
      </c>
      <c r="V48" s="7">
        <f t="shared" si="10"/>
        <v>1.4599660004480624</v>
      </c>
      <c r="W48" s="7">
        <f t="shared" si="10"/>
        <v>14.092897395156522</v>
      </c>
      <c r="X48" s="7">
        <f t="shared" si="10"/>
        <v>9.7167290679312277</v>
      </c>
      <c r="Y48" s="7">
        <f t="shared" si="10"/>
        <v>0</v>
      </c>
      <c r="Z48" s="7">
        <f t="shared" si="10"/>
        <v>0</v>
      </c>
      <c r="AA48" s="7">
        <f t="shared" si="10"/>
        <v>5.1332182627942995</v>
      </c>
      <c r="AB48" s="7">
        <f t="shared" si="10"/>
        <v>0</v>
      </c>
      <c r="AC48" s="7">
        <f t="shared" si="10"/>
        <v>0</v>
      </c>
      <c r="AD48" s="7">
        <f t="shared" si="10"/>
        <v>0</v>
      </c>
      <c r="AE48" s="7">
        <f t="shared" si="10"/>
        <v>0</v>
      </c>
      <c r="AF48" s="7">
        <f t="shared" si="10"/>
        <v>0</v>
      </c>
      <c r="AG48" s="7">
        <f t="shared" si="10"/>
        <v>5.754391402764452E-2</v>
      </c>
      <c r="AH48" s="7">
        <f t="shared" si="10"/>
        <v>1.1787963760274995</v>
      </c>
      <c r="AI48" s="7">
        <f t="shared" si="10"/>
        <v>0</v>
      </c>
      <c r="AJ48" s="7">
        <f t="shared" si="10"/>
        <v>0</v>
      </c>
      <c r="AK48" s="7">
        <f t="shared" si="10"/>
        <v>0</v>
      </c>
      <c r="AL48" s="7">
        <f t="shared" si="10"/>
        <v>0</v>
      </c>
      <c r="AM48" s="7">
        <f t="shared" si="10"/>
        <v>0</v>
      </c>
      <c r="AN48" s="7">
        <f t="shared" si="10"/>
        <v>0</v>
      </c>
      <c r="AO48" s="43"/>
      <c r="AP48" s="43"/>
      <c r="AQ48" s="43"/>
    </row>
    <row r="49" spans="1:43" ht="14.4" x14ac:dyDescent="0.3">
      <c r="A49" s="57" t="s">
        <v>185</v>
      </c>
      <c r="B49" s="2" t="s">
        <v>178</v>
      </c>
      <c r="C49" s="2">
        <v>2</v>
      </c>
      <c r="D49" s="3" t="s">
        <v>71</v>
      </c>
      <c r="E49" s="7">
        <f t="shared" ref="E49:AN49" si="11">E13*100/$AP13</f>
        <v>0</v>
      </c>
      <c r="F49" s="7">
        <f t="shared" si="11"/>
        <v>0</v>
      </c>
      <c r="G49" s="7">
        <f t="shared" si="11"/>
        <v>0</v>
      </c>
      <c r="H49" s="7">
        <f t="shared" si="11"/>
        <v>0</v>
      </c>
      <c r="I49" s="7">
        <f t="shared" si="11"/>
        <v>0</v>
      </c>
      <c r="J49" s="7">
        <f t="shared" si="11"/>
        <v>0</v>
      </c>
      <c r="K49" s="7">
        <f t="shared" si="11"/>
        <v>0</v>
      </c>
      <c r="L49" s="7">
        <f t="shared" si="11"/>
        <v>0</v>
      </c>
      <c r="M49" s="7">
        <f t="shared" si="11"/>
        <v>0.75966849787950952</v>
      </c>
      <c r="N49" s="7">
        <f t="shared" si="11"/>
        <v>0</v>
      </c>
      <c r="O49" s="7">
        <f t="shared" si="11"/>
        <v>2.6116924042669725</v>
      </c>
      <c r="P49" s="7">
        <f t="shared" si="11"/>
        <v>7.7585204796890501</v>
      </c>
      <c r="Q49" s="7">
        <f t="shared" si="11"/>
        <v>0</v>
      </c>
      <c r="R49" s="7">
        <f t="shared" si="11"/>
        <v>6.7377837135336689</v>
      </c>
      <c r="S49" s="7">
        <f t="shared" si="11"/>
        <v>41.495291558090209</v>
      </c>
      <c r="T49" s="7">
        <f t="shared" si="11"/>
        <v>0</v>
      </c>
      <c r="U49" s="7">
        <f t="shared" si="11"/>
        <v>1.1376660332548012</v>
      </c>
      <c r="V49" s="7">
        <f t="shared" si="11"/>
        <v>2.4718020198348487</v>
      </c>
      <c r="W49" s="7">
        <f t="shared" si="11"/>
        <v>14.753452883355212</v>
      </c>
      <c r="X49" s="7">
        <f t="shared" si="11"/>
        <v>10.866262436466037</v>
      </c>
      <c r="Y49" s="7">
        <f t="shared" si="11"/>
        <v>0</v>
      </c>
      <c r="Z49" s="7">
        <f t="shared" si="11"/>
        <v>1.0714262929169944</v>
      </c>
      <c r="AA49" s="7">
        <f t="shared" si="11"/>
        <v>10.336433680712696</v>
      </c>
      <c r="AB49" s="7">
        <f t="shared" si="11"/>
        <v>0</v>
      </c>
      <c r="AC49" s="7">
        <f t="shared" si="11"/>
        <v>0</v>
      </c>
      <c r="AD49" s="7">
        <f t="shared" si="11"/>
        <v>0</v>
      </c>
      <c r="AE49" s="7">
        <f t="shared" si="11"/>
        <v>0</v>
      </c>
      <c r="AF49" s="7">
        <f t="shared" si="11"/>
        <v>0</v>
      </c>
      <c r="AG49" s="7">
        <f t="shared" si="11"/>
        <v>0</v>
      </c>
      <c r="AH49" s="7">
        <f t="shared" si="11"/>
        <v>0</v>
      </c>
      <c r="AI49" s="7">
        <f t="shared" si="11"/>
        <v>0</v>
      </c>
      <c r="AJ49" s="7">
        <f t="shared" si="11"/>
        <v>0</v>
      </c>
      <c r="AK49" s="7">
        <f t="shared" si="11"/>
        <v>0</v>
      </c>
      <c r="AL49" s="7">
        <f t="shared" si="11"/>
        <v>0</v>
      </c>
      <c r="AM49" s="7">
        <f t="shared" si="11"/>
        <v>0</v>
      </c>
      <c r="AN49" s="7">
        <f t="shared" si="11"/>
        <v>0</v>
      </c>
      <c r="AO49" s="43"/>
      <c r="AP49" s="43"/>
      <c r="AQ49" s="43"/>
    </row>
    <row r="50" spans="1:43" ht="14.4" x14ac:dyDescent="0.3">
      <c r="A50" s="23" t="s">
        <v>186</v>
      </c>
      <c r="B50" s="2" t="s">
        <v>178</v>
      </c>
      <c r="C50" s="23">
        <v>3</v>
      </c>
      <c r="D50" s="3" t="s">
        <v>81</v>
      </c>
      <c r="E50" s="7">
        <f t="shared" ref="E50:AN50" si="12">E14*100/$AP14</f>
        <v>0</v>
      </c>
      <c r="F50" s="7">
        <f t="shared" si="12"/>
        <v>0</v>
      </c>
      <c r="G50" s="7">
        <f t="shared" si="12"/>
        <v>0</v>
      </c>
      <c r="H50" s="7">
        <f t="shared" si="12"/>
        <v>0</v>
      </c>
      <c r="I50" s="7">
        <f t="shared" si="12"/>
        <v>0</v>
      </c>
      <c r="J50" s="7">
        <f t="shared" si="12"/>
        <v>6.4100477835609535</v>
      </c>
      <c r="K50" s="7">
        <f t="shared" si="12"/>
        <v>8.5748113686631982</v>
      </c>
      <c r="L50" s="7">
        <f t="shared" si="12"/>
        <v>0</v>
      </c>
      <c r="M50" s="7">
        <f t="shared" si="12"/>
        <v>0</v>
      </c>
      <c r="N50" s="7">
        <f t="shared" si="12"/>
        <v>0</v>
      </c>
      <c r="O50" s="7">
        <f t="shared" si="12"/>
        <v>13.522852128137821</v>
      </c>
      <c r="P50" s="7">
        <f t="shared" si="12"/>
        <v>11.781737085601449</v>
      </c>
      <c r="Q50" s="7">
        <f t="shared" si="12"/>
        <v>0</v>
      </c>
      <c r="R50" s="7">
        <f t="shared" si="12"/>
        <v>32.989891858180492</v>
      </c>
      <c r="S50" s="7">
        <f t="shared" si="12"/>
        <v>0</v>
      </c>
      <c r="T50" s="7">
        <f t="shared" si="12"/>
        <v>0</v>
      </c>
      <c r="U50" s="7">
        <f t="shared" si="12"/>
        <v>0</v>
      </c>
      <c r="V50" s="7">
        <f t="shared" si="12"/>
        <v>0</v>
      </c>
      <c r="W50" s="7">
        <f t="shared" si="12"/>
        <v>11.134417957781547</v>
      </c>
      <c r="X50" s="7">
        <f t="shared" si="12"/>
        <v>6.5451752245114116</v>
      </c>
      <c r="Y50" s="7">
        <f t="shared" si="12"/>
        <v>0</v>
      </c>
      <c r="Z50" s="7">
        <f t="shared" si="12"/>
        <v>5.9705123413683925</v>
      </c>
      <c r="AA50" s="7">
        <f t="shared" si="12"/>
        <v>3.0705542521947371</v>
      </c>
      <c r="AB50" s="7">
        <f t="shared" si="12"/>
        <v>0</v>
      </c>
      <c r="AC50" s="7">
        <f t="shared" si="12"/>
        <v>0</v>
      </c>
      <c r="AD50" s="7">
        <f t="shared" si="12"/>
        <v>0</v>
      </c>
      <c r="AE50" s="7">
        <f t="shared" si="12"/>
        <v>0</v>
      </c>
      <c r="AF50" s="7">
        <f t="shared" si="12"/>
        <v>0</v>
      </c>
      <c r="AG50" s="7">
        <f t="shared" si="12"/>
        <v>0</v>
      </c>
      <c r="AH50" s="7">
        <f t="shared" si="12"/>
        <v>0</v>
      </c>
      <c r="AI50" s="7">
        <f t="shared" si="12"/>
        <v>0</v>
      </c>
      <c r="AJ50" s="7">
        <f t="shared" si="12"/>
        <v>0</v>
      </c>
      <c r="AK50" s="7">
        <f t="shared" si="12"/>
        <v>0</v>
      </c>
      <c r="AL50" s="7">
        <f t="shared" si="12"/>
        <v>0</v>
      </c>
      <c r="AM50" s="7">
        <f t="shared" si="12"/>
        <v>0</v>
      </c>
      <c r="AN50" s="7">
        <f t="shared" si="12"/>
        <v>0</v>
      </c>
      <c r="AO50" s="43"/>
      <c r="AP50" s="43"/>
      <c r="AQ50" s="43"/>
    </row>
    <row r="51" spans="1:43" ht="14.4" x14ac:dyDescent="0.3">
      <c r="A51" s="32" t="s">
        <v>187</v>
      </c>
      <c r="B51" s="2" t="s">
        <v>178</v>
      </c>
      <c r="C51" s="23">
        <v>3</v>
      </c>
      <c r="D51" s="3" t="s">
        <v>67</v>
      </c>
      <c r="E51" s="7">
        <f t="shared" ref="E51:AN51" si="13">E15*100/$AP15</f>
        <v>0.37511673998396866</v>
      </c>
      <c r="F51" s="7">
        <f t="shared" si="13"/>
        <v>0</v>
      </c>
      <c r="G51" s="7">
        <f t="shared" si="13"/>
        <v>0</v>
      </c>
      <c r="H51" s="7">
        <f t="shared" si="13"/>
        <v>4.8946653303198291</v>
      </c>
      <c r="I51" s="7">
        <f t="shared" si="13"/>
        <v>0.29976588053525055</v>
      </c>
      <c r="J51" s="7">
        <f t="shared" si="13"/>
        <v>0</v>
      </c>
      <c r="K51" s="7">
        <f t="shared" si="13"/>
        <v>2.9111969274118938</v>
      </c>
      <c r="L51" s="7">
        <f t="shared" si="13"/>
        <v>1.5660147468601184</v>
      </c>
      <c r="M51" s="7">
        <f t="shared" si="13"/>
        <v>2.8412588835174692</v>
      </c>
      <c r="N51" s="7">
        <f t="shared" si="13"/>
        <v>0</v>
      </c>
      <c r="O51" s="7">
        <f t="shared" si="13"/>
        <v>11.243774848507659</v>
      </c>
      <c r="P51" s="7">
        <f t="shared" si="13"/>
        <v>19.194437319481345</v>
      </c>
      <c r="Q51" s="7">
        <f t="shared" si="13"/>
        <v>0</v>
      </c>
      <c r="R51" s="7">
        <f t="shared" si="13"/>
        <v>24.048535008250781</v>
      </c>
      <c r="S51" s="7">
        <f t="shared" si="13"/>
        <v>11.624502934399526</v>
      </c>
      <c r="T51" s="7">
        <f t="shared" si="13"/>
        <v>0</v>
      </c>
      <c r="U51" s="7">
        <f t="shared" si="13"/>
        <v>0</v>
      </c>
      <c r="V51" s="7">
        <f t="shared" si="13"/>
        <v>0.31079481436171125</v>
      </c>
      <c r="W51" s="7">
        <f t="shared" si="13"/>
        <v>8.9109000227228172</v>
      </c>
      <c r="X51" s="7">
        <f t="shared" si="13"/>
        <v>6.8146581068692713</v>
      </c>
      <c r="Y51" s="7">
        <f t="shared" si="13"/>
        <v>0.32597029642299846</v>
      </c>
      <c r="Z51" s="7">
        <f t="shared" si="13"/>
        <v>1.1542930184574052</v>
      </c>
      <c r="AA51" s="7">
        <f t="shared" si="13"/>
        <v>3.2243349726298547</v>
      </c>
      <c r="AB51" s="7">
        <f t="shared" si="13"/>
        <v>0</v>
      </c>
      <c r="AC51" s="7">
        <f t="shared" si="13"/>
        <v>0</v>
      </c>
      <c r="AD51" s="7">
        <f t="shared" si="13"/>
        <v>0</v>
      </c>
      <c r="AE51" s="7">
        <f t="shared" si="13"/>
        <v>0</v>
      </c>
      <c r="AF51" s="7">
        <f t="shared" si="13"/>
        <v>0</v>
      </c>
      <c r="AG51" s="7">
        <f t="shared" si="13"/>
        <v>0</v>
      </c>
      <c r="AH51" s="7">
        <f t="shared" si="13"/>
        <v>0.25978014926810067</v>
      </c>
      <c r="AI51" s="7">
        <f t="shared" si="13"/>
        <v>0</v>
      </c>
      <c r="AJ51" s="7">
        <f t="shared" si="13"/>
        <v>0</v>
      </c>
      <c r="AK51" s="7">
        <f t="shared" si="13"/>
        <v>0</v>
      </c>
      <c r="AL51" s="7">
        <f t="shared" si="13"/>
        <v>0</v>
      </c>
      <c r="AM51" s="7">
        <f t="shared" si="13"/>
        <v>0</v>
      </c>
      <c r="AN51" s="7">
        <f t="shared" si="13"/>
        <v>0</v>
      </c>
      <c r="AO51" s="43"/>
      <c r="AP51" s="43"/>
      <c r="AQ51" s="43"/>
    </row>
    <row r="52" spans="1:43" ht="14.4" x14ac:dyDescent="0.3">
      <c r="A52" s="32" t="s">
        <v>188</v>
      </c>
      <c r="B52" s="2" t="s">
        <v>178</v>
      </c>
      <c r="C52" s="23">
        <v>3</v>
      </c>
      <c r="D52" s="3" t="s">
        <v>69</v>
      </c>
      <c r="E52" s="7">
        <f t="shared" ref="E52:AN52" si="14">E16*100/$AP16</f>
        <v>0</v>
      </c>
      <c r="F52" s="7">
        <f t="shared" si="14"/>
        <v>0</v>
      </c>
      <c r="G52" s="7">
        <f t="shared" si="14"/>
        <v>0</v>
      </c>
      <c r="H52" s="7">
        <f t="shared" si="14"/>
        <v>0</v>
      </c>
      <c r="I52" s="7">
        <f t="shared" si="14"/>
        <v>0</v>
      </c>
      <c r="J52" s="7">
        <f t="shared" si="14"/>
        <v>0</v>
      </c>
      <c r="K52" s="7">
        <f t="shared" si="14"/>
        <v>0</v>
      </c>
      <c r="L52" s="7">
        <f t="shared" si="14"/>
        <v>0</v>
      </c>
      <c r="M52" s="7">
        <f t="shared" si="14"/>
        <v>0.36248814173823901</v>
      </c>
      <c r="N52" s="7">
        <f t="shared" si="14"/>
        <v>0</v>
      </c>
      <c r="O52" s="7">
        <f t="shared" si="14"/>
        <v>2.8734426296799049</v>
      </c>
      <c r="P52" s="7">
        <f t="shared" si="14"/>
        <v>27.240910965273084</v>
      </c>
      <c r="Q52" s="7">
        <f t="shared" si="14"/>
        <v>0</v>
      </c>
      <c r="R52" s="7">
        <f t="shared" si="14"/>
        <v>18.781174314039578</v>
      </c>
      <c r="S52" s="7">
        <f t="shared" si="14"/>
        <v>21.944473152531792</v>
      </c>
      <c r="T52" s="7">
        <f t="shared" si="14"/>
        <v>4.8375982413354904E-2</v>
      </c>
      <c r="U52" s="7">
        <f t="shared" si="14"/>
        <v>0.89537829658062917</v>
      </c>
      <c r="V52" s="7">
        <f t="shared" si="14"/>
        <v>0.57026692359588382</v>
      </c>
      <c r="W52" s="7">
        <f t="shared" si="14"/>
        <v>10.639703834704076</v>
      </c>
      <c r="X52" s="7">
        <f t="shared" si="14"/>
        <v>13.563513654460195</v>
      </c>
      <c r="Y52" s="7">
        <f t="shared" si="14"/>
        <v>0.39734786769947367</v>
      </c>
      <c r="Z52" s="7">
        <f t="shared" si="14"/>
        <v>0.97738946321203912</v>
      </c>
      <c r="AA52" s="7">
        <f t="shared" si="14"/>
        <v>1.4819083068239656</v>
      </c>
      <c r="AB52" s="7">
        <f t="shared" si="14"/>
        <v>0</v>
      </c>
      <c r="AC52" s="7">
        <f t="shared" si="14"/>
        <v>0</v>
      </c>
      <c r="AD52" s="7">
        <f t="shared" si="14"/>
        <v>0</v>
      </c>
      <c r="AE52" s="7">
        <f t="shared" si="14"/>
        <v>0</v>
      </c>
      <c r="AF52" s="7">
        <f t="shared" si="14"/>
        <v>0</v>
      </c>
      <c r="AG52" s="7">
        <f t="shared" si="14"/>
        <v>0</v>
      </c>
      <c r="AH52" s="7">
        <f t="shared" si="14"/>
        <v>0.22362646724778557</v>
      </c>
      <c r="AI52" s="7">
        <f t="shared" si="14"/>
        <v>0</v>
      </c>
      <c r="AJ52" s="7">
        <f t="shared" si="14"/>
        <v>0</v>
      </c>
      <c r="AK52" s="7">
        <f t="shared" si="14"/>
        <v>0</v>
      </c>
      <c r="AL52" s="7">
        <f t="shared" si="14"/>
        <v>0</v>
      </c>
      <c r="AM52" s="7">
        <f t="shared" si="14"/>
        <v>0</v>
      </c>
      <c r="AN52" s="7">
        <f t="shared" si="14"/>
        <v>0</v>
      </c>
      <c r="AO52" s="43"/>
      <c r="AP52" s="43"/>
      <c r="AQ52" s="43"/>
    </row>
    <row r="53" spans="1:43" ht="14.4" x14ac:dyDescent="0.3">
      <c r="A53" s="32" t="s">
        <v>189</v>
      </c>
      <c r="B53" s="2" t="s">
        <v>178</v>
      </c>
      <c r="C53" s="23">
        <v>3</v>
      </c>
      <c r="D53" s="3" t="s">
        <v>71</v>
      </c>
      <c r="E53" s="7">
        <f t="shared" ref="E53:AN53" si="15">E17*100/$AP17</f>
        <v>4.8116798049213534</v>
      </c>
      <c r="F53" s="7">
        <f t="shared" si="15"/>
        <v>0</v>
      </c>
      <c r="G53" s="7">
        <f t="shared" si="15"/>
        <v>1.4162929533233581</v>
      </c>
      <c r="H53" s="7">
        <f t="shared" si="15"/>
        <v>6.3657244773427664</v>
      </c>
      <c r="I53" s="7">
        <f t="shared" si="15"/>
        <v>0.81681116276696353</v>
      </c>
      <c r="J53" s="7">
        <f t="shared" si="15"/>
        <v>0</v>
      </c>
      <c r="K53" s="7">
        <f t="shared" si="15"/>
        <v>10.176749063181376</v>
      </c>
      <c r="L53" s="7">
        <f t="shared" si="15"/>
        <v>1.3916688225548617</v>
      </c>
      <c r="M53" s="7">
        <f t="shared" si="15"/>
        <v>3.0855747222718852</v>
      </c>
      <c r="N53" s="7">
        <f t="shared" si="15"/>
        <v>0</v>
      </c>
      <c r="O53" s="7">
        <f t="shared" si="15"/>
        <v>8.6828337123673478</v>
      </c>
      <c r="P53" s="7">
        <f t="shared" si="15"/>
        <v>15.508891650009994</v>
      </c>
      <c r="Q53" s="7">
        <f t="shared" si="15"/>
        <v>0</v>
      </c>
      <c r="R53" s="7">
        <f t="shared" si="15"/>
        <v>2.3327471110108053</v>
      </c>
      <c r="S53" s="7">
        <f t="shared" si="15"/>
        <v>11.251476786019181</v>
      </c>
      <c r="T53" s="7">
        <f t="shared" si="15"/>
        <v>0</v>
      </c>
      <c r="U53" s="7">
        <f t="shared" si="15"/>
        <v>0</v>
      </c>
      <c r="V53" s="7">
        <f t="shared" si="15"/>
        <v>2.6126967754770591</v>
      </c>
      <c r="W53" s="7">
        <f t="shared" si="15"/>
        <v>11.926923801124488</v>
      </c>
      <c r="X53" s="7">
        <f t="shared" si="15"/>
        <v>15.762547503800398</v>
      </c>
      <c r="Y53" s="7">
        <f t="shared" si="15"/>
        <v>0.70541995816128178</v>
      </c>
      <c r="Z53" s="7">
        <f t="shared" si="15"/>
        <v>0</v>
      </c>
      <c r="AA53" s="7">
        <f t="shared" si="15"/>
        <v>0</v>
      </c>
      <c r="AB53" s="7">
        <f t="shared" si="15"/>
        <v>0</v>
      </c>
      <c r="AC53" s="7">
        <f t="shared" si="15"/>
        <v>0</v>
      </c>
      <c r="AD53" s="7">
        <f t="shared" si="15"/>
        <v>0</v>
      </c>
      <c r="AE53" s="7">
        <f t="shared" si="15"/>
        <v>0</v>
      </c>
      <c r="AF53" s="7">
        <f t="shared" si="15"/>
        <v>0</v>
      </c>
      <c r="AG53" s="7">
        <f t="shared" si="15"/>
        <v>0</v>
      </c>
      <c r="AH53" s="7">
        <f t="shared" si="15"/>
        <v>3.1519616956668806</v>
      </c>
      <c r="AI53" s="7">
        <f t="shared" si="15"/>
        <v>0</v>
      </c>
      <c r="AJ53" s="7">
        <f t="shared" si="15"/>
        <v>0</v>
      </c>
      <c r="AK53" s="7">
        <f t="shared" si="15"/>
        <v>0</v>
      </c>
      <c r="AL53" s="7">
        <f t="shared" si="15"/>
        <v>0</v>
      </c>
      <c r="AM53" s="7">
        <f t="shared" si="15"/>
        <v>0</v>
      </c>
      <c r="AN53" s="7">
        <f t="shared" si="15"/>
        <v>0</v>
      </c>
      <c r="AO53" s="43"/>
      <c r="AP53" s="43"/>
      <c r="AQ53" s="43"/>
    </row>
    <row r="54" spans="1:43" ht="14.4" x14ac:dyDescent="0.3">
      <c r="A54" s="23" t="s">
        <v>190</v>
      </c>
      <c r="B54" s="2" t="s">
        <v>178</v>
      </c>
      <c r="C54" s="23">
        <v>4</v>
      </c>
      <c r="D54" s="3" t="s">
        <v>81</v>
      </c>
      <c r="E54" s="7">
        <f t="shared" ref="E54:AN54" si="16">E18*100/$AP18</f>
        <v>3.7182264510561867</v>
      </c>
      <c r="F54" s="7">
        <f t="shared" si="16"/>
        <v>0</v>
      </c>
      <c r="G54" s="7">
        <f t="shared" si="16"/>
        <v>0.87453740526630142</v>
      </c>
      <c r="H54" s="7">
        <f t="shared" si="16"/>
        <v>1.6070894932477113</v>
      </c>
      <c r="I54" s="7">
        <f t="shared" si="16"/>
        <v>0</v>
      </c>
      <c r="J54" s="7">
        <f t="shared" si="16"/>
        <v>0</v>
      </c>
      <c r="K54" s="7">
        <f t="shared" si="16"/>
        <v>1.8604139271386608</v>
      </c>
      <c r="L54" s="7">
        <f t="shared" si="16"/>
        <v>0.17870969482504656</v>
      </c>
      <c r="M54" s="7">
        <f t="shared" si="16"/>
        <v>0.49712215503584306</v>
      </c>
      <c r="N54" s="7">
        <f t="shared" si="16"/>
        <v>0</v>
      </c>
      <c r="O54" s="7">
        <f t="shared" si="16"/>
        <v>11.541016557549117</v>
      </c>
      <c r="P54" s="7">
        <f t="shared" si="16"/>
        <v>8.8272506011729899</v>
      </c>
      <c r="Q54" s="7">
        <f t="shared" si="16"/>
        <v>0</v>
      </c>
      <c r="R54" s="7">
        <f t="shared" si="16"/>
        <v>46.755260114378679</v>
      </c>
      <c r="S54" s="7">
        <f t="shared" si="16"/>
        <v>6.6045603904462684</v>
      </c>
      <c r="T54" s="7">
        <f t="shared" si="16"/>
        <v>0</v>
      </c>
      <c r="U54" s="7">
        <f t="shared" si="16"/>
        <v>0</v>
      </c>
      <c r="V54" s="7">
        <f t="shared" si="16"/>
        <v>0</v>
      </c>
      <c r="W54" s="7">
        <f t="shared" si="16"/>
        <v>10.957877493109958</v>
      </c>
      <c r="X54" s="7">
        <f t="shared" si="16"/>
        <v>5.0178162000026569</v>
      </c>
      <c r="Y54" s="7">
        <f t="shared" si="16"/>
        <v>0</v>
      </c>
      <c r="Z54" s="7">
        <f t="shared" si="16"/>
        <v>0.38530652630651063</v>
      </c>
      <c r="AA54" s="7">
        <f t="shared" si="16"/>
        <v>0.81568051031648159</v>
      </c>
      <c r="AB54" s="7">
        <f t="shared" si="16"/>
        <v>0</v>
      </c>
      <c r="AC54" s="7">
        <f t="shared" si="16"/>
        <v>0</v>
      </c>
      <c r="AD54" s="7">
        <f t="shared" si="16"/>
        <v>0</v>
      </c>
      <c r="AE54" s="7">
        <f t="shared" si="16"/>
        <v>0</v>
      </c>
      <c r="AF54" s="7">
        <f t="shared" si="16"/>
        <v>0</v>
      </c>
      <c r="AG54" s="7">
        <f t="shared" si="16"/>
        <v>0</v>
      </c>
      <c r="AH54" s="7">
        <f t="shared" si="16"/>
        <v>0.35913248014759308</v>
      </c>
      <c r="AI54" s="7">
        <f t="shared" si="16"/>
        <v>0</v>
      </c>
      <c r="AJ54" s="7">
        <f t="shared" si="16"/>
        <v>0</v>
      </c>
      <c r="AK54" s="7">
        <f t="shared" si="16"/>
        <v>0</v>
      </c>
      <c r="AL54" s="7">
        <f t="shared" si="16"/>
        <v>0</v>
      </c>
      <c r="AM54" s="7">
        <f t="shared" si="16"/>
        <v>0</v>
      </c>
      <c r="AN54" s="7">
        <f t="shared" si="16"/>
        <v>0</v>
      </c>
      <c r="AO54" s="43"/>
      <c r="AP54" s="43"/>
      <c r="AQ54" s="43"/>
    </row>
    <row r="55" spans="1:43" ht="14.4" x14ac:dyDescent="0.3">
      <c r="A55" s="32" t="s">
        <v>191</v>
      </c>
      <c r="B55" s="2" t="s">
        <v>178</v>
      </c>
      <c r="C55" s="23">
        <v>4</v>
      </c>
      <c r="D55" s="3" t="s">
        <v>67</v>
      </c>
      <c r="E55" s="7">
        <f t="shared" ref="E55:AN55" si="17">E19*100/$AP19</f>
        <v>1.4776378475645637</v>
      </c>
      <c r="F55" s="7">
        <f t="shared" si="17"/>
        <v>0</v>
      </c>
      <c r="G55" s="7">
        <f t="shared" si="17"/>
        <v>0.67372514824192364</v>
      </c>
      <c r="H55" s="7">
        <f t="shared" si="17"/>
        <v>4.3959845018044703</v>
      </c>
      <c r="I55" s="7">
        <f t="shared" si="17"/>
        <v>0</v>
      </c>
      <c r="J55" s="7">
        <f t="shared" si="17"/>
        <v>0</v>
      </c>
      <c r="K55" s="7">
        <f t="shared" si="17"/>
        <v>7.5510108773426232</v>
      </c>
      <c r="L55" s="7">
        <f t="shared" si="17"/>
        <v>1.0764200000732997</v>
      </c>
      <c r="M55" s="7">
        <f t="shared" si="17"/>
        <v>2.1782695634218978</v>
      </c>
      <c r="N55" s="7">
        <f t="shared" si="17"/>
        <v>0</v>
      </c>
      <c r="O55" s="7">
        <f t="shared" si="17"/>
        <v>7.6943125439021447</v>
      </c>
      <c r="P55" s="7">
        <f t="shared" si="17"/>
        <v>15.250619559277949</v>
      </c>
      <c r="Q55" s="7">
        <f t="shared" si="17"/>
        <v>0</v>
      </c>
      <c r="R55" s="7">
        <f t="shared" si="17"/>
        <v>29.036657580389736</v>
      </c>
      <c r="S55" s="7">
        <f t="shared" si="17"/>
        <v>15.784146873563254</v>
      </c>
      <c r="T55" s="7">
        <f t="shared" si="17"/>
        <v>0</v>
      </c>
      <c r="U55" s="7">
        <f t="shared" si="17"/>
        <v>0</v>
      </c>
      <c r="V55" s="7">
        <f t="shared" si="17"/>
        <v>0.19519383102318477</v>
      </c>
      <c r="W55" s="7">
        <f t="shared" si="17"/>
        <v>6.7677931480431655</v>
      </c>
      <c r="X55" s="7">
        <f t="shared" si="17"/>
        <v>5.1316333322726377</v>
      </c>
      <c r="Y55" s="7">
        <f t="shared" si="17"/>
        <v>0.57856650893130679</v>
      </c>
      <c r="Z55" s="7">
        <f t="shared" si="17"/>
        <v>0.75831471256606819</v>
      </c>
      <c r="AA55" s="7">
        <f t="shared" si="17"/>
        <v>1.1599419214838649</v>
      </c>
      <c r="AB55" s="7">
        <f t="shared" si="17"/>
        <v>0</v>
      </c>
      <c r="AC55" s="7">
        <f t="shared" si="17"/>
        <v>0</v>
      </c>
      <c r="AD55" s="7">
        <f t="shared" si="17"/>
        <v>0</v>
      </c>
      <c r="AE55" s="7">
        <f t="shared" si="17"/>
        <v>0</v>
      </c>
      <c r="AF55" s="7">
        <f t="shared" si="17"/>
        <v>0</v>
      </c>
      <c r="AG55" s="7">
        <f t="shared" si="17"/>
        <v>0</v>
      </c>
      <c r="AH55" s="7">
        <f t="shared" si="17"/>
        <v>0.26025005227321268</v>
      </c>
      <c r="AI55" s="7">
        <f t="shared" si="17"/>
        <v>0</v>
      </c>
      <c r="AJ55" s="7">
        <f t="shared" si="17"/>
        <v>0</v>
      </c>
      <c r="AK55" s="7">
        <f t="shared" si="17"/>
        <v>0</v>
      </c>
      <c r="AL55" s="7">
        <f t="shared" si="17"/>
        <v>0</v>
      </c>
      <c r="AM55" s="7">
        <f t="shared" si="17"/>
        <v>2.952199782469821E-2</v>
      </c>
      <c r="AN55" s="7">
        <f t="shared" si="17"/>
        <v>0</v>
      </c>
      <c r="AO55" s="43"/>
      <c r="AP55" s="43"/>
      <c r="AQ55" s="43"/>
    </row>
    <row r="56" spans="1:43" ht="14.4" x14ac:dyDescent="0.3">
      <c r="A56" s="32" t="s">
        <v>192</v>
      </c>
      <c r="B56" s="2" t="s">
        <v>178</v>
      </c>
      <c r="C56" s="23">
        <v>4</v>
      </c>
      <c r="D56" s="3" t="s">
        <v>69</v>
      </c>
      <c r="E56" s="7">
        <f t="shared" ref="E56:AN56" si="18">E20*100/$AP20</f>
        <v>3.0009237440051173</v>
      </c>
      <c r="F56" s="7">
        <f t="shared" si="18"/>
        <v>0</v>
      </c>
      <c r="G56" s="7">
        <f t="shared" si="18"/>
        <v>0.86331386062818671</v>
      </c>
      <c r="H56" s="7">
        <f t="shared" si="18"/>
        <v>1.4894597897788044</v>
      </c>
      <c r="I56" s="7">
        <f t="shared" si="18"/>
        <v>0</v>
      </c>
      <c r="J56" s="7">
        <f t="shared" si="18"/>
        <v>0</v>
      </c>
      <c r="K56" s="7">
        <f t="shared" si="18"/>
        <v>4.5034197771999978</v>
      </c>
      <c r="L56" s="7">
        <f t="shared" si="18"/>
        <v>0.25995229801009784</v>
      </c>
      <c r="M56" s="7">
        <f t="shared" si="18"/>
        <v>0.92870759325016117</v>
      </c>
      <c r="N56" s="7">
        <f t="shared" si="18"/>
        <v>0</v>
      </c>
      <c r="O56" s="7">
        <f t="shared" si="18"/>
        <v>1.6864534780026426</v>
      </c>
      <c r="P56" s="7">
        <f t="shared" si="18"/>
        <v>16.917756420826869</v>
      </c>
      <c r="Q56" s="7">
        <f t="shared" si="18"/>
        <v>0</v>
      </c>
      <c r="R56" s="7">
        <f t="shared" si="18"/>
        <v>16.339196948267428</v>
      </c>
      <c r="S56" s="7">
        <f t="shared" si="18"/>
        <v>27.420993047201822</v>
      </c>
      <c r="T56" s="7">
        <f t="shared" si="18"/>
        <v>0</v>
      </c>
      <c r="U56" s="7">
        <f t="shared" si="18"/>
        <v>1.6169620700206657</v>
      </c>
      <c r="V56" s="7">
        <f t="shared" si="18"/>
        <v>0.88405526007578594</v>
      </c>
      <c r="W56" s="7">
        <f t="shared" si="18"/>
        <v>10.019989787160577</v>
      </c>
      <c r="X56" s="7">
        <f t="shared" si="18"/>
        <v>11.532564457974445</v>
      </c>
      <c r="Y56" s="7">
        <f t="shared" si="18"/>
        <v>0</v>
      </c>
      <c r="Z56" s="7">
        <f t="shared" si="18"/>
        <v>0</v>
      </c>
      <c r="AA56" s="7">
        <f t="shared" si="18"/>
        <v>0.77417591917947071</v>
      </c>
      <c r="AB56" s="7">
        <f t="shared" si="18"/>
        <v>0</v>
      </c>
      <c r="AC56" s="7">
        <f t="shared" si="18"/>
        <v>0</v>
      </c>
      <c r="AD56" s="7">
        <f t="shared" si="18"/>
        <v>0</v>
      </c>
      <c r="AE56" s="7">
        <f t="shared" si="18"/>
        <v>0</v>
      </c>
      <c r="AF56" s="7">
        <f t="shared" si="18"/>
        <v>0</v>
      </c>
      <c r="AG56" s="7">
        <f t="shared" si="18"/>
        <v>0</v>
      </c>
      <c r="AH56" s="7">
        <f t="shared" si="18"/>
        <v>1.445108031072097</v>
      </c>
      <c r="AI56" s="7">
        <f t="shared" si="18"/>
        <v>0</v>
      </c>
      <c r="AJ56" s="7">
        <f t="shared" si="18"/>
        <v>0.31696751734583256</v>
      </c>
      <c r="AK56" s="7">
        <f t="shared" si="18"/>
        <v>0</v>
      </c>
      <c r="AL56" s="7">
        <f t="shared" si="18"/>
        <v>0</v>
      </c>
      <c r="AM56" s="7">
        <f t="shared" si="18"/>
        <v>0</v>
      </c>
      <c r="AN56" s="7">
        <f t="shared" si="18"/>
        <v>0</v>
      </c>
      <c r="AO56" s="43"/>
      <c r="AP56" s="43"/>
      <c r="AQ56" s="43"/>
    </row>
    <row r="57" spans="1:43" ht="14.4" x14ac:dyDescent="0.3">
      <c r="A57" s="32" t="s">
        <v>193</v>
      </c>
      <c r="B57" s="2" t="s">
        <v>178</v>
      </c>
      <c r="C57" s="23">
        <v>4</v>
      </c>
      <c r="D57" s="3" t="s">
        <v>71</v>
      </c>
      <c r="E57" s="7">
        <f t="shared" ref="E57:AN57" si="19">E21*100/$AP21</f>
        <v>1.9813701541930744</v>
      </c>
      <c r="F57" s="7">
        <f t="shared" si="19"/>
        <v>0</v>
      </c>
      <c r="G57" s="7">
        <f t="shared" si="19"/>
        <v>0</v>
      </c>
      <c r="H57" s="7">
        <f t="shared" si="19"/>
        <v>0</v>
      </c>
      <c r="I57" s="7">
        <f t="shared" si="19"/>
        <v>0</v>
      </c>
      <c r="J57" s="7">
        <f t="shared" si="19"/>
        <v>0</v>
      </c>
      <c r="K57" s="7">
        <f t="shared" si="19"/>
        <v>3.2987191348887563</v>
      </c>
      <c r="L57" s="7">
        <f t="shared" si="19"/>
        <v>0</v>
      </c>
      <c r="M57" s="7">
        <f t="shared" si="19"/>
        <v>1.1667358135902888</v>
      </c>
      <c r="N57" s="7">
        <f t="shared" si="19"/>
        <v>0</v>
      </c>
      <c r="O57" s="7">
        <f t="shared" si="19"/>
        <v>0</v>
      </c>
      <c r="P57" s="7">
        <f t="shared" si="19"/>
        <v>5.5960510469349929</v>
      </c>
      <c r="Q57" s="7">
        <f t="shared" si="19"/>
        <v>0</v>
      </c>
      <c r="R57" s="7">
        <f t="shared" si="19"/>
        <v>5.8464584308290908</v>
      </c>
      <c r="S57" s="7">
        <f t="shared" si="19"/>
        <v>40.349101711577752</v>
      </c>
      <c r="T57" s="7">
        <f t="shared" si="19"/>
        <v>0</v>
      </c>
      <c r="U57" s="7">
        <f t="shared" si="19"/>
        <v>0</v>
      </c>
      <c r="V57" s="7">
        <f t="shared" si="19"/>
        <v>1.1873640019781146</v>
      </c>
      <c r="W57" s="7">
        <f t="shared" si="19"/>
        <v>19.022332735558354</v>
      </c>
      <c r="X57" s="7">
        <f t="shared" si="19"/>
        <v>21.551866970449577</v>
      </c>
      <c r="Y57" s="7">
        <f t="shared" si="19"/>
        <v>0</v>
      </c>
      <c r="Z57" s="7">
        <f t="shared" si="19"/>
        <v>0</v>
      </c>
      <c r="AA57" s="7">
        <f t="shared" si="19"/>
        <v>0</v>
      </c>
      <c r="AB57" s="7">
        <f t="shared" si="19"/>
        <v>0</v>
      </c>
      <c r="AC57" s="7">
        <f t="shared" si="19"/>
        <v>0</v>
      </c>
      <c r="AD57" s="7">
        <f t="shared" si="19"/>
        <v>0</v>
      </c>
      <c r="AE57" s="7">
        <f t="shared" si="19"/>
        <v>0</v>
      </c>
      <c r="AF57" s="7">
        <f t="shared" si="19"/>
        <v>0</v>
      </c>
      <c r="AG57" s="7">
        <f t="shared" si="19"/>
        <v>0</v>
      </c>
      <c r="AH57" s="7">
        <f t="shared" si="19"/>
        <v>0</v>
      </c>
      <c r="AI57" s="7">
        <f t="shared" si="19"/>
        <v>0</v>
      </c>
      <c r="AJ57" s="7">
        <f t="shared" si="19"/>
        <v>0</v>
      </c>
      <c r="AK57" s="7">
        <f t="shared" si="19"/>
        <v>0</v>
      </c>
      <c r="AL57" s="7">
        <f t="shared" si="19"/>
        <v>0</v>
      </c>
      <c r="AM57" s="7">
        <f t="shared" si="19"/>
        <v>0</v>
      </c>
      <c r="AN57" s="7">
        <f t="shared" si="19"/>
        <v>0</v>
      </c>
      <c r="AO57" s="43"/>
      <c r="AP57" s="43"/>
      <c r="AQ57" s="43"/>
    </row>
    <row r="58" spans="1:43" ht="14.4" x14ac:dyDescent="0.3">
      <c r="A58" s="23" t="s">
        <v>194</v>
      </c>
      <c r="B58" s="2" t="s">
        <v>178</v>
      </c>
      <c r="C58" s="23">
        <v>5</v>
      </c>
      <c r="D58" s="3" t="s">
        <v>81</v>
      </c>
      <c r="E58" s="7">
        <f t="shared" ref="E58:AN58" si="20">E22*100/$AP22</f>
        <v>1.7556861094118288</v>
      </c>
      <c r="F58" s="7">
        <f t="shared" si="20"/>
        <v>0</v>
      </c>
      <c r="G58" s="7">
        <f t="shared" si="20"/>
        <v>0</v>
      </c>
      <c r="H58" s="7">
        <f t="shared" si="20"/>
        <v>0</v>
      </c>
      <c r="I58" s="7">
        <f t="shared" si="20"/>
        <v>0</v>
      </c>
      <c r="J58" s="7">
        <f t="shared" si="20"/>
        <v>0</v>
      </c>
      <c r="K58" s="7">
        <f t="shared" si="20"/>
        <v>2.7390692192482948</v>
      </c>
      <c r="L58" s="7">
        <f t="shared" si="20"/>
        <v>0.45890770886640025</v>
      </c>
      <c r="M58" s="7">
        <f t="shared" si="20"/>
        <v>0.77303350020262374</v>
      </c>
      <c r="N58" s="7">
        <f t="shared" si="20"/>
        <v>0</v>
      </c>
      <c r="O58" s="7">
        <f t="shared" si="20"/>
        <v>7.1200663607211796</v>
      </c>
      <c r="P58" s="7">
        <f t="shared" si="20"/>
        <v>11.734148816535624</v>
      </c>
      <c r="Q58" s="7">
        <f t="shared" si="20"/>
        <v>0</v>
      </c>
      <c r="R58" s="7">
        <f t="shared" si="20"/>
        <v>31.572566286431069</v>
      </c>
      <c r="S58" s="7">
        <f t="shared" si="20"/>
        <v>17.666281370173273</v>
      </c>
      <c r="T58" s="7">
        <f t="shared" si="20"/>
        <v>0</v>
      </c>
      <c r="U58" s="7">
        <f t="shared" si="20"/>
        <v>1.0214608308043758</v>
      </c>
      <c r="V58" s="7">
        <f t="shared" si="20"/>
        <v>1.1574602068426054</v>
      </c>
      <c r="W58" s="7">
        <f t="shared" si="20"/>
        <v>12.782821547249329</v>
      </c>
      <c r="X58" s="7">
        <f t="shared" si="20"/>
        <v>6.3415781552174648</v>
      </c>
      <c r="Y58" s="7">
        <f t="shared" si="20"/>
        <v>1.0503456673353955</v>
      </c>
      <c r="Z58" s="7">
        <f t="shared" si="20"/>
        <v>0.67822473978057052</v>
      </c>
      <c r="AA58" s="7">
        <f t="shared" si="20"/>
        <v>0</v>
      </c>
      <c r="AB58" s="7">
        <f t="shared" si="20"/>
        <v>0</v>
      </c>
      <c r="AC58" s="7">
        <f t="shared" si="20"/>
        <v>0</v>
      </c>
      <c r="AD58" s="7">
        <f t="shared" si="20"/>
        <v>0</v>
      </c>
      <c r="AE58" s="7">
        <f t="shared" si="20"/>
        <v>2.3750589529788622</v>
      </c>
      <c r="AF58" s="7">
        <f t="shared" si="20"/>
        <v>0</v>
      </c>
      <c r="AG58" s="7">
        <f t="shared" si="20"/>
        <v>0</v>
      </c>
      <c r="AH58" s="7">
        <f t="shared" si="20"/>
        <v>0.77329052820110444</v>
      </c>
      <c r="AI58" s="7">
        <f t="shared" si="20"/>
        <v>0</v>
      </c>
      <c r="AJ58" s="7">
        <f t="shared" si="20"/>
        <v>0</v>
      </c>
      <c r="AK58" s="7">
        <f t="shared" si="20"/>
        <v>0</v>
      </c>
      <c r="AL58" s="7">
        <f t="shared" si="20"/>
        <v>0</v>
      </c>
      <c r="AM58" s="7">
        <f t="shared" si="20"/>
        <v>0</v>
      </c>
      <c r="AN58" s="7">
        <f t="shared" si="20"/>
        <v>0</v>
      </c>
      <c r="AO58" s="43"/>
      <c r="AP58" s="43"/>
      <c r="AQ58" s="43"/>
    </row>
    <row r="59" spans="1:43" ht="14.4" x14ac:dyDescent="0.3">
      <c r="A59" s="32" t="s">
        <v>195</v>
      </c>
      <c r="B59" s="2" t="s">
        <v>178</v>
      </c>
      <c r="C59" s="23">
        <v>5</v>
      </c>
      <c r="D59" s="3" t="s">
        <v>67</v>
      </c>
      <c r="E59" s="7">
        <f t="shared" ref="E59:AN59" si="21">E23*100/$AP23</f>
        <v>0.32969388202725497</v>
      </c>
      <c r="F59" s="7">
        <f t="shared" si="21"/>
        <v>0</v>
      </c>
      <c r="G59" s="7">
        <f t="shared" si="21"/>
        <v>0</v>
      </c>
      <c r="H59" s="7">
        <f t="shared" si="21"/>
        <v>1.0472738571368507</v>
      </c>
      <c r="I59" s="7">
        <f t="shared" si="21"/>
        <v>0</v>
      </c>
      <c r="J59" s="7">
        <f t="shared" si="21"/>
        <v>0</v>
      </c>
      <c r="K59" s="7">
        <f t="shared" si="21"/>
        <v>1.3358854313678639</v>
      </c>
      <c r="L59" s="7">
        <f t="shared" si="21"/>
        <v>0.57557460857830112</v>
      </c>
      <c r="M59" s="7">
        <f t="shared" si="21"/>
        <v>0.94882658980231549</v>
      </c>
      <c r="N59" s="7">
        <f t="shared" si="21"/>
        <v>0</v>
      </c>
      <c r="O59" s="7">
        <f t="shared" si="21"/>
        <v>3.1445288414465025</v>
      </c>
      <c r="P59" s="7">
        <f t="shared" si="21"/>
        <v>15.430437937845634</v>
      </c>
      <c r="Q59" s="7">
        <f t="shared" si="21"/>
        <v>0</v>
      </c>
      <c r="R59" s="7">
        <f t="shared" si="21"/>
        <v>11.555591291086346</v>
      </c>
      <c r="S59" s="7">
        <f t="shared" si="21"/>
        <v>41.362975370651505</v>
      </c>
      <c r="T59" s="7">
        <f t="shared" si="21"/>
        <v>9.9304334600621935E-2</v>
      </c>
      <c r="U59" s="7">
        <f t="shared" si="21"/>
        <v>3.5870872608535671</v>
      </c>
      <c r="V59" s="7">
        <f t="shared" si="21"/>
        <v>0.47903012815329465</v>
      </c>
      <c r="W59" s="7">
        <f t="shared" si="21"/>
        <v>9.2853220188744761</v>
      </c>
      <c r="X59" s="7">
        <f t="shared" si="21"/>
        <v>6.1290463143104299</v>
      </c>
      <c r="Y59" s="7">
        <f t="shared" si="21"/>
        <v>0</v>
      </c>
      <c r="Z59" s="7">
        <f t="shared" si="21"/>
        <v>2.9254936734557888</v>
      </c>
      <c r="AA59" s="7">
        <f t="shared" si="21"/>
        <v>0.75805946266555357</v>
      </c>
      <c r="AB59" s="7">
        <f t="shared" si="21"/>
        <v>0</v>
      </c>
      <c r="AC59" s="7">
        <f t="shared" si="21"/>
        <v>0</v>
      </c>
      <c r="AD59" s="7">
        <f t="shared" si="21"/>
        <v>0</v>
      </c>
      <c r="AE59" s="7">
        <f t="shared" si="21"/>
        <v>0.26946118951135284</v>
      </c>
      <c r="AF59" s="7">
        <f t="shared" si="21"/>
        <v>0</v>
      </c>
      <c r="AG59" s="7">
        <f t="shared" si="21"/>
        <v>0.13937019639818377</v>
      </c>
      <c r="AH59" s="7">
        <f t="shared" si="21"/>
        <v>0.59703761123415799</v>
      </c>
      <c r="AI59" s="7">
        <f t="shared" si="21"/>
        <v>0</v>
      </c>
      <c r="AJ59" s="7">
        <f t="shared" si="21"/>
        <v>0</v>
      </c>
      <c r="AK59" s="7">
        <f t="shared" si="21"/>
        <v>0</v>
      </c>
      <c r="AL59" s="7">
        <f t="shared" si="21"/>
        <v>0</v>
      </c>
      <c r="AM59" s="7">
        <f t="shared" si="21"/>
        <v>0</v>
      </c>
      <c r="AN59" s="7">
        <f t="shared" si="21"/>
        <v>0</v>
      </c>
      <c r="AO59" s="43"/>
      <c r="AP59" s="43"/>
      <c r="AQ59" s="43"/>
    </row>
    <row r="60" spans="1:43" ht="14.4" x14ac:dyDescent="0.3">
      <c r="A60" s="32" t="s">
        <v>196</v>
      </c>
      <c r="B60" s="2" t="s">
        <v>178</v>
      </c>
      <c r="C60" s="23">
        <v>5</v>
      </c>
      <c r="D60" s="3" t="s">
        <v>69</v>
      </c>
      <c r="E60" s="7">
        <f t="shared" ref="E60:AN60" si="22">E24*100/$AP24</f>
        <v>0</v>
      </c>
      <c r="F60" s="7">
        <f t="shared" si="22"/>
        <v>0</v>
      </c>
      <c r="G60" s="7">
        <f t="shared" si="22"/>
        <v>0</v>
      </c>
      <c r="H60" s="7">
        <f t="shared" si="22"/>
        <v>2.367503868165457</v>
      </c>
      <c r="I60" s="7">
        <f t="shared" si="22"/>
        <v>0</v>
      </c>
      <c r="J60" s="7">
        <f t="shared" si="22"/>
        <v>0</v>
      </c>
      <c r="K60" s="7">
        <f t="shared" si="22"/>
        <v>2.7619511584013012</v>
      </c>
      <c r="L60" s="7">
        <f t="shared" si="22"/>
        <v>0.56348650699340308</v>
      </c>
      <c r="M60" s="7">
        <f t="shared" si="22"/>
        <v>1.0767036023493026</v>
      </c>
      <c r="N60" s="7">
        <f t="shared" si="22"/>
        <v>0</v>
      </c>
      <c r="O60" s="7">
        <f t="shared" si="22"/>
        <v>3.7597205324991867</v>
      </c>
      <c r="P60" s="7">
        <f t="shared" si="22"/>
        <v>18.469781360151295</v>
      </c>
      <c r="Q60" s="7">
        <f t="shared" si="22"/>
        <v>0</v>
      </c>
      <c r="R60" s="7">
        <f t="shared" si="22"/>
        <v>7.8332920826746397</v>
      </c>
      <c r="S60" s="7">
        <f t="shared" si="22"/>
        <v>35.519439955648181</v>
      </c>
      <c r="T60" s="7">
        <f t="shared" si="22"/>
        <v>0</v>
      </c>
      <c r="U60" s="7">
        <f t="shared" si="22"/>
        <v>3.4281436835125323</v>
      </c>
      <c r="V60" s="7">
        <f t="shared" si="22"/>
        <v>1.1783101751858092</v>
      </c>
      <c r="W60" s="7">
        <f t="shared" si="22"/>
        <v>10.649902509908776</v>
      </c>
      <c r="X60" s="7">
        <f t="shared" si="22"/>
        <v>11.648442486194829</v>
      </c>
      <c r="Y60" s="7">
        <f t="shared" si="22"/>
        <v>0.42241678199616556</v>
      </c>
      <c r="Z60" s="7">
        <f t="shared" si="22"/>
        <v>0.32090529631912457</v>
      </c>
      <c r="AA60" s="7">
        <f t="shared" si="22"/>
        <v>0</v>
      </c>
      <c r="AB60" s="7">
        <f t="shared" si="22"/>
        <v>0</v>
      </c>
      <c r="AC60" s="7">
        <f t="shared" si="22"/>
        <v>0</v>
      </c>
      <c r="AD60" s="7">
        <f t="shared" si="22"/>
        <v>0</v>
      </c>
      <c r="AE60" s="7">
        <f t="shared" si="22"/>
        <v>0</v>
      </c>
      <c r="AF60" s="7">
        <f t="shared" si="22"/>
        <v>0</v>
      </c>
      <c r="AG60" s="7">
        <f t="shared" si="22"/>
        <v>0</v>
      </c>
      <c r="AH60" s="7">
        <f t="shared" si="22"/>
        <v>0</v>
      </c>
      <c r="AI60" s="7">
        <f t="shared" si="22"/>
        <v>0</v>
      </c>
      <c r="AJ60" s="7">
        <f t="shared" si="22"/>
        <v>0</v>
      </c>
      <c r="AK60" s="7">
        <f t="shared" si="22"/>
        <v>0</v>
      </c>
      <c r="AL60" s="7">
        <f t="shared" si="22"/>
        <v>0</v>
      </c>
      <c r="AM60" s="7">
        <f t="shared" si="22"/>
        <v>0</v>
      </c>
      <c r="AN60" s="7">
        <f t="shared" si="22"/>
        <v>0</v>
      </c>
      <c r="AO60" s="43"/>
      <c r="AP60" s="43"/>
      <c r="AQ60" s="43"/>
    </row>
    <row r="61" spans="1:43" ht="14.4" x14ac:dyDescent="0.3">
      <c r="A61" s="32" t="s">
        <v>197</v>
      </c>
      <c r="B61" s="2" t="s">
        <v>178</v>
      </c>
      <c r="C61" s="23">
        <v>5</v>
      </c>
      <c r="D61" s="3" t="s">
        <v>71</v>
      </c>
      <c r="E61" s="7">
        <f t="shared" ref="E61:AN61" si="23">E25*100/$AP25</f>
        <v>0</v>
      </c>
      <c r="F61" s="7">
        <f t="shared" si="23"/>
        <v>0</v>
      </c>
      <c r="G61" s="7">
        <f t="shared" si="23"/>
        <v>0</v>
      </c>
      <c r="H61" s="7">
        <f t="shared" si="23"/>
        <v>0</v>
      </c>
      <c r="I61" s="7">
        <f t="shared" si="23"/>
        <v>0</v>
      </c>
      <c r="J61" s="7">
        <f t="shared" si="23"/>
        <v>0</v>
      </c>
      <c r="K61" s="7">
        <f t="shared" si="23"/>
        <v>0</v>
      </c>
      <c r="L61" s="7">
        <f t="shared" si="23"/>
        <v>0</v>
      </c>
      <c r="M61" s="7">
        <f t="shared" si="23"/>
        <v>0</v>
      </c>
      <c r="N61" s="7">
        <f t="shared" si="23"/>
        <v>0</v>
      </c>
      <c r="O61" s="7">
        <f t="shared" si="23"/>
        <v>0</v>
      </c>
      <c r="P61" s="7">
        <f t="shared" si="23"/>
        <v>9.0277832713069213</v>
      </c>
      <c r="Q61" s="7">
        <f t="shared" si="23"/>
        <v>0</v>
      </c>
      <c r="R61" s="7">
        <f t="shared" si="23"/>
        <v>15.569134883473481</v>
      </c>
      <c r="S61" s="7">
        <f t="shared" si="23"/>
        <v>41.317839639697127</v>
      </c>
      <c r="T61" s="7">
        <f t="shared" si="23"/>
        <v>0</v>
      </c>
      <c r="U61" s="7">
        <f t="shared" si="23"/>
        <v>0</v>
      </c>
      <c r="V61" s="7">
        <f t="shared" si="23"/>
        <v>0</v>
      </c>
      <c r="W61" s="7">
        <f t="shared" si="23"/>
        <v>14.488318400254951</v>
      </c>
      <c r="X61" s="7">
        <f t="shared" si="23"/>
        <v>10.572817697117026</v>
      </c>
      <c r="Y61" s="7">
        <f t="shared" si="23"/>
        <v>0</v>
      </c>
      <c r="Z61" s="7">
        <f t="shared" si="23"/>
        <v>5.3794897575358593</v>
      </c>
      <c r="AA61" s="7">
        <f t="shared" si="23"/>
        <v>3.6446163506146383</v>
      </c>
      <c r="AB61" s="7">
        <f t="shared" si="23"/>
        <v>0</v>
      </c>
      <c r="AC61" s="7">
        <f t="shared" si="23"/>
        <v>0</v>
      </c>
      <c r="AD61" s="7">
        <f t="shared" si="23"/>
        <v>0</v>
      </c>
      <c r="AE61" s="7">
        <f t="shared" si="23"/>
        <v>0</v>
      </c>
      <c r="AF61" s="7">
        <f t="shared" si="23"/>
        <v>0</v>
      </c>
      <c r="AG61" s="7">
        <f t="shared" si="23"/>
        <v>0</v>
      </c>
      <c r="AH61" s="7">
        <f t="shared" si="23"/>
        <v>0</v>
      </c>
      <c r="AI61" s="7">
        <f t="shared" si="23"/>
        <v>0</v>
      </c>
      <c r="AJ61" s="7">
        <f t="shared" si="23"/>
        <v>0</v>
      </c>
      <c r="AK61" s="7">
        <f t="shared" si="23"/>
        <v>0</v>
      </c>
      <c r="AL61" s="7">
        <f t="shared" si="23"/>
        <v>0</v>
      </c>
      <c r="AM61" s="7">
        <f t="shared" si="23"/>
        <v>0</v>
      </c>
      <c r="AN61" s="7">
        <f t="shared" si="23"/>
        <v>0</v>
      </c>
      <c r="AO61" s="43"/>
      <c r="AP61" s="43"/>
      <c r="AQ61" s="43"/>
    </row>
    <row r="62" spans="1:43" ht="14.4" x14ac:dyDescent="0.3">
      <c r="A62" s="23" t="s">
        <v>198</v>
      </c>
      <c r="B62" s="2" t="s">
        <v>178</v>
      </c>
      <c r="C62" s="23">
        <v>6</v>
      </c>
      <c r="D62" s="3" t="s">
        <v>81</v>
      </c>
      <c r="E62" s="7">
        <f t="shared" ref="E62:AN62" si="24">E26*100/$AP26</f>
        <v>0</v>
      </c>
      <c r="F62" s="7">
        <f t="shared" si="24"/>
        <v>0</v>
      </c>
      <c r="G62" s="7">
        <f t="shared" si="24"/>
        <v>0</v>
      </c>
      <c r="H62" s="7">
        <f t="shared" si="24"/>
        <v>0</v>
      </c>
      <c r="I62" s="7">
        <f t="shared" si="24"/>
        <v>0</v>
      </c>
      <c r="J62" s="7">
        <f t="shared" si="24"/>
        <v>0</v>
      </c>
      <c r="K62" s="7">
        <f t="shared" si="24"/>
        <v>0</v>
      </c>
      <c r="L62" s="7">
        <f t="shared" si="24"/>
        <v>0</v>
      </c>
      <c r="M62" s="7">
        <f t="shared" si="24"/>
        <v>0.31342514768696172</v>
      </c>
      <c r="N62" s="7">
        <f t="shared" si="24"/>
        <v>0</v>
      </c>
      <c r="O62" s="7">
        <f t="shared" si="24"/>
        <v>8.959910333351786</v>
      </c>
      <c r="P62" s="7">
        <f t="shared" si="24"/>
        <v>14.262401079095753</v>
      </c>
      <c r="Q62" s="7">
        <f t="shared" si="24"/>
        <v>0</v>
      </c>
      <c r="R62" s="7">
        <f t="shared" si="24"/>
        <v>27.093490744698315</v>
      </c>
      <c r="S62" s="7">
        <f t="shared" si="24"/>
        <v>22.576680577109801</v>
      </c>
      <c r="T62" s="7">
        <f t="shared" si="24"/>
        <v>0</v>
      </c>
      <c r="U62" s="7">
        <f t="shared" si="24"/>
        <v>1.1560293196115934</v>
      </c>
      <c r="V62" s="7">
        <f t="shared" si="24"/>
        <v>0</v>
      </c>
      <c r="W62" s="7">
        <f t="shared" si="24"/>
        <v>16.189936585865983</v>
      </c>
      <c r="X62" s="7">
        <f t="shared" si="24"/>
        <v>6.4968289447485938</v>
      </c>
      <c r="Y62" s="7">
        <f t="shared" si="24"/>
        <v>0</v>
      </c>
      <c r="Z62" s="7">
        <f t="shared" si="24"/>
        <v>0.79058986052156333</v>
      </c>
      <c r="AA62" s="7">
        <f t="shared" si="24"/>
        <v>2.1607074073096491</v>
      </c>
      <c r="AB62" s="7">
        <f t="shared" si="24"/>
        <v>0</v>
      </c>
      <c r="AC62" s="7">
        <f t="shared" si="24"/>
        <v>0</v>
      </c>
      <c r="AD62" s="7">
        <f t="shared" si="24"/>
        <v>0</v>
      </c>
      <c r="AE62" s="7">
        <f t="shared" si="24"/>
        <v>0</v>
      </c>
      <c r="AF62" s="7">
        <f t="shared" si="24"/>
        <v>0</v>
      </c>
      <c r="AG62" s="7">
        <f t="shared" si="24"/>
        <v>0</v>
      </c>
      <c r="AH62" s="7">
        <f t="shared" si="24"/>
        <v>0</v>
      </c>
      <c r="AI62" s="7">
        <f t="shared" si="24"/>
        <v>0</v>
      </c>
      <c r="AJ62" s="7">
        <f t="shared" si="24"/>
        <v>0</v>
      </c>
      <c r="AK62" s="7">
        <f t="shared" si="24"/>
        <v>0</v>
      </c>
      <c r="AL62" s="7">
        <f t="shared" si="24"/>
        <v>0</v>
      </c>
      <c r="AM62" s="7">
        <f t="shared" si="24"/>
        <v>0</v>
      </c>
      <c r="AN62" s="7">
        <f t="shared" si="24"/>
        <v>0</v>
      </c>
      <c r="AO62" s="43"/>
      <c r="AP62" s="43"/>
      <c r="AQ62" s="43"/>
    </row>
    <row r="63" spans="1:43" ht="14.4" x14ac:dyDescent="0.3">
      <c r="A63" s="9" t="s">
        <v>199</v>
      </c>
      <c r="B63" s="2" t="s">
        <v>178</v>
      </c>
      <c r="C63" s="23">
        <v>6</v>
      </c>
      <c r="D63" s="20" t="s">
        <v>200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43"/>
      <c r="AP63" s="43"/>
      <c r="AQ63" s="43"/>
    </row>
    <row r="64" spans="1:43" ht="14.4" x14ac:dyDescent="0.3">
      <c r="A64" s="9" t="s">
        <v>201</v>
      </c>
      <c r="B64" s="2" t="s">
        <v>178</v>
      </c>
      <c r="C64" s="23">
        <v>6</v>
      </c>
      <c r="D64" s="20" t="s">
        <v>202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43"/>
      <c r="AP64" s="43"/>
      <c r="AQ64" s="43"/>
    </row>
    <row r="65" spans="1:43" ht="14.4" x14ac:dyDescent="0.3">
      <c r="A65" s="9" t="s">
        <v>203</v>
      </c>
      <c r="B65" s="2" t="s">
        <v>178</v>
      </c>
      <c r="C65" s="23">
        <v>6</v>
      </c>
      <c r="D65" s="20" t="s">
        <v>204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43"/>
      <c r="AP65" s="43"/>
      <c r="AQ65" s="43"/>
    </row>
    <row r="66" spans="1:43" ht="14.4" x14ac:dyDescent="0.3">
      <c r="A66" s="23" t="s">
        <v>205</v>
      </c>
      <c r="B66" s="2" t="s">
        <v>178</v>
      </c>
      <c r="C66" s="23">
        <v>6</v>
      </c>
      <c r="D66" s="20" t="s">
        <v>67</v>
      </c>
      <c r="E66" s="7">
        <v>0</v>
      </c>
      <c r="F66" s="7">
        <f t="shared" ref="F66:AN66" si="25">F30*100/$AP30</f>
        <v>0</v>
      </c>
      <c r="G66" s="7">
        <f t="shared" si="25"/>
        <v>0</v>
      </c>
      <c r="H66" s="7">
        <f t="shared" si="25"/>
        <v>2.9667007469611737</v>
      </c>
      <c r="I66" s="7">
        <f t="shared" si="25"/>
        <v>0</v>
      </c>
      <c r="J66" s="7">
        <f t="shared" si="25"/>
        <v>0</v>
      </c>
      <c r="K66" s="7">
        <f t="shared" si="25"/>
        <v>0</v>
      </c>
      <c r="L66" s="7">
        <f t="shared" si="25"/>
        <v>0.83151536271966364</v>
      </c>
      <c r="M66" s="7">
        <f t="shared" si="25"/>
        <v>1.435489286155935</v>
      </c>
      <c r="N66" s="7">
        <f t="shared" si="25"/>
        <v>0</v>
      </c>
      <c r="O66" s="7">
        <f t="shared" si="25"/>
        <v>5.787810309136324</v>
      </c>
      <c r="P66" s="7">
        <f t="shared" si="25"/>
        <v>21.075899281696763</v>
      </c>
      <c r="Q66" s="7">
        <f t="shared" si="25"/>
        <v>0</v>
      </c>
      <c r="R66" s="7">
        <f t="shared" si="25"/>
        <v>9.4482439513340921</v>
      </c>
      <c r="S66" s="7">
        <f t="shared" si="25"/>
        <v>35.26317205851614</v>
      </c>
      <c r="T66" s="7">
        <f t="shared" si="25"/>
        <v>0</v>
      </c>
      <c r="U66" s="7">
        <f t="shared" si="25"/>
        <v>1.1129756053542017</v>
      </c>
      <c r="V66" s="7">
        <f t="shared" si="25"/>
        <v>0</v>
      </c>
      <c r="W66" s="7">
        <f t="shared" si="25"/>
        <v>9.9215420267001502</v>
      </c>
      <c r="X66" s="7">
        <f t="shared" si="25"/>
        <v>5.9228291341552906</v>
      </c>
      <c r="Y66" s="7">
        <f t="shared" si="25"/>
        <v>0</v>
      </c>
      <c r="Z66" s="7">
        <f t="shared" si="25"/>
        <v>0.2472526446638755</v>
      </c>
      <c r="AA66" s="7">
        <f t="shared" si="25"/>
        <v>5.9865695926063873</v>
      </c>
      <c r="AB66" s="7">
        <f t="shared" si="25"/>
        <v>0</v>
      </c>
      <c r="AC66" s="7">
        <f t="shared" si="25"/>
        <v>0</v>
      </c>
      <c r="AD66" s="7">
        <f t="shared" si="25"/>
        <v>0</v>
      </c>
      <c r="AE66" s="7">
        <f t="shared" si="25"/>
        <v>0</v>
      </c>
      <c r="AF66" s="7">
        <f t="shared" si="25"/>
        <v>0</v>
      </c>
      <c r="AG66" s="7">
        <f t="shared" si="25"/>
        <v>0</v>
      </c>
      <c r="AH66" s="7">
        <f t="shared" si="25"/>
        <v>0</v>
      </c>
      <c r="AI66" s="7">
        <f t="shared" si="25"/>
        <v>0</v>
      </c>
      <c r="AJ66" s="7">
        <f t="shared" si="25"/>
        <v>0</v>
      </c>
      <c r="AK66" s="7">
        <f t="shared" si="25"/>
        <v>0</v>
      </c>
      <c r="AL66" s="7">
        <f t="shared" si="25"/>
        <v>0</v>
      </c>
      <c r="AM66" s="7">
        <f t="shared" si="25"/>
        <v>0</v>
      </c>
      <c r="AN66" s="7">
        <f t="shared" si="25"/>
        <v>0</v>
      </c>
      <c r="AO66" s="43"/>
      <c r="AP66" s="43"/>
      <c r="AQ66" s="43"/>
    </row>
    <row r="67" spans="1:43" ht="14.4" x14ac:dyDescent="0.3">
      <c r="A67" s="9" t="s">
        <v>206</v>
      </c>
      <c r="B67" s="2" t="s">
        <v>178</v>
      </c>
      <c r="C67" s="23">
        <v>6</v>
      </c>
      <c r="D67" s="20" t="s">
        <v>207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43"/>
      <c r="AP67" s="43"/>
      <c r="AQ67" s="43"/>
    </row>
    <row r="68" spans="1:43" ht="14.4" x14ac:dyDescent="0.3">
      <c r="A68" s="9" t="s">
        <v>208</v>
      </c>
      <c r="B68" s="2" t="s">
        <v>178</v>
      </c>
      <c r="C68" s="23">
        <v>6</v>
      </c>
      <c r="D68" s="20" t="s">
        <v>209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43"/>
      <c r="AP68" s="43"/>
      <c r="AQ68" s="43"/>
    </row>
    <row r="69" spans="1:43" ht="14.4" x14ac:dyDescent="0.3">
      <c r="A69" s="9" t="s">
        <v>210</v>
      </c>
      <c r="B69" s="2" t="s">
        <v>178</v>
      </c>
      <c r="C69" s="23">
        <v>6</v>
      </c>
      <c r="D69" s="20" t="s">
        <v>211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43"/>
      <c r="AP69" s="43"/>
      <c r="AQ69" s="43"/>
    </row>
    <row r="70" spans="1:43" ht="14.4" x14ac:dyDescent="0.3">
      <c r="A70" s="32" t="s">
        <v>212</v>
      </c>
      <c r="B70" s="2" t="s">
        <v>178</v>
      </c>
      <c r="C70" s="23">
        <v>6</v>
      </c>
      <c r="D70" s="20" t="s">
        <v>69</v>
      </c>
      <c r="E70" s="7">
        <f t="shared" ref="E70:AN70" si="26">E34*100/$AP34</f>
        <v>0</v>
      </c>
      <c r="F70" s="7">
        <f t="shared" si="26"/>
        <v>0</v>
      </c>
      <c r="G70" s="7">
        <f t="shared" si="26"/>
        <v>0</v>
      </c>
      <c r="H70" s="7">
        <f t="shared" si="26"/>
        <v>2.889365005995352</v>
      </c>
      <c r="I70" s="7">
        <f t="shared" si="26"/>
        <v>0</v>
      </c>
      <c r="J70" s="7">
        <f t="shared" si="26"/>
        <v>0</v>
      </c>
      <c r="K70" s="7">
        <f t="shared" si="26"/>
        <v>0</v>
      </c>
      <c r="L70" s="7">
        <f t="shared" si="26"/>
        <v>0.90305604070468359</v>
      </c>
      <c r="M70" s="7">
        <f t="shared" si="26"/>
        <v>1.4738374975541055</v>
      </c>
      <c r="N70" s="7">
        <f t="shared" si="26"/>
        <v>0</v>
      </c>
      <c r="O70" s="7">
        <f t="shared" si="26"/>
        <v>3.7065912966190817</v>
      </c>
      <c r="P70" s="7">
        <f t="shared" si="26"/>
        <v>18.778179040778614</v>
      </c>
      <c r="Q70" s="7">
        <f t="shared" si="26"/>
        <v>0</v>
      </c>
      <c r="R70" s="7">
        <f t="shared" si="26"/>
        <v>6.3749732761340665</v>
      </c>
      <c r="S70" s="7">
        <f t="shared" si="26"/>
        <v>30.013592744967436</v>
      </c>
      <c r="T70" s="7">
        <f t="shared" si="26"/>
        <v>0</v>
      </c>
      <c r="U70" s="7">
        <f t="shared" si="26"/>
        <v>6.9828623322029459</v>
      </c>
      <c r="V70" s="7">
        <f t="shared" si="26"/>
        <v>0</v>
      </c>
      <c r="W70" s="7">
        <f t="shared" si="26"/>
        <v>9.2898742850966212</v>
      </c>
      <c r="X70" s="7">
        <f t="shared" si="26"/>
        <v>7.3405860319869847</v>
      </c>
      <c r="Y70" s="7">
        <f t="shared" si="26"/>
        <v>0</v>
      </c>
      <c r="Z70" s="7">
        <f t="shared" si="26"/>
        <v>0</v>
      </c>
      <c r="AA70" s="7">
        <f t="shared" si="26"/>
        <v>12.247082447960107</v>
      </c>
      <c r="AB70" s="7">
        <f t="shared" si="26"/>
        <v>0</v>
      </c>
      <c r="AC70" s="7">
        <f t="shared" si="26"/>
        <v>0</v>
      </c>
      <c r="AD70" s="7">
        <f t="shared" si="26"/>
        <v>0</v>
      </c>
      <c r="AE70" s="7">
        <f t="shared" si="26"/>
        <v>0</v>
      </c>
      <c r="AF70" s="7">
        <f t="shared" si="26"/>
        <v>0</v>
      </c>
      <c r="AG70" s="7">
        <f t="shared" si="26"/>
        <v>0</v>
      </c>
      <c r="AH70" s="7">
        <f t="shared" si="26"/>
        <v>0</v>
      </c>
      <c r="AI70" s="7">
        <f t="shared" si="26"/>
        <v>0</v>
      </c>
      <c r="AJ70" s="7">
        <f t="shared" si="26"/>
        <v>0</v>
      </c>
      <c r="AK70" s="7">
        <f t="shared" si="26"/>
        <v>0</v>
      </c>
      <c r="AL70" s="7">
        <f t="shared" si="26"/>
        <v>0</v>
      </c>
      <c r="AM70" s="7">
        <f t="shared" si="26"/>
        <v>0</v>
      </c>
      <c r="AN70" s="7">
        <f t="shared" si="26"/>
        <v>0</v>
      </c>
      <c r="AO70" s="43"/>
      <c r="AP70" s="43"/>
      <c r="AQ70" s="43"/>
    </row>
    <row r="71" spans="1:43" ht="14.4" x14ac:dyDescent="0.3">
      <c r="A71" s="32" t="s">
        <v>213</v>
      </c>
      <c r="B71" s="2" t="s">
        <v>178</v>
      </c>
      <c r="C71" s="23">
        <v>6</v>
      </c>
      <c r="D71" s="20" t="s">
        <v>71</v>
      </c>
      <c r="E71" s="7">
        <f t="shared" ref="E71:AN71" si="27">E35*100/$AP35</f>
        <v>1.8246907598288937</v>
      </c>
      <c r="F71" s="7">
        <f t="shared" si="27"/>
        <v>2.7830759767744562</v>
      </c>
      <c r="G71" s="7">
        <f t="shared" si="27"/>
        <v>0</v>
      </c>
      <c r="H71" s="7">
        <f t="shared" si="27"/>
        <v>0</v>
      </c>
      <c r="I71" s="7">
        <f t="shared" si="27"/>
        <v>0</v>
      </c>
      <c r="J71" s="7">
        <f t="shared" si="27"/>
        <v>0</v>
      </c>
      <c r="K71" s="7">
        <f t="shared" si="27"/>
        <v>0</v>
      </c>
      <c r="L71" s="7">
        <f t="shared" si="27"/>
        <v>0</v>
      </c>
      <c r="M71" s="7">
        <f t="shared" si="27"/>
        <v>0</v>
      </c>
      <c r="N71" s="7">
        <f t="shared" si="27"/>
        <v>0</v>
      </c>
      <c r="O71" s="7">
        <f t="shared" si="27"/>
        <v>0</v>
      </c>
      <c r="P71" s="7">
        <f t="shared" si="27"/>
        <v>8.7488193992132111</v>
      </c>
      <c r="Q71" s="7">
        <f t="shared" si="27"/>
        <v>0</v>
      </c>
      <c r="R71" s="7">
        <f t="shared" si="27"/>
        <v>8.5774374862842215</v>
      </c>
      <c r="S71" s="7">
        <f t="shared" si="27"/>
        <v>41.661616917798789</v>
      </c>
      <c r="T71" s="7">
        <f t="shared" si="27"/>
        <v>0</v>
      </c>
      <c r="U71" s="7">
        <f t="shared" si="27"/>
        <v>0</v>
      </c>
      <c r="V71" s="7">
        <f t="shared" si="27"/>
        <v>0</v>
      </c>
      <c r="W71" s="7">
        <f t="shared" si="27"/>
        <v>15.260040656886119</v>
      </c>
      <c r="X71" s="7">
        <f t="shared" si="27"/>
        <v>11.555332842831934</v>
      </c>
      <c r="Y71" s="7">
        <f t="shared" si="27"/>
        <v>0</v>
      </c>
      <c r="Z71" s="7">
        <f t="shared" si="27"/>
        <v>0</v>
      </c>
      <c r="AA71" s="7">
        <f t="shared" si="27"/>
        <v>9.5889859603823755</v>
      </c>
      <c r="AB71" s="7">
        <f t="shared" si="27"/>
        <v>0</v>
      </c>
      <c r="AC71" s="7">
        <f t="shared" si="27"/>
        <v>0</v>
      </c>
      <c r="AD71" s="7">
        <f t="shared" si="27"/>
        <v>0</v>
      </c>
      <c r="AE71" s="7">
        <f t="shared" si="27"/>
        <v>0</v>
      </c>
      <c r="AF71" s="7">
        <f t="shared" si="27"/>
        <v>0</v>
      </c>
      <c r="AG71" s="7">
        <f t="shared" si="27"/>
        <v>0</v>
      </c>
      <c r="AH71" s="7">
        <f t="shared" si="27"/>
        <v>0</v>
      </c>
      <c r="AI71" s="7">
        <f t="shared" si="27"/>
        <v>0</v>
      </c>
      <c r="AJ71" s="7">
        <f t="shared" si="27"/>
        <v>0</v>
      </c>
      <c r="AK71" s="7">
        <f t="shared" si="27"/>
        <v>0</v>
      </c>
      <c r="AL71" s="7">
        <f t="shared" si="27"/>
        <v>0</v>
      </c>
      <c r="AM71" s="7">
        <f t="shared" si="27"/>
        <v>0</v>
      </c>
      <c r="AN71" s="7">
        <f t="shared" si="27"/>
        <v>0</v>
      </c>
      <c r="AO71" s="43"/>
      <c r="AP71" s="43"/>
      <c r="AQ71" s="43"/>
    </row>
    <row r="72" spans="1:43" ht="14.4" x14ac:dyDescent="0.3">
      <c r="A72" s="23" t="s">
        <v>214</v>
      </c>
      <c r="B72" s="2" t="s">
        <v>178</v>
      </c>
      <c r="C72" s="23">
        <v>7</v>
      </c>
      <c r="D72" s="3" t="s">
        <v>81</v>
      </c>
      <c r="E72" s="7">
        <f t="shared" ref="E72:AN72" si="28">E36*100/$AP36</f>
        <v>0</v>
      </c>
      <c r="F72" s="7">
        <f t="shared" si="28"/>
        <v>0</v>
      </c>
      <c r="G72" s="7">
        <f t="shared" si="28"/>
        <v>0</v>
      </c>
      <c r="H72" s="7">
        <f t="shared" si="28"/>
        <v>3.20367601185783</v>
      </c>
      <c r="I72" s="7">
        <f t="shared" si="28"/>
        <v>0</v>
      </c>
      <c r="J72" s="7">
        <f t="shared" si="28"/>
        <v>0</v>
      </c>
      <c r="K72" s="7">
        <f t="shared" si="28"/>
        <v>3.20367601185783</v>
      </c>
      <c r="L72" s="7">
        <f t="shared" si="28"/>
        <v>1.0838586490845199</v>
      </c>
      <c r="M72" s="7">
        <f t="shared" si="28"/>
        <v>1.7477373496669932</v>
      </c>
      <c r="N72" s="7">
        <f t="shared" si="28"/>
        <v>0</v>
      </c>
      <c r="O72" s="7">
        <f t="shared" si="28"/>
        <v>8.7669347201059065</v>
      </c>
      <c r="P72" s="7">
        <f t="shared" si="28"/>
        <v>15.006466309019192</v>
      </c>
      <c r="Q72" s="7">
        <f t="shared" si="28"/>
        <v>0</v>
      </c>
      <c r="R72" s="7">
        <f t="shared" si="28"/>
        <v>48.679992758454098</v>
      </c>
      <c r="S72" s="7">
        <f t="shared" si="28"/>
        <v>5.7600533902462274</v>
      </c>
      <c r="T72" s="7">
        <f t="shared" si="28"/>
        <v>0</v>
      </c>
      <c r="U72" s="7">
        <f t="shared" si="28"/>
        <v>0</v>
      </c>
      <c r="V72" s="7">
        <f t="shared" si="28"/>
        <v>0</v>
      </c>
      <c r="W72" s="7">
        <f t="shared" si="28"/>
        <v>6.5636779762809709</v>
      </c>
      <c r="X72" s="7">
        <f t="shared" si="28"/>
        <v>4.8894176075794924</v>
      </c>
      <c r="Y72" s="7">
        <f t="shared" si="28"/>
        <v>0</v>
      </c>
      <c r="Z72" s="7">
        <f t="shared" si="28"/>
        <v>0.68948170428531275</v>
      </c>
      <c r="AA72" s="7">
        <f t="shared" si="28"/>
        <v>0</v>
      </c>
      <c r="AB72" s="7">
        <f t="shared" si="28"/>
        <v>0</v>
      </c>
      <c r="AC72" s="7">
        <f t="shared" si="28"/>
        <v>0</v>
      </c>
      <c r="AD72" s="7">
        <f t="shared" si="28"/>
        <v>0</v>
      </c>
      <c r="AE72" s="7">
        <f t="shared" si="28"/>
        <v>0</v>
      </c>
      <c r="AF72" s="7">
        <f t="shared" si="28"/>
        <v>0</v>
      </c>
      <c r="AG72" s="7">
        <f t="shared" si="28"/>
        <v>0</v>
      </c>
      <c r="AH72" s="7">
        <f t="shared" si="28"/>
        <v>0.4050275115616282</v>
      </c>
      <c r="AI72" s="7">
        <f t="shared" si="28"/>
        <v>0</v>
      </c>
      <c r="AJ72" s="7">
        <f t="shared" si="28"/>
        <v>0</v>
      </c>
      <c r="AK72" s="7">
        <f t="shared" si="28"/>
        <v>0</v>
      </c>
      <c r="AL72" s="7">
        <f t="shared" si="28"/>
        <v>0</v>
      </c>
      <c r="AM72" s="7">
        <f t="shared" si="28"/>
        <v>0</v>
      </c>
      <c r="AN72" s="7">
        <f t="shared" si="28"/>
        <v>0</v>
      </c>
      <c r="AO72" s="43"/>
      <c r="AP72" s="43"/>
      <c r="AQ72" s="43"/>
    </row>
    <row r="73" spans="1:43" ht="14.4" x14ac:dyDescent="0.3">
      <c r="A73" s="32" t="s">
        <v>215</v>
      </c>
      <c r="B73" s="2" t="s">
        <v>178</v>
      </c>
      <c r="C73" s="23">
        <v>7</v>
      </c>
      <c r="D73" s="3" t="s">
        <v>67</v>
      </c>
      <c r="E73" s="7">
        <f t="shared" ref="E73:AN73" si="29">E37*100/$AP37</f>
        <v>0</v>
      </c>
      <c r="F73" s="7">
        <f t="shared" si="29"/>
        <v>0</v>
      </c>
      <c r="G73" s="7">
        <f t="shared" si="29"/>
        <v>0</v>
      </c>
      <c r="H73" s="7">
        <f t="shared" si="29"/>
        <v>1.9062889447365101</v>
      </c>
      <c r="I73" s="7">
        <f t="shared" si="29"/>
        <v>0</v>
      </c>
      <c r="J73" s="7">
        <f t="shared" si="29"/>
        <v>0</v>
      </c>
      <c r="K73" s="7">
        <f t="shared" si="29"/>
        <v>0.72054195973649071</v>
      </c>
      <c r="L73" s="7">
        <f t="shared" si="29"/>
        <v>0.61834601758911978</v>
      </c>
      <c r="M73" s="7">
        <f t="shared" si="29"/>
        <v>1.0815226564035119</v>
      </c>
      <c r="N73" s="7">
        <f t="shared" si="29"/>
        <v>0</v>
      </c>
      <c r="O73" s="7">
        <f t="shared" si="29"/>
        <v>4.7999599849708252</v>
      </c>
      <c r="P73" s="7">
        <f t="shared" si="29"/>
        <v>27.177357957671752</v>
      </c>
      <c r="Q73" s="7">
        <f t="shared" si="29"/>
        <v>0</v>
      </c>
      <c r="R73" s="7">
        <f t="shared" si="29"/>
        <v>24.375418428093511</v>
      </c>
      <c r="S73" s="7">
        <f t="shared" si="29"/>
        <v>20.455123332927737</v>
      </c>
      <c r="T73" s="7">
        <f t="shared" si="29"/>
        <v>0</v>
      </c>
      <c r="U73" s="7">
        <f t="shared" si="29"/>
        <v>2.5009895688643029</v>
      </c>
      <c r="V73" s="7">
        <f t="shared" si="29"/>
        <v>0</v>
      </c>
      <c r="W73" s="7">
        <f t="shared" si="29"/>
        <v>6.8211383984704392</v>
      </c>
      <c r="X73" s="7">
        <f t="shared" si="29"/>
        <v>8.5125868656565107</v>
      </c>
      <c r="Y73" s="7">
        <f t="shared" si="29"/>
        <v>0</v>
      </c>
      <c r="Z73" s="7">
        <f t="shared" si="29"/>
        <v>0</v>
      </c>
      <c r="AA73" s="7">
        <f t="shared" si="29"/>
        <v>0</v>
      </c>
      <c r="AB73" s="7">
        <f t="shared" si="29"/>
        <v>0</v>
      </c>
      <c r="AC73" s="7">
        <f t="shared" si="29"/>
        <v>0</v>
      </c>
      <c r="AD73" s="7">
        <f t="shared" si="29"/>
        <v>0</v>
      </c>
      <c r="AE73" s="7">
        <f t="shared" si="29"/>
        <v>0</v>
      </c>
      <c r="AF73" s="7">
        <f t="shared" si="29"/>
        <v>0</v>
      </c>
      <c r="AG73" s="7">
        <f t="shared" si="29"/>
        <v>0</v>
      </c>
      <c r="AH73" s="7">
        <f t="shared" si="29"/>
        <v>1.0307258848792875</v>
      </c>
      <c r="AI73" s="7">
        <f t="shared" si="29"/>
        <v>0</v>
      </c>
      <c r="AJ73" s="7">
        <f t="shared" si="29"/>
        <v>0</v>
      </c>
      <c r="AK73" s="7">
        <f t="shared" si="29"/>
        <v>0</v>
      </c>
      <c r="AL73" s="7">
        <f t="shared" si="29"/>
        <v>0</v>
      </c>
      <c r="AM73" s="7">
        <f t="shared" si="29"/>
        <v>0</v>
      </c>
      <c r="AN73" s="7">
        <f t="shared" si="29"/>
        <v>0</v>
      </c>
      <c r="AO73" s="43"/>
      <c r="AP73" s="43"/>
      <c r="AQ73" s="43"/>
    </row>
    <row r="74" spans="1:43" ht="14.4" x14ac:dyDescent="0.3">
      <c r="A74" s="32" t="s">
        <v>216</v>
      </c>
      <c r="B74" s="2" t="s">
        <v>178</v>
      </c>
      <c r="C74" s="23">
        <v>7</v>
      </c>
      <c r="D74" s="3" t="s">
        <v>69</v>
      </c>
      <c r="E74" s="7">
        <f t="shared" ref="E74:AN74" si="30">E38*100/$AP38</f>
        <v>0</v>
      </c>
      <c r="F74" s="7">
        <f t="shared" si="30"/>
        <v>0</v>
      </c>
      <c r="G74" s="7">
        <f t="shared" si="30"/>
        <v>0</v>
      </c>
      <c r="H74" s="7">
        <f t="shared" si="30"/>
        <v>0</v>
      </c>
      <c r="I74" s="7">
        <f t="shared" si="30"/>
        <v>0</v>
      </c>
      <c r="J74" s="7">
        <f t="shared" si="30"/>
        <v>0</v>
      </c>
      <c r="K74" s="7">
        <f t="shared" si="30"/>
        <v>0</v>
      </c>
      <c r="L74" s="7">
        <f t="shared" si="30"/>
        <v>0</v>
      </c>
      <c r="M74" s="7">
        <f t="shared" si="30"/>
        <v>0.40119827061161689</v>
      </c>
      <c r="N74" s="7">
        <f t="shared" si="30"/>
        <v>0</v>
      </c>
      <c r="O74" s="7">
        <f t="shared" si="30"/>
        <v>1.7685222564591614</v>
      </c>
      <c r="P74" s="7">
        <f t="shared" si="30"/>
        <v>21.849093984405052</v>
      </c>
      <c r="Q74" s="7">
        <f t="shared" si="30"/>
        <v>0</v>
      </c>
      <c r="R74" s="7">
        <f t="shared" si="30"/>
        <v>6.2596779735382739</v>
      </c>
      <c r="S74" s="7">
        <f t="shared" si="30"/>
        <v>41.346929995031417</v>
      </c>
      <c r="T74" s="7">
        <f t="shared" si="30"/>
        <v>0</v>
      </c>
      <c r="U74" s="7">
        <f t="shared" si="30"/>
        <v>3.0751100401493781</v>
      </c>
      <c r="V74" s="7">
        <f t="shared" si="30"/>
        <v>0</v>
      </c>
      <c r="W74" s="7">
        <f t="shared" si="30"/>
        <v>8.6679945445730215</v>
      </c>
      <c r="X74" s="7">
        <f t="shared" si="30"/>
        <v>16.631472935232082</v>
      </c>
      <c r="Y74" s="7">
        <f t="shared" si="30"/>
        <v>0</v>
      </c>
      <c r="Z74" s="7">
        <f t="shared" si="30"/>
        <v>0</v>
      </c>
      <c r="AA74" s="7">
        <f t="shared" si="30"/>
        <v>0</v>
      </c>
      <c r="AB74" s="7">
        <f t="shared" si="30"/>
        <v>0</v>
      </c>
      <c r="AC74" s="7">
        <f t="shared" si="30"/>
        <v>0</v>
      </c>
      <c r="AD74" s="7">
        <f t="shared" si="30"/>
        <v>0</v>
      </c>
      <c r="AE74" s="7">
        <f t="shared" si="30"/>
        <v>0</v>
      </c>
      <c r="AF74" s="7">
        <f t="shared" si="30"/>
        <v>0</v>
      </c>
      <c r="AG74" s="7">
        <f t="shared" si="30"/>
        <v>0</v>
      </c>
      <c r="AH74" s="7">
        <f t="shared" si="30"/>
        <v>0</v>
      </c>
      <c r="AI74" s="7">
        <f t="shared" si="30"/>
        <v>0</v>
      </c>
      <c r="AJ74" s="7">
        <f t="shared" si="30"/>
        <v>0</v>
      </c>
      <c r="AK74" s="7">
        <f t="shared" si="30"/>
        <v>0</v>
      </c>
      <c r="AL74" s="7">
        <f t="shared" si="30"/>
        <v>0</v>
      </c>
      <c r="AM74" s="7">
        <f t="shared" si="30"/>
        <v>0</v>
      </c>
      <c r="AN74" s="7">
        <f t="shared" si="30"/>
        <v>0</v>
      </c>
      <c r="AO74" s="43"/>
      <c r="AP74" s="43"/>
      <c r="AQ74" s="43"/>
    </row>
    <row r="75" spans="1:43" ht="14.4" x14ac:dyDescent="0.3">
      <c r="A75" s="32" t="s">
        <v>217</v>
      </c>
      <c r="B75" s="2" t="s">
        <v>178</v>
      </c>
      <c r="C75" s="23">
        <v>7</v>
      </c>
      <c r="D75" s="3" t="s">
        <v>71</v>
      </c>
      <c r="E75" s="7">
        <f t="shared" ref="E75:AN75" si="31">E39*100/$AP39</f>
        <v>3.8811561259844489</v>
      </c>
      <c r="F75" s="7">
        <f t="shared" si="31"/>
        <v>3.3100792780297899</v>
      </c>
      <c r="G75" s="7">
        <f t="shared" si="31"/>
        <v>0</v>
      </c>
      <c r="H75" s="7">
        <f t="shared" si="31"/>
        <v>0</v>
      </c>
      <c r="I75" s="7">
        <f t="shared" si="31"/>
        <v>0</v>
      </c>
      <c r="J75" s="7">
        <f t="shared" si="31"/>
        <v>0</v>
      </c>
      <c r="K75" s="7">
        <f t="shared" si="31"/>
        <v>0</v>
      </c>
      <c r="L75" s="7">
        <f t="shared" si="31"/>
        <v>0</v>
      </c>
      <c r="M75" s="7">
        <f t="shared" si="31"/>
        <v>0</v>
      </c>
      <c r="N75" s="7">
        <f t="shared" si="31"/>
        <v>0</v>
      </c>
      <c r="O75" s="7">
        <f t="shared" si="31"/>
        <v>3.5746408846076489</v>
      </c>
      <c r="P75" s="7">
        <f t="shared" si="31"/>
        <v>6.3873728751550285</v>
      </c>
      <c r="Q75" s="7">
        <f t="shared" si="31"/>
        <v>0</v>
      </c>
      <c r="R75" s="7">
        <f t="shared" si="31"/>
        <v>1.9725709268296987</v>
      </c>
      <c r="S75" s="7">
        <f t="shared" si="31"/>
        <v>33.15986982239383</v>
      </c>
      <c r="T75" s="7">
        <f t="shared" si="31"/>
        <v>0</v>
      </c>
      <c r="U75" s="7">
        <f t="shared" si="31"/>
        <v>1.6077838884070084</v>
      </c>
      <c r="V75" s="7">
        <f t="shared" si="31"/>
        <v>0</v>
      </c>
      <c r="W75" s="7">
        <f t="shared" si="31"/>
        <v>18.258273341351465</v>
      </c>
      <c r="X75" s="7">
        <f t="shared" si="31"/>
        <v>26.580032349524888</v>
      </c>
      <c r="Y75" s="7">
        <f t="shared" si="31"/>
        <v>0</v>
      </c>
      <c r="Z75" s="7">
        <f t="shared" si="31"/>
        <v>1.2682205077161963</v>
      </c>
      <c r="AA75" s="7">
        <f t="shared" si="31"/>
        <v>0</v>
      </c>
      <c r="AB75" s="7">
        <f t="shared" si="31"/>
        <v>0</v>
      </c>
      <c r="AC75" s="7">
        <f t="shared" si="31"/>
        <v>0</v>
      </c>
      <c r="AD75" s="7">
        <f t="shared" si="31"/>
        <v>0</v>
      </c>
      <c r="AE75" s="7">
        <f t="shared" si="31"/>
        <v>0</v>
      </c>
      <c r="AF75" s="7">
        <f t="shared" si="31"/>
        <v>0</v>
      </c>
      <c r="AG75" s="7">
        <f t="shared" si="31"/>
        <v>0</v>
      </c>
      <c r="AH75" s="7">
        <f t="shared" si="31"/>
        <v>0</v>
      </c>
      <c r="AI75" s="7">
        <f t="shared" si="31"/>
        <v>0</v>
      </c>
      <c r="AJ75" s="7">
        <f t="shared" si="31"/>
        <v>0</v>
      </c>
      <c r="AK75" s="7">
        <f t="shared" si="31"/>
        <v>0</v>
      </c>
      <c r="AL75" s="7">
        <f t="shared" si="31"/>
        <v>0</v>
      </c>
      <c r="AM75" s="7">
        <f t="shared" si="31"/>
        <v>0</v>
      </c>
      <c r="AN75" s="7">
        <f t="shared" si="31"/>
        <v>0</v>
      </c>
      <c r="AO75" s="43"/>
      <c r="AP75" s="43"/>
      <c r="AQ75" s="43"/>
    </row>
    <row r="76" spans="1:43" ht="14.4" x14ac:dyDescent="0.3">
      <c r="A76" s="2"/>
      <c r="B76" s="2"/>
      <c r="C76" s="2"/>
      <c r="D76" s="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43"/>
      <c r="AP76" s="43"/>
      <c r="AQ76" s="43"/>
    </row>
    <row r="77" spans="1:43" ht="14.4" x14ac:dyDescent="0.3">
      <c r="A77" s="2"/>
      <c r="B77" s="2"/>
      <c r="C77" s="2"/>
      <c r="D77" s="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43"/>
      <c r="AP77" s="43"/>
      <c r="AQ77" s="43"/>
    </row>
    <row r="78" spans="1:43" ht="14.4" x14ac:dyDescent="0.3">
      <c r="A78" s="52" t="s">
        <v>101</v>
      </c>
      <c r="B78" s="2"/>
      <c r="C78" s="2"/>
      <c r="D78" s="2"/>
      <c r="E78" s="63">
        <f>AVERAGE(E42,E46,E50,E54,E58,E62,E72)</f>
        <v>2.2098331402260305</v>
      </c>
      <c r="F78" s="63">
        <f t="shared" ref="F78:AN78" si="32">AVERAGE(F42,F46,F50,F54,F58,F62,F72)</f>
        <v>8.9686418987295555E-2</v>
      </c>
      <c r="G78" s="63">
        <f t="shared" si="32"/>
        <v>0.51363658979231852</v>
      </c>
      <c r="H78" s="63">
        <f t="shared" si="32"/>
        <v>1.3588731975444597</v>
      </c>
      <c r="I78" s="63">
        <f t="shared" si="32"/>
        <v>4.143314836524975E-2</v>
      </c>
      <c r="J78" s="63">
        <f t="shared" si="32"/>
        <v>0.91572111193727912</v>
      </c>
      <c r="K78" s="63">
        <f t="shared" si="32"/>
        <v>4.5668611897390763</v>
      </c>
      <c r="L78" s="63">
        <f t="shared" si="32"/>
        <v>0.40047743513997042</v>
      </c>
      <c r="M78" s="63">
        <f t="shared" si="32"/>
        <v>3.9713626023864532</v>
      </c>
      <c r="N78" s="63">
        <f t="shared" si="32"/>
        <v>7.7348281481047637E-2</v>
      </c>
      <c r="O78" s="63">
        <f t="shared" si="32"/>
        <v>8.5468518464268435</v>
      </c>
      <c r="P78" s="63">
        <f t="shared" si="32"/>
        <v>11.28158709280159</v>
      </c>
      <c r="Q78" s="63">
        <f t="shared" si="32"/>
        <v>0.11221402945302371</v>
      </c>
      <c r="R78" s="63">
        <f t="shared" si="32"/>
        <v>36.54745738840586</v>
      </c>
      <c r="S78" s="63">
        <f t="shared" si="32"/>
        <v>7.7673470894778474</v>
      </c>
      <c r="T78" s="63">
        <f t="shared" si="32"/>
        <v>0.21202506669563198</v>
      </c>
      <c r="U78" s="63">
        <f t="shared" si="32"/>
        <v>0.66907934589867668</v>
      </c>
      <c r="V78" s="63">
        <f t="shared" si="32"/>
        <v>0.26568399726376601</v>
      </c>
      <c r="W78" s="63">
        <f t="shared" si="32"/>
        <v>9.5515810660785689</v>
      </c>
      <c r="X78" s="63">
        <f t="shared" si="32"/>
        <v>4.9536839791199316</v>
      </c>
      <c r="Y78" s="63">
        <f t="shared" si="32"/>
        <v>0.16454103937104805</v>
      </c>
      <c r="Z78" s="63">
        <f t="shared" si="32"/>
        <v>1.2163021674660499</v>
      </c>
      <c r="AA78" s="63">
        <f t="shared" si="32"/>
        <v>0.86384888140298111</v>
      </c>
      <c r="AB78" s="63">
        <f t="shared" si="32"/>
        <v>1.6378240937360393E-2</v>
      </c>
      <c r="AC78" s="63">
        <f t="shared" si="32"/>
        <v>1.8888658444511812E-2</v>
      </c>
      <c r="AD78" s="63">
        <f t="shared" si="32"/>
        <v>3.0040926118517722E-2</v>
      </c>
      <c r="AE78" s="63">
        <f t="shared" si="32"/>
        <v>0.83098627692949179</v>
      </c>
      <c r="AF78" s="63">
        <f t="shared" si="32"/>
        <v>2.6509242838071229E-2</v>
      </c>
      <c r="AG78" s="63">
        <f t="shared" si="32"/>
        <v>4.5453983369761718E-2</v>
      </c>
      <c r="AH78" s="63">
        <f t="shared" si="32"/>
        <v>2.5342668913493194</v>
      </c>
      <c r="AI78" s="63">
        <f t="shared" si="32"/>
        <v>5.27508033675766E-2</v>
      </c>
      <c r="AJ78" s="63">
        <f t="shared" si="32"/>
        <v>0</v>
      </c>
      <c r="AK78" s="63">
        <f t="shared" si="32"/>
        <v>5.1881570179775689E-2</v>
      </c>
      <c r="AL78" s="63">
        <f t="shared" si="32"/>
        <v>5.1881570179775689E-2</v>
      </c>
      <c r="AM78" s="63">
        <f t="shared" si="32"/>
        <v>1.3031370065710132E-2</v>
      </c>
      <c r="AN78" s="63">
        <f t="shared" si="32"/>
        <v>3.0494360759128619E-2</v>
      </c>
      <c r="AO78" s="43"/>
      <c r="AP78" s="43"/>
      <c r="AQ78" s="43"/>
    </row>
    <row r="79" spans="1:43" ht="14.4" x14ac:dyDescent="0.3">
      <c r="A79" s="52" t="s">
        <v>102</v>
      </c>
      <c r="B79" s="2"/>
      <c r="C79" s="2"/>
      <c r="D79" s="2"/>
      <c r="E79" s="63">
        <f>AVERAGE(E43,E47,E51,E55,E59,E66,E73)</f>
        <v>5.5946745761081047</v>
      </c>
      <c r="F79" s="63">
        <f t="shared" ref="F79:AN79" si="33">AVERAGE(F43,F47,F51,F55,F59,F66,F73)</f>
        <v>0.67761808428042358</v>
      </c>
      <c r="G79" s="63">
        <f t="shared" si="33"/>
        <v>2.6947216152265328</v>
      </c>
      <c r="H79" s="63">
        <f t="shared" si="33"/>
        <v>3.2184470933776614</v>
      </c>
      <c r="I79" s="63">
        <f t="shared" si="33"/>
        <v>9.5158392537102801E-2</v>
      </c>
      <c r="J79" s="63">
        <f t="shared" si="33"/>
        <v>0</v>
      </c>
      <c r="K79" s="63">
        <f t="shared" si="33"/>
        <v>5.0946061253624224</v>
      </c>
      <c r="L79" s="63">
        <f t="shared" si="33"/>
        <v>0.84564670674802378</v>
      </c>
      <c r="M79" s="63">
        <f t="shared" si="33"/>
        <v>2.0385201197636502</v>
      </c>
      <c r="N79" s="63">
        <f t="shared" si="33"/>
        <v>0.18544831104371226</v>
      </c>
      <c r="O79" s="63">
        <f t="shared" si="33"/>
        <v>5.696579805735662</v>
      </c>
      <c r="P79" s="63">
        <f t="shared" si="33"/>
        <v>16.393595100868989</v>
      </c>
      <c r="Q79" s="63">
        <f t="shared" si="33"/>
        <v>5.513203901886931E-2</v>
      </c>
      <c r="R79" s="63">
        <f t="shared" si="33"/>
        <v>17.338164793617548</v>
      </c>
      <c r="S79" s="63">
        <f t="shared" si="33"/>
        <v>20.736963819909594</v>
      </c>
      <c r="T79" s="63">
        <f t="shared" si="33"/>
        <v>0.11154878035810399</v>
      </c>
      <c r="U79" s="63">
        <f t="shared" si="33"/>
        <v>1.5306630618675219</v>
      </c>
      <c r="V79" s="63">
        <f t="shared" si="33"/>
        <v>0.20447605959660736</v>
      </c>
      <c r="W79" s="63">
        <f t="shared" si="33"/>
        <v>7.4346072768000679</v>
      </c>
      <c r="X79" s="63">
        <f t="shared" si="33"/>
        <v>5.6374892500512193</v>
      </c>
      <c r="Y79" s="63">
        <f t="shared" si="33"/>
        <v>0.15354578850606113</v>
      </c>
      <c r="Z79" s="63">
        <f t="shared" si="33"/>
        <v>0.82949442155902631</v>
      </c>
      <c r="AA79" s="63">
        <f t="shared" si="33"/>
        <v>2.8613147945750339</v>
      </c>
      <c r="AB79" s="63">
        <f t="shared" si="33"/>
        <v>0</v>
      </c>
      <c r="AC79" s="63">
        <f t="shared" si="33"/>
        <v>0</v>
      </c>
      <c r="AD79" s="63">
        <f t="shared" si="33"/>
        <v>0</v>
      </c>
      <c r="AE79" s="63">
        <f t="shared" si="33"/>
        <v>5.5170604461938187E-2</v>
      </c>
      <c r="AF79" s="63">
        <f t="shared" si="33"/>
        <v>0</v>
      </c>
      <c r="AG79" s="63">
        <f t="shared" si="33"/>
        <v>2.1443199887701065E-2</v>
      </c>
      <c r="AH79" s="63">
        <f t="shared" si="33"/>
        <v>0.48691031311312161</v>
      </c>
      <c r="AI79" s="63">
        <f t="shared" si="33"/>
        <v>1.5094258378784864E-3</v>
      </c>
      <c r="AJ79" s="63">
        <f t="shared" si="33"/>
        <v>0</v>
      </c>
      <c r="AK79" s="63">
        <f t="shared" si="33"/>
        <v>0</v>
      </c>
      <c r="AL79" s="63">
        <f t="shared" si="33"/>
        <v>0</v>
      </c>
      <c r="AM79" s="63">
        <f t="shared" si="33"/>
        <v>4.2174282606711726E-3</v>
      </c>
      <c r="AN79" s="63">
        <f t="shared" si="33"/>
        <v>2.3330115267488453E-3</v>
      </c>
      <c r="AO79" s="43"/>
      <c r="AP79" s="43"/>
      <c r="AQ79" s="43"/>
    </row>
    <row r="80" spans="1:43" ht="14.4" x14ac:dyDescent="0.3">
      <c r="A80" s="52" t="s">
        <v>103</v>
      </c>
      <c r="B80" s="2"/>
      <c r="C80" s="2"/>
      <c r="D80" s="2"/>
      <c r="E80" s="63">
        <f>AVERAGE(E44,E48,E52,E56,E60,E70,E74)</f>
        <v>7.3263077807353989</v>
      </c>
      <c r="F80" s="63">
        <f t="shared" ref="F80:AN80" si="34">AVERAGE(F44,F48,F52,F56,F60,F70,F74)</f>
        <v>0</v>
      </c>
      <c r="G80" s="63">
        <f t="shared" si="34"/>
        <v>1.6680489087826034</v>
      </c>
      <c r="H80" s="63">
        <f t="shared" si="34"/>
        <v>0.96376123770565891</v>
      </c>
      <c r="I80" s="63">
        <f t="shared" si="34"/>
        <v>0</v>
      </c>
      <c r="J80" s="63">
        <f t="shared" si="34"/>
        <v>0</v>
      </c>
      <c r="K80" s="63">
        <f t="shared" si="34"/>
        <v>1.6997338907893</v>
      </c>
      <c r="L80" s="63">
        <f t="shared" si="34"/>
        <v>0.3014232183668854</v>
      </c>
      <c r="M80" s="63">
        <f t="shared" si="34"/>
        <v>0.76349955500535582</v>
      </c>
      <c r="N80" s="63">
        <f t="shared" si="34"/>
        <v>0</v>
      </c>
      <c r="O80" s="63">
        <f t="shared" si="34"/>
        <v>2.5937744223018191</v>
      </c>
      <c r="P80" s="63">
        <f t="shared" si="34"/>
        <v>18.349802415475601</v>
      </c>
      <c r="Q80" s="63">
        <f t="shared" si="34"/>
        <v>0</v>
      </c>
      <c r="R80" s="63">
        <f t="shared" si="34"/>
        <v>11.118790975854335</v>
      </c>
      <c r="S80" s="63">
        <f t="shared" si="34"/>
        <v>28.026473666546377</v>
      </c>
      <c r="T80" s="63">
        <f t="shared" si="34"/>
        <v>6.9108546304792722E-3</v>
      </c>
      <c r="U80" s="63">
        <f t="shared" si="34"/>
        <v>2.2854937746380215</v>
      </c>
      <c r="V80" s="63">
        <f t="shared" si="34"/>
        <v>0.69475495344285021</v>
      </c>
      <c r="W80" s="63">
        <f t="shared" si="34"/>
        <v>9.7341701780357059</v>
      </c>
      <c r="X80" s="63">
        <f t="shared" si="34"/>
        <v>10.85666545951965</v>
      </c>
      <c r="Y80" s="63">
        <f t="shared" si="34"/>
        <v>0.1171092356708056</v>
      </c>
      <c r="Z80" s="63">
        <f t="shared" si="34"/>
        <v>0.18547067993302338</v>
      </c>
      <c r="AA80" s="63">
        <f t="shared" si="34"/>
        <v>2.8051978481082633</v>
      </c>
      <c r="AB80" s="63">
        <f t="shared" si="34"/>
        <v>0</v>
      </c>
      <c r="AC80" s="63">
        <f t="shared" si="34"/>
        <v>0</v>
      </c>
      <c r="AD80" s="63">
        <f t="shared" si="34"/>
        <v>0</v>
      </c>
      <c r="AE80" s="63">
        <f t="shared" si="34"/>
        <v>0</v>
      </c>
      <c r="AF80" s="63">
        <f t="shared" si="34"/>
        <v>0</v>
      </c>
      <c r="AG80" s="63">
        <f t="shared" si="34"/>
        <v>1.1750228295334285E-2</v>
      </c>
      <c r="AH80" s="63">
        <f t="shared" si="34"/>
        <v>0.44557964225598773</v>
      </c>
      <c r="AI80" s="63">
        <f t="shared" si="34"/>
        <v>0</v>
      </c>
      <c r="AJ80" s="63">
        <f t="shared" si="34"/>
        <v>4.5281073906547509E-2</v>
      </c>
      <c r="AK80" s="63">
        <f t="shared" si="34"/>
        <v>0</v>
      </c>
      <c r="AL80" s="63">
        <f t="shared" si="34"/>
        <v>0</v>
      </c>
      <c r="AM80" s="63">
        <f t="shared" si="34"/>
        <v>0</v>
      </c>
      <c r="AN80" s="63">
        <f t="shared" si="34"/>
        <v>0</v>
      </c>
      <c r="AO80" s="43"/>
      <c r="AP80" s="43"/>
      <c r="AQ80" s="43"/>
    </row>
    <row r="81" spans="1:53" ht="14.4" x14ac:dyDescent="0.3">
      <c r="A81" s="52" t="s">
        <v>104</v>
      </c>
      <c r="B81" s="2"/>
      <c r="C81" s="2"/>
      <c r="D81" s="2"/>
      <c r="E81" s="63">
        <f>AVERAGE(E45,E49,E53,E57,E61,E71,E75)</f>
        <v>7.1832117347866724</v>
      </c>
      <c r="F81" s="63">
        <f t="shared" ref="F81:AN81" si="35">AVERAGE(F45,F49,F53,F57,F61,F71,F75)</f>
        <v>0.87045075068632094</v>
      </c>
      <c r="G81" s="63">
        <f t="shared" si="35"/>
        <v>1.8605333979068452</v>
      </c>
      <c r="H81" s="63">
        <f t="shared" si="35"/>
        <v>0.90938921104896664</v>
      </c>
      <c r="I81" s="63">
        <f t="shared" si="35"/>
        <v>0.11668730896670908</v>
      </c>
      <c r="J81" s="63">
        <f t="shared" si="35"/>
        <v>0</v>
      </c>
      <c r="K81" s="63">
        <f t="shared" si="35"/>
        <v>3.5854019371571111</v>
      </c>
      <c r="L81" s="63">
        <f t="shared" si="35"/>
        <v>0.19880983179355166</v>
      </c>
      <c r="M81" s="63">
        <f t="shared" si="35"/>
        <v>0.71599700482024053</v>
      </c>
      <c r="N81" s="63">
        <f t="shared" si="35"/>
        <v>0</v>
      </c>
      <c r="O81" s="63">
        <f t="shared" si="35"/>
        <v>2.1241667144631386</v>
      </c>
      <c r="P81" s="63">
        <f t="shared" si="35"/>
        <v>8.3288743781630448</v>
      </c>
      <c r="Q81" s="63">
        <f t="shared" si="35"/>
        <v>0</v>
      </c>
      <c r="R81" s="63">
        <f t="shared" si="35"/>
        <v>6.5205902629981578</v>
      </c>
      <c r="S81" s="63">
        <f t="shared" si="35"/>
        <v>31.988019748552492</v>
      </c>
      <c r="T81" s="63">
        <f t="shared" si="35"/>
        <v>0</v>
      </c>
      <c r="U81" s="63">
        <f t="shared" si="35"/>
        <v>0.39220713166597282</v>
      </c>
      <c r="V81" s="63">
        <f t="shared" si="35"/>
        <v>0.97530618982571526</v>
      </c>
      <c r="W81" s="63">
        <f t="shared" si="35"/>
        <v>14.290820698938109</v>
      </c>
      <c r="X81" s="63">
        <f t="shared" si="35"/>
        <v>14.72656930999543</v>
      </c>
      <c r="Y81" s="63">
        <f t="shared" si="35"/>
        <v>0.10077427973732597</v>
      </c>
      <c r="Z81" s="63">
        <f t="shared" si="35"/>
        <v>1.1027337940241499</v>
      </c>
      <c r="AA81" s="63">
        <f t="shared" si="35"/>
        <v>3.4982900091643363</v>
      </c>
      <c r="AB81" s="63">
        <f t="shared" si="35"/>
        <v>0</v>
      </c>
      <c r="AC81" s="63">
        <f t="shared" si="35"/>
        <v>0</v>
      </c>
      <c r="AD81" s="63">
        <f t="shared" si="35"/>
        <v>0</v>
      </c>
      <c r="AE81" s="63">
        <f t="shared" si="35"/>
        <v>0</v>
      </c>
      <c r="AF81" s="63">
        <f t="shared" si="35"/>
        <v>0</v>
      </c>
      <c r="AG81" s="63">
        <f t="shared" si="35"/>
        <v>6.0886063067586357E-2</v>
      </c>
      <c r="AH81" s="63">
        <f t="shared" si="35"/>
        <v>0.45028024223812579</v>
      </c>
      <c r="AI81" s="63">
        <f t="shared" si="35"/>
        <v>0</v>
      </c>
      <c r="AJ81" s="63">
        <f t="shared" si="35"/>
        <v>0</v>
      </c>
      <c r="AK81" s="63">
        <f t="shared" si="35"/>
        <v>0</v>
      </c>
      <c r="AL81" s="63">
        <f t="shared" si="35"/>
        <v>0</v>
      </c>
      <c r="AM81" s="63">
        <f t="shared" si="35"/>
        <v>0</v>
      </c>
      <c r="AN81" s="63">
        <f t="shared" si="35"/>
        <v>0</v>
      </c>
    </row>
    <row r="82" spans="1:53" ht="14.4" x14ac:dyDescent="0.3">
      <c r="A82" s="46" t="s">
        <v>304</v>
      </c>
      <c r="B82" s="2"/>
      <c r="C82" s="2"/>
      <c r="D82" s="2"/>
      <c r="E82" s="63">
        <f>AVERAGE(E78:E81)</f>
        <v>5.5785068079640521</v>
      </c>
      <c r="F82" s="63">
        <f t="shared" ref="F82:AN82" si="36">AVERAGE(F78:F81)</f>
        <v>0.40943881348851002</v>
      </c>
      <c r="G82" s="63">
        <f t="shared" si="36"/>
        <v>1.6842351279270751</v>
      </c>
      <c r="H82" s="63">
        <f t="shared" si="36"/>
        <v>1.6126176849191867</v>
      </c>
      <c r="I82" s="63">
        <f t="shared" si="36"/>
        <v>6.3319712467265407E-2</v>
      </c>
      <c r="J82" s="63">
        <f t="shared" si="36"/>
        <v>0.22893027798431978</v>
      </c>
      <c r="K82" s="63">
        <f t="shared" si="36"/>
        <v>3.7366507857619773</v>
      </c>
      <c r="L82" s="63">
        <f t="shared" si="36"/>
        <v>0.43658929801210783</v>
      </c>
      <c r="M82" s="63">
        <f t="shared" si="36"/>
        <v>1.872344820493925</v>
      </c>
      <c r="N82" s="63">
        <f t="shared" si="36"/>
        <v>6.5699148131189974E-2</v>
      </c>
      <c r="O82" s="63">
        <f t="shared" si="36"/>
        <v>4.7403431972318666</v>
      </c>
      <c r="P82" s="63">
        <f t="shared" si="36"/>
        <v>13.588464746827306</v>
      </c>
      <c r="Q82" s="63">
        <f t="shared" si="36"/>
        <v>4.1836517117973253E-2</v>
      </c>
      <c r="R82" s="63">
        <f t="shared" si="36"/>
        <v>17.881250855218976</v>
      </c>
      <c r="S82" s="63">
        <f t="shared" si="36"/>
        <v>22.129701081121578</v>
      </c>
      <c r="T82" s="63">
        <f t="shared" si="36"/>
        <v>8.2621175421053808E-2</v>
      </c>
      <c r="U82" s="63">
        <f t="shared" si="36"/>
        <v>1.2193608285175483</v>
      </c>
      <c r="V82" s="63">
        <f t="shared" si="36"/>
        <v>0.53505530003223467</v>
      </c>
      <c r="W82" s="63">
        <f t="shared" si="36"/>
        <v>10.252794804963113</v>
      </c>
      <c r="X82" s="63">
        <f t="shared" si="36"/>
        <v>9.0436019996715586</v>
      </c>
      <c r="Y82" s="63">
        <f t="shared" si="36"/>
        <v>0.13399258582131018</v>
      </c>
      <c r="Z82" s="63">
        <f t="shared" si="36"/>
        <v>0.83350026574556235</v>
      </c>
      <c r="AA82" s="63">
        <f t="shared" si="36"/>
        <v>2.5071628833126538</v>
      </c>
      <c r="AB82" s="63">
        <f t="shared" si="36"/>
        <v>4.0945602343400982E-3</v>
      </c>
      <c r="AC82" s="63">
        <f t="shared" si="36"/>
        <v>4.722164611127953E-3</v>
      </c>
      <c r="AD82" s="63">
        <f t="shared" si="36"/>
        <v>7.5102315296294306E-3</v>
      </c>
      <c r="AE82" s="63">
        <f t="shared" si="36"/>
        <v>0.2215392203478575</v>
      </c>
      <c r="AF82" s="63">
        <f t="shared" si="36"/>
        <v>6.6273107095178073E-3</v>
      </c>
      <c r="AG82" s="63">
        <f t="shared" si="36"/>
        <v>3.4883368655095857E-2</v>
      </c>
      <c r="AH82" s="63">
        <f t="shared" si="36"/>
        <v>0.97925927223913867</v>
      </c>
      <c r="AI82" s="63">
        <f t="shared" si="36"/>
        <v>1.3565057301363771E-2</v>
      </c>
      <c r="AJ82" s="63">
        <f t="shared" si="36"/>
        <v>1.1320268476636877E-2</v>
      </c>
      <c r="AK82" s="63">
        <f t="shared" si="36"/>
        <v>1.2970392544943922E-2</v>
      </c>
      <c r="AL82" s="63">
        <f t="shared" si="36"/>
        <v>1.2970392544943922E-2</v>
      </c>
      <c r="AM82" s="63">
        <f t="shared" si="36"/>
        <v>4.3121995815953267E-3</v>
      </c>
      <c r="AN82" s="63">
        <f t="shared" si="36"/>
        <v>8.206843071469367E-3</v>
      </c>
    </row>
    <row r="83" spans="1:53" ht="14.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53" ht="14.4" x14ac:dyDescent="0.3">
      <c r="A84" s="2" t="s">
        <v>177</v>
      </c>
      <c r="B84" s="2" t="s">
        <v>178</v>
      </c>
      <c r="C84" s="2">
        <v>1</v>
      </c>
      <c r="D84" s="3" t="s">
        <v>81</v>
      </c>
      <c r="E84" s="7">
        <f>E42*$AT$6/100</f>
        <v>45.573262499999998</v>
      </c>
      <c r="F84" s="7">
        <f t="shared" ref="F84:AN84" si="37">F42*$AT$6/100</f>
        <v>2.86256625</v>
      </c>
      <c r="G84" s="7">
        <f t="shared" si="37"/>
        <v>12.4064175</v>
      </c>
      <c r="H84" s="7">
        <f t="shared" si="37"/>
        <v>21.436462499999998</v>
      </c>
      <c r="I84" s="7">
        <f t="shared" si="37"/>
        <v>1.3224425</v>
      </c>
      <c r="J84" s="7">
        <f t="shared" si="37"/>
        <v>0</v>
      </c>
      <c r="K84" s="7">
        <f t="shared" si="37"/>
        <v>71.085094999999995</v>
      </c>
      <c r="L84" s="7">
        <f t="shared" si="37"/>
        <v>4.9329225000000001</v>
      </c>
      <c r="M84" s="7">
        <f t="shared" si="37"/>
        <v>111.56634375</v>
      </c>
      <c r="N84" s="7">
        <f t="shared" si="37"/>
        <v>2.4687637499999999</v>
      </c>
      <c r="O84" s="7">
        <f t="shared" si="37"/>
        <v>5.745985000000001</v>
      </c>
      <c r="P84" s="7">
        <f t="shared" si="37"/>
        <v>11.634968750000001</v>
      </c>
      <c r="Q84" s="7">
        <f t="shared" si="37"/>
        <v>3.5815912500000002</v>
      </c>
      <c r="R84" s="7">
        <f t="shared" si="37"/>
        <v>23.143193750000002</v>
      </c>
      <c r="S84" s="7">
        <f t="shared" si="37"/>
        <v>8.0425437500000001</v>
      </c>
      <c r="T84" s="7">
        <f t="shared" si="37"/>
        <v>6.7673100000000002</v>
      </c>
      <c r="U84" s="7">
        <f t="shared" si="37"/>
        <v>11.426762500000001</v>
      </c>
      <c r="V84" s="7">
        <f t="shared" si="37"/>
        <v>1.3518787500000002</v>
      </c>
      <c r="W84" s="7">
        <f t="shared" si="37"/>
        <v>6.4957162500000001</v>
      </c>
      <c r="X84" s="7">
        <f t="shared" si="37"/>
        <v>3.3205812499999996</v>
      </c>
      <c r="Y84" s="7">
        <f t="shared" si="37"/>
        <v>0.46253750000000005</v>
      </c>
      <c r="Z84" s="7">
        <f t="shared" si="37"/>
        <v>0</v>
      </c>
      <c r="AA84" s="7">
        <f t="shared" si="37"/>
        <v>0</v>
      </c>
      <c r="AB84" s="7">
        <f t="shared" si="37"/>
        <v>0.52275249999999995</v>
      </c>
      <c r="AC84" s="7">
        <f t="shared" si="37"/>
        <v>0.60287874999999991</v>
      </c>
      <c r="AD84" s="7">
        <f t="shared" si="37"/>
        <v>0.95883125000000002</v>
      </c>
      <c r="AE84" s="7">
        <f t="shared" si="37"/>
        <v>15.69358375</v>
      </c>
      <c r="AF84" s="7">
        <f t="shared" si="37"/>
        <v>0.84610875000000008</v>
      </c>
      <c r="AG84" s="7">
        <f t="shared" si="37"/>
        <v>1.4507774999999998</v>
      </c>
      <c r="AH84" s="7">
        <f t="shared" si="37"/>
        <v>73.877237499999993</v>
      </c>
      <c r="AI84" s="7">
        <f t="shared" si="37"/>
        <v>1.6836737500000001</v>
      </c>
      <c r="AJ84" s="7">
        <f t="shared" si="37"/>
        <v>0</v>
      </c>
      <c r="AK84" s="7">
        <f t="shared" si="37"/>
        <v>1.6559299999999999</v>
      </c>
      <c r="AL84" s="7">
        <f t="shared" si="37"/>
        <v>1.6559299999999999</v>
      </c>
      <c r="AM84" s="7">
        <f t="shared" si="37"/>
        <v>0.41592875000000001</v>
      </c>
      <c r="AN84" s="7">
        <f t="shared" si="37"/>
        <v>0.97330374999999991</v>
      </c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</row>
    <row r="85" spans="1:53" ht="14.4" x14ac:dyDescent="0.3">
      <c r="A85" s="2" t="s">
        <v>179</v>
      </c>
      <c r="B85" s="2" t="s">
        <v>178</v>
      </c>
      <c r="C85" s="2">
        <v>1</v>
      </c>
      <c r="D85" s="3" t="s">
        <v>67</v>
      </c>
      <c r="E85" s="7">
        <f>E43*$AT$7/100</f>
        <v>1125.1686850000001</v>
      </c>
      <c r="F85" s="7">
        <f t="shared" ref="F85:AN85" si="38">F43*$AT$7/100</f>
        <v>144.3213375</v>
      </c>
      <c r="G85" s="7">
        <f t="shared" si="38"/>
        <v>553.43182250000007</v>
      </c>
      <c r="H85" s="7">
        <f t="shared" si="38"/>
        <v>157.45208625000001</v>
      </c>
      <c r="I85" s="7">
        <f t="shared" si="38"/>
        <v>11.14641625</v>
      </c>
      <c r="J85" s="7">
        <f t="shared" si="38"/>
        <v>0</v>
      </c>
      <c r="K85" s="7">
        <f t="shared" si="38"/>
        <v>681.33762000000002</v>
      </c>
      <c r="L85" s="7">
        <f t="shared" si="38"/>
        <v>9.1807087500000009</v>
      </c>
      <c r="M85" s="7">
        <f t="shared" si="38"/>
        <v>133.26568500000002</v>
      </c>
      <c r="N85" s="7">
        <f t="shared" si="38"/>
        <v>39.497393749999993</v>
      </c>
      <c r="O85" s="7">
        <f t="shared" si="38"/>
        <v>16.215898750000001</v>
      </c>
      <c r="P85" s="7">
        <f t="shared" si="38"/>
        <v>51.597474999999996</v>
      </c>
      <c r="Q85" s="7">
        <f t="shared" si="38"/>
        <v>11.742203749999998</v>
      </c>
      <c r="R85" s="7">
        <f t="shared" si="38"/>
        <v>32.751206250000003</v>
      </c>
      <c r="S85" s="7">
        <f t="shared" si="38"/>
        <v>0</v>
      </c>
      <c r="T85" s="7">
        <f t="shared" si="38"/>
        <v>19.157221249999999</v>
      </c>
      <c r="U85" s="7">
        <f t="shared" si="38"/>
        <v>0</v>
      </c>
      <c r="V85" s="7">
        <f t="shared" si="38"/>
        <v>1.5617425</v>
      </c>
      <c r="W85" s="7">
        <f t="shared" si="38"/>
        <v>15.830438750000001</v>
      </c>
      <c r="X85" s="7">
        <f t="shared" si="38"/>
        <v>10.811066250000001</v>
      </c>
      <c r="Y85" s="7">
        <f t="shared" si="38"/>
        <v>2.8490612500000001</v>
      </c>
      <c r="Z85" s="7">
        <f t="shared" si="38"/>
        <v>0</v>
      </c>
      <c r="AA85" s="7">
        <f t="shared" si="38"/>
        <v>6.3873012500000002</v>
      </c>
      <c r="AB85" s="7">
        <f t="shared" si="38"/>
        <v>0</v>
      </c>
      <c r="AC85" s="7">
        <f t="shared" si="38"/>
        <v>0</v>
      </c>
      <c r="AD85" s="7">
        <f t="shared" si="38"/>
        <v>0</v>
      </c>
      <c r="AE85" s="7">
        <f t="shared" si="38"/>
        <v>3.5517412500000001</v>
      </c>
      <c r="AF85" s="7">
        <f t="shared" si="38"/>
        <v>0</v>
      </c>
      <c r="AG85" s="7">
        <f t="shared" si="38"/>
        <v>0.32653999999999994</v>
      </c>
      <c r="AH85" s="7">
        <f t="shared" si="38"/>
        <v>14.216582499999999</v>
      </c>
      <c r="AI85" s="7">
        <f t="shared" si="38"/>
        <v>0.32148250000000006</v>
      </c>
      <c r="AJ85" s="7">
        <f t="shared" si="38"/>
        <v>0</v>
      </c>
      <c r="AK85" s="7">
        <f t="shared" si="38"/>
        <v>0</v>
      </c>
      <c r="AL85" s="7">
        <f t="shared" si="38"/>
        <v>0</v>
      </c>
      <c r="AM85" s="7">
        <f t="shared" si="38"/>
        <v>0</v>
      </c>
      <c r="AN85" s="7">
        <f t="shared" si="38"/>
        <v>0.49689249999999996</v>
      </c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</row>
    <row r="86" spans="1:53" ht="14.4" x14ac:dyDescent="0.3">
      <c r="A86" s="2" t="s">
        <v>180</v>
      </c>
      <c r="B86" s="2" t="s">
        <v>178</v>
      </c>
      <c r="C86" s="2">
        <v>1</v>
      </c>
      <c r="D86" s="3" t="s">
        <v>69</v>
      </c>
      <c r="E86" s="7">
        <f>E44*$AT$8/100</f>
        <v>62.716923750000007</v>
      </c>
      <c r="F86" s="7">
        <f t="shared" ref="F86:AN86" si="39">F44*$AT$8/100</f>
        <v>0</v>
      </c>
      <c r="G86" s="7">
        <f t="shared" si="39"/>
        <v>14.04545375</v>
      </c>
      <c r="H86" s="7">
        <f t="shared" si="39"/>
        <v>0</v>
      </c>
      <c r="I86" s="7">
        <f t="shared" si="39"/>
        <v>0</v>
      </c>
      <c r="J86" s="7">
        <f t="shared" si="39"/>
        <v>0</v>
      </c>
      <c r="K86" s="7">
        <f t="shared" si="39"/>
        <v>6.0176762500000009</v>
      </c>
      <c r="L86" s="7">
        <f t="shared" si="39"/>
        <v>0</v>
      </c>
      <c r="M86" s="7">
        <f t="shared" si="39"/>
        <v>0</v>
      </c>
      <c r="N86" s="7">
        <f t="shared" si="39"/>
        <v>0</v>
      </c>
      <c r="O86" s="7">
        <f t="shared" si="39"/>
        <v>2.6473775000000002</v>
      </c>
      <c r="P86" s="7">
        <f t="shared" si="39"/>
        <v>10.2416825</v>
      </c>
      <c r="Q86" s="7">
        <f t="shared" si="39"/>
        <v>0</v>
      </c>
      <c r="R86" s="7">
        <f t="shared" si="39"/>
        <v>6.9841587500000006</v>
      </c>
      <c r="S86" s="7">
        <f t="shared" si="39"/>
        <v>12.420816249999998</v>
      </c>
      <c r="T86" s="7">
        <f t="shared" si="39"/>
        <v>0</v>
      </c>
      <c r="U86" s="7">
        <f t="shared" si="39"/>
        <v>0</v>
      </c>
      <c r="V86" s="7">
        <f t="shared" si="39"/>
        <v>1.00107375</v>
      </c>
      <c r="W86" s="7">
        <f t="shared" si="39"/>
        <v>6.2074024999999997</v>
      </c>
      <c r="X86" s="7">
        <f t="shared" si="39"/>
        <v>7.2264462499999986</v>
      </c>
      <c r="Y86" s="7">
        <f t="shared" si="39"/>
        <v>0</v>
      </c>
      <c r="Z86" s="7">
        <f t="shared" si="39"/>
        <v>0</v>
      </c>
      <c r="AA86" s="7">
        <f t="shared" si="39"/>
        <v>0</v>
      </c>
      <c r="AB86" s="7">
        <f t="shared" si="39"/>
        <v>0</v>
      </c>
      <c r="AC86" s="7">
        <f t="shared" si="39"/>
        <v>0</v>
      </c>
      <c r="AD86" s="7">
        <f t="shared" si="39"/>
        <v>0</v>
      </c>
      <c r="AE86" s="7">
        <f t="shared" si="39"/>
        <v>0</v>
      </c>
      <c r="AF86" s="7">
        <f t="shared" si="39"/>
        <v>0</v>
      </c>
      <c r="AG86" s="7">
        <f t="shared" si="39"/>
        <v>3.2093750000000004E-2</v>
      </c>
      <c r="AH86" s="7">
        <f t="shared" si="39"/>
        <v>0.35269624999999999</v>
      </c>
      <c r="AI86" s="7">
        <f t="shared" si="39"/>
        <v>0</v>
      </c>
      <c r="AJ86" s="7">
        <f t="shared" si="39"/>
        <v>0</v>
      </c>
      <c r="AK86" s="7">
        <f t="shared" si="39"/>
        <v>0</v>
      </c>
      <c r="AL86" s="7">
        <f t="shared" si="39"/>
        <v>0</v>
      </c>
      <c r="AM86" s="7">
        <f t="shared" si="39"/>
        <v>0</v>
      </c>
      <c r="AN86" s="7">
        <f t="shared" si="39"/>
        <v>0</v>
      </c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</row>
    <row r="87" spans="1:53" ht="14.4" x14ac:dyDescent="0.3">
      <c r="A87" s="2" t="s">
        <v>181</v>
      </c>
      <c r="B87" s="2" t="s">
        <v>178</v>
      </c>
      <c r="C87" s="2">
        <v>1</v>
      </c>
      <c r="D87" s="3" t="s">
        <v>71</v>
      </c>
      <c r="E87" s="7">
        <f>E45*$AT$9/100</f>
        <v>16.325659999999999</v>
      </c>
      <c r="F87" s="7">
        <f t="shared" ref="F87:AN87" si="40">F45*$AT$9/100</f>
        <v>0</v>
      </c>
      <c r="G87" s="7">
        <f t="shared" si="40"/>
        <v>5.0153825000000003</v>
      </c>
      <c r="H87" s="7">
        <f t="shared" si="40"/>
        <v>0</v>
      </c>
      <c r="I87" s="7">
        <f t="shared" si="40"/>
        <v>0</v>
      </c>
      <c r="J87" s="7">
        <f t="shared" si="40"/>
        <v>0</v>
      </c>
      <c r="K87" s="7">
        <f t="shared" si="40"/>
        <v>5.0218224999999999</v>
      </c>
      <c r="L87" s="7">
        <f t="shared" si="40"/>
        <v>0</v>
      </c>
      <c r="M87" s="7">
        <f t="shared" si="40"/>
        <v>0</v>
      </c>
      <c r="N87" s="7">
        <f t="shared" si="40"/>
        <v>0</v>
      </c>
      <c r="O87" s="7">
        <f t="shared" si="40"/>
        <v>0</v>
      </c>
      <c r="P87" s="7">
        <f t="shared" si="40"/>
        <v>2.2791025</v>
      </c>
      <c r="Q87" s="7">
        <f t="shared" si="40"/>
        <v>0</v>
      </c>
      <c r="R87" s="7">
        <f t="shared" si="40"/>
        <v>1.9910400000000001</v>
      </c>
      <c r="S87" s="7">
        <f t="shared" si="40"/>
        <v>6.3433912499999998</v>
      </c>
      <c r="T87" s="7">
        <f t="shared" si="40"/>
        <v>0</v>
      </c>
      <c r="U87" s="7">
        <f t="shared" si="40"/>
        <v>0</v>
      </c>
      <c r="V87" s="7">
        <f t="shared" si="40"/>
        <v>0.23992749999999996</v>
      </c>
      <c r="W87" s="7">
        <f t="shared" si="40"/>
        <v>2.7335337500000003</v>
      </c>
      <c r="X87" s="7">
        <f t="shared" si="40"/>
        <v>2.6776749999999998</v>
      </c>
      <c r="Y87" s="7">
        <f t="shared" si="40"/>
        <v>0</v>
      </c>
      <c r="Z87" s="7">
        <f t="shared" si="40"/>
        <v>0</v>
      </c>
      <c r="AA87" s="7">
        <f t="shared" si="40"/>
        <v>0.39665</v>
      </c>
      <c r="AB87" s="7">
        <f t="shared" si="40"/>
        <v>0</v>
      </c>
      <c r="AC87" s="7">
        <f t="shared" si="40"/>
        <v>0</v>
      </c>
      <c r="AD87" s="7">
        <f t="shared" si="40"/>
        <v>0</v>
      </c>
      <c r="AE87" s="7">
        <f t="shared" si="40"/>
        <v>0</v>
      </c>
      <c r="AF87" s="7">
        <f t="shared" si="40"/>
        <v>0</v>
      </c>
      <c r="AG87" s="7">
        <f t="shared" si="40"/>
        <v>0.18415499999999999</v>
      </c>
      <c r="AH87" s="7">
        <f t="shared" si="40"/>
        <v>0</v>
      </c>
      <c r="AI87" s="7">
        <f t="shared" si="40"/>
        <v>0</v>
      </c>
      <c r="AJ87" s="7">
        <f t="shared" si="40"/>
        <v>0</v>
      </c>
      <c r="AK87" s="7">
        <f t="shared" si="40"/>
        <v>0</v>
      </c>
      <c r="AL87" s="7">
        <f t="shared" si="40"/>
        <v>0</v>
      </c>
      <c r="AM87" s="7">
        <f t="shared" si="40"/>
        <v>0</v>
      </c>
      <c r="AN87" s="7">
        <f t="shared" si="40"/>
        <v>0</v>
      </c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</row>
    <row r="88" spans="1:53" ht="14.4" x14ac:dyDescent="0.3">
      <c r="A88" s="2" t="s">
        <v>182</v>
      </c>
      <c r="B88" s="2" t="s">
        <v>178</v>
      </c>
      <c r="C88" s="2">
        <v>2</v>
      </c>
      <c r="D88" s="3" t="s">
        <v>81</v>
      </c>
      <c r="E88" s="7">
        <f>E46*$AT$10/100</f>
        <v>0</v>
      </c>
      <c r="F88" s="7">
        <f t="shared" ref="F88:AN88" si="41">F46*$AT$10/100</f>
        <v>0</v>
      </c>
      <c r="G88" s="7">
        <f t="shared" si="41"/>
        <v>0</v>
      </c>
      <c r="H88" s="7">
        <f t="shared" si="41"/>
        <v>0</v>
      </c>
      <c r="I88" s="7">
        <f t="shared" si="41"/>
        <v>0</v>
      </c>
      <c r="J88" s="7">
        <f t="shared" si="41"/>
        <v>0</v>
      </c>
      <c r="K88" s="7">
        <f t="shared" si="41"/>
        <v>0</v>
      </c>
      <c r="L88" s="7">
        <f t="shared" si="41"/>
        <v>0</v>
      </c>
      <c r="M88" s="7">
        <f t="shared" si="41"/>
        <v>0</v>
      </c>
      <c r="N88" s="7">
        <f t="shared" si="41"/>
        <v>0</v>
      </c>
      <c r="O88" s="7">
        <f t="shared" si="41"/>
        <v>1.8452030701754387</v>
      </c>
      <c r="P88" s="7">
        <f t="shared" si="41"/>
        <v>3.1561302631578951</v>
      </c>
      <c r="Q88" s="7">
        <f t="shared" si="41"/>
        <v>0</v>
      </c>
      <c r="R88" s="7">
        <f t="shared" si="41"/>
        <v>13.569999561403511</v>
      </c>
      <c r="S88" s="7">
        <f t="shared" si="41"/>
        <v>0</v>
      </c>
      <c r="T88" s="7">
        <f t="shared" si="41"/>
        <v>0</v>
      </c>
      <c r="U88" s="7">
        <f t="shared" si="41"/>
        <v>0</v>
      </c>
      <c r="V88" s="7">
        <f t="shared" si="41"/>
        <v>8.6503070175438609E-2</v>
      </c>
      <c r="W88" s="7">
        <f t="shared" si="41"/>
        <v>1.6641837719298247</v>
      </c>
      <c r="X88" s="7">
        <f t="shared" si="41"/>
        <v>0.99255964912280714</v>
      </c>
      <c r="Y88" s="7">
        <f t="shared" si="41"/>
        <v>0</v>
      </c>
      <c r="Z88" s="7">
        <f t="shared" si="41"/>
        <v>0</v>
      </c>
      <c r="AA88" s="7">
        <f t="shared" si="41"/>
        <v>0</v>
      </c>
      <c r="AB88" s="7">
        <f t="shared" si="41"/>
        <v>0</v>
      </c>
      <c r="AC88" s="7">
        <f t="shared" si="41"/>
        <v>0</v>
      </c>
      <c r="AD88" s="7">
        <f t="shared" si="41"/>
        <v>0</v>
      </c>
      <c r="AE88" s="7">
        <f t="shared" si="41"/>
        <v>0</v>
      </c>
      <c r="AF88" s="7">
        <f t="shared" si="41"/>
        <v>0</v>
      </c>
      <c r="AG88" s="7">
        <f t="shared" si="41"/>
        <v>0</v>
      </c>
      <c r="AH88" s="7">
        <f t="shared" si="41"/>
        <v>0</v>
      </c>
      <c r="AI88" s="7">
        <f t="shared" si="41"/>
        <v>0</v>
      </c>
      <c r="AJ88" s="7">
        <f t="shared" si="41"/>
        <v>0</v>
      </c>
      <c r="AK88" s="7">
        <f t="shared" si="41"/>
        <v>0</v>
      </c>
      <c r="AL88" s="7">
        <f t="shared" si="41"/>
        <v>0</v>
      </c>
      <c r="AM88" s="7">
        <f t="shared" si="41"/>
        <v>0</v>
      </c>
      <c r="AN88" s="7">
        <f t="shared" si="41"/>
        <v>0</v>
      </c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</row>
    <row r="89" spans="1:53" ht="14.4" x14ac:dyDescent="0.3">
      <c r="A89" s="2" t="s">
        <v>183</v>
      </c>
      <c r="B89" s="2" t="s">
        <v>178</v>
      </c>
      <c r="C89" s="2">
        <v>2</v>
      </c>
      <c r="D89" s="3" t="s">
        <v>67</v>
      </c>
      <c r="E89" s="7">
        <f>E47*$AT$11/100</f>
        <v>0</v>
      </c>
      <c r="F89" s="7">
        <f t="shared" ref="F89:AN89" si="42">F47*$AT$11/100</f>
        <v>0</v>
      </c>
      <c r="G89" s="7">
        <f t="shared" si="42"/>
        <v>0</v>
      </c>
      <c r="H89" s="7">
        <f t="shared" si="42"/>
        <v>3.904855263157895</v>
      </c>
      <c r="I89" s="7">
        <f t="shared" si="42"/>
        <v>0</v>
      </c>
      <c r="J89" s="7">
        <f t="shared" si="42"/>
        <v>0</v>
      </c>
      <c r="K89" s="7">
        <f t="shared" si="42"/>
        <v>1.3672640350877194</v>
      </c>
      <c r="L89" s="7">
        <f t="shared" si="42"/>
        <v>1.7306241228070178</v>
      </c>
      <c r="M89" s="7">
        <f t="shared" si="42"/>
        <v>2.558457456140351</v>
      </c>
      <c r="N89" s="7">
        <f t="shared" si="42"/>
        <v>0</v>
      </c>
      <c r="O89" s="7">
        <f t="shared" si="42"/>
        <v>12.15678114035088</v>
      </c>
      <c r="P89" s="7">
        <f t="shared" si="42"/>
        <v>27.201513157894738</v>
      </c>
      <c r="Q89" s="7">
        <f t="shared" si="42"/>
        <v>0</v>
      </c>
      <c r="R89" s="7">
        <f t="shared" si="42"/>
        <v>39.764551315789483</v>
      </c>
      <c r="S89" s="7">
        <f t="shared" si="42"/>
        <v>37.655804824561407</v>
      </c>
      <c r="T89" s="7">
        <f t="shared" si="42"/>
        <v>9.4568859649122816E-2</v>
      </c>
      <c r="U89" s="7">
        <f t="shared" si="42"/>
        <v>6.4012837719298252</v>
      </c>
      <c r="V89" s="7">
        <f t="shared" si="42"/>
        <v>0.71960877192982464</v>
      </c>
      <c r="W89" s="7">
        <f t="shared" si="42"/>
        <v>17.882085526315787</v>
      </c>
      <c r="X89" s="7">
        <f t="shared" si="42"/>
        <v>12.017657017543861</v>
      </c>
      <c r="Y89" s="7">
        <f t="shared" si="42"/>
        <v>0.13963728070175438</v>
      </c>
      <c r="Z89" s="7">
        <f t="shared" si="42"/>
        <v>1.3137592105263158</v>
      </c>
      <c r="AA89" s="7">
        <f t="shared" si="42"/>
        <v>15.832678070175438</v>
      </c>
      <c r="AB89" s="7">
        <f t="shared" si="42"/>
        <v>0</v>
      </c>
      <c r="AC89" s="7">
        <f t="shared" si="42"/>
        <v>0</v>
      </c>
      <c r="AD89" s="7">
        <f t="shared" si="42"/>
        <v>0</v>
      </c>
      <c r="AE89" s="7">
        <f t="shared" si="42"/>
        <v>0</v>
      </c>
      <c r="AF89" s="7">
        <f t="shared" si="42"/>
        <v>0</v>
      </c>
      <c r="AG89" s="7">
        <f t="shared" si="42"/>
        <v>0</v>
      </c>
      <c r="AH89" s="7">
        <f t="shared" si="42"/>
        <v>1.4453403508771934</v>
      </c>
      <c r="AI89" s="7">
        <f t="shared" si="42"/>
        <v>0</v>
      </c>
      <c r="AJ89" s="7">
        <f t="shared" si="42"/>
        <v>0</v>
      </c>
      <c r="AK89" s="7">
        <f t="shared" si="42"/>
        <v>0</v>
      </c>
      <c r="AL89" s="7">
        <f t="shared" si="42"/>
        <v>0</v>
      </c>
      <c r="AM89" s="7">
        <f t="shared" si="42"/>
        <v>0</v>
      </c>
      <c r="AN89" s="7">
        <f t="shared" si="42"/>
        <v>0</v>
      </c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</row>
    <row r="90" spans="1:53" ht="14.4" x14ac:dyDescent="0.3">
      <c r="A90" s="2" t="s">
        <v>184</v>
      </c>
      <c r="B90" s="2" t="s">
        <v>178</v>
      </c>
      <c r="C90" s="2">
        <v>2</v>
      </c>
      <c r="D90" s="3" t="s">
        <v>69</v>
      </c>
      <c r="E90" s="7">
        <f>E48*$AT$12/100</f>
        <v>0</v>
      </c>
      <c r="F90" s="7">
        <f t="shared" ref="F90:AN90" si="43">F48*$AT$12/100</f>
        <v>0</v>
      </c>
      <c r="G90" s="7">
        <f t="shared" si="43"/>
        <v>0</v>
      </c>
      <c r="H90" s="7">
        <f t="shared" si="43"/>
        <v>0</v>
      </c>
      <c r="I90" s="7">
        <f t="shared" si="43"/>
        <v>0</v>
      </c>
      <c r="J90" s="7">
        <f t="shared" si="43"/>
        <v>0</v>
      </c>
      <c r="K90" s="7">
        <f t="shared" si="43"/>
        <v>0</v>
      </c>
      <c r="L90" s="7">
        <f t="shared" si="43"/>
        <v>0.77823991228070188</v>
      </c>
      <c r="M90" s="7">
        <f t="shared" si="43"/>
        <v>2.2355973684210531</v>
      </c>
      <c r="N90" s="7">
        <f t="shared" si="43"/>
        <v>0</v>
      </c>
      <c r="O90" s="7">
        <f t="shared" si="43"/>
        <v>4.7156618421052645</v>
      </c>
      <c r="P90" s="7">
        <f t="shared" si="43"/>
        <v>35.126716666666674</v>
      </c>
      <c r="Q90" s="7">
        <f t="shared" si="43"/>
        <v>0</v>
      </c>
      <c r="R90" s="7">
        <f t="shared" si="43"/>
        <v>34.23001798245614</v>
      </c>
      <c r="S90" s="7">
        <f t="shared" si="43"/>
        <v>61.65072763157896</v>
      </c>
      <c r="T90" s="7">
        <f t="shared" si="43"/>
        <v>0</v>
      </c>
      <c r="U90" s="7">
        <f t="shared" si="43"/>
        <v>0</v>
      </c>
      <c r="V90" s="7">
        <f t="shared" si="43"/>
        <v>2.9629714912280707</v>
      </c>
      <c r="W90" s="7">
        <f t="shared" si="43"/>
        <v>28.601250438596495</v>
      </c>
      <c r="X90" s="7">
        <f t="shared" si="43"/>
        <v>19.719905263157901</v>
      </c>
      <c r="Y90" s="7">
        <f t="shared" si="43"/>
        <v>0</v>
      </c>
      <c r="Z90" s="7">
        <f t="shared" si="43"/>
        <v>0</v>
      </c>
      <c r="AA90" s="7">
        <f t="shared" si="43"/>
        <v>10.417762719298247</v>
      </c>
      <c r="AB90" s="7">
        <f t="shared" si="43"/>
        <v>0</v>
      </c>
      <c r="AC90" s="7">
        <f t="shared" si="43"/>
        <v>0</v>
      </c>
      <c r="AD90" s="7">
        <f t="shared" si="43"/>
        <v>0</v>
      </c>
      <c r="AE90" s="7">
        <f t="shared" si="43"/>
        <v>0</v>
      </c>
      <c r="AF90" s="7">
        <f t="shared" si="43"/>
        <v>0</v>
      </c>
      <c r="AG90" s="7">
        <f t="shared" si="43"/>
        <v>0.11678421052631581</v>
      </c>
      <c r="AH90" s="7">
        <f t="shared" si="43"/>
        <v>2.3923434210526322</v>
      </c>
      <c r="AI90" s="7">
        <f t="shared" si="43"/>
        <v>0</v>
      </c>
      <c r="AJ90" s="7">
        <f t="shared" si="43"/>
        <v>0</v>
      </c>
      <c r="AK90" s="7">
        <f t="shared" si="43"/>
        <v>0</v>
      </c>
      <c r="AL90" s="7">
        <f t="shared" si="43"/>
        <v>0</v>
      </c>
      <c r="AM90" s="7">
        <f t="shared" si="43"/>
        <v>0</v>
      </c>
      <c r="AN90" s="7">
        <f t="shared" si="43"/>
        <v>0</v>
      </c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</row>
    <row r="91" spans="1:53" ht="14.4" x14ac:dyDescent="0.3">
      <c r="A91" s="57" t="s">
        <v>185</v>
      </c>
      <c r="B91" s="2" t="s">
        <v>178</v>
      </c>
      <c r="C91" s="2">
        <v>2</v>
      </c>
      <c r="D91" s="3" t="s">
        <v>71</v>
      </c>
      <c r="E91" s="7">
        <f>E49*$AT$13/100</f>
        <v>0</v>
      </c>
      <c r="F91" s="7">
        <f t="shared" ref="F91:AN91" si="44">F49*$AT$13/100</f>
        <v>0</v>
      </c>
      <c r="G91" s="7">
        <f t="shared" si="44"/>
        <v>0</v>
      </c>
      <c r="H91" s="7">
        <f t="shared" si="44"/>
        <v>0</v>
      </c>
      <c r="I91" s="7">
        <f t="shared" si="44"/>
        <v>0</v>
      </c>
      <c r="J91" s="7">
        <f t="shared" si="44"/>
        <v>0</v>
      </c>
      <c r="K91" s="7">
        <f t="shared" si="44"/>
        <v>0</v>
      </c>
      <c r="L91" s="7">
        <f t="shared" si="44"/>
        <v>0</v>
      </c>
      <c r="M91" s="7">
        <f t="shared" si="44"/>
        <v>0.26530394736842106</v>
      </c>
      <c r="N91" s="7">
        <f t="shared" si="44"/>
        <v>0</v>
      </c>
      <c r="O91" s="7">
        <f t="shared" si="44"/>
        <v>0.91209824561403496</v>
      </c>
      <c r="P91" s="7">
        <f t="shared" si="44"/>
        <v>2.7095583333333333</v>
      </c>
      <c r="Q91" s="7">
        <f t="shared" si="44"/>
        <v>0</v>
      </c>
      <c r="R91" s="7">
        <f t="shared" si="44"/>
        <v>2.3530798245614033</v>
      </c>
      <c r="S91" s="7">
        <f t="shared" si="44"/>
        <v>14.491669298245613</v>
      </c>
      <c r="T91" s="7">
        <f t="shared" si="44"/>
        <v>0</v>
      </c>
      <c r="U91" s="7">
        <f t="shared" si="44"/>
        <v>0.39731447368421052</v>
      </c>
      <c r="V91" s="7">
        <f t="shared" si="44"/>
        <v>0.86324342105263152</v>
      </c>
      <c r="W91" s="7">
        <f t="shared" si="44"/>
        <v>5.1524438596491224</v>
      </c>
      <c r="X91" s="7">
        <f t="shared" si="44"/>
        <v>3.794895175438596</v>
      </c>
      <c r="Y91" s="7">
        <f t="shared" si="44"/>
        <v>0</v>
      </c>
      <c r="Z91" s="7">
        <f t="shared" si="44"/>
        <v>0.37418114035087713</v>
      </c>
      <c r="AA91" s="7">
        <f t="shared" si="44"/>
        <v>3.6098596491228068</v>
      </c>
      <c r="AB91" s="7">
        <f t="shared" si="44"/>
        <v>0</v>
      </c>
      <c r="AC91" s="7">
        <f t="shared" si="44"/>
        <v>0</v>
      </c>
      <c r="AD91" s="7">
        <f t="shared" si="44"/>
        <v>0</v>
      </c>
      <c r="AE91" s="7">
        <f t="shared" si="44"/>
        <v>0</v>
      </c>
      <c r="AF91" s="7">
        <f t="shared" si="44"/>
        <v>0</v>
      </c>
      <c r="AG91" s="7">
        <f t="shared" si="44"/>
        <v>0</v>
      </c>
      <c r="AH91" s="7">
        <f t="shared" si="44"/>
        <v>0</v>
      </c>
      <c r="AI91" s="7">
        <f t="shared" si="44"/>
        <v>0</v>
      </c>
      <c r="AJ91" s="7">
        <f t="shared" si="44"/>
        <v>0</v>
      </c>
      <c r="AK91" s="7">
        <f t="shared" si="44"/>
        <v>0</v>
      </c>
      <c r="AL91" s="7">
        <f t="shared" si="44"/>
        <v>0</v>
      </c>
      <c r="AM91" s="7">
        <f t="shared" si="44"/>
        <v>0</v>
      </c>
      <c r="AN91" s="7">
        <f t="shared" si="44"/>
        <v>0</v>
      </c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</row>
    <row r="92" spans="1:53" ht="14.4" x14ac:dyDescent="0.3">
      <c r="A92" s="23" t="s">
        <v>186</v>
      </c>
      <c r="B92" s="2" t="s">
        <v>178</v>
      </c>
      <c r="C92" s="23">
        <v>3</v>
      </c>
      <c r="D92" s="3" t="s">
        <v>81</v>
      </c>
      <c r="E92" s="7">
        <f>E50*$AT$14/100</f>
        <v>0</v>
      </c>
      <c r="F92" s="7">
        <f t="shared" ref="F92:AN92" si="45">F50*$AT$14/100</f>
        <v>0</v>
      </c>
      <c r="G92" s="7">
        <f t="shared" si="45"/>
        <v>0</v>
      </c>
      <c r="H92" s="7">
        <f t="shared" si="45"/>
        <v>0</v>
      </c>
      <c r="I92" s="7">
        <f t="shared" si="45"/>
        <v>0</v>
      </c>
      <c r="J92" s="7">
        <f t="shared" si="45"/>
        <v>5.3595606060606054</v>
      </c>
      <c r="K92" s="7">
        <f t="shared" si="45"/>
        <v>7.1695598484848473</v>
      </c>
      <c r="L92" s="7">
        <f t="shared" si="45"/>
        <v>0</v>
      </c>
      <c r="M92" s="7">
        <f t="shared" si="45"/>
        <v>0</v>
      </c>
      <c r="N92" s="7">
        <f t="shared" si="45"/>
        <v>0</v>
      </c>
      <c r="O92" s="7">
        <f t="shared" si="45"/>
        <v>11.30670909090909</v>
      </c>
      <c r="P92" s="7">
        <f t="shared" si="45"/>
        <v>9.850930303030303</v>
      </c>
      <c r="Q92" s="7">
        <f t="shared" si="45"/>
        <v>0</v>
      </c>
      <c r="R92" s="7">
        <f t="shared" si="45"/>
        <v>27.583464393939394</v>
      </c>
      <c r="S92" s="7">
        <f t="shared" si="45"/>
        <v>0</v>
      </c>
      <c r="T92" s="7">
        <f t="shared" si="45"/>
        <v>0</v>
      </c>
      <c r="U92" s="7">
        <f t="shared" si="45"/>
        <v>0</v>
      </c>
      <c r="V92" s="7">
        <f t="shared" si="45"/>
        <v>0</v>
      </c>
      <c r="W92" s="7">
        <f t="shared" si="45"/>
        <v>9.3096946969696948</v>
      </c>
      <c r="X92" s="7">
        <f t="shared" si="45"/>
        <v>5.4725431818181809</v>
      </c>
      <c r="Y92" s="7">
        <f t="shared" si="45"/>
        <v>0</v>
      </c>
      <c r="Z92" s="7">
        <f t="shared" si="45"/>
        <v>4.9920568181818181</v>
      </c>
      <c r="AA92" s="7">
        <f t="shared" si="45"/>
        <v>2.5673477272727268</v>
      </c>
      <c r="AB92" s="7">
        <f t="shared" si="45"/>
        <v>0</v>
      </c>
      <c r="AC92" s="7">
        <f t="shared" si="45"/>
        <v>0</v>
      </c>
      <c r="AD92" s="7">
        <f t="shared" si="45"/>
        <v>0</v>
      </c>
      <c r="AE92" s="7">
        <f t="shared" si="45"/>
        <v>0</v>
      </c>
      <c r="AF92" s="7">
        <f t="shared" si="45"/>
        <v>0</v>
      </c>
      <c r="AG92" s="7">
        <f t="shared" si="45"/>
        <v>0</v>
      </c>
      <c r="AH92" s="7">
        <f t="shared" si="45"/>
        <v>0</v>
      </c>
      <c r="AI92" s="7">
        <f t="shared" si="45"/>
        <v>0</v>
      </c>
      <c r="AJ92" s="7">
        <f t="shared" si="45"/>
        <v>0</v>
      </c>
      <c r="AK92" s="7">
        <f t="shared" si="45"/>
        <v>0</v>
      </c>
      <c r="AL92" s="7">
        <f t="shared" si="45"/>
        <v>0</v>
      </c>
      <c r="AM92" s="7">
        <f t="shared" si="45"/>
        <v>0</v>
      </c>
      <c r="AN92" s="7">
        <f t="shared" si="45"/>
        <v>0</v>
      </c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</row>
    <row r="93" spans="1:53" ht="14.4" x14ac:dyDescent="0.3">
      <c r="A93" s="32" t="s">
        <v>187</v>
      </c>
      <c r="B93" s="2" t="s">
        <v>178</v>
      </c>
      <c r="C93" s="23">
        <v>3</v>
      </c>
      <c r="D93" s="3" t="s">
        <v>67</v>
      </c>
      <c r="E93" s="7">
        <f>E51*$AT$15/100</f>
        <v>0.89320303030303028</v>
      </c>
      <c r="F93" s="7">
        <f t="shared" ref="F93:AN93" si="46">F51*$AT$15/100</f>
        <v>0</v>
      </c>
      <c r="G93" s="7">
        <f t="shared" si="46"/>
        <v>0</v>
      </c>
      <c r="H93" s="7">
        <f t="shared" si="46"/>
        <v>11.654851515151515</v>
      </c>
      <c r="I93" s="7">
        <f t="shared" si="46"/>
        <v>0.71378257575757575</v>
      </c>
      <c r="J93" s="7">
        <f t="shared" si="46"/>
        <v>0</v>
      </c>
      <c r="K93" s="7">
        <f t="shared" si="46"/>
        <v>6.9319484848484842</v>
      </c>
      <c r="L93" s="7">
        <f t="shared" si="46"/>
        <v>3.7288901515151514</v>
      </c>
      <c r="M93" s="7">
        <f t="shared" si="46"/>
        <v>6.765416666666666</v>
      </c>
      <c r="N93" s="7">
        <f t="shared" si="46"/>
        <v>0</v>
      </c>
      <c r="O93" s="7">
        <f t="shared" si="46"/>
        <v>26.772928787878786</v>
      </c>
      <c r="P93" s="7">
        <f t="shared" si="46"/>
        <v>45.704517424242425</v>
      </c>
      <c r="Q93" s="7">
        <f t="shared" si="46"/>
        <v>0</v>
      </c>
      <c r="R93" s="7">
        <f t="shared" si="46"/>
        <v>57.262771969696971</v>
      </c>
      <c r="S93" s="7">
        <f t="shared" si="46"/>
        <v>27.679493181818181</v>
      </c>
      <c r="T93" s="7">
        <f t="shared" si="46"/>
        <v>0</v>
      </c>
      <c r="U93" s="7">
        <f t="shared" si="46"/>
        <v>0</v>
      </c>
      <c r="V93" s="7">
        <f t="shared" si="46"/>
        <v>0.74004393939393931</v>
      </c>
      <c r="W93" s="7">
        <f t="shared" si="46"/>
        <v>21.218042424242423</v>
      </c>
      <c r="X93" s="7">
        <f t="shared" si="46"/>
        <v>16.226610606060607</v>
      </c>
      <c r="Y93" s="7">
        <f t="shared" si="46"/>
        <v>0.77617878787878791</v>
      </c>
      <c r="Z93" s="7">
        <f t="shared" si="46"/>
        <v>2.7485257575757571</v>
      </c>
      <c r="AA93" s="7">
        <f t="shared" si="46"/>
        <v>7.6775719696969693</v>
      </c>
      <c r="AB93" s="7">
        <f t="shared" si="46"/>
        <v>0</v>
      </c>
      <c r="AC93" s="7">
        <f t="shared" si="46"/>
        <v>0</v>
      </c>
      <c r="AD93" s="7">
        <f t="shared" si="46"/>
        <v>0</v>
      </c>
      <c r="AE93" s="7">
        <f t="shared" si="46"/>
        <v>0</v>
      </c>
      <c r="AF93" s="7">
        <f t="shared" si="46"/>
        <v>0</v>
      </c>
      <c r="AG93" s="7">
        <f t="shared" si="46"/>
        <v>0</v>
      </c>
      <c r="AH93" s="7">
        <f t="shared" si="46"/>
        <v>0.61857121212121202</v>
      </c>
      <c r="AI93" s="7">
        <f t="shared" si="46"/>
        <v>0</v>
      </c>
      <c r="AJ93" s="7">
        <f t="shared" si="46"/>
        <v>0</v>
      </c>
      <c r="AK93" s="7">
        <f t="shared" si="46"/>
        <v>0</v>
      </c>
      <c r="AL93" s="7">
        <f t="shared" si="46"/>
        <v>0</v>
      </c>
      <c r="AM93" s="7">
        <f t="shared" si="46"/>
        <v>0</v>
      </c>
      <c r="AN93" s="7">
        <f t="shared" si="46"/>
        <v>0</v>
      </c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</row>
    <row r="94" spans="1:53" ht="14.4" x14ac:dyDescent="0.3">
      <c r="A94" s="32" t="s">
        <v>188</v>
      </c>
      <c r="B94" s="2" t="s">
        <v>178</v>
      </c>
      <c r="C94" s="23">
        <v>3</v>
      </c>
      <c r="D94" s="3" t="s">
        <v>69</v>
      </c>
      <c r="E94" s="7">
        <f>E52*$AT$16/100</f>
        <v>0</v>
      </c>
      <c r="F94" s="7">
        <f t="shared" ref="F94:AN94" si="47">F52*$AT$16/100</f>
        <v>0</v>
      </c>
      <c r="G94" s="7">
        <f t="shared" si="47"/>
        <v>0</v>
      </c>
      <c r="H94" s="7">
        <f t="shared" si="47"/>
        <v>0</v>
      </c>
      <c r="I94" s="7">
        <f t="shared" si="47"/>
        <v>0</v>
      </c>
      <c r="J94" s="7">
        <f t="shared" si="47"/>
        <v>0</v>
      </c>
      <c r="K94" s="7">
        <f t="shared" si="47"/>
        <v>0</v>
      </c>
      <c r="L94" s="7">
        <f t="shared" si="47"/>
        <v>0</v>
      </c>
      <c r="M94" s="7">
        <f t="shared" si="47"/>
        <v>0.6465333333333334</v>
      </c>
      <c r="N94" s="7">
        <f t="shared" si="47"/>
        <v>0</v>
      </c>
      <c r="O94" s="7">
        <f t="shared" si="47"/>
        <v>5.1250681818181807</v>
      </c>
      <c r="P94" s="7">
        <f t="shared" si="47"/>
        <v>48.586849999999998</v>
      </c>
      <c r="Q94" s="7">
        <f t="shared" si="47"/>
        <v>0</v>
      </c>
      <c r="R94" s="7">
        <f t="shared" si="47"/>
        <v>33.498075757575755</v>
      </c>
      <c r="S94" s="7">
        <f t="shared" si="47"/>
        <v>39.140131060606059</v>
      </c>
      <c r="T94" s="7">
        <f t="shared" si="47"/>
        <v>8.6283333333333337E-2</v>
      </c>
      <c r="U94" s="7">
        <f t="shared" si="47"/>
        <v>1.5969954545454543</v>
      </c>
      <c r="V94" s="7">
        <f t="shared" si="47"/>
        <v>1.0171272727272724</v>
      </c>
      <c r="W94" s="7">
        <f t="shared" si="47"/>
        <v>18.976960606060604</v>
      </c>
      <c r="X94" s="7">
        <f t="shared" si="47"/>
        <v>24.191863636363632</v>
      </c>
      <c r="Y94" s="7">
        <f t="shared" si="47"/>
        <v>0.70870909090909084</v>
      </c>
      <c r="Z94" s="7">
        <f t="shared" si="47"/>
        <v>1.7432704545454545</v>
      </c>
      <c r="AA94" s="7">
        <f t="shared" si="47"/>
        <v>2.6431295454545456</v>
      </c>
      <c r="AB94" s="7">
        <f t="shared" si="47"/>
        <v>0</v>
      </c>
      <c r="AC94" s="7">
        <f t="shared" si="47"/>
        <v>0</v>
      </c>
      <c r="AD94" s="7">
        <f t="shared" si="47"/>
        <v>0</v>
      </c>
      <c r="AE94" s="7">
        <f t="shared" si="47"/>
        <v>0</v>
      </c>
      <c r="AF94" s="7">
        <f t="shared" si="47"/>
        <v>0</v>
      </c>
      <c r="AG94" s="7">
        <f t="shared" si="47"/>
        <v>0</v>
      </c>
      <c r="AH94" s="7">
        <f t="shared" si="47"/>
        <v>0.39885984848484846</v>
      </c>
      <c r="AI94" s="7">
        <f t="shared" si="47"/>
        <v>0</v>
      </c>
      <c r="AJ94" s="7">
        <f t="shared" si="47"/>
        <v>0</v>
      </c>
      <c r="AK94" s="7">
        <f t="shared" si="47"/>
        <v>0</v>
      </c>
      <c r="AL94" s="7">
        <f t="shared" si="47"/>
        <v>0</v>
      </c>
      <c r="AM94" s="7">
        <f t="shared" si="47"/>
        <v>0</v>
      </c>
      <c r="AN94" s="7">
        <f t="shared" si="47"/>
        <v>0</v>
      </c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</row>
    <row r="95" spans="1:53" ht="14.4" x14ac:dyDescent="0.3">
      <c r="A95" s="32" t="s">
        <v>189</v>
      </c>
      <c r="B95" s="2" t="s">
        <v>178</v>
      </c>
      <c r="C95" s="23">
        <v>3</v>
      </c>
      <c r="D95" s="3" t="s">
        <v>71</v>
      </c>
      <c r="E95" s="7">
        <f>E53*$AT$17/100</f>
        <v>1.7487272727272727</v>
      </c>
      <c r="F95" s="7">
        <f t="shared" ref="F95:AN95" si="48">F53*$AT$17/100</f>
        <v>0</v>
      </c>
      <c r="G95" s="7">
        <f t="shared" si="48"/>
        <v>0.51472878787878784</v>
      </c>
      <c r="H95" s="7">
        <f t="shared" si="48"/>
        <v>2.3135196969696969</v>
      </c>
      <c r="I95" s="7">
        <f t="shared" si="48"/>
        <v>0.29685681818181814</v>
      </c>
      <c r="J95" s="7">
        <f t="shared" si="48"/>
        <v>0</v>
      </c>
      <c r="K95" s="7">
        <f t="shared" si="48"/>
        <v>3.6985749999999999</v>
      </c>
      <c r="L95" s="7">
        <f t="shared" si="48"/>
        <v>0.50577954545454551</v>
      </c>
      <c r="M95" s="7">
        <f t="shared" si="48"/>
        <v>1.1214022727272728</v>
      </c>
      <c r="N95" s="7">
        <f t="shared" si="48"/>
        <v>0</v>
      </c>
      <c r="O95" s="7">
        <f t="shared" si="48"/>
        <v>3.1556356060606059</v>
      </c>
      <c r="P95" s="7">
        <f t="shared" si="48"/>
        <v>5.6364560606060605</v>
      </c>
      <c r="Q95" s="7">
        <f t="shared" si="48"/>
        <v>0</v>
      </c>
      <c r="R95" s="7">
        <f t="shared" si="48"/>
        <v>0.84779924242424243</v>
      </c>
      <c r="S95" s="7">
        <f t="shared" si="48"/>
        <v>4.0891674242424241</v>
      </c>
      <c r="T95" s="7">
        <f t="shared" si="48"/>
        <v>0</v>
      </c>
      <c r="U95" s="7">
        <f t="shared" si="48"/>
        <v>0</v>
      </c>
      <c r="V95" s="7">
        <f t="shared" si="48"/>
        <v>0.94954242424242441</v>
      </c>
      <c r="W95" s="7">
        <f t="shared" si="48"/>
        <v>4.3346477272727268</v>
      </c>
      <c r="X95" s="7">
        <f t="shared" si="48"/>
        <v>5.7286431818181827</v>
      </c>
      <c r="Y95" s="7">
        <f t="shared" si="48"/>
        <v>0.25637348484848482</v>
      </c>
      <c r="Z95" s="7">
        <f t="shared" si="48"/>
        <v>0</v>
      </c>
      <c r="AA95" s="7">
        <f t="shared" si="48"/>
        <v>0</v>
      </c>
      <c r="AB95" s="7">
        <f t="shared" si="48"/>
        <v>0</v>
      </c>
      <c r="AC95" s="7">
        <f t="shared" si="48"/>
        <v>0</v>
      </c>
      <c r="AD95" s="7">
        <f t="shared" si="48"/>
        <v>0</v>
      </c>
      <c r="AE95" s="7">
        <f t="shared" si="48"/>
        <v>0</v>
      </c>
      <c r="AF95" s="7">
        <f t="shared" si="48"/>
        <v>0</v>
      </c>
      <c r="AG95" s="7">
        <f t="shared" si="48"/>
        <v>0</v>
      </c>
      <c r="AH95" s="7">
        <f t="shared" si="48"/>
        <v>1.1455295454545453</v>
      </c>
      <c r="AI95" s="7">
        <f t="shared" si="48"/>
        <v>0</v>
      </c>
      <c r="AJ95" s="7">
        <f t="shared" si="48"/>
        <v>0</v>
      </c>
      <c r="AK95" s="7">
        <f t="shared" si="48"/>
        <v>0</v>
      </c>
      <c r="AL95" s="7">
        <f t="shared" si="48"/>
        <v>0</v>
      </c>
      <c r="AM95" s="7">
        <f t="shared" si="48"/>
        <v>0</v>
      </c>
      <c r="AN95" s="7">
        <f t="shared" si="48"/>
        <v>0</v>
      </c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</row>
    <row r="96" spans="1:53" ht="14.4" x14ac:dyDescent="0.3">
      <c r="A96" s="23" t="s">
        <v>190</v>
      </c>
      <c r="B96" s="2" t="s">
        <v>178</v>
      </c>
      <c r="C96" s="23">
        <v>4</v>
      </c>
      <c r="D96" s="3" t="s">
        <v>81</v>
      </c>
      <c r="E96" s="7">
        <f>E54*$AT$18/100</f>
        <v>4.9378390625000002</v>
      </c>
      <c r="F96" s="7">
        <f t="shared" ref="F96:AN96" si="49">F54*$AT$18/100</f>
        <v>0</v>
      </c>
      <c r="G96" s="7">
        <f t="shared" si="49"/>
        <v>1.1613937500000002</v>
      </c>
      <c r="H96" s="7">
        <f t="shared" si="49"/>
        <v>2.1342296875000004</v>
      </c>
      <c r="I96" s="7">
        <f t="shared" si="49"/>
        <v>0</v>
      </c>
      <c r="J96" s="7">
        <f t="shared" si="49"/>
        <v>0</v>
      </c>
      <c r="K96" s="7">
        <f t="shared" si="49"/>
        <v>2.4706468750000004</v>
      </c>
      <c r="L96" s="7">
        <f t="shared" si="49"/>
        <v>0.237328125</v>
      </c>
      <c r="M96" s="7">
        <f t="shared" si="49"/>
        <v>0.66018281249999999</v>
      </c>
      <c r="N96" s="7">
        <f t="shared" si="49"/>
        <v>0</v>
      </c>
      <c r="O96" s="7">
        <f t="shared" si="49"/>
        <v>15.326576562500003</v>
      </c>
      <c r="P96" s="7">
        <f t="shared" si="49"/>
        <v>11.722670312500002</v>
      </c>
      <c r="Q96" s="7">
        <f t="shared" si="49"/>
        <v>0</v>
      </c>
      <c r="R96" s="7">
        <f t="shared" si="49"/>
        <v>62.091417187500014</v>
      </c>
      <c r="S96" s="7">
        <f t="shared" si="49"/>
        <v>8.770917187500002</v>
      </c>
      <c r="T96" s="7">
        <f t="shared" si="49"/>
        <v>0</v>
      </c>
      <c r="U96" s="7">
        <f t="shared" si="49"/>
        <v>0</v>
      </c>
      <c r="V96" s="7">
        <f t="shared" si="49"/>
        <v>0</v>
      </c>
      <c r="W96" s="7">
        <f t="shared" si="49"/>
        <v>14.552162500000001</v>
      </c>
      <c r="X96" s="7">
        <f t="shared" si="49"/>
        <v>6.6637062500000015</v>
      </c>
      <c r="Y96" s="7">
        <f t="shared" si="49"/>
        <v>0</v>
      </c>
      <c r="Z96" s="7">
        <f t="shared" si="49"/>
        <v>0.51169062500000007</v>
      </c>
      <c r="AA96" s="7">
        <f t="shared" si="49"/>
        <v>1.0832312500000001</v>
      </c>
      <c r="AB96" s="7">
        <f t="shared" si="49"/>
        <v>0</v>
      </c>
      <c r="AC96" s="7">
        <f t="shared" si="49"/>
        <v>0</v>
      </c>
      <c r="AD96" s="7">
        <f t="shared" si="49"/>
        <v>0</v>
      </c>
      <c r="AE96" s="7">
        <f t="shared" si="49"/>
        <v>0</v>
      </c>
      <c r="AF96" s="7">
        <f t="shared" si="49"/>
        <v>0</v>
      </c>
      <c r="AG96" s="7">
        <f t="shared" si="49"/>
        <v>0</v>
      </c>
      <c r="AH96" s="7">
        <f t="shared" si="49"/>
        <v>0.47693125000000003</v>
      </c>
      <c r="AI96" s="7">
        <f t="shared" si="49"/>
        <v>0</v>
      </c>
      <c r="AJ96" s="7">
        <f t="shared" si="49"/>
        <v>0</v>
      </c>
      <c r="AK96" s="7">
        <f t="shared" si="49"/>
        <v>0</v>
      </c>
      <c r="AL96" s="7">
        <f t="shared" si="49"/>
        <v>0</v>
      </c>
      <c r="AM96" s="7">
        <f t="shared" si="49"/>
        <v>0</v>
      </c>
      <c r="AN96" s="7">
        <f t="shared" si="49"/>
        <v>0</v>
      </c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</row>
    <row r="97" spans="1:53" ht="14.4" x14ac:dyDescent="0.3">
      <c r="A97" s="32" t="s">
        <v>191</v>
      </c>
      <c r="B97" s="2" t="s">
        <v>178</v>
      </c>
      <c r="C97" s="23">
        <v>4</v>
      </c>
      <c r="D97" s="3" t="s">
        <v>67</v>
      </c>
      <c r="E97" s="7">
        <f>E55*$AT$19/100</f>
        <v>5.8712671875</v>
      </c>
      <c r="F97" s="7">
        <f t="shared" ref="F97:AN97" si="50">F55*$AT$19/100</f>
        <v>0</v>
      </c>
      <c r="G97" s="7">
        <f t="shared" si="50"/>
        <v>2.6769890625000001</v>
      </c>
      <c r="H97" s="7">
        <f t="shared" si="50"/>
        <v>17.467067187500003</v>
      </c>
      <c r="I97" s="7">
        <f t="shared" si="50"/>
        <v>0</v>
      </c>
      <c r="J97" s="7">
        <f t="shared" si="50"/>
        <v>0</v>
      </c>
      <c r="K97" s="7">
        <f t="shared" si="50"/>
        <v>30.003293750000001</v>
      </c>
      <c r="L97" s="7">
        <f t="shared" si="50"/>
        <v>4.2770625000000004</v>
      </c>
      <c r="M97" s="7">
        <f t="shared" si="50"/>
        <v>8.6551671875</v>
      </c>
      <c r="N97" s="7">
        <f t="shared" si="50"/>
        <v>0</v>
      </c>
      <c r="O97" s="7">
        <f t="shared" si="50"/>
        <v>30.572690625</v>
      </c>
      <c r="P97" s="7">
        <f t="shared" si="50"/>
        <v>60.597028124999994</v>
      </c>
      <c r="Q97" s="7">
        <f t="shared" si="50"/>
        <v>0</v>
      </c>
      <c r="R97" s="7">
        <f t="shared" si="50"/>
        <v>115.37466718749999</v>
      </c>
      <c r="S97" s="7">
        <f t="shared" si="50"/>
        <v>62.716953125000003</v>
      </c>
      <c r="T97" s="7">
        <f t="shared" si="50"/>
        <v>0</v>
      </c>
      <c r="U97" s="7">
        <f t="shared" si="50"/>
        <v>0</v>
      </c>
      <c r="V97" s="7">
        <f t="shared" si="50"/>
        <v>0.77558593750000004</v>
      </c>
      <c r="W97" s="7">
        <f t="shared" si="50"/>
        <v>26.891245312500001</v>
      </c>
      <c r="X97" s="7">
        <f t="shared" si="50"/>
        <v>20.390104687499999</v>
      </c>
      <c r="Y97" s="7">
        <f t="shared" si="50"/>
        <v>2.2988843749999996</v>
      </c>
      <c r="Z97" s="7">
        <f t="shared" si="50"/>
        <v>3.0130984374999996</v>
      </c>
      <c r="AA97" s="7">
        <f t="shared" si="50"/>
        <v>4.6089296874999999</v>
      </c>
      <c r="AB97" s="7">
        <f t="shared" si="50"/>
        <v>0</v>
      </c>
      <c r="AC97" s="7">
        <f t="shared" si="50"/>
        <v>0</v>
      </c>
      <c r="AD97" s="7">
        <f t="shared" si="50"/>
        <v>0</v>
      </c>
      <c r="AE97" s="7">
        <f t="shared" si="50"/>
        <v>0</v>
      </c>
      <c r="AF97" s="7">
        <f t="shared" si="50"/>
        <v>0</v>
      </c>
      <c r="AG97" s="7">
        <f t="shared" si="50"/>
        <v>0</v>
      </c>
      <c r="AH97" s="7">
        <f t="shared" si="50"/>
        <v>1.0340812500000001</v>
      </c>
      <c r="AI97" s="7">
        <f t="shared" si="50"/>
        <v>0</v>
      </c>
      <c r="AJ97" s="7">
        <f t="shared" si="50"/>
        <v>0</v>
      </c>
      <c r="AK97" s="7">
        <f t="shared" si="50"/>
        <v>0</v>
      </c>
      <c r="AL97" s="7">
        <f t="shared" si="50"/>
        <v>0</v>
      </c>
      <c r="AM97" s="7">
        <f t="shared" si="50"/>
        <v>0.11730312500000001</v>
      </c>
      <c r="AN97" s="7">
        <f t="shared" si="50"/>
        <v>0</v>
      </c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</row>
    <row r="98" spans="1:53" ht="14.4" x14ac:dyDescent="0.3">
      <c r="A98" s="32" t="s">
        <v>192</v>
      </c>
      <c r="B98" s="2" t="s">
        <v>178</v>
      </c>
      <c r="C98" s="23">
        <v>4</v>
      </c>
      <c r="D98" s="3" t="s">
        <v>69</v>
      </c>
      <c r="E98" s="7">
        <f>E56*$AT$20/100</f>
        <v>7.9871687499999995</v>
      </c>
      <c r="F98" s="7">
        <f t="shared" ref="F98:AN98" si="51">F56*$AT$20/100</f>
        <v>0</v>
      </c>
      <c r="G98" s="7">
        <f t="shared" si="51"/>
        <v>2.2977703125</v>
      </c>
      <c r="H98" s="7">
        <f t="shared" si="51"/>
        <v>3.9643015624999998</v>
      </c>
      <c r="I98" s="7">
        <f t="shared" si="51"/>
        <v>0</v>
      </c>
      <c r="J98" s="7">
        <f t="shared" si="51"/>
        <v>0</v>
      </c>
      <c r="K98" s="7">
        <f t="shared" si="51"/>
        <v>11.9861671875</v>
      </c>
      <c r="L98" s="7">
        <f t="shared" si="51"/>
        <v>0.69188125</v>
      </c>
      <c r="M98" s="7">
        <f t="shared" si="51"/>
        <v>2.4718203124999998</v>
      </c>
      <c r="N98" s="7">
        <f t="shared" si="51"/>
        <v>0</v>
      </c>
      <c r="O98" s="7">
        <f t="shared" si="51"/>
        <v>4.4886140624999999</v>
      </c>
      <c r="P98" s="7">
        <f t="shared" si="51"/>
        <v>45.027793750000001</v>
      </c>
      <c r="Q98" s="7">
        <f t="shared" si="51"/>
        <v>0</v>
      </c>
      <c r="R98" s="7">
        <f t="shared" si="51"/>
        <v>43.487917187499988</v>
      </c>
      <c r="S98" s="7">
        <f t="shared" si="51"/>
        <v>72.982893749999988</v>
      </c>
      <c r="T98" s="7">
        <f t="shared" si="51"/>
        <v>0</v>
      </c>
      <c r="U98" s="7">
        <f t="shared" si="51"/>
        <v>4.3036578125</v>
      </c>
      <c r="V98" s="7">
        <f t="shared" si="51"/>
        <v>2.3529749999999994</v>
      </c>
      <c r="W98" s="7">
        <f t="shared" si="51"/>
        <v>26.6689046875</v>
      </c>
      <c r="X98" s="7">
        <f t="shared" si="51"/>
        <v>30.694728125000001</v>
      </c>
      <c r="Y98" s="7">
        <f t="shared" si="51"/>
        <v>0</v>
      </c>
      <c r="Z98" s="7">
        <f t="shared" si="51"/>
        <v>0</v>
      </c>
      <c r="AA98" s="7">
        <f t="shared" si="51"/>
        <v>2.0605234374999997</v>
      </c>
      <c r="AB98" s="7">
        <f t="shared" si="51"/>
        <v>0</v>
      </c>
      <c r="AC98" s="7">
        <f t="shared" si="51"/>
        <v>0</v>
      </c>
      <c r="AD98" s="7">
        <f t="shared" si="51"/>
        <v>0</v>
      </c>
      <c r="AE98" s="7">
        <f t="shared" si="51"/>
        <v>0</v>
      </c>
      <c r="AF98" s="7">
        <f t="shared" si="51"/>
        <v>0</v>
      </c>
      <c r="AG98" s="7">
        <f t="shared" si="51"/>
        <v>0</v>
      </c>
      <c r="AH98" s="7">
        <f t="shared" si="51"/>
        <v>3.8462562499999997</v>
      </c>
      <c r="AI98" s="7">
        <f t="shared" si="51"/>
        <v>0</v>
      </c>
      <c r="AJ98" s="7">
        <f t="shared" si="51"/>
        <v>0.84363124999999983</v>
      </c>
      <c r="AK98" s="7">
        <f t="shared" si="51"/>
        <v>0</v>
      </c>
      <c r="AL98" s="7">
        <f t="shared" si="51"/>
        <v>0</v>
      </c>
      <c r="AM98" s="7">
        <f t="shared" si="51"/>
        <v>0</v>
      </c>
      <c r="AN98" s="7">
        <f t="shared" si="51"/>
        <v>0</v>
      </c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</row>
    <row r="99" spans="1:53" ht="14.4" x14ac:dyDescent="0.3">
      <c r="A99" s="32" t="s">
        <v>193</v>
      </c>
      <c r="B99" s="2" t="s">
        <v>178</v>
      </c>
      <c r="C99" s="23">
        <v>4</v>
      </c>
      <c r="D99" s="3" t="s">
        <v>71</v>
      </c>
      <c r="E99" s="7">
        <f>E57*$AT$21/100</f>
        <v>0.88157343749999995</v>
      </c>
      <c r="F99" s="7">
        <f t="shared" ref="F99:AN99" si="52">F57*$AT$21/100</f>
        <v>0</v>
      </c>
      <c r="G99" s="7">
        <f t="shared" si="52"/>
        <v>0</v>
      </c>
      <c r="H99" s="7">
        <f t="shared" si="52"/>
        <v>0</v>
      </c>
      <c r="I99" s="7">
        <f t="shared" si="52"/>
        <v>0</v>
      </c>
      <c r="J99" s="7">
        <f t="shared" si="52"/>
        <v>0</v>
      </c>
      <c r="K99" s="7">
        <f t="shared" si="52"/>
        <v>1.4677031249999999</v>
      </c>
      <c r="L99" s="7">
        <f t="shared" si="52"/>
        <v>0</v>
      </c>
      <c r="M99" s="7">
        <f t="shared" si="52"/>
        <v>0.51911718750000002</v>
      </c>
      <c r="N99" s="7">
        <f t="shared" si="52"/>
        <v>0</v>
      </c>
      <c r="O99" s="7">
        <f t="shared" si="52"/>
        <v>0</v>
      </c>
      <c r="P99" s="7">
        <f t="shared" si="52"/>
        <v>2.4898578124999999</v>
      </c>
      <c r="Q99" s="7">
        <f t="shared" si="52"/>
        <v>0</v>
      </c>
      <c r="R99" s="7">
        <f t="shared" si="52"/>
        <v>2.6012718750000001</v>
      </c>
      <c r="S99" s="7">
        <f t="shared" si="52"/>
        <v>17.952575</v>
      </c>
      <c r="T99" s="7">
        <f t="shared" si="52"/>
        <v>0</v>
      </c>
      <c r="U99" s="7">
        <f t="shared" si="52"/>
        <v>0</v>
      </c>
      <c r="V99" s="7">
        <f t="shared" si="52"/>
        <v>0.52829531249999995</v>
      </c>
      <c r="W99" s="7">
        <f t="shared" si="52"/>
        <v>8.463629687500001</v>
      </c>
      <c r="X99" s="7">
        <f t="shared" si="52"/>
        <v>9.5890984375000006</v>
      </c>
      <c r="Y99" s="7">
        <f t="shared" si="52"/>
        <v>0</v>
      </c>
      <c r="Z99" s="7">
        <f t="shared" si="52"/>
        <v>0</v>
      </c>
      <c r="AA99" s="7">
        <f t="shared" si="52"/>
        <v>0</v>
      </c>
      <c r="AB99" s="7">
        <f t="shared" si="52"/>
        <v>0</v>
      </c>
      <c r="AC99" s="7">
        <f t="shared" si="52"/>
        <v>0</v>
      </c>
      <c r="AD99" s="7">
        <f t="shared" si="52"/>
        <v>0</v>
      </c>
      <c r="AE99" s="7">
        <f t="shared" si="52"/>
        <v>0</v>
      </c>
      <c r="AF99" s="7">
        <f t="shared" si="52"/>
        <v>0</v>
      </c>
      <c r="AG99" s="7">
        <f t="shared" si="52"/>
        <v>0</v>
      </c>
      <c r="AH99" s="7">
        <f t="shared" si="52"/>
        <v>0</v>
      </c>
      <c r="AI99" s="7">
        <f t="shared" si="52"/>
        <v>0</v>
      </c>
      <c r="AJ99" s="7">
        <f t="shared" si="52"/>
        <v>0</v>
      </c>
      <c r="AK99" s="7">
        <f t="shared" si="52"/>
        <v>0</v>
      </c>
      <c r="AL99" s="7">
        <f t="shared" si="52"/>
        <v>0</v>
      </c>
      <c r="AM99" s="7">
        <f t="shared" si="52"/>
        <v>0</v>
      </c>
      <c r="AN99" s="7">
        <f t="shared" si="52"/>
        <v>0</v>
      </c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</row>
    <row r="100" spans="1:53" ht="14.4" x14ac:dyDescent="0.3">
      <c r="A100" s="23" t="s">
        <v>194</v>
      </c>
      <c r="B100" s="2" t="s">
        <v>178</v>
      </c>
      <c r="C100" s="23">
        <v>5</v>
      </c>
      <c r="D100" s="3" t="s">
        <v>81</v>
      </c>
      <c r="E100" s="7">
        <f>E58*$AT$22/100</f>
        <v>1.5369118421052632</v>
      </c>
      <c r="F100" s="7">
        <f t="shared" ref="F100:AN100" si="53">F58*$AT$22/100</f>
        <v>0</v>
      </c>
      <c r="G100" s="7">
        <f t="shared" si="53"/>
        <v>0</v>
      </c>
      <c r="H100" s="7">
        <f t="shared" si="53"/>
        <v>0</v>
      </c>
      <c r="I100" s="7">
        <f t="shared" si="53"/>
        <v>0</v>
      </c>
      <c r="J100" s="7">
        <f t="shared" si="53"/>
        <v>0</v>
      </c>
      <c r="K100" s="7">
        <f t="shared" si="53"/>
        <v>2.3977565789473685</v>
      </c>
      <c r="L100" s="7">
        <f t="shared" si="53"/>
        <v>0.40172368421052629</v>
      </c>
      <c r="M100" s="7">
        <f t="shared" si="53"/>
        <v>0.67670657894736852</v>
      </c>
      <c r="N100" s="7">
        <f t="shared" si="53"/>
        <v>0</v>
      </c>
      <c r="O100" s="7">
        <f t="shared" si="53"/>
        <v>6.2328421052631588</v>
      </c>
      <c r="P100" s="7">
        <f t="shared" si="53"/>
        <v>10.271968421052632</v>
      </c>
      <c r="Q100" s="7">
        <f t="shared" si="53"/>
        <v>0</v>
      </c>
      <c r="R100" s="7">
        <f t="shared" si="53"/>
        <v>27.638340789473688</v>
      </c>
      <c r="S100" s="7">
        <f t="shared" si="53"/>
        <v>15.464903947368423</v>
      </c>
      <c r="T100" s="7">
        <f t="shared" si="53"/>
        <v>0</v>
      </c>
      <c r="U100" s="7">
        <f t="shared" si="53"/>
        <v>0.89417763157894758</v>
      </c>
      <c r="V100" s="7">
        <f t="shared" si="53"/>
        <v>1.0132302631578949</v>
      </c>
      <c r="W100" s="7">
        <f t="shared" si="53"/>
        <v>11.189967105263158</v>
      </c>
      <c r="X100" s="7">
        <f t="shared" si="53"/>
        <v>5.5513605263157899</v>
      </c>
      <c r="Y100" s="7">
        <f t="shared" si="53"/>
        <v>0.91946315789473698</v>
      </c>
      <c r="Z100" s="7">
        <f t="shared" si="53"/>
        <v>0.59371184210526318</v>
      </c>
      <c r="AA100" s="7">
        <f t="shared" si="53"/>
        <v>0</v>
      </c>
      <c r="AB100" s="7">
        <f t="shared" si="53"/>
        <v>0</v>
      </c>
      <c r="AC100" s="7">
        <f t="shared" si="53"/>
        <v>0</v>
      </c>
      <c r="AD100" s="7">
        <f t="shared" si="53"/>
        <v>0</v>
      </c>
      <c r="AE100" s="7">
        <f t="shared" si="53"/>
        <v>2.0791052631578948</v>
      </c>
      <c r="AF100" s="7">
        <f t="shared" si="53"/>
        <v>0</v>
      </c>
      <c r="AG100" s="7">
        <f t="shared" si="53"/>
        <v>0</v>
      </c>
      <c r="AH100" s="7">
        <f t="shared" si="53"/>
        <v>0.67693157894736844</v>
      </c>
      <c r="AI100" s="7">
        <f t="shared" si="53"/>
        <v>0</v>
      </c>
      <c r="AJ100" s="7">
        <f t="shared" si="53"/>
        <v>0</v>
      </c>
      <c r="AK100" s="7">
        <f t="shared" si="53"/>
        <v>0</v>
      </c>
      <c r="AL100" s="7">
        <f t="shared" si="53"/>
        <v>0</v>
      </c>
      <c r="AM100" s="7">
        <f t="shared" si="53"/>
        <v>0</v>
      </c>
      <c r="AN100" s="7">
        <f t="shared" si="53"/>
        <v>0</v>
      </c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</row>
    <row r="101" spans="1:53" ht="14.4" x14ac:dyDescent="0.3">
      <c r="A101" s="32" t="s">
        <v>195</v>
      </c>
      <c r="B101" s="2" t="s">
        <v>178</v>
      </c>
      <c r="C101" s="23">
        <v>5</v>
      </c>
      <c r="D101" s="3" t="s">
        <v>67</v>
      </c>
      <c r="E101" s="7">
        <f>E59*$AT$23/100</f>
        <v>0.80022894736842087</v>
      </c>
      <c r="F101" s="7">
        <f t="shared" ref="F101:AN101" si="54">F59*$AT$23/100</f>
        <v>0</v>
      </c>
      <c r="G101" s="7">
        <f t="shared" si="54"/>
        <v>0</v>
      </c>
      <c r="H101" s="7">
        <f t="shared" si="54"/>
        <v>2.5419302631578948</v>
      </c>
      <c r="I101" s="7">
        <f t="shared" si="54"/>
        <v>0</v>
      </c>
      <c r="J101" s="7">
        <f t="shared" si="54"/>
        <v>0</v>
      </c>
      <c r="K101" s="7">
        <f t="shared" si="54"/>
        <v>3.2424447368421045</v>
      </c>
      <c r="L101" s="7">
        <f t="shared" si="54"/>
        <v>1.3970276315789472</v>
      </c>
      <c r="M101" s="7">
        <f t="shared" si="54"/>
        <v>2.3029802631578944</v>
      </c>
      <c r="N101" s="7">
        <f t="shared" si="54"/>
        <v>0</v>
      </c>
      <c r="O101" s="7">
        <f t="shared" si="54"/>
        <v>7.6323618421052632</v>
      </c>
      <c r="P101" s="7">
        <f t="shared" si="54"/>
        <v>37.452569736842101</v>
      </c>
      <c r="Q101" s="7">
        <f t="shared" si="54"/>
        <v>0</v>
      </c>
      <c r="R101" s="7">
        <f t="shared" si="54"/>
        <v>28.047589473684205</v>
      </c>
      <c r="S101" s="7">
        <f t="shared" si="54"/>
        <v>100.39570657894735</v>
      </c>
      <c r="T101" s="7">
        <f t="shared" si="54"/>
        <v>0.24103026315789472</v>
      </c>
      <c r="U101" s="7">
        <f t="shared" si="54"/>
        <v>8.7065342105263159</v>
      </c>
      <c r="V101" s="7">
        <f t="shared" si="54"/>
        <v>1.1626960526315788</v>
      </c>
      <c r="W101" s="7">
        <f t="shared" si="54"/>
        <v>22.537219736842108</v>
      </c>
      <c r="X101" s="7">
        <f t="shared" si="54"/>
        <v>14.876346052631577</v>
      </c>
      <c r="Y101" s="7">
        <f t="shared" si="54"/>
        <v>0</v>
      </c>
      <c r="Z101" s="7">
        <f t="shared" si="54"/>
        <v>7.1007223684210521</v>
      </c>
      <c r="AA101" s="7">
        <f t="shared" si="54"/>
        <v>1.8399526315789472</v>
      </c>
      <c r="AB101" s="7">
        <f t="shared" si="54"/>
        <v>0</v>
      </c>
      <c r="AC101" s="7">
        <f t="shared" si="54"/>
        <v>0</v>
      </c>
      <c r="AD101" s="7">
        <f t="shared" si="54"/>
        <v>0</v>
      </c>
      <c r="AE101" s="7">
        <f t="shared" si="54"/>
        <v>0.65403289473684212</v>
      </c>
      <c r="AF101" s="7">
        <f t="shared" si="54"/>
        <v>0</v>
      </c>
      <c r="AG101" s="7">
        <f t="shared" si="54"/>
        <v>0.33827763157894736</v>
      </c>
      <c r="AH101" s="7">
        <f t="shared" si="54"/>
        <v>1.4491223684210524</v>
      </c>
      <c r="AI101" s="7">
        <f t="shared" si="54"/>
        <v>0</v>
      </c>
      <c r="AJ101" s="7">
        <f t="shared" si="54"/>
        <v>0</v>
      </c>
      <c r="AK101" s="7">
        <f t="shared" si="54"/>
        <v>0</v>
      </c>
      <c r="AL101" s="7">
        <f t="shared" si="54"/>
        <v>0</v>
      </c>
      <c r="AM101" s="7">
        <f t="shared" si="54"/>
        <v>0</v>
      </c>
      <c r="AN101" s="7">
        <f t="shared" si="54"/>
        <v>0</v>
      </c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</row>
    <row r="102" spans="1:53" ht="14.4" x14ac:dyDescent="0.3">
      <c r="A102" s="32" t="s">
        <v>196</v>
      </c>
      <c r="B102" s="2" t="s">
        <v>178</v>
      </c>
      <c r="C102" s="23">
        <v>5</v>
      </c>
      <c r="D102" s="3" t="s">
        <v>69</v>
      </c>
      <c r="E102" s="7">
        <f>E60*$AT$24/100</f>
        <v>0</v>
      </c>
      <c r="F102" s="7">
        <f t="shared" ref="F102:AN102" si="55">F60*$AT$24/100</f>
        <v>0</v>
      </c>
      <c r="G102" s="7">
        <f t="shared" si="55"/>
        <v>0</v>
      </c>
      <c r="H102" s="7">
        <f t="shared" si="55"/>
        <v>1.5725210526315792</v>
      </c>
      <c r="I102" s="7">
        <f t="shared" si="55"/>
        <v>0</v>
      </c>
      <c r="J102" s="7">
        <f t="shared" si="55"/>
        <v>0</v>
      </c>
      <c r="K102" s="7">
        <f t="shared" si="55"/>
        <v>1.8345171052631579</v>
      </c>
      <c r="L102" s="7">
        <f t="shared" si="55"/>
        <v>0.37427368421052631</v>
      </c>
      <c r="M102" s="7">
        <f t="shared" si="55"/>
        <v>0.7151578947368421</v>
      </c>
      <c r="N102" s="7">
        <f t="shared" si="55"/>
        <v>0</v>
      </c>
      <c r="O102" s="7">
        <f t="shared" si="55"/>
        <v>2.4972460526315792</v>
      </c>
      <c r="P102" s="7">
        <f t="shared" si="55"/>
        <v>12.267823684210528</v>
      </c>
      <c r="Q102" s="7">
        <f t="shared" si="55"/>
        <v>0</v>
      </c>
      <c r="R102" s="7">
        <f t="shared" si="55"/>
        <v>5.2029552631578939</v>
      </c>
      <c r="S102" s="7">
        <f t="shared" si="55"/>
        <v>23.592386842105267</v>
      </c>
      <c r="T102" s="7">
        <f t="shared" si="55"/>
        <v>0</v>
      </c>
      <c r="U102" s="7">
        <f t="shared" si="55"/>
        <v>2.2770092105263156</v>
      </c>
      <c r="V102" s="7">
        <f t="shared" si="55"/>
        <v>0.78264605263157894</v>
      </c>
      <c r="W102" s="7">
        <f t="shared" si="55"/>
        <v>7.0737776315789471</v>
      </c>
      <c r="X102" s="7">
        <f t="shared" si="55"/>
        <v>7.7370184210526318</v>
      </c>
      <c r="Y102" s="7">
        <f t="shared" si="55"/>
        <v>0.28057368421052631</v>
      </c>
      <c r="Z102" s="7">
        <f t="shared" si="55"/>
        <v>0.21314868421052632</v>
      </c>
      <c r="AA102" s="7">
        <f t="shared" si="55"/>
        <v>0</v>
      </c>
      <c r="AB102" s="7">
        <f t="shared" si="55"/>
        <v>0</v>
      </c>
      <c r="AC102" s="7">
        <f t="shared" si="55"/>
        <v>0</v>
      </c>
      <c r="AD102" s="7">
        <f t="shared" si="55"/>
        <v>0</v>
      </c>
      <c r="AE102" s="7">
        <f t="shared" si="55"/>
        <v>0</v>
      </c>
      <c r="AF102" s="7">
        <f t="shared" si="55"/>
        <v>0</v>
      </c>
      <c r="AG102" s="7">
        <f t="shared" si="55"/>
        <v>0</v>
      </c>
      <c r="AH102" s="7">
        <f t="shared" si="55"/>
        <v>0</v>
      </c>
      <c r="AI102" s="7">
        <f t="shared" si="55"/>
        <v>0</v>
      </c>
      <c r="AJ102" s="7">
        <f t="shared" si="55"/>
        <v>0</v>
      </c>
      <c r="AK102" s="7">
        <f t="shared" si="55"/>
        <v>0</v>
      </c>
      <c r="AL102" s="7">
        <f t="shared" si="55"/>
        <v>0</v>
      </c>
      <c r="AM102" s="7">
        <f t="shared" si="55"/>
        <v>0</v>
      </c>
      <c r="AN102" s="7">
        <f t="shared" si="55"/>
        <v>0</v>
      </c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</row>
    <row r="103" spans="1:53" ht="14.4" x14ac:dyDescent="0.3">
      <c r="A103" s="32" t="s">
        <v>197</v>
      </c>
      <c r="B103" s="2" t="s">
        <v>178</v>
      </c>
      <c r="C103" s="23">
        <v>5</v>
      </c>
      <c r="D103" s="3" t="s">
        <v>71</v>
      </c>
      <c r="E103" s="7">
        <f>E61*$AT$25/100</f>
        <v>0</v>
      </c>
      <c r="F103" s="7">
        <f t="shared" ref="F103:AN103" si="56">F61*$AT$25/100</f>
        <v>0</v>
      </c>
      <c r="G103" s="7">
        <f t="shared" si="56"/>
        <v>0</v>
      </c>
      <c r="H103" s="7">
        <f t="shared" si="56"/>
        <v>0</v>
      </c>
      <c r="I103" s="7">
        <f t="shared" si="56"/>
        <v>0</v>
      </c>
      <c r="J103" s="7">
        <f t="shared" si="56"/>
        <v>0</v>
      </c>
      <c r="K103" s="7">
        <f t="shared" si="56"/>
        <v>0</v>
      </c>
      <c r="L103" s="7">
        <f t="shared" si="56"/>
        <v>0</v>
      </c>
      <c r="M103" s="7">
        <f t="shared" si="56"/>
        <v>0</v>
      </c>
      <c r="N103" s="7">
        <f t="shared" si="56"/>
        <v>0</v>
      </c>
      <c r="O103" s="7">
        <f t="shared" si="56"/>
        <v>0</v>
      </c>
      <c r="P103" s="7">
        <f t="shared" si="56"/>
        <v>1.366453947368421</v>
      </c>
      <c r="Q103" s="7">
        <f t="shared" si="56"/>
        <v>0</v>
      </c>
      <c r="R103" s="7">
        <f t="shared" si="56"/>
        <v>2.3565592105263158</v>
      </c>
      <c r="S103" s="7">
        <f t="shared" si="56"/>
        <v>6.2539078947368436</v>
      </c>
      <c r="T103" s="7">
        <f t="shared" si="56"/>
        <v>0</v>
      </c>
      <c r="U103" s="7">
        <f t="shared" si="56"/>
        <v>0</v>
      </c>
      <c r="V103" s="7">
        <f t="shared" si="56"/>
        <v>0</v>
      </c>
      <c r="W103" s="7">
        <f t="shared" si="56"/>
        <v>2.1929657894736843</v>
      </c>
      <c r="X103" s="7">
        <f t="shared" si="56"/>
        <v>1.6003118421052633</v>
      </c>
      <c r="Y103" s="7">
        <f t="shared" si="56"/>
        <v>0</v>
      </c>
      <c r="Z103" s="7">
        <f t="shared" si="56"/>
        <v>0.8142447368421053</v>
      </c>
      <c r="AA103" s="7">
        <f t="shared" si="56"/>
        <v>0.55165263157894739</v>
      </c>
      <c r="AB103" s="7">
        <f t="shared" si="56"/>
        <v>0</v>
      </c>
      <c r="AC103" s="7">
        <f t="shared" si="56"/>
        <v>0</v>
      </c>
      <c r="AD103" s="7">
        <f t="shared" si="56"/>
        <v>0</v>
      </c>
      <c r="AE103" s="7">
        <f t="shared" si="56"/>
        <v>0</v>
      </c>
      <c r="AF103" s="7">
        <f t="shared" si="56"/>
        <v>0</v>
      </c>
      <c r="AG103" s="7">
        <f t="shared" si="56"/>
        <v>0</v>
      </c>
      <c r="AH103" s="7">
        <f t="shared" si="56"/>
        <v>0</v>
      </c>
      <c r="AI103" s="7">
        <f t="shared" si="56"/>
        <v>0</v>
      </c>
      <c r="AJ103" s="7">
        <f t="shared" si="56"/>
        <v>0</v>
      </c>
      <c r="AK103" s="7">
        <f t="shared" si="56"/>
        <v>0</v>
      </c>
      <c r="AL103" s="7">
        <f t="shared" si="56"/>
        <v>0</v>
      </c>
      <c r="AM103" s="7">
        <f t="shared" si="56"/>
        <v>0</v>
      </c>
      <c r="AN103" s="7">
        <f t="shared" si="56"/>
        <v>0</v>
      </c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</row>
    <row r="104" spans="1:53" ht="14.4" x14ac:dyDescent="0.3">
      <c r="A104" s="23" t="s">
        <v>198</v>
      </c>
      <c r="B104" s="2" t="s">
        <v>178</v>
      </c>
      <c r="C104" s="23">
        <v>6</v>
      </c>
      <c r="D104" s="3" t="s">
        <v>81</v>
      </c>
      <c r="E104" s="7">
        <f>E62*$AT$26/100</f>
        <v>0</v>
      </c>
      <c r="F104" s="7">
        <f t="shared" ref="F104:AN104" si="57">F62*$AT$26/100</f>
        <v>0</v>
      </c>
      <c r="G104" s="7">
        <f t="shared" si="57"/>
        <v>0</v>
      </c>
      <c r="H104" s="7">
        <f t="shared" si="57"/>
        <v>0</v>
      </c>
      <c r="I104" s="7">
        <f t="shared" si="57"/>
        <v>0</v>
      </c>
      <c r="J104" s="7">
        <f t="shared" si="57"/>
        <v>0</v>
      </c>
      <c r="K104" s="7">
        <f t="shared" si="57"/>
        <v>0</v>
      </c>
      <c r="L104" s="7">
        <f t="shared" si="57"/>
        <v>0</v>
      </c>
      <c r="M104" s="7">
        <f t="shared" si="57"/>
        <v>0.49457333333333331</v>
      </c>
      <c r="N104" s="7">
        <f t="shared" si="57"/>
        <v>0</v>
      </c>
      <c r="O104" s="7">
        <f t="shared" si="57"/>
        <v>14.138408333333334</v>
      </c>
      <c r="P104" s="7">
        <f t="shared" si="57"/>
        <v>22.505543333333332</v>
      </c>
      <c r="Q104" s="7">
        <f t="shared" si="57"/>
        <v>0</v>
      </c>
      <c r="R104" s="7">
        <f t="shared" si="57"/>
        <v>42.75253</v>
      </c>
      <c r="S104" s="7">
        <f t="shared" si="57"/>
        <v>35.625169999999997</v>
      </c>
      <c r="T104" s="7">
        <f t="shared" si="57"/>
        <v>0</v>
      </c>
      <c r="U104" s="7">
        <f t="shared" si="57"/>
        <v>1.8241716666666665</v>
      </c>
      <c r="V104" s="7">
        <f t="shared" si="57"/>
        <v>0</v>
      </c>
      <c r="W104" s="7">
        <f t="shared" si="57"/>
        <v>25.547123333333328</v>
      </c>
      <c r="X104" s="7">
        <f t="shared" si="57"/>
        <v>10.251756666666667</v>
      </c>
      <c r="Y104" s="7">
        <f t="shared" si="57"/>
        <v>0</v>
      </c>
      <c r="Z104" s="7">
        <f t="shared" si="57"/>
        <v>1.2475216666666666</v>
      </c>
      <c r="AA104" s="7">
        <f t="shared" si="57"/>
        <v>3.4095166666666668</v>
      </c>
      <c r="AB104" s="7">
        <f t="shared" si="57"/>
        <v>0</v>
      </c>
      <c r="AC104" s="7">
        <f t="shared" si="57"/>
        <v>0</v>
      </c>
      <c r="AD104" s="7">
        <f t="shared" si="57"/>
        <v>0</v>
      </c>
      <c r="AE104" s="7">
        <f t="shared" si="57"/>
        <v>0</v>
      </c>
      <c r="AF104" s="7">
        <f t="shared" si="57"/>
        <v>0</v>
      </c>
      <c r="AG104" s="7">
        <f t="shared" si="57"/>
        <v>0</v>
      </c>
      <c r="AH104" s="7">
        <f t="shared" si="57"/>
        <v>0</v>
      </c>
      <c r="AI104" s="7">
        <f t="shared" si="57"/>
        <v>0</v>
      </c>
      <c r="AJ104" s="7">
        <f t="shared" si="57"/>
        <v>0</v>
      </c>
      <c r="AK104" s="7">
        <f t="shared" si="57"/>
        <v>0</v>
      </c>
      <c r="AL104" s="7">
        <f t="shared" si="57"/>
        <v>0</v>
      </c>
      <c r="AM104" s="7">
        <f t="shared" si="57"/>
        <v>0</v>
      </c>
      <c r="AN104" s="7">
        <f t="shared" si="57"/>
        <v>0</v>
      </c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</row>
    <row r="105" spans="1:53" ht="14.4" x14ac:dyDescent="0.3">
      <c r="A105" s="9" t="s">
        <v>199</v>
      </c>
      <c r="B105" s="2" t="s">
        <v>178</v>
      </c>
      <c r="C105" s="23">
        <v>6</v>
      </c>
      <c r="D105" s="20" t="s">
        <v>200</v>
      </c>
      <c r="E105" s="7">
        <f>E63*$AT$27/100</f>
        <v>0</v>
      </c>
      <c r="F105" s="7">
        <f t="shared" ref="F105:AN105" si="58">F63*$AT$27/100</f>
        <v>0</v>
      </c>
      <c r="G105" s="7">
        <f t="shared" si="58"/>
        <v>0</v>
      </c>
      <c r="H105" s="7">
        <f t="shared" si="58"/>
        <v>0</v>
      </c>
      <c r="I105" s="7">
        <f t="shared" si="58"/>
        <v>0</v>
      </c>
      <c r="J105" s="7">
        <f t="shared" si="58"/>
        <v>0</v>
      </c>
      <c r="K105" s="7">
        <f t="shared" si="58"/>
        <v>0</v>
      </c>
      <c r="L105" s="7">
        <f t="shared" si="58"/>
        <v>0</v>
      </c>
      <c r="M105" s="7">
        <f t="shared" si="58"/>
        <v>0</v>
      </c>
      <c r="N105" s="7">
        <f t="shared" si="58"/>
        <v>0</v>
      </c>
      <c r="O105" s="7">
        <f t="shared" si="58"/>
        <v>0</v>
      </c>
      <c r="P105" s="7">
        <f t="shared" si="58"/>
        <v>0</v>
      </c>
      <c r="Q105" s="7">
        <f t="shared" si="58"/>
        <v>0</v>
      </c>
      <c r="R105" s="7">
        <f t="shared" si="58"/>
        <v>0</v>
      </c>
      <c r="S105" s="7">
        <f t="shared" si="58"/>
        <v>0</v>
      </c>
      <c r="T105" s="7">
        <f t="shared" si="58"/>
        <v>0</v>
      </c>
      <c r="U105" s="7">
        <f t="shared" si="58"/>
        <v>0</v>
      </c>
      <c r="V105" s="7">
        <f t="shared" si="58"/>
        <v>0</v>
      </c>
      <c r="W105" s="7">
        <f t="shared" si="58"/>
        <v>0</v>
      </c>
      <c r="X105" s="7">
        <f t="shared" si="58"/>
        <v>0</v>
      </c>
      <c r="Y105" s="7">
        <f t="shared" si="58"/>
        <v>0</v>
      </c>
      <c r="Z105" s="7">
        <f t="shared" si="58"/>
        <v>0</v>
      </c>
      <c r="AA105" s="7">
        <f t="shared" si="58"/>
        <v>0</v>
      </c>
      <c r="AB105" s="7">
        <f t="shared" si="58"/>
        <v>0</v>
      </c>
      <c r="AC105" s="7">
        <f t="shared" si="58"/>
        <v>0</v>
      </c>
      <c r="AD105" s="7">
        <f t="shared" si="58"/>
        <v>0</v>
      </c>
      <c r="AE105" s="7">
        <f t="shared" si="58"/>
        <v>0</v>
      </c>
      <c r="AF105" s="7">
        <f t="shared" si="58"/>
        <v>0</v>
      </c>
      <c r="AG105" s="7">
        <f t="shared" si="58"/>
        <v>0</v>
      </c>
      <c r="AH105" s="7">
        <f t="shared" si="58"/>
        <v>0</v>
      </c>
      <c r="AI105" s="7">
        <f t="shared" si="58"/>
        <v>0</v>
      </c>
      <c r="AJ105" s="7">
        <f t="shared" si="58"/>
        <v>0</v>
      </c>
      <c r="AK105" s="7">
        <f t="shared" si="58"/>
        <v>0</v>
      </c>
      <c r="AL105" s="7">
        <f t="shared" si="58"/>
        <v>0</v>
      </c>
      <c r="AM105" s="7">
        <f t="shared" si="58"/>
        <v>0</v>
      </c>
      <c r="AN105" s="7">
        <f t="shared" si="58"/>
        <v>0</v>
      </c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</row>
    <row r="106" spans="1:53" ht="14.4" x14ac:dyDescent="0.3">
      <c r="A106" s="9" t="s">
        <v>201</v>
      </c>
      <c r="B106" s="2" t="s">
        <v>178</v>
      </c>
      <c r="C106" s="23">
        <v>6</v>
      </c>
      <c r="D106" s="20" t="s">
        <v>202</v>
      </c>
      <c r="E106" s="7">
        <f>E64*$AT$28/100</f>
        <v>0</v>
      </c>
      <c r="F106" s="7">
        <f t="shared" ref="F106:AN106" si="59">F64*$AT$28/100</f>
        <v>0</v>
      </c>
      <c r="G106" s="7">
        <f t="shared" si="59"/>
        <v>0</v>
      </c>
      <c r="H106" s="7">
        <f t="shared" si="59"/>
        <v>0</v>
      </c>
      <c r="I106" s="7">
        <f t="shared" si="59"/>
        <v>0</v>
      </c>
      <c r="J106" s="7">
        <f t="shared" si="59"/>
        <v>0</v>
      </c>
      <c r="K106" s="7">
        <f t="shared" si="59"/>
        <v>0</v>
      </c>
      <c r="L106" s="7">
        <f t="shared" si="59"/>
        <v>0</v>
      </c>
      <c r="M106" s="7">
        <f t="shared" si="59"/>
        <v>0</v>
      </c>
      <c r="N106" s="7">
        <f t="shared" si="59"/>
        <v>0</v>
      </c>
      <c r="O106" s="7">
        <f t="shared" si="59"/>
        <v>0</v>
      </c>
      <c r="P106" s="7">
        <f t="shared" si="59"/>
        <v>0</v>
      </c>
      <c r="Q106" s="7">
        <f t="shared" si="59"/>
        <v>0</v>
      </c>
      <c r="R106" s="7">
        <f t="shared" si="59"/>
        <v>0</v>
      </c>
      <c r="S106" s="7">
        <f t="shared" si="59"/>
        <v>0</v>
      </c>
      <c r="T106" s="7">
        <f t="shared" si="59"/>
        <v>0</v>
      </c>
      <c r="U106" s="7">
        <f t="shared" si="59"/>
        <v>0</v>
      </c>
      <c r="V106" s="7">
        <f t="shared" si="59"/>
        <v>0</v>
      </c>
      <c r="W106" s="7">
        <f t="shared" si="59"/>
        <v>0</v>
      </c>
      <c r="X106" s="7">
        <f t="shared" si="59"/>
        <v>0</v>
      </c>
      <c r="Y106" s="7">
        <f t="shared" si="59"/>
        <v>0</v>
      </c>
      <c r="Z106" s="7">
        <f t="shared" si="59"/>
        <v>0</v>
      </c>
      <c r="AA106" s="7">
        <f t="shared" si="59"/>
        <v>0</v>
      </c>
      <c r="AB106" s="7">
        <f t="shared" si="59"/>
        <v>0</v>
      </c>
      <c r="AC106" s="7">
        <f t="shared" si="59"/>
        <v>0</v>
      </c>
      <c r="AD106" s="7">
        <f t="shared" si="59"/>
        <v>0</v>
      </c>
      <c r="AE106" s="7">
        <f t="shared" si="59"/>
        <v>0</v>
      </c>
      <c r="AF106" s="7">
        <f t="shared" si="59"/>
        <v>0</v>
      </c>
      <c r="AG106" s="7">
        <f t="shared" si="59"/>
        <v>0</v>
      </c>
      <c r="AH106" s="7">
        <f t="shared" si="59"/>
        <v>0</v>
      </c>
      <c r="AI106" s="7">
        <f t="shared" si="59"/>
        <v>0</v>
      </c>
      <c r="AJ106" s="7">
        <f t="shared" si="59"/>
        <v>0</v>
      </c>
      <c r="AK106" s="7">
        <f t="shared" si="59"/>
        <v>0</v>
      </c>
      <c r="AL106" s="7">
        <f t="shared" si="59"/>
        <v>0</v>
      </c>
      <c r="AM106" s="7">
        <f t="shared" si="59"/>
        <v>0</v>
      </c>
      <c r="AN106" s="7">
        <f t="shared" si="59"/>
        <v>0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</row>
    <row r="107" spans="1:53" ht="14.4" x14ac:dyDescent="0.3">
      <c r="A107" s="9" t="s">
        <v>203</v>
      </c>
      <c r="B107" s="2" t="s">
        <v>178</v>
      </c>
      <c r="C107" s="23">
        <v>6</v>
      </c>
      <c r="D107" s="20" t="s">
        <v>204</v>
      </c>
      <c r="E107" s="7">
        <f>E65*$AT$29/100</f>
        <v>0</v>
      </c>
      <c r="F107" s="7">
        <f t="shared" ref="F107:AN107" si="60">F65*$AT$29/100</f>
        <v>0</v>
      </c>
      <c r="G107" s="7">
        <f t="shared" si="60"/>
        <v>0</v>
      </c>
      <c r="H107" s="7">
        <f t="shared" si="60"/>
        <v>0</v>
      </c>
      <c r="I107" s="7">
        <f t="shared" si="60"/>
        <v>0</v>
      </c>
      <c r="J107" s="7">
        <f t="shared" si="60"/>
        <v>0</v>
      </c>
      <c r="K107" s="7">
        <f t="shared" si="60"/>
        <v>0</v>
      </c>
      <c r="L107" s="7">
        <f t="shared" si="60"/>
        <v>0</v>
      </c>
      <c r="M107" s="7">
        <f t="shared" si="60"/>
        <v>0</v>
      </c>
      <c r="N107" s="7">
        <f t="shared" si="60"/>
        <v>0</v>
      </c>
      <c r="O107" s="7">
        <f t="shared" si="60"/>
        <v>0</v>
      </c>
      <c r="P107" s="7">
        <f t="shared" si="60"/>
        <v>0</v>
      </c>
      <c r="Q107" s="7">
        <f t="shared" si="60"/>
        <v>0</v>
      </c>
      <c r="R107" s="7">
        <f t="shared" si="60"/>
        <v>0</v>
      </c>
      <c r="S107" s="7">
        <f t="shared" si="60"/>
        <v>0</v>
      </c>
      <c r="T107" s="7">
        <f t="shared" si="60"/>
        <v>0</v>
      </c>
      <c r="U107" s="7">
        <f t="shared" si="60"/>
        <v>0</v>
      </c>
      <c r="V107" s="7">
        <f t="shared" si="60"/>
        <v>0</v>
      </c>
      <c r="W107" s="7">
        <f t="shared" si="60"/>
        <v>0</v>
      </c>
      <c r="X107" s="7">
        <f t="shared" si="60"/>
        <v>0</v>
      </c>
      <c r="Y107" s="7">
        <f t="shared" si="60"/>
        <v>0</v>
      </c>
      <c r="Z107" s="7">
        <f t="shared" si="60"/>
        <v>0</v>
      </c>
      <c r="AA107" s="7">
        <f t="shared" si="60"/>
        <v>0</v>
      </c>
      <c r="AB107" s="7">
        <f t="shared" si="60"/>
        <v>0</v>
      </c>
      <c r="AC107" s="7">
        <f t="shared" si="60"/>
        <v>0</v>
      </c>
      <c r="AD107" s="7">
        <f t="shared" si="60"/>
        <v>0</v>
      </c>
      <c r="AE107" s="7">
        <f t="shared" si="60"/>
        <v>0</v>
      </c>
      <c r="AF107" s="7">
        <f t="shared" si="60"/>
        <v>0</v>
      </c>
      <c r="AG107" s="7">
        <f t="shared" si="60"/>
        <v>0</v>
      </c>
      <c r="AH107" s="7">
        <f t="shared" si="60"/>
        <v>0</v>
      </c>
      <c r="AI107" s="7">
        <f t="shared" si="60"/>
        <v>0</v>
      </c>
      <c r="AJ107" s="7">
        <f t="shared" si="60"/>
        <v>0</v>
      </c>
      <c r="AK107" s="7">
        <f t="shared" si="60"/>
        <v>0</v>
      </c>
      <c r="AL107" s="7">
        <f t="shared" si="60"/>
        <v>0</v>
      </c>
      <c r="AM107" s="7">
        <f t="shared" si="60"/>
        <v>0</v>
      </c>
      <c r="AN107" s="7">
        <f t="shared" si="60"/>
        <v>0</v>
      </c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</row>
    <row r="108" spans="1:53" ht="14.4" x14ac:dyDescent="0.3">
      <c r="A108" s="23" t="s">
        <v>205</v>
      </c>
      <c r="B108" s="2" t="s">
        <v>178</v>
      </c>
      <c r="C108" s="23">
        <v>6</v>
      </c>
      <c r="D108" s="20" t="s">
        <v>67</v>
      </c>
      <c r="E108" s="7">
        <f>E66*$AT$30/100</f>
        <v>0</v>
      </c>
      <c r="F108" s="7">
        <f t="shared" ref="F108:AN108" si="61">F66*$AT$30/100</f>
        <v>0</v>
      </c>
      <c r="G108" s="7">
        <f t="shared" si="61"/>
        <v>0</v>
      </c>
      <c r="H108" s="7">
        <f t="shared" si="61"/>
        <v>6.4086449999999999</v>
      </c>
      <c r="I108" s="7">
        <f t="shared" si="61"/>
        <v>0</v>
      </c>
      <c r="J108" s="7">
        <f t="shared" si="61"/>
        <v>0</v>
      </c>
      <c r="K108" s="7">
        <f t="shared" si="61"/>
        <v>0</v>
      </c>
      <c r="L108" s="7">
        <f t="shared" si="61"/>
        <v>1.7962333333333333</v>
      </c>
      <c r="M108" s="7">
        <f t="shared" si="61"/>
        <v>3.1009333333333329</v>
      </c>
      <c r="N108" s="7">
        <f t="shared" si="61"/>
        <v>0</v>
      </c>
      <c r="O108" s="7">
        <f t="shared" si="61"/>
        <v>12.502784999999999</v>
      </c>
      <c r="P108" s="7">
        <f t="shared" si="61"/>
        <v>45.528001666666668</v>
      </c>
      <c r="Q108" s="7">
        <f t="shared" si="61"/>
        <v>0</v>
      </c>
      <c r="R108" s="7">
        <f t="shared" si="61"/>
        <v>20.410026666666667</v>
      </c>
      <c r="S108" s="7">
        <f t="shared" si="61"/>
        <v>76.175243333333341</v>
      </c>
      <c r="T108" s="7">
        <f t="shared" si="61"/>
        <v>0</v>
      </c>
      <c r="U108" s="7">
        <f t="shared" si="61"/>
        <v>2.4042416666666666</v>
      </c>
      <c r="V108" s="7">
        <f t="shared" si="61"/>
        <v>0</v>
      </c>
      <c r="W108" s="7">
        <f t="shared" si="61"/>
        <v>21.432441666666669</v>
      </c>
      <c r="X108" s="7">
        <f t="shared" si="61"/>
        <v>12.794451666666667</v>
      </c>
      <c r="Y108" s="7">
        <f t="shared" si="61"/>
        <v>0</v>
      </c>
      <c r="Z108" s="7">
        <f t="shared" si="61"/>
        <v>0.53411333333333344</v>
      </c>
      <c r="AA108" s="7">
        <f t="shared" si="61"/>
        <v>12.932143333333334</v>
      </c>
      <c r="AB108" s="7">
        <f t="shared" si="61"/>
        <v>0</v>
      </c>
      <c r="AC108" s="7">
        <f t="shared" si="61"/>
        <v>0</v>
      </c>
      <c r="AD108" s="7">
        <f t="shared" si="61"/>
        <v>0</v>
      </c>
      <c r="AE108" s="7">
        <f t="shared" si="61"/>
        <v>0</v>
      </c>
      <c r="AF108" s="7">
        <f t="shared" si="61"/>
        <v>0</v>
      </c>
      <c r="AG108" s="7">
        <f t="shared" si="61"/>
        <v>0</v>
      </c>
      <c r="AH108" s="7">
        <f t="shared" si="61"/>
        <v>0</v>
      </c>
      <c r="AI108" s="7">
        <f t="shared" si="61"/>
        <v>0</v>
      </c>
      <c r="AJ108" s="7">
        <f t="shared" si="61"/>
        <v>0</v>
      </c>
      <c r="AK108" s="7">
        <f t="shared" si="61"/>
        <v>0</v>
      </c>
      <c r="AL108" s="7">
        <f t="shared" si="61"/>
        <v>0</v>
      </c>
      <c r="AM108" s="7">
        <f t="shared" si="61"/>
        <v>0</v>
      </c>
      <c r="AN108" s="7">
        <f t="shared" si="61"/>
        <v>0</v>
      </c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</row>
    <row r="109" spans="1:53" ht="14.4" x14ac:dyDescent="0.3">
      <c r="A109" s="9" t="s">
        <v>206</v>
      </c>
      <c r="B109" s="2" t="s">
        <v>178</v>
      </c>
      <c r="C109" s="23">
        <v>6</v>
      </c>
      <c r="D109" s="20" t="s">
        <v>207</v>
      </c>
      <c r="E109" s="7">
        <f>E67*$AT$31/100</f>
        <v>0</v>
      </c>
      <c r="F109" s="7">
        <f t="shared" ref="F109:AN109" si="62">F67*$AT$31/100</f>
        <v>0</v>
      </c>
      <c r="G109" s="7">
        <f t="shared" si="62"/>
        <v>0</v>
      </c>
      <c r="H109" s="7">
        <f t="shared" si="62"/>
        <v>0</v>
      </c>
      <c r="I109" s="7">
        <f t="shared" si="62"/>
        <v>0</v>
      </c>
      <c r="J109" s="7">
        <f t="shared" si="62"/>
        <v>0</v>
      </c>
      <c r="K109" s="7">
        <f t="shared" si="62"/>
        <v>0</v>
      </c>
      <c r="L109" s="7">
        <f t="shared" si="62"/>
        <v>0</v>
      </c>
      <c r="M109" s="7">
        <f t="shared" si="62"/>
        <v>0</v>
      </c>
      <c r="N109" s="7">
        <f t="shared" si="62"/>
        <v>0</v>
      </c>
      <c r="O109" s="7">
        <f t="shared" si="62"/>
        <v>0</v>
      </c>
      <c r="P109" s="7">
        <f t="shared" si="62"/>
        <v>0</v>
      </c>
      <c r="Q109" s="7">
        <f t="shared" si="62"/>
        <v>0</v>
      </c>
      <c r="R109" s="7">
        <f t="shared" si="62"/>
        <v>0</v>
      </c>
      <c r="S109" s="7">
        <f t="shared" si="62"/>
        <v>0</v>
      </c>
      <c r="T109" s="7">
        <f t="shared" si="62"/>
        <v>0</v>
      </c>
      <c r="U109" s="7">
        <f t="shared" si="62"/>
        <v>0</v>
      </c>
      <c r="V109" s="7">
        <f t="shared" si="62"/>
        <v>0</v>
      </c>
      <c r="W109" s="7">
        <f t="shared" si="62"/>
        <v>0</v>
      </c>
      <c r="X109" s="7">
        <f t="shared" si="62"/>
        <v>0</v>
      </c>
      <c r="Y109" s="7">
        <f t="shared" si="62"/>
        <v>0</v>
      </c>
      <c r="Z109" s="7">
        <f t="shared" si="62"/>
        <v>0</v>
      </c>
      <c r="AA109" s="7">
        <f t="shared" si="62"/>
        <v>0</v>
      </c>
      <c r="AB109" s="7">
        <f t="shared" si="62"/>
        <v>0</v>
      </c>
      <c r="AC109" s="7">
        <f t="shared" si="62"/>
        <v>0</v>
      </c>
      <c r="AD109" s="7">
        <f t="shared" si="62"/>
        <v>0</v>
      </c>
      <c r="AE109" s="7">
        <f t="shared" si="62"/>
        <v>0</v>
      </c>
      <c r="AF109" s="7">
        <f t="shared" si="62"/>
        <v>0</v>
      </c>
      <c r="AG109" s="7">
        <f t="shared" si="62"/>
        <v>0</v>
      </c>
      <c r="AH109" s="7">
        <f t="shared" si="62"/>
        <v>0</v>
      </c>
      <c r="AI109" s="7">
        <f t="shared" si="62"/>
        <v>0</v>
      </c>
      <c r="AJ109" s="7">
        <f t="shared" si="62"/>
        <v>0</v>
      </c>
      <c r="AK109" s="7">
        <f t="shared" si="62"/>
        <v>0</v>
      </c>
      <c r="AL109" s="7">
        <f t="shared" si="62"/>
        <v>0</v>
      </c>
      <c r="AM109" s="7">
        <f t="shared" si="62"/>
        <v>0</v>
      </c>
      <c r="AN109" s="7">
        <f t="shared" si="62"/>
        <v>0</v>
      </c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</row>
    <row r="110" spans="1:53" ht="14.4" x14ac:dyDescent="0.3">
      <c r="A110" s="9" t="s">
        <v>208</v>
      </c>
      <c r="B110" s="2" t="s">
        <v>178</v>
      </c>
      <c r="C110" s="23">
        <v>6</v>
      </c>
      <c r="D110" s="20" t="s">
        <v>209</v>
      </c>
      <c r="E110" s="7">
        <f>E68*$AT$32/100</f>
        <v>0</v>
      </c>
      <c r="F110" s="7">
        <f t="shared" ref="F110:AN110" si="63">F68*$AT$32/100</f>
        <v>0</v>
      </c>
      <c r="G110" s="7">
        <f t="shared" si="63"/>
        <v>0</v>
      </c>
      <c r="H110" s="7">
        <f t="shared" si="63"/>
        <v>0</v>
      </c>
      <c r="I110" s="7">
        <f t="shared" si="63"/>
        <v>0</v>
      </c>
      <c r="J110" s="7">
        <f t="shared" si="63"/>
        <v>0</v>
      </c>
      <c r="K110" s="7">
        <f t="shared" si="63"/>
        <v>0</v>
      </c>
      <c r="L110" s="7">
        <f t="shared" si="63"/>
        <v>0</v>
      </c>
      <c r="M110" s="7">
        <f t="shared" si="63"/>
        <v>0</v>
      </c>
      <c r="N110" s="7">
        <f t="shared" si="63"/>
        <v>0</v>
      </c>
      <c r="O110" s="7">
        <f t="shared" si="63"/>
        <v>0</v>
      </c>
      <c r="P110" s="7">
        <f t="shared" si="63"/>
        <v>0</v>
      </c>
      <c r="Q110" s="7">
        <f t="shared" si="63"/>
        <v>0</v>
      </c>
      <c r="R110" s="7">
        <f t="shared" si="63"/>
        <v>0</v>
      </c>
      <c r="S110" s="7">
        <f t="shared" si="63"/>
        <v>0</v>
      </c>
      <c r="T110" s="7">
        <f t="shared" si="63"/>
        <v>0</v>
      </c>
      <c r="U110" s="7">
        <f t="shared" si="63"/>
        <v>0</v>
      </c>
      <c r="V110" s="7">
        <f t="shared" si="63"/>
        <v>0</v>
      </c>
      <c r="W110" s="7">
        <f t="shared" si="63"/>
        <v>0</v>
      </c>
      <c r="X110" s="7">
        <f t="shared" si="63"/>
        <v>0</v>
      </c>
      <c r="Y110" s="7">
        <f t="shared" si="63"/>
        <v>0</v>
      </c>
      <c r="Z110" s="7">
        <f t="shared" si="63"/>
        <v>0</v>
      </c>
      <c r="AA110" s="7">
        <f t="shared" si="63"/>
        <v>0</v>
      </c>
      <c r="AB110" s="7">
        <f t="shared" si="63"/>
        <v>0</v>
      </c>
      <c r="AC110" s="7">
        <f t="shared" si="63"/>
        <v>0</v>
      </c>
      <c r="AD110" s="7">
        <f t="shared" si="63"/>
        <v>0</v>
      </c>
      <c r="AE110" s="7">
        <f t="shared" si="63"/>
        <v>0</v>
      </c>
      <c r="AF110" s="7">
        <f t="shared" si="63"/>
        <v>0</v>
      </c>
      <c r="AG110" s="7">
        <f t="shared" si="63"/>
        <v>0</v>
      </c>
      <c r="AH110" s="7">
        <f t="shared" si="63"/>
        <v>0</v>
      </c>
      <c r="AI110" s="7">
        <f t="shared" si="63"/>
        <v>0</v>
      </c>
      <c r="AJ110" s="7">
        <f t="shared" si="63"/>
        <v>0</v>
      </c>
      <c r="AK110" s="7">
        <f t="shared" si="63"/>
        <v>0</v>
      </c>
      <c r="AL110" s="7">
        <f t="shared" si="63"/>
        <v>0</v>
      </c>
      <c r="AM110" s="7">
        <f t="shared" si="63"/>
        <v>0</v>
      </c>
      <c r="AN110" s="7">
        <f t="shared" si="63"/>
        <v>0</v>
      </c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</row>
    <row r="111" spans="1:53" ht="14.4" x14ac:dyDescent="0.3">
      <c r="A111" s="9" t="s">
        <v>210</v>
      </c>
      <c r="B111" s="2" t="s">
        <v>178</v>
      </c>
      <c r="C111" s="23">
        <v>6</v>
      </c>
      <c r="D111" s="20" t="s">
        <v>211</v>
      </c>
      <c r="E111" s="7">
        <f>E69*$AT$33/100</f>
        <v>0</v>
      </c>
      <c r="F111" s="7">
        <f t="shared" ref="F111:AN111" si="64">F69*$AT$33/100</f>
        <v>0</v>
      </c>
      <c r="G111" s="7">
        <f t="shared" si="64"/>
        <v>0</v>
      </c>
      <c r="H111" s="7">
        <f t="shared" si="64"/>
        <v>0</v>
      </c>
      <c r="I111" s="7">
        <f t="shared" si="64"/>
        <v>0</v>
      </c>
      <c r="J111" s="7">
        <f t="shared" si="64"/>
        <v>0</v>
      </c>
      <c r="K111" s="7">
        <f t="shared" si="64"/>
        <v>0</v>
      </c>
      <c r="L111" s="7">
        <f t="shared" si="64"/>
        <v>0</v>
      </c>
      <c r="M111" s="7">
        <f t="shared" si="64"/>
        <v>0</v>
      </c>
      <c r="N111" s="7">
        <f t="shared" si="64"/>
        <v>0</v>
      </c>
      <c r="O111" s="7">
        <f t="shared" si="64"/>
        <v>0</v>
      </c>
      <c r="P111" s="7">
        <f t="shared" si="64"/>
        <v>0</v>
      </c>
      <c r="Q111" s="7">
        <f t="shared" si="64"/>
        <v>0</v>
      </c>
      <c r="R111" s="7">
        <f t="shared" si="64"/>
        <v>0</v>
      </c>
      <c r="S111" s="7">
        <f t="shared" si="64"/>
        <v>0</v>
      </c>
      <c r="T111" s="7">
        <f t="shared" si="64"/>
        <v>0</v>
      </c>
      <c r="U111" s="7">
        <f t="shared" si="64"/>
        <v>0</v>
      </c>
      <c r="V111" s="7">
        <f t="shared" si="64"/>
        <v>0</v>
      </c>
      <c r="W111" s="7">
        <f t="shared" si="64"/>
        <v>0</v>
      </c>
      <c r="X111" s="7">
        <f t="shared" si="64"/>
        <v>0</v>
      </c>
      <c r="Y111" s="7">
        <f t="shared" si="64"/>
        <v>0</v>
      </c>
      <c r="Z111" s="7">
        <f t="shared" si="64"/>
        <v>0</v>
      </c>
      <c r="AA111" s="7">
        <f t="shared" si="64"/>
        <v>0</v>
      </c>
      <c r="AB111" s="7">
        <f t="shared" si="64"/>
        <v>0</v>
      </c>
      <c r="AC111" s="7">
        <f t="shared" si="64"/>
        <v>0</v>
      </c>
      <c r="AD111" s="7">
        <f t="shared" si="64"/>
        <v>0</v>
      </c>
      <c r="AE111" s="7">
        <f t="shared" si="64"/>
        <v>0</v>
      </c>
      <c r="AF111" s="7">
        <f t="shared" si="64"/>
        <v>0</v>
      </c>
      <c r="AG111" s="7">
        <f t="shared" si="64"/>
        <v>0</v>
      </c>
      <c r="AH111" s="7">
        <f t="shared" si="64"/>
        <v>0</v>
      </c>
      <c r="AI111" s="7">
        <f t="shared" si="64"/>
        <v>0</v>
      </c>
      <c r="AJ111" s="7">
        <f t="shared" si="64"/>
        <v>0</v>
      </c>
      <c r="AK111" s="7">
        <f t="shared" si="64"/>
        <v>0</v>
      </c>
      <c r="AL111" s="7">
        <f t="shared" si="64"/>
        <v>0</v>
      </c>
      <c r="AM111" s="7">
        <f t="shared" si="64"/>
        <v>0</v>
      </c>
      <c r="AN111" s="7">
        <f t="shared" si="64"/>
        <v>0</v>
      </c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</row>
    <row r="112" spans="1:53" ht="14.4" x14ac:dyDescent="0.3">
      <c r="A112" s="32" t="s">
        <v>212</v>
      </c>
      <c r="B112" s="2" t="s">
        <v>178</v>
      </c>
      <c r="C112" s="23">
        <v>6</v>
      </c>
      <c r="D112" s="20" t="s">
        <v>69</v>
      </c>
      <c r="E112" s="7">
        <f>E70*$AT$34/100</f>
        <v>0</v>
      </c>
      <c r="F112" s="7">
        <f t="shared" ref="F112:AN112" si="65">F70*$AT$34/100</f>
        <v>0</v>
      </c>
      <c r="G112" s="7">
        <f t="shared" si="65"/>
        <v>0</v>
      </c>
      <c r="H112" s="7">
        <f t="shared" si="65"/>
        <v>4.9327166666666669</v>
      </c>
      <c r="I112" s="7">
        <f t="shared" si="65"/>
        <v>0</v>
      </c>
      <c r="J112" s="7">
        <f t="shared" si="65"/>
        <v>0</v>
      </c>
      <c r="K112" s="7">
        <f t="shared" si="65"/>
        <v>0</v>
      </c>
      <c r="L112" s="7">
        <f t="shared" si="65"/>
        <v>1.5416950000000003</v>
      </c>
      <c r="M112" s="7">
        <f t="shared" si="65"/>
        <v>2.5161316666666669</v>
      </c>
      <c r="N112" s="7">
        <f t="shared" si="65"/>
        <v>0</v>
      </c>
      <c r="O112" s="7">
        <f t="shared" si="65"/>
        <v>6.3278833333333333</v>
      </c>
      <c r="P112" s="7">
        <f t="shared" si="65"/>
        <v>32.058059999999998</v>
      </c>
      <c r="Q112" s="7">
        <f t="shared" si="65"/>
        <v>0</v>
      </c>
      <c r="R112" s="7">
        <f t="shared" si="65"/>
        <v>10.883338333333334</v>
      </c>
      <c r="S112" s="7">
        <f t="shared" si="65"/>
        <v>51.239130000000003</v>
      </c>
      <c r="T112" s="7">
        <f t="shared" si="65"/>
        <v>0</v>
      </c>
      <c r="U112" s="7">
        <f t="shared" si="65"/>
        <v>11.921125</v>
      </c>
      <c r="V112" s="7">
        <f t="shared" si="65"/>
        <v>0</v>
      </c>
      <c r="W112" s="7">
        <f t="shared" si="65"/>
        <v>15.859650000000002</v>
      </c>
      <c r="X112" s="7">
        <f t="shared" si="65"/>
        <v>12.531829999999999</v>
      </c>
      <c r="Y112" s="7">
        <f t="shared" si="65"/>
        <v>0</v>
      </c>
      <c r="Z112" s="7">
        <f t="shared" si="65"/>
        <v>0</v>
      </c>
      <c r="AA112" s="7">
        <f t="shared" si="65"/>
        <v>20.908188333333339</v>
      </c>
      <c r="AB112" s="7">
        <f t="shared" si="65"/>
        <v>0</v>
      </c>
      <c r="AC112" s="7">
        <f t="shared" si="65"/>
        <v>0</v>
      </c>
      <c r="AD112" s="7">
        <f t="shared" si="65"/>
        <v>0</v>
      </c>
      <c r="AE112" s="7">
        <f t="shared" si="65"/>
        <v>0</v>
      </c>
      <c r="AF112" s="7">
        <f t="shared" si="65"/>
        <v>0</v>
      </c>
      <c r="AG112" s="7">
        <f t="shared" si="65"/>
        <v>0</v>
      </c>
      <c r="AH112" s="7">
        <f t="shared" si="65"/>
        <v>0</v>
      </c>
      <c r="AI112" s="7">
        <f t="shared" si="65"/>
        <v>0</v>
      </c>
      <c r="AJ112" s="7">
        <f t="shared" si="65"/>
        <v>0</v>
      </c>
      <c r="AK112" s="7">
        <f t="shared" si="65"/>
        <v>0</v>
      </c>
      <c r="AL112" s="7">
        <f t="shared" si="65"/>
        <v>0</v>
      </c>
      <c r="AM112" s="7">
        <f t="shared" si="65"/>
        <v>0</v>
      </c>
      <c r="AN112" s="7">
        <f t="shared" si="65"/>
        <v>0</v>
      </c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</row>
    <row r="113" spans="1:53" ht="14.4" x14ac:dyDescent="0.3">
      <c r="A113" s="32" t="s">
        <v>213</v>
      </c>
      <c r="B113" s="2" t="s">
        <v>178</v>
      </c>
      <c r="C113" s="23">
        <v>6</v>
      </c>
      <c r="D113" s="20" t="s">
        <v>71</v>
      </c>
      <c r="E113" s="7">
        <f>E71*$AT$35/100</f>
        <v>0.66642666666666672</v>
      </c>
      <c r="F113" s="7">
        <f t="shared" ref="F113:AN113" si="66">F71*$AT$35/100</f>
        <v>1.0164550000000001</v>
      </c>
      <c r="G113" s="7">
        <f t="shared" si="66"/>
        <v>0</v>
      </c>
      <c r="H113" s="7">
        <f t="shared" si="66"/>
        <v>0</v>
      </c>
      <c r="I113" s="7">
        <f t="shared" si="66"/>
        <v>0</v>
      </c>
      <c r="J113" s="7">
        <f t="shared" si="66"/>
        <v>0</v>
      </c>
      <c r="K113" s="7">
        <f t="shared" si="66"/>
        <v>0</v>
      </c>
      <c r="L113" s="7">
        <f t="shared" si="66"/>
        <v>0</v>
      </c>
      <c r="M113" s="7">
        <f t="shared" si="66"/>
        <v>0</v>
      </c>
      <c r="N113" s="7">
        <f t="shared" si="66"/>
        <v>0</v>
      </c>
      <c r="O113" s="7">
        <f t="shared" si="66"/>
        <v>0</v>
      </c>
      <c r="P113" s="7">
        <f t="shared" si="66"/>
        <v>3.1953066666666672</v>
      </c>
      <c r="Q113" s="7">
        <f t="shared" si="66"/>
        <v>0</v>
      </c>
      <c r="R113" s="7">
        <f t="shared" si="66"/>
        <v>3.1327133333333337</v>
      </c>
      <c r="S113" s="7">
        <f t="shared" si="66"/>
        <v>15.215955000000001</v>
      </c>
      <c r="T113" s="7">
        <f t="shared" si="66"/>
        <v>0</v>
      </c>
      <c r="U113" s="7">
        <f t="shared" si="66"/>
        <v>0</v>
      </c>
      <c r="V113" s="7">
        <f t="shared" si="66"/>
        <v>0</v>
      </c>
      <c r="W113" s="7">
        <f t="shared" si="66"/>
        <v>5.573381666666668</v>
      </c>
      <c r="X113" s="7">
        <f t="shared" si="66"/>
        <v>4.220321666666667</v>
      </c>
      <c r="Y113" s="7">
        <f t="shared" si="66"/>
        <v>0</v>
      </c>
      <c r="Z113" s="7">
        <f t="shared" si="66"/>
        <v>0</v>
      </c>
      <c r="AA113" s="7">
        <f t="shared" si="66"/>
        <v>3.5021583333333335</v>
      </c>
      <c r="AB113" s="7">
        <f t="shared" si="66"/>
        <v>0</v>
      </c>
      <c r="AC113" s="7">
        <f t="shared" si="66"/>
        <v>0</v>
      </c>
      <c r="AD113" s="7">
        <f t="shared" si="66"/>
        <v>0</v>
      </c>
      <c r="AE113" s="7">
        <f t="shared" si="66"/>
        <v>0</v>
      </c>
      <c r="AF113" s="7">
        <f t="shared" si="66"/>
        <v>0</v>
      </c>
      <c r="AG113" s="7">
        <f t="shared" si="66"/>
        <v>0</v>
      </c>
      <c r="AH113" s="7">
        <f t="shared" si="66"/>
        <v>0</v>
      </c>
      <c r="AI113" s="7">
        <f t="shared" si="66"/>
        <v>0</v>
      </c>
      <c r="AJ113" s="7">
        <f t="shared" si="66"/>
        <v>0</v>
      </c>
      <c r="AK113" s="7">
        <f t="shared" si="66"/>
        <v>0</v>
      </c>
      <c r="AL113" s="7">
        <f t="shared" si="66"/>
        <v>0</v>
      </c>
      <c r="AM113" s="7">
        <f t="shared" si="66"/>
        <v>0</v>
      </c>
      <c r="AN113" s="7">
        <f t="shared" si="66"/>
        <v>0</v>
      </c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</row>
    <row r="114" spans="1:53" ht="14.4" x14ac:dyDescent="0.3">
      <c r="A114" s="23" t="s">
        <v>214</v>
      </c>
      <c r="B114" s="2" t="s">
        <v>178</v>
      </c>
      <c r="C114" s="23">
        <v>7</v>
      </c>
      <c r="D114" s="3" t="s">
        <v>81</v>
      </c>
      <c r="E114" s="7">
        <f>E72*$AT$36/100</f>
        <v>0</v>
      </c>
      <c r="F114" s="7">
        <f t="shared" ref="F114:AN114" si="67">F72*$AT$36/100</f>
        <v>0</v>
      </c>
      <c r="G114" s="7">
        <f t="shared" si="67"/>
        <v>0</v>
      </c>
      <c r="H114" s="7">
        <f t="shared" si="67"/>
        <v>9.0634390625000023</v>
      </c>
      <c r="I114" s="7">
        <f t="shared" si="67"/>
        <v>0</v>
      </c>
      <c r="J114" s="7">
        <f t="shared" si="67"/>
        <v>0</v>
      </c>
      <c r="K114" s="7">
        <f t="shared" si="67"/>
        <v>9.0634390625000023</v>
      </c>
      <c r="L114" s="7">
        <f t="shared" si="67"/>
        <v>3.0663171875000006</v>
      </c>
      <c r="M114" s="7">
        <f t="shared" si="67"/>
        <v>4.9444796875000003</v>
      </c>
      <c r="N114" s="7">
        <f t="shared" si="67"/>
        <v>0</v>
      </c>
      <c r="O114" s="7">
        <f t="shared" si="67"/>
        <v>24.802314062500002</v>
      </c>
      <c r="P114" s="7">
        <f t="shared" si="67"/>
        <v>42.45441562500001</v>
      </c>
      <c r="Q114" s="7">
        <f t="shared" si="67"/>
        <v>0</v>
      </c>
      <c r="R114" s="7">
        <f t="shared" si="67"/>
        <v>137.719340625</v>
      </c>
      <c r="S114" s="7">
        <f t="shared" si="67"/>
        <v>16.295621875000002</v>
      </c>
      <c r="T114" s="7">
        <f t="shared" si="67"/>
        <v>0</v>
      </c>
      <c r="U114" s="7">
        <f t="shared" si="67"/>
        <v>0</v>
      </c>
      <c r="V114" s="7">
        <f t="shared" si="67"/>
        <v>0</v>
      </c>
      <c r="W114" s="7">
        <f t="shared" si="67"/>
        <v>18.5691359375</v>
      </c>
      <c r="X114" s="7">
        <f t="shared" si="67"/>
        <v>13.832528125000003</v>
      </c>
      <c r="Y114" s="7">
        <f t="shared" si="67"/>
        <v>0</v>
      </c>
      <c r="Z114" s="7">
        <f t="shared" si="67"/>
        <v>1.9505953125000002</v>
      </c>
      <c r="AA114" s="7">
        <f t="shared" si="67"/>
        <v>0</v>
      </c>
      <c r="AB114" s="7">
        <f t="shared" si="67"/>
        <v>0</v>
      </c>
      <c r="AC114" s="7">
        <f t="shared" si="67"/>
        <v>0</v>
      </c>
      <c r="AD114" s="7">
        <f t="shared" si="67"/>
        <v>0</v>
      </c>
      <c r="AE114" s="7">
        <f t="shared" si="67"/>
        <v>0</v>
      </c>
      <c r="AF114" s="7">
        <f t="shared" si="67"/>
        <v>0</v>
      </c>
      <c r="AG114" s="7">
        <f t="shared" si="67"/>
        <v>0</v>
      </c>
      <c r="AH114" s="7">
        <f t="shared" si="67"/>
        <v>1.1458531250000001</v>
      </c>
      <c r="AI114" s="7">
        <f t="shared" si="67"/>
        <v>0</v>
      </c>
      <c r="AJ114" s="7">
        <f t="shared" si="67"/>
        <v>0</v>
      </c>
      <c r="AK114" s="7">
        <f t="shared" si="67"/>
        <v>0</v>
      </c>
      <c r="AL114" s="7">
        <f t="shared" si="67"/>
        <v>0</v>
      </c>
      <c r="AM114" s="7">
        <f t="shared" si="67"/>
        <v>0</v>
      </c>
      <c r="AN114" s="7">
        <f t="shared" si="67"/>
        <v>0</v>
      </c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</row>
    <row r="115" spans="1:53" ht="14.4" x14ac:dyDescent="0.3">
      <c r="A115" s="32" t="s">
        <v>215</v>
      </c>
      <c r="B115" s="2" t="s">
        <v>178</v>
      </c>
      <c r="C115" s="23">
        <v>7</v>
      </c>
      <c r="D115" s="3" t="s">
        <v>67</v>
      </c>
      <c r="E115" s="7">
        <f>E73*$AT$37/100</f>
        <v>0</v>
      </c>
      <c r="F115" s="7">
        <f t="shared" ref="F115:AN115" si="68">F73*$AT$37/100</f>
        <v>0</v>
      </c>
      <c r="G115" s="7">
        <f t="shared" si="68"/>
        <v>0</v>
      </c>
      <c r="H115" s="7">
        <f t="shared" si="68"/>
        <v>10.907618750000001</v>
      </c>
      <c r="I115" s="7">
        <f t="shared" si="68"/>
        <v>0</v>
      </c>
      <c r="J115" s="7">
        <f t="shared" si="68"/>
        <v>0</v>
      </c>
      <c r="K115" s="7">
        <f t="shared" si="68"/>
        <v>4.1228781249999997</v>
      </c>
      <c r="L115" s="7">
        <f t="shared" si="68"/>
        <v>3.5381218749999999</v>
      </c>
      <c r="M115" s="7">
        <f t="shared" si="68"/>
        <v>6.1883781250000007</v>
      </c>
      <c r="N115" s="7">
        <f t="shared" si="68"/>
        <v>0</v>
      </c>
      <c r="O115" s="7">
        <f t="shared" si="68"/>
        <v>27.464951562500001</v>
      </c>
      <c r="P115" s="7">
        <f t="shared" si="68"/>
        <v>155.50646718749999</v>
      </c>
      <c r="Q115" s="7">
        <f t="shared" si="68"/>
        <v>0</v>
      </c>
      <c r="R115" s="7">
        <f t="shared" si="68"/>
        <v>139.4740140625</v>
      </c>
      <c r="S115" s="7">
        <f t="shared" si="68"/>
        <v>117.042428125</v>
      </c>
      <c r="T115" s="7">
        <f t="shared" si="68"/>
        <v>0</v>
      </c>
      <c r="U115" s="7">
        <f t="shared" si="68"/>
        <v>14.310443749999999</v>
      </c>
      <c r="V115" s="7">
        <f t="shared" si="68"/>
        <v>0</v>
      </c>
      <c r="W115" s="7">
        <f t="shared" si="68"/>
        <v>39.029957812500001</v>
      </c>
      <c r="X115" s="7">
        <f t="shared" si="68"/>
        <v>48.708278125</v>
      </c>
      <c r="Y115" s="7">
        <f t="shared" si="68"/>
        <v>0</v>
      </c>
      <c r="Z115" s="7">
        <f t="shared" si="68"/>
        <v>0</v>
      </c>
      <c r="AA115" s="7">
        <f t="shared" si="68"/>
        <v>0</v>
      </c>
      <c r="AB115" s="7">
        <f t="shared" si="68"/>
        <v>0</v>
      </c>
      <c r="AC115" s="7">
        <f t="shared" si="68"/>
        <v>0</v>
      </c>
      <c r="AD115" s="7">
        <f t="shared" si="68"/>
        <v>0</v>
      </c>
      <c r="AE115" s="7">
        <f t="shared" si="68"/>
        <v>0</v>
      </c>
      <c r="AF115" s="7">
        <f t="shared" si="68"/>
        <v>0</v>
      </c>
      <c r="AG115" s="7">
        <f t="shared" si="68"/>
        <v>0</v>
      </c>
      <c r="AH115" s="7">
        <f t="shared" si="68"/>
        <v>5.8977234374999998</v>
      </c>
      <c r="AI115" s="7">
        <f t="shared" si="68"/>
        <v>0</v>
      </c>
      <c r="AJ115" s="7">
        <f t="shared" si="68"/>
        <v>0</v>
      </c>
      <c r="AK115" s="7">
        <f t="shared" si="68"/>
        <v>0</v>
      </c>
      <c r="AL115" s="7">
        <f t="shared" si="68"/>
        <v>0</v>
      </c>
      <c r="AM115" s="7">
        <f t="shared" si="68"/>
        <v>0</v>
      </c>
      <c r="AN115" s="7">
        <f t="shared" si="68"/>
        <v>0</v>
      </c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</row>
    <row r="116" spans="1:53" ht="14.4" x14ac:dyDescent="0.3">
      <c r="A116" s="32" t="s">
        <v>216</v>
      </c>
      <c r="B116" s="2" t="s">
        <v>178</v>
      </c>
      <c r="C116" s="23">
        <v>7</v>
      </c>
      <c r="D116" s="3" t="s">
        <v>69</v>
      </c>
      <c r="E116" s="7">
        <f>E74*$AT$38/100</f>
        <v>0</v>
      </c>
      <c r="F116" s="7">
        <f t="shared" ref="F116:AN116" si="69">F74*$AT$38/100</f>
        <v>0</v>
      </c>
      <c r="G116" s="7">
        <f t="shared" si="69"/>
        <v>0</v>
      </c>
      <c r="H116" s="7">
        <f t="shared" si="69"/>
        <v>0</v>
      </c>
      <c r="I116" s="7">
        <f t="shared" si="69"/>
        <v>0</v>
      </c>
      <c r="J116" s="7">
        <f t="shared" si="69"/>
        <v>0</v>
      </c>
      <c r="K116" s="7">
        <f t="shared" si="69"/>
        <v>0</v>
      </c>
      <c r="L116" s="7">
        <f t="shared" si="69"/>
        <v>0</v>
      </c>
      <c r="M116" s="7">
        <f t="shared" si="69"/>
        <v>0.50063125000000008</v>
      </c>
      <c r="N116" s="7">
        <f t="shared" si="69"/>
        <v>0</v>
      </c>
      <c r="O116" s="7">
        <f t="shared" si="69"/>
        <v>2.2068328125000001</v>
      </c>
      <c r="P116" s="7">
        <f t="shared" si="69"/>
        <v>27.264173437499998</v>
      </c>
      <c r="Q116" s="7">
        <f t="shared" si="69"/>
        <v>0</v>
      </c>
      <c r="R116" s="7">
        <f t="shared" si="69"/>
        <v>7.8110765625000003</v>
      </c>
      <c r="S116" s="7">
        <f t="shared" si="69"/>
        <v>51.594353125000005</v>
      </c>
      <c r="T116" s="7">
        <f t="shared" si="69"/>
        <v>0</v>
      </c>
      <c r="U116" s="7">
        <f t="shared" si="69"/>
        <v>3.8372453124999999</v>
      </c>
      <c r="V116" s="7">
        <f t="shared" si="69"/>
        <v>0</v>
      </c>
      <c r="W116" s="7">
        <f t="shared" si="69"/>
        <v>10.8162703125</v>
      </c>
      <c r="X116" s="7">
        <f t="shared" si="69"/>
        <v>20.753417187500006</v>
      </c>
      <c r="Y116" s="7">
        <f t="shared" si="69"/>
        <v>0</v>
      </c>
      <c r="Z116" s="7">
        <f t="shared" si="69"/>
        <v>0</v>
      </c>
      <c r="AA116" s="7">
        <f t="shared" si="69"/>
        <v>0</v>
      </c>
      <c r="AB116" s="7">
        <f t="shared" si="69"/>
        <v>0</v>
      </c>
      <c r="AC116" s="7">
        <f t="shared" si="69"/>
        <v>0</v>
      </c>
      <c r="AD116" s="7">
        <f t="shared" si="69"/>
        <v>0</v>
      </c>
      <c r="AE116" s="7">
        <f t="shared" si="69"/>
        <v>0</v>
      </c>
      <c r="AF116" s="7">
        <f t="shared" si="69"/>
        <v>0</v>
      </c>
      <c r="AG116" s="7">
        <f t="shared" si="69"/>
        <v>0</v>
      </c>
      <c r="AH116" s="7">
        <f t="shared" si="69"/>
        <v>0</v>
      </c>
      <c r="AI116" s="7">
        <f t="shared" si="69"/>
        <v>0</v>
      </c>
      <c r="AJ116" s="7">
        <f t="shared" si="69"/>
        <v>0</v>
      </c>
      <c r="AK116" s="7">
        <f t="shared" si="69"/>
        <v>0</v>
      </c>
      <c r="AL116" s="7">
        <f t="shared" si="69"/>
        <v>0</v>
      </c>
      <c r="AM116" s="7">
        <f t="shared" si="69"/>
        <v>0</v>
      </c>
      <c r="AN116" s="7">
        <f t="shared" si="69"/>
        <v>0</v>
      </c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</row>
    <row r="117" spans="1:53" ht="14.4" x14ac:dyDescent="0.3">
      <c r="A117" s="32" t="s">
        <v>217</v>
      </c>
      <c r="B117" s="2" t="s">
        <v>178</v>
      </c>
      <c r="C117" s="23">
        <v>7</v>
      </c>
      <c r="D117" s="3" t="s">
        <v>71</v>
      </c>
      <c r="E117" s="7">
        <f>E75*$AT$39/100</f>
        <v>1.6492906249999999</v>
      </c>
      <c r="F117" s="7">
        <f t="shared" ref="F117:AN117" si="70">F75*$AT$39/100</f>
        <v>1.4066125</v>
      </c>
      <c r="G117" s="7">
        <f t="shared" si="70"/>
        <v>0</v>
      </c>
      <c r="H117" s="7">
        <f t="shared" si="70"/>
        <v>0</v>
      </c>
      <c r="I117" s="7">
        <f t="shared" si="70"/>
        <v>0</v>
      </c>
      <c r="J117" s="7">
        <f t="shared" si="70"/>
        <v>0</v>
      </c>
      <c r="K117" s="7">
        <f t="shared" si="70"/>
        <v>0</v>
      </c>
      <c r="L117" s="7">
        <f t="shared" si="70"/>
        <v>0</v>
      </c>
      <c r="M117" s="7">
        <f t="shared" si="70"/>
        <v>0</v>
      </c>
      <c r="N117" s="7">
        <f t="shared" si="70"/>
        <v>0</v>
      </c>
      <c r="O117" s="7">
        <f t="shared" si="70"/>
        <v>1.5190375</v>
      </c>
      <c r="P117" s="7">
        <f t="shared" si="70"/>
        <v>2.7143031250000003</v>
      </c>
      <c r="Q117" s="7">
        <f t="shared" si="70"/>
        <v>0</v>
      </c>
      <c r="R117" s="7">
        <f t="shared" si="70"/>
        <v>0.83824062499999996</v>
      </c>
      <c r="S117" s="7">
        <f t="shared" si="70"/>
        <v>14.091229687499998</v>
      </c>
      <c r="T117" s="7">
        <f t="shared" si="70"/>
        <v>0</v>
      </c>
      <c r="U117" s="7">
        <f t="shared" si="70"/>
        <v>0.68322499999999986</v>
      </c>
      <c r="V117" s="7">
        <f t="shared" si="70"/>
        <v>0</v>
      </c>
      <c r="W117" s="7">
        <f t="shared" si="70"/>
        <v>7.7588218749999998</v>
      </c>
      <c r="X117" s="7">
        <f t="shared" si="70"/>
        <v>11.295139062500001</v>
      </c>
      <c r="Y117" s="7">
        <f t="shared" si="70"/>
        <v>0</v>
      </c>
      <c r="Z117" s="7">
        <f t="shared" si="70"/>
        <v>0.53892812499999998</v>
      </c>
      <c r="AA117" s="7">
        <f t="shared" si="70"/>
        <v>0</v>
      </c>
      <c r="AB117" s="7">
        <f t="shared" si="70"/>
        <v>0</v>
      </c>
      <c r="AC117" s="7">
        <f t="shared" si="70"/>
        <v>0</v>
      </c>
      <c r="AD117" s="7">
        <f t="shared" si="70"/>
        <v>0</v>
      </c>
      <c r="AE117" s="7">
        <f t="shared" si="70"/>
        <v>0</v>
      </c>
      <c r="AF117" s="7">
        <f t="shared" si="70"/>
        <v>0</v>
      </c>
      <c r="AG117" s="7">
        <f t="shared" si="70"/>
        <v>0</v>
      </c>
      <c r="AH117" s="7">
        <f t="shared" si="70"/>
        <v>0</v>
      </c>
      <c r="AI117" s="7">
        <f t="shared" si="70"/>
        <v>0</v>
      </c>
      <c r="AJ117" s="7">
        <f t="shared" si="70"/>
        <v>0</v>
      </c>
      <c r="AK117" s="7">
        <f t="shared" si="70"/>
        <v>0</v>
      </c>
      <c r="AL117" s="7">
        <f t="shared" si="70"/>
        <v>0</v>
      </c>
      <c r="AM117" s="7">
        <f t="shared" si="70"/>
        <v>0</v>
      </c>
      <c r="AN117" s="7">
        <f t="shared" si="70"/>
        <v>0</v>
      </c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</row>
    <row r="118" spans="1:53" ht="14.4" x14ac:dyDescent="0.3">
      <c r="A118" s="2"/>
      <c r="B118" s="2"/>
      <c r="C118" s="2"/>
      <c r="D118" s="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</row>
    <row r="119" spans="1:53" ht="14.4" x14ac:dyDescent="0.3">
      <c r="A119" s="2"/>
      <c r="B119" s="2"/>
      <c r="C119" s="2"/>
      <c r="D119" s="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</row>
    <row r="120" spans="1:53" ht="14.4" x14ac:dyDescent="0.3">
      <c r="A120" s="52" t="s">
        <v>101</v>
      </c>
      <c r="B120" s="2"/>
      <c r="C120" s="2"/>
      <c r="D120" s="2"/>
      <c r="E120" s="7">
        <f>AVERAGE(E84,E88,E92,E96,E100,E104,E114)</f>
        <v>7.435430486372181</v>
      </c>
      <c r="F120" s="7">
        <f t="shared" ref="F120:AN120" si="71">AVERAGE(F84,F88,F92,F96,F100,F104,F114)</f>
        <v>0.40893803571428572</v>
      </c>
      <c r="G120" s="7">
        <f t="shared" si="71"/>
        <v>1.9382587499999999</v>
      </c>
      <c r="H120" s="7">
        <f t="shared" si="71"/>
        <v>4.6620187499999997</v>
      </c>
      <c r="I120" s="7">
        <f t="shared" si="71"/>
        <v>0.18892035714285713</v>
      </c>
      <c r="J120" s="7">
        <f t="shared" si="71"/>
        <v>0.76565151515151508</v>
      </c>
      <c r="K120" s="55">
        <f t="shared" si="71"/>
        <v>13.169499623561746</v>
      </c>
      <c r="L120" s="7">
        <f t="shared" si="71"/>
        <v>1.2340416423872183</v>
      </c>
      <c r="M120" s="55">
        <f t="shared" si="71"/>
        <v>16.906040880325815</v>
      </c>
      <c r="N120" s="7">
        <f t="shared" si="71"/>
        <v>0.3526805357142857</v>
      </c>
      <c r="O120" s="7">
        <f t="shared" si="71"/>
        <v>11.342576889240148</v>
      </c>
      <c r="P120" s="55">
        <f t="shared" si="71"/>
        <v>15.94237528686774</v>
      </c>
      <c r="Q120" s="7">
        <f t="shared" si="71"/>
        <v>0.51165589285714286</v>
      </c>
      <c r="R120" s="55">
        <f t="shared" si="71"/>
        <v>47.7854694724738</v>
      </c>
      <c r="S120" s="7">
        <f t="shared" si="71"/>
        <v>12.028450965695489</v>
      </c>
      <c r="T120" s="7">
        <f t="shared" si="71"/>
        <v>0.96675857142857147</v>
      </c>
      <c r="U120" s="7">
        <f t="shared" si="71"/>
        <v>2.020730256892231</v>
      </c>
      <c r="V120" s="7">
        <f t="shared" si="71"/>
        <v>0.35023029761904773</v>
      </c>
      <c r="W120" s="55">
        <f t="shared" si="71"/>
        <v>12.475426227856572</v>
      </c>
      <c r="X120" s="7">
        <f t="shared" si="71"/>
        <v>6.5835765212747788</v>
      </c>
      <c r="Y120" s="7">
        <f t="shared" si="71"/>
        <v>0.19742866541353385</v>
      </c>
      <c r="Z120" s="7">
        <f t="shared" si="71"/>
        <v>1.3279394663505355</v>
      </c>
      <c r="AA120" s="7">
        <f t="shared" si="71"/>
        <v>1.0085850919913419</v>
      </c>
      <c r="AB120" s="7">
        <f t="shared" si="71"/>
        <v>7.4678928571428563E-2</v>
      </c>
      <c r="AC120" s="7">
        <f t="shared" si="71"/>
        <v>8.6125535714285703E-2</v>
      </c>
      <c r="AD120" s="7">
        <f t="shared" si="71"/>
        <v>0.13697589285714287</v>
      </c>
      <c r="AE120" s="7">
        <f t="shared" si="71"/>
        <v>2.5389555733082707</v>
      </c>
      <c r="AF120" s="7">
        <f t="shared" si="71"/>
        <v>0.12087267857142858</v>
      </c>
      <c r="AG120" s="7">
        <f t="shared" si="71"/>
        <v>0.20725392857142855</v>
      </c>
      <c r="AH120" s="7">
        <f t="shared" si="71"/>
        <v>10.882421921992483</v>
      </c>
      <c r="AI120" s="7">
        <f t="shared" si="71"/>
        <v>0.24052482142857143</v>
      </c>
      <c r="AJ120" s="7">
        <f t="shared" si="71"/>
        <v>0</v>
      </c>
      <c r="AK120" s="7">
        <f t="shared" si="71"/>
        <v>0.23656142857142856</v>
      </c>
      <c r="AL120" s="7">
        <f t="shared" si="71"/>
        <v>0.23656142857142856</v>
      </c>
      <c r="AM120" s="7">
        <f t="shared" si="71"/>
        <v>5.9418392857142857E-2</v>
      </c>
      <c r="AN120" s="7">
        <f t="shared" si="71"/>
        <v>0.13904339285714284</v>
      </c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</row>
    <row r="121" spans="1:53" ht="14.4" x14ac:dyDescent="0.3">
      <c r="A121" s="52" t="s">
        <v>102</v>
      </c>
      <c r="B121" s="2"/>
      <c r="C121" s="2"/>
      <c r="D121" s="2"/>
      <c r="E121" s="55">
        <f>AVERAGE(E85,E89,E93,E97,E101,E108,E115)</f>
        <v>161.8190548807388</v>
      </c>
      <c r="F121" s="7">
        <f t="shared" ref="F121:AN121" si="72">AVERAGE(F85,F89,F93,F97,F101,F108,F115)</f>
        <v>20.61733392857143</v>
      </c>
      <c r="G121" s="55">
        <f t="shared" si="72"/>
        <v>79.444115937500001</v>
      </c>
      <c r="H121" s="7">
        <f t="shared" si="72"/>
        <v>30.048150604138186</v>
      </c>
      <c r="I121" s="7">
        <f t="shared" si="72"/>
        <v>1.6943141179653678</v>
      </c>
      <c r="J121" s="7">
        <f t="shared" si="72"/>
        <v>0</v>
      </c>
      <c r="K121" s="55">
        <f t="shared" si="72"/>
        <v>103.85792130453976</v>
      </c>
      <c r="L121" s="7">
        <f t="shared" si="72"/>
        <v>3.6640954806049217</v>
      </c>
      <c r="M121" s="7">
        <f t="shared" si="72"/>
        <v>23.262431147399756</v>
      </c>
      <c r="N121" s="7">
        <f t="shared" si="72"/>
        <v>5.6424848214285701</v>
      </c>
      <c r="O121" s="7">
        <f t="shared" si="72"/>
        <v>19.045485386833558</v>
      </c>
      <c r="P121" s="55">
        <f t="shared" si="72"/>
        <v>60.512510328306561</v>
      </c>
      <c r="Q121" s="7">
        <f t="shared" si="72"/>
        <v>1.6774576785714284</v>
      </c>
      <c r="R121" s="55">
        <f t="shared" si="72"/>
        <v>61.869260989405333</v>
      </c>
      <c r="S121" s="7">
        <f t="shared" si="72"/>
        <v>60.237947024094332</v>
      </c>
      <c r="T121" s="7">
        <f t="shared" si="72"/>
        <v>2.7846886246867166</v>
      </c>
      <c r="U121" s="7">
        <f t="shared" si="72"/>
        <v>4.5460719141604011</v>
      </c>
      <c r="V121" s="7">
        <f t="shared" si="72"/>
        <v>0.70852531449362033</v>
      </c>
      <c r="W121" s="7">
        <f t="shared" si="72"/>
        <v>23.545918747009573</v>
      </c>
      <c r="X121" s="7">
        <f t="shared" si="72"/>
        <v>19.403502057914672</v>
      </c>
      <c r="Y121" s="7">
        <f t="shared" si="72"/>
        <v>0.86625167051150598</v>
      </c>
      <c r="Z121" s="7">
        <f t="shared" si="72"/>
        <v>2.1014598724794942</v>
      </c>
      <c r="AA121" s="7">
        <f t="shared" si="72"/>
        <v>7.0397967060406703</v>
      </c>
      <c r="AB121" s="7">
        <f t="shared" si="72"/>
        <v>0</v>
      </c>
      <c r="AC121" s="7">
        <f t="shared" si="72"/>
        <v>0</v>
      </c>
      <c r="AD121" s="7">
        <f t="shared" si="72"/>
        <v>0</v>
      </c>
      <c r="AE121" s="7">
        <f t="shared" si="72"/>
        <v>0.60082487781954885</v>
      </c>
      <c r="AF121" s="7">
        <f t="shared" si="72"/>
        <v>0</v>
      </c>
      <c r="AG121" s="7">
        <f t="shared" si="72"/>
        <v>9.4973947368421047E-2</v>
      </c>
      <c r="AH121" s="7">
        <f t="shared" si="72"/>
        <v>3.5230601598456368</v>
      </c>
      <c r="AI121" s="7">
        <f t="shared" si="72"/>
        <v>4.5926071428571434E-2</v>
      </c>
      <c r="AJ121" s="7">
        <f t="shared" si="72"/>
        <v>0</v>
      </c>
      <c r="AK121" s="7">
        <f t="shared" si="72"/>
        <v>0</v>
      </c>
      <c r="AL121" s="7">
        <f t="shared" si="72"/>
        <v>0</v>
      </c>
      <c r="AM121" s="7">
        <f t="shared" si="72"/>
        <v>1.6757589285714285E-2</v>
      </c>
      <c r="AN121" s="7">
        <f t="shared" si="72"/>
        <v>7.0984642857142857E-2</v>
      </c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</row>
    <row r="122" spans="1:53" ht="14.4" x14ac:dyDescent="0.3">
      <c r="A122" s="52" t="s">
        <v>103</v>
      </c>
      <c r="B122" s="2"/>
      <c r="C122" s="2"/>
      <c r="D122" s="2"/>
      <c r="E122" s="7">
        <f>AVERAGE(E86,E90,E94,E98,E102,E112,E116)</f>
        <v>10.100584642857143</v>
      </c>
      <c r="F122" s="7">
        <f t="shared" ref="F122:AN122" si="73">AVERAGE(F86,F90,F94,F98,F102,F112,F116)</f>
        <v>0</v>
      </c>
      <c r="G122" s="7">
        <f t="shared" si="73"/>
        <v>2.3347462946428572</v>
      </c>
      <c r="H122" s="7">
        <f t="shared" si="73"/>
        <v>1.4956484688283207</v>
      </c>
      <c r="I122" s="7">
        <f t="shared" si="73"/>
        <v>0</v>
      </c>
      <c r="J122" s="7">
        <f t="shared" si="73"/>
        <v>0</v>
      </c>
      <c r="K122" s="7">
        <f t="shared" si="73"/>
        <v>2.8340515061090228</v>
      </c>
      <c r="L122" s="7">
        <f t="shared" si="73"/>
        <v>0.48372712092731834</v>
      </c>
      <c r="M122" s="7">
        <f t="shared" si="73"/>
        <v>1.2979816893796994</v>
      </c>
      <c r="N122" s="7">
        <f t="shared" si="73"/>
        <v>0</v>
      </c>
      <c r="O122" s="7">
        <f t="shared" si="73"/>
        <v>4.001240540698336</v>
      </c>
      <c r="P122" s="55">
        <f t="shared" si="73"/>
        <v>30.081871434053888</v>
      </c>
      <c r="Q122" s="7">
        <f t="shared" si="73"/>
        <v>0</v>
      </c>
      <c r="R122" s="55">
        <f t="shared" si="73"/>
        <v>20.299648548074732</v>
      </c>
      <c r="S122" s="55">
        <f t="shared" si="73"/>
        <v>44.660062665612898</v>
      </c>
      <c r="T122" s="7">
        <f t="shared" si="73"/>
        <v>1.2326190476190477E-2</v>
      </c>
      <c r="U122" s="7">
        <f t="shared" si="73"/>
        <v>3.4194332557245382</v>
      </c>
      <c r="V122" s="7">
        <f t="shared" si="73"/>
        <v>1.1595419380838459</v>
      </c>
      <c r="W122" s="55">
        <f t="shared" si="73"/>
        <v>16.314888025176579</v>
      </c>
      <c r="X122" s="55">
        <f t="shared" si="73"/>
        <v>17.550744126153454</v>
      </c>
      <c r="Y122" s="7">
        <f t="shared" si="73"/>
        <v>0.14132611073137388</v>
      </c>
      <c r="Z122" s="7">
        <f t="shared" si="73"/>
        <v>0.27948844839371156</v>
      </c>
      <c r="AA122" s="7">
        <f t="shared" si="73"/>
        <v>5.1470862907980193</v>
      </c>
      <c r="AB122" s="7">
        <f t="shared" si="73"/>
        <v>0</v>
      </c>
      <c r="AC122" s="7">
        <f t="shared" si="73"/>
        <v>0</v>
      </c>
      <c r="AD122" s="7">
        <f t="shared" si="73"/>
        <v>0</v>
      </c>
      <c r="AE122" s="7">
        <f t="shared" si="73"/>
        <v>0</v>
      </c>
      <c r="AF122" s="7">
        <f t="shared" si="73"/>
        <v>0</v>
      </c>
      <c r="AG122" s="7">
        <f t="shared" si="73"/>
        <v>2.1268280075187971E-2</v>
      </c>
      <c r="AH122" s="7">
        <f t="shared" si="73"/>
        <v>0.99859368136249727</v>
      </c>
      <c r="AI122" s="7">
        <f t="shared" si="73"/>
        <v>0</v>
      </c>
      <c r="AJ122" s="7">
        <f t="shared" si="73"/>
        <v>0.12051874999999998</v>
      </c>
      <c r="AK122" s="7">
        <f t="shared" si="73"/>
        <v>0</v>
      </c>
      <c r="AL122" s="7">
        <f t="shared" si="73"/>
        <v>0</v>
      </c>
      <c r="AM122" s="7">
        <f t="shared" si="73"/>
        <v>0</v>
      </c>
      <c r="AN122" s="7">
        <f t="shared" si="73"/>
        <v>0</v>
      </c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</row>
    <row r="123" spans="1:53" ht="14.4" x14ac:dyDescent="0.3">
      <c r="A123" s="52" t="s">
        <v>104</v>
      </c>
      <c r="B123" s="2"/>
      <c r="C123" s="2"/>
      <c r="D123" s="2"/>
      <c r="E123" s="55">
        <f>AVERAGE(E87,E91,E95,E99,E103,E113,E117)</f>
        <v>3.0388111431277052</v>
      </c>
      <c r="F123" s="7">
        <f t="shared" ref="F123:AN123" si="74">AVERAGE(F87,F91,F95,F99,F103,F113,F117)</f>
        <v>0.34615250000000003</v>
      </c>
      <c r="G123" s="7">
        <f t="shared" si="74"/>
        <v>0.79001589826839835</v>
      </c>
      <c r="H123" s="7">
        <f t="shared" si="74"/>
        <v>0.33050281385281383</v>
      </c>
      <c r="I123" s="7">
        <f t="shared" si="74"/>
        <v>4.2408116883116874E-2</v>
      </c>
      <c r="J123" s="7">
        <f t="shared" si="74"/>
        <v>0</v>
      </c>
      <c r="K123" s="7">
        <f t="shared" si="74"/>
        <v>1.4554429464285714</v>
      </c>
      <c r="L123" s="7">
        <f t="shared" si="74"/>
        <v>7.2254220779220793E-2</v>
      </c>
      <c r="M123" s="7">
        <f t="shared" si="74"/>
        <v>0.27226048679938486</v>
      </c>
      <c r="N123" s="7">
        <f t="shared" si="74"/>
        <v>0</v>
      </c>
      <c r="O123" s="7">
        <f t="shared" si="74"/>
        <v>0.79811019309637721</v>
      </c>
      <c r="P123" s="55">
        <f t="shared" si="74"/>
        <v>2.9130054922106403</v>
      </c>
      <c r="Q123" s="7">
        <f t="shared" si="74"/>
        <v>0</v>
      </c>
      <c r="R123" s="7">
        <f t="shared" si="74"/>
        <v>2.0172434444064704</v>
      </c>
      <c r="S123" s="55">
        <f t="shared" si="74"/>
        <v>11.205413650674984</v>
      </c>
      <c r="T123" s="7">
        <f t="shared" si="74"/>
        <v>0</v>
      </c>
      <c r="U123" s="7">
        <f t="shared" si="74"/>
        <v>0.1543627819548872</v>
      </c>
      <c r="V123" s="7">
        <f t="shared" si="74"/>
        <v>0.36871552254215084</v>
      </c>
      <c r="W123" s="55">
        <f t="shared" si="74"/>
        <v>5.1727749079374581</v>
      </c>
      <c r="X123" s="55">
        <f t="shared" si="74"/>
        <v>5.5580120522898167</v>
      </c>
      <c r="Y123" s="7">
        <f t="shared" si="74"/>
        <v>3.6624783549783546E-2</v>
      </c>
      <c r="Z123" s="7">
        <f t="shared" si="74"/>
        <v>0.24676485745614032</v>
      </c>
      <c r="AA123" s="7">
        <f t="shared" si="74"/>
        <v>1.1514743734335837</v>
      </c>
      <c r="AB123" s="7">
        <f t="shared" si="74"/>
        <v>0</v>
      </c>
      <c r="AC123" s="7">
        <f t="shared" si="74"/>
        <v>0</v>
      </c>
      <c r="AD123" s="7">
        <f t="shared" si="74"/>
        <v>0</v>
      </c>
      <c r="AE123" s="7">
        <f t="shared" si="74"/>
        <v>0</v>
      </c>
      <c r="AF123" s="7">
        <f t="shared" si="74"/>
        <v>0</v>
      </c>
      <c r="AG123" s="7">
        <f t="shared" si="74"/>
        <v>2.630785714285714E-2</v>
      </c>
      <c r="AH123" s="7">
        <f t="shared" si="74"/>
        <v>0.16364707792207792</v>
      </c>
      <c r="AI123" s="7">
        <f t="shared" si="74"/>
        <v>0</v>
      </c>
      <c r="AJ123" s="7">
        <f t="shared" si="74"/>
        <v>0</v>
      </c>
      <c r="AK123" s="7">
        <f t="shared" si="74"/>
        <v>0</v>
      </c>
      <c r="AL123" s="7">
        <f t="shared" si="74"/>
        <v>0</v>
      </c>
      <c r="AM123" s="7">
        <f t="shared" si="74"/>
        <v>0</v>
      </c>
      <c r="AN123" s="7">
        <f t="shared" si="74"/>
        <v>0</v>
      </c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</row>
    <row r="124" spans="1:53" ht="14.4" x14ac:dyDescent="0.3">
      <c r="A124" s="2"/>
      <c r="B124" s="2"/>
      <c r="C124" s="2"/>
      <c r="D124" s="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</row>
    <row r="125" spans="1:53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53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53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53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Cajá</vt:lpstr>
      <vt:lpstr>Siriguela</vt:lpstr>
      <vt:lpstr>Umbu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Guimarães Fernandes dos Santos</dc:creator>
  <cp:lastModifiedBy>Guaraci D Cordeiro</cp:lastModifiedBy>
  <dcterms:created xsi:type="dcterms:W3CDTF">2016-07-08T22:08:45Z</dcterms:created>
  <dcterms:modified xsi:type="dcterms:W3CDTF">2024-12-19T10:57:13Z</dcterms:modified>
</cp:coreProperties>
</file>