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docs\coronatracker-analytics\"/>
    </mc:Choice>
  </mc:AlternateContent>
  <bookViews>
    <workbookView xWindow="0" yWindow="0" windowWidth="19560" windowHeight="8205" activeTab="2"/>
  </bookViews>
  <sheets>
    <sheet name="Sheet2" sheetId="2" r:id="rId1"/>
    <sheet name="Sheet1" sheetId="1" r:id="rId2"/>
    <sheet name="Sheet3" sheetId="3" r:id="rId3"/>
  </sheets>
  <calcPr calcId="162913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3" l="1"/>
  <c r="F29" i="3" s="1"/>
  <c r="W5" i="3"/>
  <c r="X5" i="3" s="1"/>
  <c r="Y5" i="3" s="1"/>
  <c r="F30" i="3"/>
  <c r="F28" i="3"/>
  <c r="F27" i="3"/>
  <c r="F26" i="3"/>
  <c r="F24" i="3"/>
  <c r="F23" i="3"/>
  <c r="F22" i="3"/>
  <c r="F20" i="3"/>
  <c r="F19" i="3"/>
  <c r="F18" i="3"/>
  <c r="F16" i="3"/>
  <c r="F15" i="3"/>
  <c r="F14" i="3"/>
  <c r="F12" i="3"/>
  <c r="F11" i="3"/>
  <c r="F10" i="3"/>
  <c r="F8" i="3"/>
  <c r="F7" i="3"/>
  <c r="F6" i="3"/>
  <c r="F4" i="3"/>
  <c r="I9" i="3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8" i="3"/>
  <c r="I7" i="3"/>
  <c r="K5" i="3"/>
  <c r="L5" i="3" s="1"/>
  <c r="M5" i="3" s="1"/>
  <c r="N5" i="3" s="1"/>
  <c r="O5" i="3" s="1"/>
  <c r="P5" i="3" s="1"/>
  <c r="Q5" i="3" s="1"/>
  <c r="R5" i="3" s="1"/>
  <c r="S5" i="3" s="1"/>
  <c r="T5" i="3" s="1"/>
  <c r="U5" i="3" s="1"/>
  <c r="V5" i="3" s="1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F5" i="3" l="1"/>
  <c r="F9" i="3"/>
  <c r="F13" i="3"/>
  <c r="F17" i="3"/>
  <c r="F21" i="3"/>
  <c r="I5" i="3" s="1"/>
  <c r="F25" i="3"/>
</calcChain>
</file>

<file path=xl/sharedStrings.xml><?xml version="1.0" encoding="utf-8"?>
<sst xmlns="http://schemas.openxmlformats.org/spreadsheetml/2006/main" count="191" uniqueCount="89">
  <si>
    <t>1</t>
  </si>
  <si>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</si>
  <si>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</si>
  <si>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</si>
  <si>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</si>
  <si>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</si>
  <si>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</si>
  <si>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</si>
  <si>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</si>
  <si>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Zhejiang</t>
  </si>
  <si>
    <t>Guangdong</t>
  </si>
  <si>
    <t>Henan</t>
  </si>
  <si>
    <t>Hunan</t>
  </si>
  <si>
    <t>Anhui</t>
  </si>
  <si>
    <t>Jiangxi</t>
  </si>
  <si>
    <t>Chongqing</t>
  </si>
  <si>
    <t>Jiangsu</t>
  </si>
  <si>
    <t>Sichuan</t>
  </si>
  <si>
    <t>Shandong</t>
  </si>
  <si>
    <t>Beijing</t>
  </si>
  <si>
    <t>Shanghai</t>
  </si>
  <si>
    <t>Fujian</t>
  </si>
  <si>
    <t>Shaanxi</t>
  </si>
  <si>
    <t>Guangxi</t>
  </si>
  <si>
    <t>Hebei</t>
  </si>
  <si>
    <t>Heilongjiang</t>
  </si>
  <si>
    <t>Yunnan</t>
  </si>
  <si>
    <t>Liaoning</t>
  </si>
  <si>
    <t>Hainan</t>
  </si>
  <si>
    <t>Shanxi</t>
  </si>
  <si>
    <t>Tianjin</t>
  </si>
  <si>
    <t>Gansu</t>
  </si>
  <si>
    <t>Guizhou</t>
  </si>
  <si>
    <t>Ningxia</t>
  </si>
  <si>
    <t>Inner Mongolia</t>
  </si>
  <si>
    <t>Jilin</t>
  </si>
  <si>
    <t>Xinjiang</t>
  </si>
  <si>
    <t>Japan</t>
  </si>
  <si>
    <t>Thailand</t>
  </si>
  <si>
    <t>Singapore</t>
  </si>
  <si>
    <t>South Korea</t>
  </si>
  <si>
    <t>Hong Kong</t>
  </si>
  <si>
    <t>Taiwan</t>
  </si>
  <si>
    <t>Qinghai</t>
  </si>
  <si>
    <t>Germany</t>
  </si>
  <si>
    <t>Malaysia</t>
  </si>
  <si>
    <t>Macau</t>
  </si>
  <si>
    <t>France</t>
  </si>
  <si>
    <t>Vietnam</t>
  </si>
  <si>
    <t>New South Wales</t>
  </si>
  <si>
    <t>Australia</t>
  </si>
  <si>
    <t>Victoria</t>
  </si>
  <si>
    <t>United Arab Emirates</t>
  </si>
  <si>
    <t>Queensland</t>
  </si>
  <si>
    <t>Ontario</t>
  </si>
  <si>
    <t>Canada</t>
  </si>
  <si>
    <t>Italy</t>
  </si>
  <si>
    <t>Philippines</t>
  </si>
  <si>
    <t>Russia</t>
  </si>
  <si>
    <t>UK</t>
  </si>
  <si>
    <t>Chicago, IL</t>
  </si>
  <si>
    <t>US</t>
  </si>
  <si>
    <t>South Australia</t>
  </si>
  <si>
    <t>Cambodia</t>
  </si>
  <si>
    <t>British Columbia</t>
  </si>
  <si>
    <t>Finland</t>
  </si>
  <si>
    <t>India</t>
  </si>
  <si>
    <t>Tibet</t>
  </si>
  <si>
    <t>Nepal</t>
  </si>
  <si>
    <t>Spain</t>
  </si>
  <si>
    <t>Sri Lanka</t>
  </si>
  <si>
    <t>Sweden</t>
  </si>
  <si>
    <t>Boston, MA</t>
  </si>
  <si>
    <t>Los Angeles, CA</t>
  </si>
  <si>
    <t>Orange, CA</t>
  </si>
  <si>
    <t>Santa Clara, CA</t>
  </si>
  <si>
    <t>Seattle, WA</t>
  </si>
  <si>
    <t>Tempe, AZ</t>
  </si>
  <si>
    <t>Row Labels</t>
  </si>
  <si>
    <t>Grand Total</t>
  </si>
  <si>
    <t>Sum of Deaths</t>
  </si>
  <si>
    <t>Sum of Confirmed</t>
  </si>
  <si>
    <t>Mortality</t>
  </si>
  <si>
    <t>Cases</t>
  </si>
  <si>
    <t>Base Probability</t>
  </si>
  <si>
    <t>Data from JHU</t>
  </si>
  <si>
    <t>Binomial Probability</t>
  </si>
  <si>
    <t>&lt; Set at Total JHU for now</t>
  </si>
  <si>
    <t>v- set at PH 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</si>
</sst>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9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5F6368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readingOrder="1"/>
    </xf>
    <xf numFmtId="22" fontId="3" fillId="3" borderId="2" xfId="0" applyNumberFormat="1" applyFont="1" applyFill="1" applyBorder="1" applyAlignment="1">
      <alignment horizontal="right" readingOrder="1"/>
    </xf>
    <xf numFmtId="0" fontId="3" fillId="3" borderId="2" xfId="0" applyFont="1" applyFill="1" applyBorder="1" applyAlignment="1">
      <alignment horizontal="right" readingOrder="1"/>
    </xf>
    <xf numFmtId="0" fontId="3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9" fontId="0" fillId="0" borderId="3" xfId="1" applyNumberFormat="1" applyFont="1" applyBorder="1"/>
    <xf numFmtId="10" fontId="0" fillId="0" borderId="0" xfId="2" applyNumberFormat="1" applyFont="1"/>
    <xf numFmtId="10" fontId="0" fillId="0" borderId="3" xfId="2" applyNumberFormat="1" applyFont="1" applyBorder="1"/>
    <xf numFmtId="9" fontId="0" fillId="4" borderId="0" xfId="0" applyNumberFormat="1" applyFill="1"/>
    <xf numFmtId="0" fontId="0" fillId="4" borderId="3" xfId="0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irroLytix" refreshedDate="43863.552953587961" createdVersion="6" refreshedVersion="6" minRefreshableVersion="3" recordCount="67">
  <cacheSource type="worksheet">
    <worksheetSource ref="A1:G68" sheet="Sheet1"/>
  </cacheSource>
  <cacheFields count="7">
    <cacheField name="1" numFmtId="0">
      <sharedItems containsSemiMixedTypes="0" containsString="0" containsNumber="1" containsInteger="1" minValue="2" maxValue="68"/>
    </cacheField>
    <cacheField name="Province/State" numFmtId="0">
      <sharedItems containsBlank="1"/>
    </cacheField>
    <cacheField name="Country/Region" numFmtId="0">
      <sharedItems count="27">
        <s v="Mainland China"/>
        <s v="Japan"/>
        <s v="Thailand"/>
        <s v="Singapore"/>
        <s v="South Korea"/>
        <s v="Hong Kong"/>
        <s v="Taiwan"/>
        <s v="Germany"/>
        <s v="Malaysia"/>
        <s v="Macau"/>
        <s v="France"/>
        <s v="Vietnam"/>
        <s v="Australia"/>
        <s v="United Arab Emirates"/>
        <s v="Canada"/>
        <s v="Italy"/>
        <s v="Philippines"/>
        <s v="Russia"/>
        <s v="UK"/>
        <s v="US"/>
        <s v="Cambodia"/>
        <s v="Finland"/>
        <s v="India"/>
        <s v="Nepal"/>
        <s v="Spain"/>
        <s v="Sri Lanka"/>
        <s v="Sweden"/>
      </sharedItems>
    </cacheField>
    <cacheField name="Last Update" numFmtId="22">
      <sharedItems containsSemiMixedTypes="0" containsNonDate="0" containsDate="1" containsString="0" minDate="2020-01-31T08:15:00" maxDate="2020-02-02T03:43:00"/>
    </cacheField>
    <cacheField name="Confirmed" numFmtId="0">
      <sharedItems containsSemiMixedTypes="0" containsString="0" containsNumber="1" containsInteger="1" minValue="1" maxValue="9074" count="43">
        <n v="9074"/>
        <n v="661"/>
        <n v="604"/>
        <n v="493"/>
        <n v="463"/>
        <n v="340"/>
        <n v="333"/>
        <n v="262"/>
        <n v="236"/>
        <n v="231"/>
        <n v="225"/>
        <n v="183"/>
        <n v="177"/>
        <n v="159"/>
        <n v="116"/>
        <n v="111"/>
        <n v="104"/>
        <n v="95"/>
        <n v="93"/>
        <n v="64"/>
        <n v="63"/>
        <n v="56"/>
        <n v="45"/>
        <n v="40"/>
        <n v="38"/>
        <n v="28"/>
        <n v="27"/>
        <n v="23"/>
        <n v="21"/>
        <n v="20"/>
        <n v="19"/>
        <n v="18"/>
        <n v="15"/>
        <n v="14"/>
        <n v="10"/>
        <n v="9"/>
        <n v="8"/>
        <n v="7"/>
        <n v="6"/>
        <n v="4"/>
        <n v="3"/>
        <n v="2"/>
        <n v="1"/>
      </sharedItems>
    </cacheField>
    <cacheField name="Deaths" numFmtId="0">
      <sharedItems containsSemiMixedTypes="0" containsString="0" containsNumber="1" containsInteger="1" minValue="0" maxValue="294" count="4">
        <n v="294"/>
        <n v="0"/>
        <n v="2"/>
        <n v="1"/>
      </sharedItems>
    </cacheField>
    <cacheField name="Recovered" numFmtId="0">
      <sharedItems containsSemiMixedTypes="0" containsString="0" containsNumber="1" containsInteger="1" minValue="0" maxValue="2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">
  <r>
    <n v="2"/>
    <s v="Hubei"/>
    <x v="0"/>
    <d v="2020-02-01T23:33:00"/>
    <x v="0"/>
    <x v="0"/>
    <n v="215"/>
  </r>
  <r>
    <n v="3"/>
    <s v="Zhejiang"/>
    <x v="0"/>
    <d v="2020-02-02T02:13:00"/>
    <x v="1"/>
    <x v="1"/>
    <n v="23"/>
  </r>
  <r>
    <n v="4"/>
    <s v="Guangdong"/>
    <x v="0"/>
    <d v="2020-02-02T01:23:00"/>
    <x v="2"/>
    <x v="1"/>
    <n v="14"/>
  </r>
  <r>
    <n v="5"/>
    <s v="Henan"/>
    <x v="0"/>
    <d v="2020-02-02T00:53:00"/>
    <x v="3"/>
    <x v="2"/>
    <n v="4"/>
  </r>
  <r>
    <n v="6"/>
    <s v="Hunan"/>
    <x v="0"/>
    <d v="2020-02-02T01:53:00"/>
    <x v="4"/>
    <x v="1"/>
    <n v="8"/>
  </r>
  <r>
    <n v="7"/>
    <s v="Anhui"/>
    <x v="0"/>
    <d v="2020-02-02T01:33:00"/>
    <x v="5"/>
    <x v="1"/>
    <n v="5"/>
  </r>
  <r>
    <n v="8"/>
    <s v="Jiangxi"/>
    <x v="0"/>
    <d v="2020-02-02T01:23:00"/>
    <x v="6"/>
    <x v="1"/>
    <n v="10"/>
  </r>
  <r>
    <n v="9"/>
    <s v="Chongqing"/>
    <x v="0"/>
    <d v="2020-02-01T23:43:00"/>
    <x v="7"/>
    <x v="3"/>
    <n v="3"/>
  </r>
  <r>
    <n v="10"/>
    <s v="Jiangsu"/>
    <x v="0"/>
    <d v="2020-02-02T01:13:00"/>
    <x v="8"/>
    <x v="1"/>
    <n v="6"/>
  </r>
  <r>
    <n v="11"/>
    <s v="Sichuan"/>
    <x v="0"/>
    <d v="2020-02-02T01:03:00"/>
    <x v="9"/>
    <x v="3"/>
    <n v="3"/>
  </r>
  <r>
    <n v="12"/>
    <s v="Shandong"/>
    <x v="0"/>
    <d v="2020-02-02T01:03:00"/>
    <x v="10"/>
    <x v="1"/>
    <n v="5"/>
  </r>
  <r>
    <n v="13"/>
    <s v="Beijing"/>
    <x v="0"/>
    <d v="2020-02-02T03:05:00"/>
    <x v="11"/>
    <x v="3"/>
    <n v="9"/>
  </r>
  <r>
    <n v="14"/>
    <s v="Shanghai"/>
    <x v="0"/>
    <d v="2020-02-02T00:23:00"/>
    <x v="12"/>
    <x v="3"/>
    <n v="10"/>
  </r>
  <r>
    <n v="15"/>
    <s v="Fujian"/>
    <x v="0"/>
    <d v="2020-02-02T03:43:00"/>
    <x v="13"/>
    <x v="1"/>
    <n v="0"/>
  </r>
  <r>
    <n v="16"/>
    <s v="Shaanxi"/>
    <x v="0"/>
    <d v="2020-02-02T03:23:00"/>
    <x v="14"/>
    <x v="1"/>
    <n v="0"/>
  </r>
  <r>
    <n v="17"/>
    <s v="Guangxi"/>
    <x v="0"/>
    <d v="2020-02-02T00:23:00"/>
    <x v="15"/>
    <x v="1"/>
    <n v="2"/>
  </r>
  <r>
    <n v="18"/>
    <s v="Hebei"/>
    <x v="0"/>
    <d v="2020-02-02T02:53:00"/>
    <x v="16"/>
    <x v="3"/>
    <n v="3"/>
  </r>
  <r>
    <n v="19"/>
    <s v="Heilongjiang"/>
    <x v="0"/>
    <d v="2020-02-02T03:23:00"/>
    <x v="17"/>
    <x v="2"/>
    <n v="2"/>
  </r>
  <r>
    <n v="20"/>
    <s v="Yunnan"/>
    <x v="0"/>
    <d v="2020-02-01T15:53:00"/>
    <x v="18"/>
    <x v="1"/>
    <n v="2"/>
  </r>
  <r>
    <n v="21"/>
    <s v="Liaoning"/>
    <x v="0"/>
    <d v="2020-02-01T15:23:00"/>
    <x v="19"/>
    <x v="1"/>
    <n v="1"/>
  </r>
  <r>
    <n v="22"/>
    <s v="Hainan"/>
    <x v="0"/>
    <d v="2020-02-02T01:03:00"/>
    <x v="20"/>
    <x v="3"/>
    <n v="1"/>
  </r>
  <r>
    <n v="23"/>
    <s v="Shanxi"/>
    <x v="0"/>
    <d v="2020-02-01T23:33:00"/>
    <x v="21"/>
    <x v="1"/>
    <n v="1"/>
  </r>
  <r>
    <n v="24"/>
    <s v="Tianjin"/>
    <x v="0"/>
    <d v="2020-02-02T02:03:00"/>
    <x v="22"/>
    <x v="1"/>
    <n v="0"/>
  </r>
  <r>
    <n v="25"/>
    <s v="Gansu"/>
    <x v="0"/>
    <d v="2020-02-01T15:43:00"/>
    <x v="23"/>
    <x v="1"/>
    <n v="0"/>
  </r>
  <r>
    <n v="26"/>
    <s v="Guizhou"/>
    <x v="0"/>
    <d v="2020-02-02T01:03:00"/>
    <x v="24"/>
    <x v="1"/>
    <n v="2"/>
  </r>
  <r>
    <n v="27"/>
    <s v="Ningxia"/>
    <x v="0"/>
    <d v="2020-02-02T01:43:00"/>
    <x v="25"/>
    <x v="1"/>
    <n v="0"/>
  </r>
  <r>
    <n v="28"/>
    <s v="Inner Mongolia"/>
    <x v="0"/>
    <d v="2020-02-02T03:43:00"/>
    <x v="26"/>
    <x v="1"/>
    <n v="1"/>
  </r>
  <r>
    <n v="29"/>
    <s v="Jilin"/>
    <x v="0"/>
    <d v="2020-02-02T02:33:00"/>
    <x v="27"/>
    <x v="1"/>
    <n v="1"/>
  </r>
  <r>
    <n v="30"/>
    <s v="Xinjiang"/>
    <x v="0"/>
    <d v="2020-02-02T00:43:00"/>
    <x v="28"/>
    <x v="1"/>
    <n v="0"/>
  </r>
  <r>
    <n v="31"/>
    <m/>
    <x v="1"/>
    <d v="2020-02-01T18:53:00"/>
    <x v="29"/>
    <x v="1"/>
    <n v="1"/>
  </r>
  <r>
    <n v="32"/>
    <m/>
    <x v="2"/>
    <d v="2020-01-31T10:37:00"/>
    <x v="30"/>
    <x v="1"/>
    <n v="5"/>
  </r>
  <r>
    <n v="33"/>
    <m/>
    <x v="3"/>
    <d v="2020-02-02T01:03:00"/>
    <x v="31"/>
    <x v="1"/>
    <n v="0"/>
  </r>
  <r>
    <n v="34"/>
    <m/>
    <x v="4"/>
    <d v="2020-02-02T02:23:00"/>
    <x v="32"/>
    <x v="1"/>
    <n v="0"/>
  </r>
  <r>
    <n v="35"/>
    <s v="Hong Kong"/>
    <x v="5"/>
    <d v="2020-02-02T01:03:00"/>
    <x v="33"/>
    <x v="1"/>
    <n v="0"/>
  </r>
  <r>
    <n v="36"/>
    <s v="Taiwan"/>
    <x v="6"/>
    <d v="2020-01-31T15:20:00"/>
    <x v="34"/>
    <x v="1"/>
    <n v="0"/>
  </r>
  <r>
    <n v="37"/>
    <s v="Qinghai"/>
    <x v="0"/>
    <d v="2020-02-01T05:37:00"/>
    <x v="35"/>
    <x v="1"/>
    <n v="0"/>
  </r>
  <r>
    <n v="38"/>
    <m/>
    <x v="7"/>
    <d v="2020-02-01T23:33:00"/>
    <x v="36"/>
    <x v="1"/>
    <n v="0"/>
  </r>
  <r>
    <n v="39"/>
    <m/>
    <x v="8"/>
    <d v="2020-01-31T08:15:00"/>
    <x v="36"/>
    <x v="1"/>
    <n v="0"/>
  </r>
  <r>
    <n v="40"/>
    <s v="Macau"/>
    <x v="9"/>
    <d v="2020-01-31T08:15:00"/>
    <x v="37"/>
    <x v="1"/>
    <n v="0"/>
  </r>
  <r>
    <n v="41"/>
    <m/>
    <x v="10"/>
    <d v="2020-02-01T01:52:00"/>
    <x v="38"/>
    <x v="1"/>
    <n v="0"/>
  </r>
  <r>
    <n v="42"/>
    <m/>
    <x v="11"/>
    <d v="2020-02-01T07:38:00"/>
    <x v="38"/>
    <x v="1"/>
    <n v="1"/>
  </r>
  <r>
    <n v="43"/>
    <s v="New South Wales"/>
    <x v="12"/>
    <d v="2020-02-01T18:12:00"/>
    <x v="39"/>
    <x v="1"/>
    <n v="2"/>
  </r>
  <r>
    <n v="44"/>
    <s v="Victoria"/>
    <x v="12"/>
    <d v="2020-02-01T18:12:00"/>
    <x v="39"/>
    <x v="1"/>
    <n v="0"/>
  </r>
  <r>
    <n v="45"/>
    <m/>
    <x v="13"/>
    <d v="2020-01-31T08:15:00"/>
    <x v="39"/>
    <x v="1"/>
    <n v="0"/>
  </r>
  <r>
    <n v="46"/>
    <s v="Queensland"/>
    <x v="12"/>
    <d v="2020-02-01T18:12:00"/>
    <x v="40"/>
    <x v="1"/>
    <n v="0"/>
  </r>
  <r>
    <n v="47"/>
    <s v="Ontario"/>
    <x v="14"/>
    <d v="2020-02-01T18:12:00"/>
    <x v="40"/>
    <x v="1"/>
    <n v="0"/>
  </r>
  <r>
    <n v="48"/>
    <m/>
    <x v="15"/>
    <d v="2020-01-31T08:15:00"/>
    <x v="41"/>
    <x v="1"/>
    <n v="0"/>
  </r>
  <r>
    <n v="49"/>
    <m/>
    <x v="16"/>
    <d v="2020-02-02T03:33:00"/>
    <x v="41"/>
    <x v="3"/>
    <n v="0"/>
  </r>
  <r>
    <n v="50"/>
    <m/>
    <x v="17"/>
    <d v="2020-01-31T16:13:00"/>
    <x v="41"/>
    <x v="1"/>
    <n v="0"/>
  </r>
  <r>
    <n v="51"/>
    <m/>
    <x v="18"/>
    <d v="2020-02-01T01:52:00"/>
    <x v="41"/>
    <x v="1"/>
    <n v="0"/>
  </r>
  <r>
    <n v="52"/>
    <s v="Chicago, IL"/>
    <x v="19"/>
    <d v="2020-02-01T19:43:00"/>
    <x v="41"/>
    <x v="1"/>
    <n v="0"/>
  </r>
  <r>
    <n v="53"/>
    <s v="South Australia"/>
    <x v="12"/>
    <d v="2020-02-01T18:12:00"/>
    <x v="42"/>
    <x v="1"/>
    <n v="0"/>
  </r>
  <r>
    <n v="54"/>
    <m/>
    <x v="20"/>
    <d v="2020-01-31T08:15:00"/>
    <x v="42"/>
    <x v="1"/>
    <n v="0"/>
  </r>
  <r>
    <n v="55"/>
    <s v="British Columbia"/>
    <x v="14"/>
    <d v="2020-02-01T18:12:00"/>
    <x v="42"/>
    <x v="1"/>
    <n v="0"/>
  </r>
  <r>
    <n v="56"/>
    <m/>
    <x v="21"/>
    <d v="2020-01-31T08:15:00"/>
    <x v="42"/>
    <x v="1"/>
    <n v="0"/>
  </r>
  <r>
    <n v="57"/>
    <m/>
    <x v="22"/>
    <d v="2020-01-31T08:15:00"/>
    <x v="42"/>
    <x v="1"/>
    <n v="0"/>
  </r>
  <r>
    <n v="58"/>
    <s v="Tibet"/>
    <x v="0"/>
    <d v="2020-02-01T01:52:00"/>
    <x v="42"/>
    <x v="1"/>
    <n v="0"/>
  </r>
  <r>
    <n v="59"/>
    <m/>
    <x v="23"/>
    <d v="2020-01-31T08:15:00"/>
    <x v="42"/>
    <x v="1"/>
    <n v="0"/>
  </r>
  <r>
    <n v="60"/>
    <m/>
    <x v="24"/>
    <d v="2020-02-01T23:43:00"/>
    <x v="42"/>
    <x v="1"/>
    <n v="0"/>
  </r>
  <r>
    <n v="61"/>
    <m/>
    <x v="25"/>
    <d v="2020-01-31T08:15:00"/>
    <x v="42"/>
    <x v="1"/>
    <n v="0"/>
  </r>
  <r>
    <n v="62"/>
    <m/>
    <x v="26"/>
    <d v="2020-02-01T02:13:00"/>
    <x v="42"/>
    <x v="1"/>
    <n v="0"/>
  </r>
  <r>
    <n v="63"/>
    <s v="Boston, MA"/>
    <x v="19"/>
    <d v="2020-02-01T19:43:00"/>
    <x v="42"/>
    <x v="1"/>
    <n v="0"/>
  </r>
  <r>
    <n v="64"/>
    <s v="Los Angeles, CA"/>
    <x v="19"/>
    <d v="2020-02-01T19:53:00"/>
    <x v="42"/>
    <x v="1"/>
    <n v="0"/>
  </r>
  <r>
    <n v="65"/>
    <s v="Orange, CA"/>
    <x v="19"/>
    <d v="2020-02-01T19:53:00"/>
    <x v="42"/>
    <x v="1"/>
    <n v="0"/>
  </r>
  <r>
    <n v="66"/>
    <s v="Santa Clara, CA"/>
    <x v="19"/>
    <d v="2020-02-01T19:53:00"/>
    <x v="42"/>
    <x v="1"/>
    <n v="0"/>
  </r>
  <r>
    <n v="67"/>
    <s v="Seattle, WA"/>
    <x v="19"/>
    <d v="2020-02-01T19:43:00"/>
    <x v="42"/>
    <x v="1"/>
    <n v="0"/>
  </r>
  <r>
    <n v="68"/>
    <s v="Tempe, AZ"/>
    <x v="19"/>
    <d v="2020-02-01T19:43:00"/>
    <x v="42"/>
    <x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31" firstHeaderRow="0" firstDataRow="1" firstDataCol="1"/>
  <pivotFields count="7">
    <pivotField showAll="0"/>
    <pivotField showAll="0"/>
    <pivotField axis="axisRow" showAll="0">
      <items count="28">
        <item x="12"/>
        <item x="20"/>
        <item x="14"/>
        <item x="21"/>
        <item x="10"/>
        <item x="7"/>
        <item x="5"/>
        <item x="22"/>
        <item x="15"/>
        <item x="1"/>
        <item x="9"/>
        <item x="0"/>
        <item x="8"/>
        <item x="23"/>
        <item x="16"/>
        <item x="17"/>
        <item x="3"/>
        <item x="4"/>
        <item x="24"/>
        <item x="25"/>
        <item x="26"/>
        <item x="6"/>
        <item x="2"/>
        <item x="18"/>
        <item x="13"/>
        <item x="19"/>
        <item x="11"/>
        <item t="default"/>
      </items>
    </pivotField>
    <pivotField numFmtId="22" showAll="0"/>
    <pivotField dataField="1" showAll="0">
      <items count="44"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5">
        <item x="1"/>
        <item x="3"/>
        <item x="2"/>
        <item x="0"/>
        <item t="default"/>
      </items>
    </pivotField>
    <pivotField showAll="0"/>
  </pivotFields>
  <rowFields count="1">
    <field x="2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onfirmed" fld="4" baseField="0" baseItem="0"/>
    <dataField name="Sum of Death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1"/>
  <sheetViews>
    <sheetView topLeftCell="A7" workbookViewId="0">
      <selection activeCell="A3" sqref="A3:C31"/>
    </sheetView>
  </sheetViews>
  <sheetFormatPr defaultRowHeight="15" x14ac:dyDescent="0.25"/>
  <cols>
    <col min="1" max="1" width="20" bestFit="1" customWidth="1"/>
    <col min="2" max="2" width="17.28515625" customWidth="1"/>
    <col min="3" max="3" width="13.85546875" customWidth="1"/>
    <col min="4" max="9" width="2" bestFit="1" customWidth="1"/>
    <col min="10" max="25" width="3" bestFit="1" customWidth="1"/>
    <col min="26" max="27" width="3" customWidth="1"/>
    <col min="28" max="35" width="4" bestFit="1" customWidth="1"/>
    <col min="36" max="36" width="4" customWidth="1"/>
    <col min="37" max="43" width="4" bestFit="1" customWidth="1"/>
    <col min="44" max="44" width="5" customWidth="1"/>
    <col min="45" max="45" width="11.28515625" bestFit="1" customWidth="1"/>
    <col min="46" max="46" width="4" bestFit="1" customWidth="1"/>
    <col min="47" max="47" width="6.85546875" bestFit="1" customWidth="1"/>
    <col min="48" max="48" width="5.85546875" bestFit="1" customWidth="1"/>
    <col min="49" max="49" width="8.85546875" bestFit="1" customWidth="1"/>
    <col min="50" max="50" width="11.28515625" bestFit="1" customWidth="1"/>
  </cols>
  <sheetData>
    <row r="3" spans="1:3" x14ac:dyDescent="0.25">
      <c r="A3" s="7" t="s">
        <v>78</v>
      </c>
      <c r="B3" t="s">
        <v>81</v>
      </c>
      <c r="C3" t="s">
        <v>80</v>
      </c>
    </row>
    <row r="4" spans="1:3" x14ac:dyDescent="0.25">
      <c r="A4" s="8" t="s">
        <v>50</v>
      </c>
      <c r="B4" s="9">
        <v>12</v>
      </c>
      <c r="C4" s="9">
        <v>0</v>
      </c>
    </row>
    <row r="5" spans="1:3" x14ac:dyDescent="0.25">
      <c r="A5" s="8" t="s">
        <v>63</v>
      </c>
      <c r="B5" s="9">
        <v>1</v>
      </c>
      <c r="C5" s="9">
        <v>0</v>
      </c>
    </row>
    <row r="6" spans="1:3" x14ac:dyDescent="0.25">
      <c r="A6" s="8" t="s">
        <v>55</v>
      </c>
      <c r="B6" s="9">
        <v>4</v>
      </c>
      <c r="C6" s="9">
        <v>0</v>
      </c>
    </row>
    <row r="7" spans="1:3" x14ac:dyDescent="0.25">
      <c r="A7" s="8" t="s">
        <v>65</v>
      </c>
      <c r="B7" s="9">
        <v>1</v>
      </c>
      <c r="C7" s="9">
        <v>0</v>
      </c>
    </row>
    <row r="8" spans="1:3" x14ac:dyDescent="0.25">
      <c r="A8" s="8" t="s">
        <v>47</v>
      </c>
      <c r="B8" s="9">
        <v>6</v>
      </c>
      <c r="C8" s="9">
        <v>0</v>
      </c>
    </row>
    <row r="9" spans="1:3" x14ac:dyDescent="0.25">
      <c r="A9" s="8" t="s">
        <v>44</v>
      </c>
      <c r="B9" s="9">
        <v>8</v>
      </c>
      <c r="C9" s="9">
        <v>0</v>
      </c>
    </row>
    <row r="10" spans="1:3" x14ac:dyDescent="0.25">
      <c r="A10" s="8" t="s">
        <v>41</v>
      </c>
      <c r="B10" s="9">
        <v>14</v>
      </c>
      <c r="C10" s="9">
        <v>0</v>
      </c>
    </row>
    <row r="11" spans="1:3" x14ac:dyDescent="0.25">
      <c r="A11" s="8" t="s">
        <v>66</v>
      </c>
      <c r="B11" s="9">
        <v>1</v>
      </c>
      <c r="C11" s="9">
        <v>0</v>
      </c>
    </row>
    <row r="12" spans="1:3" x14ac:dyDescent="0.25">
      <c r="A12" s="8" t="s">
        <v>56</v>
      </c>
      <c r="B12" s="9">
        <v>2</v>
      </c>
      <c r="C12" s="9">
        <v>0</v>
      </c>
    </row>
    <row r="13" spans="1:3" x14ac:dyDescent="0.25">
      <c r="A13" s="8" t="s">
        <v>37</v>
      </c>
      <c r="B13" s="9">
        <v>20</v>
      </c>
      <c r="C13" s="9">
        <v>0</v>
      </c>
    </row>
    <row r="14" spans="1:3" x14ac:dyDescent="0.25">
      <c r="A14" s="8" t="s">
        <v>46</v>
      </c>
      <c r="B14" s="9">
        <v>7</v>
      </c>
      <c r="C14" s="9">
        <v>0</v>
      </c>
    </row>
    <row r="15" spans="1:3" x14ac:dyDescent="0.25">
      <c r="A15" s="8" t="s">
        <v>8</v>
      </c>
      <c r="B15" s="9">
        <v>14375</v>
      </c>
      <c r="C15" s="9">
        <v>304</v>
      </c>
    </row>
    <row r="16" spans="1:3" x14ac:dyDescent="0.25">
      <c r="A16" s="8" t="s">
        <v>45</v>
      </c>
      <c r="B16" s="9">
        <v>8</v>
      </c>
      <c r="C16" s="9">
        <v>0</v>
      </c>
    </row>
    <row r="17" spans="1:3" x14ac:dyDescent="0.25">
      <c r="A17" s="8" t="s">
        <v>68</v>
      </c>
      <c r="B17" s="9">
        <v>1</v>
      </c>
      <c r="C17" s="9">
        <v>0</v>
      </c>
    </row>
    <row r="18" spans="1:3" x14ac:dyDescent="0.25">
      <c r="A18" s="8" t="s">
        <v>57</v>
      </c>
      <c r="B18" s="9">
        <v>2</v>
      </c>
      <c r="C18" s="9">
        <v>1</v>
      </c>
    </row>
    <row r="19" spans="1:3" x14ac:dyDescent="0.25">
      <c r="A19" s="8" t="s">
        <v>58</v>
      </c>
      <c r="B19" s="9">
        <v>2</v>
      </c>
      <c r="C19" s="9">
        <v>0</v>
      </c>
    </row>
    <row r="20" spans="1:3" x14ac:dyDescent="0.25">
      <c r="A20" s="8" t="s">
        <v>39</v>
      </c>
      <c r="B20" s="9">
        <v>18</v>
      </c>
      <c r="C20" s="9">
        <v>0</v>
      </c>
    </row>
    <row r="21" spans="1:3" x14ac:dyDescent="0.25">
      <c r="A21" s="8" t="s">
        <v>40</v>
      </c>
      <c r="B21" s="9">
        <v>15</v>
      </c>
      <c r="C21" s="9">
        <v>0</v>
      </c>
    </row>
    <row r="22" spans="1:3" x14ac:dyDescent="0.25">
      <c r="A22" s="8" t="s">
        <v>69</v>
      </c>
      <c r="B22" s="9">
        <v>1</v>
      </c>
      <c r="C22" s="9">
        <v>0</v>
      </c>
    </row>
    <row r="23" spans="1:3" x14ac:dyDescent="0.25">
      <c r="A23" s="8" t="s">
        <v>70</v>
      </c>
      <c r="B23" s="9">
        <v>1</v>
      </c>
      <c r="C23" s="9">
        <v>0</v>
      </c>
    </row>
    <row r="24" spans="1:3" x14ac:dyDescent="0.25">
      <c r="A24" s="8" t="s">
        <v>71</v>
      </c>
      <c r="B24" s="9">
        <v>1</v>
      </c>
      <c r="C24" s="9">
        <v>0</v>
      </c>
    </row>
    <row r="25" spans="1:3" x14ac:dyDescent="0.25">
      <c r="A25" s="8" t="s">
        <v>42</v>
      </c>
      <c r="B25" s="9">
        <v>10</v>
      </c>
      <c r="C25" s="9">
        <v>0</v>
      </c>
    </row>
    <row r="26" spans="1:3" x14ac:dyDescent="0.25">
      <c r="A26" s="8" t="s">
        <v>38</v>
      </c>
      <c r="B26" s="9">
        <v>19</v>
      </c>
      <c r="C26" s="9">
        <v>0</v>
      </c>
    </row>
    <row r="27" spans="1:3" x14ac:dyDescent="0.25">
      <c r="A27" s="8" t="s">
        <v>59</v>
      </c>
      <c r="B27" s="9">
        <v>2</v>
      </c>
      <c r="C27" s="9">
        <v>0</v>
      </c>
    </row>
    <row r="28" spans="1:3" x14ac:dyDescent="0.25">
      <c r="A28" s="8" t="s">
        <v>52</v>
      </c>
      <c r="B28" s="9">
        <v>4</v>
      </c>
      <c r="C28" s="9">
        <v>0</v>
      </c>
    </row>
    <row r="29" spans="1:3" x14ac:dyDescent="0.25">
      <c r="A29" s="8" t="s">
        <v>61</v>
      </c>
      <c r="B29" s="9">
        <v>8</v>
      </c>
      <c r="C29" s="9">
        <v>0</v>
      </c>
    </row>
    <row r="30" spans="1:3" x14ac:dyDescent="0.25">
      <c r="A30" s="8" t="s">
        <v>48</v>
      </c>
      <c r="B30" s="9">
        <v>6</v>
      </c>
      <c r="C30" s="9">
        <v>0</v>
      </c>
    </row>
    <row r="31" spans="1:3" x14ac:dyDescent="0.25">
      <c r="A31" s="8" t="s">
        <v>79</v>
      </c>
      <c r="B31" s="9">
        <v>14549</v>
      </c>
      <c r="C31" s="9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sqref="A1:G68"/>
    </sheetView>
  </sheetViews>
  <sheetFormatPr defaultRowHeight="15" x14ac:dyDescent="0.25"/>
  <cols>
    <col min="1" max="1" width="2.7109375" bestFit="1" customWidth="1"/>
    <col min="2" max="2" width="16" bestFit="1" customWidth="1"/>
    <col min="3" max="3" width="19" bestFit="1" customWidth="1"/>
    <col min="4" max="4" width="14.42578125" bestFit="1" customWidth="1"/>
    <col min="5" max="5" width="9.28515625" bestFit="1" customWidth="1"/>
    <col min="6" max="6" width="6.85546875" bestFit="1" customWidth="1"/>
    <col min="7" max="7" width="9.5703125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1">
        <v>2</v>
      </c>
      <c r="B2" s="2" t="s">
        <v>7</v>
      </c>
      <c r="C2" s="2" t="s">
        <v>8</v>
      </c>
      <c r="D2" s="3">
        <v>43862.981249999997</v>
      </c>
      <c r="E2" s="4">
        <v>9074</v>
      </c>
      <c r="F2" s="4">
        <v>294</v>
      </c>
      <c r="G2" s="4">
        <v>215</v>
      </c>
    </row>
    <row r="3" spans="1:7" ht="15.75" thickBot="1" x14ac:dyDescent="0.3">
      <c r="A3" s="1">
        <v>3</v>
      </c>
      <c r="B3" s="2" t="s">
        <v>9</v>
      </c>
      <c r="C3" s="2" t="s">
        <v>8</v>
      </c>
      <c r="D3" s="3">
        <v>43863.092361111114</v>
      </c>
      <c r="E3" s="4">
        <v>661</v>
      </c>
      <c r="F3" s="4">
        <v>0</v>
      </c>
      <c r="G3" s="4">
        <v>23</v>
      </c>
    </row>
    <row r="4" spans="1:7" ht="15.75" thickBot="1" x14ac:dyDescent="0.3">
      <c r="A4" s="1">
        <v>4</v>
      </c>
      <c r="B4" s="2" t="s">
        <v>10</v>
      </c>
      <c r="C4" s="2" t="s">
        <v>8</v>
      </c>
      <c r="D4" s="3">
        <v>43863.057638888888</v>
      </c>
      <c r="E4" s="4">
        <v>604</v>
      </c>
      <c r="F4" s="4">
        <v>0</v>
      </c>
      <c r="G4" s="4">
        <v>14</v>
      </c>
    </row>
    <row r="5" spans="1:7" ht="15.75" thickBot="1" x14ac:dyDescent="0.3">
      <c r="A5" s="1">
        <v>5</v>
      </c>
      <c r="B5" s="2" t="s">
        <v>11</v>
      </c>
      <c r="C5" s="2" t="s">
        <v>8</v>
      </c>
      <c r="D5" s="3">
        <v>43863.036805555559</v>
      </c>
      <c r="E5" s="4">
        <v>493</v>
      </c>
      <c r="F5" s="4">
        <v>2</v>
      </c>
      <c r="G5" s="4">
        <v>4</v>
      </c>
    </row>
    <row r="6" spans="1:7" ht="15.75" thickBot="1" x14ac:dyDescent="0.3">
      <c r="A6" s="1">
        <v>6</v>
      </c>
      <c r="B6" s="2" t="s">
        <v>12</v>
      </c>
      <c r="C6" s="2" t="s">
        <v>8</v>
      </c>
      <c r="D6" s="3">
        <v>43863.078472222223</v>
      </c>
      <c r="E6" s="4">
        <v>463</v>
      </c>
      <c r="F6" s="4">
        <v>0</v>
      </c>
      <c r="G6" s="4">
        <v>8</v>
      </c>
    </row>
    <row r="7" spans="1:7" ht="15.75" thickBot="1" x14ac:dyDescent="0.3">
      <c r="A7" s="1">
        <v>7</v>
      </c>
      <c r="B7" s="2" t="s">
        <v>13</v>
      </c>
      <c r="C7" s="2" t="s">
        <v>8</v>
      </c>
      <c r="D7" s="3">
        <v>43863.064583333333</v>
      </c>
      <c r="E7" s="4">
        <v>340</v>
      </c>
      <c r="F7" s="4">
        <v>0</v>
      </c>
      <c r="G7" s="4">
        <v>5</v>
      </c>
    </row>
    <row r="8" spans="1:7" ht="15.75" thickBot="1" x14ac:dyDescent="0.3">
      <c r="A8" s="1">
        <v>8</v>
      </c>
      <c r="B8" s="2" t="s">
        <v>14</v>
      </c>
      <c r="C8" s="2" t="s">
        <v>8</v>
      </c>
      <c r="D8" s="3">
        <v>43863.057638888888</v>
      </c>
      <c r="E8" s="4">
        <v>333</v>
      </c>
      <c r="F8" s="4">
        <v>0</v>
      </c>
      <c r="G8" s="4">
        <v>10</v>
      </c>
    </row>
    <row r="9" spans="1:7" ht="15.75" thickBot="1" x14ac:dyDescent="0.3">
      <c r="A9" s="1">
        <v>9</v>
      </c>
      <c r="B9" s="2" t="s">
        <v>15</v>
      </c>
      <c r="C9" s="2" t="s">
        <v>8</v>
      </c>
      <c r="D9" s="3">
        <v>43862.988194444442</v>
      </c>
      <c r="E9" s="4">
        <v>262</v>
      </c>
      <c r="F9" s="4">
        <v>1</v>
      </c>
      <c r="G9" s="4">
        <v>3</v>
      </c>
    </row>
    <row r="10" spans="1:7" ht="15.75" thickBot="1" x14ac:dyDescent="0.3">
      <c r="A10" s="1">
        <v>10</v>
      </c>
      <c r="B10" s="2" t="s">
        <v>16</v>
      </c>
      <c r="C10" s="2" t="s">
        <v>8</v>
      </c>
      <c r="D10" s="3">
        <v>43863.050694444442</v>
      </c>
      <c r="E10" s="4">
        <v>236</v>
      </c>
      <c r="F10" s="4">
        <v>0</v>
      </c>
      <c r="G10" s="4">
        <v>6</v>
      </c>
    </row>
    <row r="11" spans="1:7" ht="15.75" thickBot="1" x14ac:dyDescent="0.3">
      <c r="A11" s="1">
        <v>11</v>
      </c>
      <c r="B11" s="2" t="s">
        <v>17</v>
      </c>
      <c r="C11" s="2" t="s">
        <v>8</v>
      </c>
      <c r="D11" s="3">
        <v>43863.043749999997</v>
      </c>
      <c r="E11" s="4">
        <v>231</v>
      </c>
      <c r="F11" s="4">
        <v>1</v>
      </c>
      <c r="G11" s="4">
        <v>3</v>
      </c>
    </row>
    <row r="12" spans="1:7" ht="15.75" thickBot="1" x14ac:dyDescent="0.3">
      <c r="A12" s="1">
        <v>12</v>
      </c>
      <c r="B12" s="2" t="s">
        <v>18</v>
      </c>
      <c r="C12" s="2" t="s">
        <v>8</v>
      </c>
      <c r="D12" s="3">
        <v>43863.043749999997</v>
      </c>
      <c r="E12" s="4">
        <v>225</v>
      </c>
      <c r="F12" s="4">
        <v>0</v>
      </c>
      <c r="G12" s="4">
        <v>5</v>
      </c>
    </row>
    <row r="13" spans="1:7" ht="15.75" thickBot="1" x14ac:dyDescent="0.3">
      <c r="A13" s="1">
        <v>13</v>
      </c>
      <c r="B13" s="2" t="s">
        <v>19</v>
      </c>
      <c r="C13" s="2" t="s">
        <v>8</v>
      </c>
      <c r="D13" s="3">
        <v>43863.128472222219</v>
      </c>
      <c r="E13" s="4">
        <v>183</v>
      </c>
      <c r="F13" s="4">
        <v>1</v>
      </c>
      <c r="G13" s="4">
        <v>9</v>
      </c>
    </row>
    <row r="14" spans="1:7" ht="15.75" thickBot="1" x14ac:dyDescent="0.3">
      <c r="A14" s="1">
        <v>14</v>
      </c>
      <c r="B14" s="2" t="s">
        <v>20</v>
      </c>
      <c r="C14" s="2" t="s">
        <v>8</v>
      </c>
      <c r="D14" s="3">
        <v>43863.015972222223</v>
      </c>
      <c r="E14" s="4">
        <v>177</v>
      </c>
      <c r="F14" s="4">
        <v>1</v>
      </c>
      <c r="G14" s="4">
        <v>10</v>
      </c>
    </row>
    <row r="15" spans="1:7" ht="15.75" thickBot="1" x14ac:dyDescent="0.3">
      <c r="A15" s="1">
        <v>15</v>
      </c>
      <c r="B15" s="2" t="s">
        <v>21</v>
      </c>
      <c r="C15" s="2" t="s">
        <v>8</v>
      </c>
      <c r="D15" s="3">
        <v>43863.154861111114</v>
      </c>
      <c r="E15" s="4">
        <v>159</v>
      </c>
      <c r="F15" s="4">
        <v>0</v>
      </c>
      <c r="G15" s="4">
        <v>0</v>
      </c>
    </row>
    <row r="16" spans="1:7" ht="15.75" thickBot="1" x14ac:dyDescent="0.3">
      <c r="A16" s="1">
        <v>16</v>
      </c>
      <c r="B16" s="2" t="s">
        <v>22</v>
      </c>
      <c r="C16" s="2" t="s">
        <v>8</v>
      </c>
      <c r="D16" s="3">
        <v>43863.140972222223</v>
      </c>
      <c r="E16" s="4">
        <v>116</v>
      </c>
      <c r="F16" s="4">
        <v>0</v>
      </c>
      <c r="G16" s="4">
        <v>0</v>
      </c>
    </row>
    <row r="17" spans="1:7" ht="15.75" thickBot="1" x14ac:dyDescent="0.3">
      <c r="A17" s="1">
        <v>17</v>
      </c>
      <c r="B17" s="2" t="s">
        <v>23</v>
      </c>
      <c r="C17" s="2" t="s">
        <v>8</v>
      </c>
      <c r="D17" s="3">
        <v>43863.015972222223</v>
      </c>
      <c r="E17" s="4">
        <v>111</v>
      </c>
      <c r="F17" s="4">
        <v>0</v>
      </c>
      <c r="G17" s="4">
        <v>2</v>
      </c>
    </row>
    <row r="18" spans="1:7" ht="15.75" thickBot="1" x14ac:dyDescent="0.3">
      <c r="A18" s="1">
        <v>18</v>
      </c>
      <c r="B18" s="2" t="s">
        <v>24</v>
      </c>
      <c r="C18" s="2" t="s">
        <v>8</v>
      </c>
      <c r="D18" s="3">
        <v>43863.120138888888</v>
      </c>
      <c r="E18" s="4">
        <v>104</v>
      </c>
      <c r="F18" s="4">
        <v>1</v>
      </c>
      <c r="G18" s="4">
        <v>3</v>
      </c>
    </row>
    <row r="19" spans="1:7" ht="15.75" thickBot="1" x14ac:dyDescent="0.3">
      <c r="A19" s="1">
        <v>19</v>
      </c>
      <c r="B19" s="2" t="s">
        <v>25</v>
      </c>
      <c r="C19" s="2" t="s">
        <v>8</v>
      </c>
      <c r="D19" s="3">
        <v>43863.140972222223</v>
      </c>
      <c r="E19" s="4">
        <v>95</v>
      </c>
      <c r="F19" s="4">
        <v>2</v>
      </c>
      <c r="G19" s="4">
        <v>2</v>
      </c>
    </row>
    <row r="20" spans="1:7" ht="15.75" thickBot="1" x14ac:dyDescent="0.3">
      <c r="A20" s="1">
        <v>20</v>
      </c>
      <c r="B20" s="2" t="s">
        <v>26</v>
      </c>
      <c r="C20" s="2" t="s">
        <v>8</v>
      </c>
      <c r="D20" s="3">
        <v>43862.661805555559</v>
      </c>
      <c r="E20" s="4">
        <v>93</v>
      </c>
      <c r="F20" s="4">
        <v>0</v>
      </c>
      <c r="G20" s="4">
        <v>2</v>
      </c>
    </row>
    <row r="21" spans="1:7" ht="15.75" thickBot="1" x14ac:dyDescent="0.3">
      <c r="A21" s="1">
        <v>21</v>
      </c>
      <c r="B21" s="2" t="s">
        <v>27</v>
      </c>
      <c r="C21" s="2" t="s">
        <v>8</v>
      </c>
      <c r="D21" s="3">
        <v>43862.640972222223</v>
      </c>
      <c r="E21" s="4">
        <v>64</v>
      </c>
      <c r="F21" s="4">
        <v>0</v>
      </c>
      <c r="G21" s="4">
        <v>1</v>
      </c>
    </row>
    <row r="22" spans="1:7" ht="15.75" thickBot="1" x14ac:dyDescent="0.3">
      <c r="A22" s="1">
        <v>22</v>
      </c>
      <c r="B22" s="2" t="s">
        <v>28</v>
      </c>
      <c r="C22" s="2" t="s">
        <v>8</v>
      </c>
      <c r="D22" s="3">
        <v>43863.043749999997</v>
      </c>
      <c r="E22" s="4">
        <v>63</v>
      </c>
      <c r="F22" s="4">
        <v>1</v>
      </c>
      <c r="G22" s="4">
        <v>1</v>
      </c>
    </row>
    <row r="23" spans="1:7" ht="15.75" thickBot="1" x14ac:dyDescent="0.3">
      <c r="A23" s="1">
        <v>23</v>
      </c>
      <c r="B23" s="2" t="s">
        <v>29</v>
      </c>
      <c r="C23" s="2" t="s">
        <v>8</v>
      </c>
      <c r="D23" s="3">
        <v>43862.981249999997</v>
      </c>
      <c r="E23" s="4">
        <v>56</v>
      </c>
      <c r="F23" s="4">
        <v>0</v>
      </c>
      <c r="G23" s="4">
        <v>1</v>
      </c>
    </row>
    <row r="24" spans="1:7" ht="15.75" thickBot="1" x14ac:dyDescent="0.3">
      <c r="A24" s="1">
        <v>24</v>
      </c>
      <c r="B24" s="2" t="s">
        <v>30</v>
      </c>
      <c r="C24" s="2" t="s">
        <v>8</v>
      </c>
      <c r="D24" s="3">
        <v>43863.085416666669</v>
      </c>
      <c r="E24" s="4">
        <v>45</v>
      </c>
      <c r="F24" s="4">
        <v>0</v>
      </c>
      <c r="G24" s="4">
        <v>0</v>
      </c>
    </row>
    <row r="25" spans="1:7" ht="15.75" thickBot="1" x14ac:dyDescent="0.3">
      <c r="A25" s="1">
        <v>25</v>
      </c>
      <c r="B25" s="2" t="s">
        <v>31</v>
      </c>
      <c r="C25" s="2" t="s">
        <v>8</v>
      </c>
      <c r="D25" s="3">
        <v>43862.654861111114</v>
      </c>
      <c r="E25" s="4">
        <v>40</v>
      </c>
      <c r="F25" s="4">
        <v>0</v>
      </c>
      <c r="G25" s="4">
        <v>0</v>
      </c>
    </row>
    <row r="26" spans="1:7" ht="15.75" thickBot="1" x14ac:dyDescent="0.3">
      <c r="A26" s="1">
        <v>26</v>
      </c>
      <c r="B26" s="2" t="s">
        <v>32</v>
      </c>
      <c r="C26" s="2" t="s">
        <v>8</v>
      </c>
      <c r="D26" s="3">
        <v>43863.043749999997</v>
      </c>
      <c r="E26" s="4">
        <v>38</v>
      </c>
      <c r="F26" s="4">
        <v>0</v>
      </c>
      <c r="G26" s="4">
        <v>2</v>
      </c>
    </row>
    <row r="27" spans="1:7" ht="15.75" thickBot="1" x14ac:dyDescent="0.3">
      <c r="A27" s="1">
        <v>27</v>
      </c>
      <c r="B27" s="2" t="s">
        <v>33</v>
      </c>
      <c r="C27" s="2" t="s">
        <v>8</v>
      </c>
      <c r="D27" s="3">
        <v>43863.071527777778</v>
      </c>
      <c r="E27" s="4">
        <v>28</v>
      </c>
      <c r="F27" s="4">
        <v>0</v>
      </c>
      <c r="G27" s="4">
        <v>0</v>
      </c>
    </row>
    <row r="28" spans="1:7" ht="15.75" thickBot="1" x14ac:dyDescent="0.3">
      <c r="A28" s="1">
        <v>28</v>
      </c>
      <c r="B28" s="2" t="s">
        <v>34</v>
      </c>
      <c r="C28" s="2" t="s">
        <v>8</v>
      </c>
      <c r="D28" s="3">
        <v>43863.154861111114</v>
      </c>
      <c r="E28" s="4">
        <v>27</v>
      </c>
      <c r="F28" s="4">
        <v>0</v>
      </c>
      <c r="G28" s="4">
        <v>1</v>
      </c>
    </row>
    <row r="29" spans="1:7" ht="15.75" thickBot="1" x14ac:dyDescent="0.3">
      <c r="A29" s="1">
        <v>29</v>
      </c>
      <c r="B29" s="2" t="s">
        <v>35</v>
      </c>
      <c r="C29" s="2" t="s">
        <v>8</v>
      </c>
      <c r="D29" s="3">
        <v>43863.106249999997</v>
      </c>
      <c r="E29" s="4">
        <v>23</v>
      </c>
      <c r="F29" s="4">
        <v>0</v>
      </c>
      <c r="G29" s="4">
        <v>1</v>
      </c>
    </row>
    <row r="30" spans="1:7" ht="15.75" thickBot="1" x14ac:dyDescent="0.3">
      <c r="A30" s="1">
        <v>30</v>
      </c>
      <c r="B30" s="2" t="s">
        <v>36</v>
      </c>
      <c r="C30" s="2" t="s">
        <v>8</v>
      </c>
      <c r="D30" s="3">
        <v>43863.029861111114</v>
      </c>
      <c r="E30" s="4">
        <v>21</v>
      </c>
      <c r="F30" s="4">
        <v>0</v>
      </c>
      <c r="G30" s="4">
        <v>0</v>
      </c>
    </row>
    <row r="31" spans="1:7" ht="15.75" thickBot="1" x14ac:dyDescent="0.3">
      <c r="A31" s="1">
        <v>31</v>
      </c>
      <c r="B31" s="5"/>
      <c r="C31" s="2" t="s">
        <v>37</v>
      </c>
      <c r="D31" s="3">
        <v>43862.786805555559</v>
      </c>
      <c r="E31" s="4">
        <v>20</v>
      </c>
      <c r="F31" s="4">
        <v>0</v>
      </c>
      <c r="G31" s="4">
        <v>1</v>
      </c>
    </row>
    <row r="32" spans="1:7" ht="15.75" thickBot="1" x14ac:dyDescent="0.3">
      <c r="A32" s="1">
        <v>32</v>
      </c>
      <c r="B32" s="5"/>
      <c r="C32" s="2" t="s">
        <v>38</v>
      </c>
      <c r="D32" s="3">
        <v>43861.442361111112</v>
      </c>
      <c r="E32" s="4">
        <v>19</v>
      </c>
      <c r="F32" s="4">
        <v>0</v>
      </c>
      <c r="G32" s="4">
        <v>5</v>
      </c>
    </row>
    <row r="33" spans="1:7" ht="15.75" thickBot="1" x14ac:dyDescent="0.3">
      <c r="A33" s="1">
        <v>33</v>
      </c>
      <c r="B33" s="5"/>
      <c r="C33" s="2" t="s">
        <v>39</v>
      </c>
      <c r="D33" s="3">
        <v>43863.043749999997</v>
      </c>
      <c r="E33" s="4">
        <v>18</v>
      </c>
      <c r="F33" s="4">
        <v>0</v>
      </c>
      <c r="G33" s="4">
        <v>0</v>
      </c>
    </row>
    <row r="34" spans="1:7" ht="15.75" thickBot="1" x14ac:dyDescent="0.3">
      <c r="A34" s="1">
        <v>34</v>
      </c>
      <c r="B34" s="5"/>
      <c r="C34" s="2" t="s">
        <v>40</v>
      </c>
      <c r="D34" s="3">
        <v>43863.099305555559</v>
      </c>
      <c r="E34" s="4">
        <v>15</v>
      </c>
      <c r="F34" s="4">
        <v>0</v>
      </c>
      <c r="G34" s="4">
        <v>0</v>
      </c>
    </row>
    <row r="35" spans="1:7" ht="15.75" thickBot="1" x14ac:dyDescent="0.3">
      <c r="A35" s="1">
        <v>35</v>
      </c>
      <c r="B35" s="2" t="s">
        <v>41</v>
      </c>
      <c r="C35" s="2" t="s">
        <v>41</v>
      </c>
      <c r="D35" s="3">
        <v>43863.043749999997</v>
      </c>
      <c r="E35" s="4">
        <v>14</v>
      </c>
      <c r="F35" s="4">
        <v>0</v>
      </c>
      <c r="G35" s="4">
        <v>0</v>
      </c>
    </row>
    <row r="36" spans="1:7" ht="15.75" thickBot="1" x14ac:dyDescent="0.3">
      <c r="A36" s="1">
        <v>36</v>
      </c>
      <c r="B36" s="2" t="s">
        <v>42</v>
      </c>
      <c r="C36" s="2" t="s">
        <v>42</v>
      </c>
      <c r="D36" s="3">
        <v>43861.638888888891</v>
      </c>
      <c r="E36" s="4">
        <v>10</v>
      </c>
      <c r="F36" s="4">
        <v>0</v>
      </c>
      <c r="G36" s="4">
        <v>0</v>
      </c>
    </row>
    <row r="37" spans="1:7" ht="15.75" thickBot="1" x14ac:dyDescent="0.3">
      <c r="A37" s="1">
        <v>37</v>
      </c>
      <c r="B37" s="2" t="s">
        <v>43</v>
      </c>
      <c r="C37" s="2" t="s">
        <v>8</v>
      </c>
      <c r="D37" s="3">
        <v>43862.234027777777</v>
      </c>
      <c r="E37" s="4">
        <v>9</v>
      </c>
      <c r="F37" s="4">
        <v>0</v>
      </c>
      <c r="G37" s="4">
        <v>0</v>
      </c>
    </row>
    <row r="38" spans="1:7" ht="15.75" thickBot="1" x14ac:dyDescent="0.3">
      <c r="A38" s="1">
        <v>38</v>
      </c>
      <c r="B38" s="5"/>
      <c r="C38" s="2" t="s">
        <v>44</v>
      </c>
      <c r="D38" s="3">
        <v>43862.981249999997</v>
      </c>
      <c r="E38" s="4">
        <v>8</v>
      </c>
      <c r="F38" s="4">
        <v>0</v>
      </c>
      <c r="G38" s="4">
        <v>0</v>
      </c>
    </row>
    <row r="39" spans="1:7" ht="15.75" thickBot="1" x14ac:dyDescent="0.3">
      <c r="A39" s="1">
        <v>39</v>
      </c>
      <c r="B39" s="5"/>
      <c r="C39" s="2" t="s">
        <v>45</v>
      </c>
      <c r="D39" s="3">
        <v>43861.34375</v>
      </c>
      <c r="E39" s="4">
        <v>8</v>
      </c>
      <c r="F39" s="4">
        <v>0</v>
      </c>
      <c r="G39" s="4">
        <v>0</v>
      </c>
    </row>
    <row r="40" spans="1:7" ht="15.75" thickBot="1" x14ac:dyDescent="0.3">
      <c r="A40" s="1">
        <v>40</v>
      </c>
      <c r="B40" s="2" t="s">
        <v>46</v>
      </c>
      <c r="C40" s="2" t="s">
        <v>46</v>
      </c>
      <c r="D40" s="3">
        <v>43861.34375</v>
      </c>
      <c r="E40" s="4">
        <v>7</v>
      </c>
      <c r="F40" s="4">
        <v>0</v>
      </c>
      <c r="G40" s="4">
        <v>0</v>
      </c>
    </row>
    <row r="41" spans="1:7" ht="15.75" thickBot="1" x14ac:dyDescent="0.3">
      <c r="A41" s="1">
        <v>41</v>
      </c>
      <c r="B41" s="5"/>
      <c r="C41" s="2" t="s">
        <v>47</v>
      </c>
      <c r="D41" s="3">
        <v>43862.077777777777</v>
      </c>
      <c r="E41" s="4">
        <v>6</v>
      </c>
      <c r="F41" s="4">
        <v>0</v>
      </c>
      <c r="G41" s="4">
        <v>0</v>
      </c>
    </row>
    <row r="42" spans="1:7" ht="15.75" thickBot="1" x14ac:dyDescent="0.3">
      <c r="A42" s="1">
        <v>42</v>
      </c>
      <c r="B42" s="5"/>
      <c r="C42" s="2" t="s">
        <v>48</v>
      </c>
      <c r="D42" s="3">
        <v>43862.318055555559</v>
      </c>
      <c r="E42" s="4">
        <v>6</v>
      </c>
      <c r="F42" s="4">
        <v>0</v>
      </c>
      <c r="G42" s="4">
        <v>1</v>
      </c>
    </row>
    <row r="43" spans="1:7" ht="15.75" thickBot="1" x14ac:dyDescent="0.3">
      <c r="A43" s="1">
        <v>43</v>
      </c>
      <c r="B43" s="6" t="s">
        <v>49</v>
      </c>
      <c r="C43" s="2" t="s">
        <v>50</v>
      </c>
      <c r="D43" s="3">
        <v>43862.758333333331</v>
      </c>
      <c r="E43" s="4">
        <v>4</v>
      </c>
      <c r="F43" s="4">
        <v>0</v>
      </c>
      <c r="G43" s="4">
        <v>2</v>
      </c>
    </row>
    <row r="44" spans="1:7" ht="15.75" thickBot="1" x14ac:dyDescent="0.3">
      <c r="A44" s="1">
        <v>44</v>
      </c>
      <c r="B44" s="2" t="s">
        <v>51</v>
      </c>
      <c r="C44" s="2" t="s">
        <v>50</v>
      </c>
      <c r="D44" s="3">
        <v>43862.758333333331</v>
      </c>
      <c r="E44" s="4">
        <v>4</v>
      </c>
      <c r="F44" s="4">
        <v>0</v>
      </c>
      <c r="G44" s="4">
        <v>0</v>
      </c>
    </row>
    <row r="45" spans="1:7" ht="15.75" thickBot="1" x14ac:dyDescent="0.3">
      <c r="A45" s="1">
        <v>45</v>
      </c>
      <c r="B45" s="5"/>
      <c r="C45" s="6" t="s">
        <v>52</v>
      </c>
      <c r="D45" s="3">
        <v>43861.34375</v>
      </c>
      <c r="E45" s="4">
        <v>4</v>
      </c>
      <c r="F45" s="4">
        <v>0</v>
      </c>
      <c r="G45" s="4">
        <v>0</v>
      </c>
    </row>
    <row r="46" spans="1:7" ht="15.75" thickBot="1" x14ac:dyDescent="0.3">
      <c r="A46" s="1">
        <v>46</v>
      </c>
      <c r="B46" s="2" t="s">
        <v>53</v>
      </c>
      <c r="C46" s="2" t="s">
        <v>50</v>
      </c>
      <c r="D46" s="3">
        <v>43862.758333333331</v>
      </c>
      <c r="E46" s="4">
        <v>3</v>
      </c>
      <c r="F46" s="4">
        <v>0</v>
      </c>
      <c r="G46" s="4">
        <v>0</v>
      </c>
    </row>
    <row r="47" spans="1:7" ht="15.75" thickBot="1" x14ac:dyDescent="0.3">
      <c r="A47" s="1">
        <v>47</v>
      </c>
      <c r="B47" s="2" t="s">
        <v>54</v>
      </c>
      <c r="C47" s="2" t="s">
        <v>55</v>
      </c>
      <c r="D47" s="3">
        <v>43862.758333333331</v>
      </c>
      <c r="E47" s="4">
        <v>3</v>
      </c>
      <c r="F47" s="4">
        <v>0</v>
      </c>
      <c r="G47" s="4">
        <v>0</v>
      </c>
    </row>
    <row r="48" spans="1:7" ht="15.75" thickBot="1" x14ac:dyDescent="0.3">
      <c r="A48" s="1">
        <v>48</v>
      </c>
      <c r="B48" s="5"/>
      <c r="C48" s="2" t="s">
        <v>56</v>
      </c>
      <c r="D48" s="3">
        <v>43861.34375</v>
      </c>
      <c r="E48" s="4">
        <v>2</v>
      </c>
      <c r="F48" s="4">
        <v>0</v>
      </c>
      <c r="G48" s="4">
        <v>0</v>
      </c>
    </row>
    <row r="49" spans="1:7" ht="15.75" thickBot="1" x14ac:dyDescent="0.3">
      <c r="A49" s="1">
        <v>49</v>
      </c>
      <c r="B49" s="5"/>
      <c r="C49" s="2" t="s">
        <v>57</v>
      </c>
      <c r="D49" s="3">
        <v>43863.147916666669</v>
      </c>
      <c r="E49" s="4">
        <v>2</v>
      </c>
      <c r="F49" s="4">
        <v>1</v>
      </c>
      <c r="G49" s="4">
        <v>0</v>
      </c>
    </row>
    <row r="50" spans="1:7" ht="15.75" thickBot="1" x14ac:dyDescent="0.3">
      <c r="A50" s="1">
        <v>50</v>
      </c>
      <c r="B50" s="5"/>
      <c r="C50" s="2" t="s">
        <v>58</v>
      </c>
      <c r="D50" s="3">
        <v>43861.675694444442</v>
      </c>
      <c r="E50" s="4">
        <v>2</v>
      </c>
      <c r="F50" s="4">
        <v>0</v>
      </c>
      <c r="G50" s="4">
        <v>0</v>
      </c>
    </row>
    <row r="51" spans="1:7" ht="15.75" thickBot="1" x14ac:dyDescent="0.3">
      <c r="A51" s="1">
        <v>51</v>
      </c>
      <c r="B51" s="5"/>
      <c r="C51" s="2" t="s">
        <v>59</v>
      </c>
      <c r="D51" s="3">
        <v>43862.077777777777</v>
      </c>
      <c r="E51" s="4">
        <v>2</v>
      </c>
      <c r="F51" s="4">
        <v>0</v>
      </c>
      <c r="G51" s="4">
        <v>0</v>
      </c>
    </row>
    <row r="52" spans="1:7" ht="15.75" thickBot="1" x14ac:dyDescent="0.3">
      <c r="A52" s="1">
        <v>52</v>
      </c>
      <c r="B52" s="2" t="s">
        <v>60</v>
      </c>
      <c r="C52" s="2" t="s">
        <v>61</v>
      </c>
      <c r="D52" s="3">
        <v>43862.821527777778</v>
      </c>
      <c r="E52" s="4">
        <v>2</v>
      </c>
      <c r="F52" s="4">
        <v>0</v>
      </c>
      <c r="G52" s="4">
        <v>0</v>
      </c>
    </row>
    <row r="53" spans="1:7" ht="15.75" thickBot="1" x14ac:dyDescent="0.3">
      <c r="A53" s="1">
        <v>53</v>
      </c>
      <c r="B53" s="2" t="s">
        <v>62</v>
      </c>
      <c r="C53" s="2" t="s">
        <v>50</v>
      </c>
      <c r="D53" s="3">
        <v>43862.758333333331</v>
      </c>
      <c r="E53" s="4">
        <v>1</v>
      </c>
      <c r="F53" s="4">
        <v>0</v>
      </c>
      <c r="G53" s="4">
        <v>0</v>
      </c>
    </row>
    <row r="54" spans="1:7" ht="15.75" thickBot="1" x14ac:dyDescent="0.3">
      <c r="A54" s="1">
        <v>54</v>
      </c>
      <c r="B54" s="5"/>
      <c r="C54" s="2" t="s">
        <v>63</v>
      </c>
      <c r="D54" s="3">
        <v>43861.34375</v>
      </c>
      <c r="E54" s="4">
        <v>1</v>
      </c>
      <c r="F54" s="4">
        <v>0</v>
      </c>
      <c r="G54" s="4">
        <v>0</v>
      </c>
    </row>
    <row r="55" spans="1:7" ht="15.75" thickBot="1" x14ac:dyDescent="0.3">
      <c r="A55" s="1">
        <v>55</v>
      </c>
      <c r="B55" s="6" t="s">
        <v>64</v>
      </c>
      <c r="C55" s="2" t="s">
        <v>55</v>
      </c>
      <c r="D55" s="3">
        <v>43862.758333333331</v>
      </c>
      <c r="E55" s="4">
        <v>1</v>
      </c>
      <c r="F55" s="4">
        <v>0</v>
      </c>
      <c r="G55" s="4">
        <v>0</v>
      </c>
    </row>
    <row r="56" spans="1:7" ht="15.75" thickBot="1" x14ac:dyDescent="0.3">
      <c r="A56" s="1">
        <v>56</v>
      </c>
      <c r="B56" s="5"/>
      <c r="C56" s="2" t="s">
        <v>65</v>
      </c>
      <c r="D56" s="3">
        <v>43861.34375</v>
      </c>
      <c r="E56" s="4">
        <v>1</v>
      </c>
      <c r="F56" s="4">
        <v>0</v>
      </c>
      <c r="G56" s="4">
        <v>0</v>
      </c>
    </row>
    <row r="57" spans="1:7" ht="15.75" thickBot="1" x14ac:dyDescent="0.3">
      <c r="A57" s="1">
        <v>57</v>
      </c>
      <c r="B57" s="5"/>
      <c r="C57" s="2" t="s">
        <v>66</v>
      </c>
      <c r="D57" s="3">
        <v>43861.34375</v>
      </c>
      <c r="E57" s="4">
        <v>1</v>
      </c>
      <c r="F57" s="4">
        <v>0</v>
      </c>
      <c r="G57" s="4">
        <v>0</v>
      </c>
    </row>
    <row r="58" spans="1:7" ht="15.75" thickBot="1" x14ac:dyDescent="0.3">
      <c r="A58" s="1">
        <v>58</v>
      </c>
      <c r="B58" s="2" t="s">
        <v>67</v>
      </c>
      <c r="C58" s="2" t="s">
        <v>8</v>
      </c>
      <c r="D58" s="3">
        <v>43862.077777777777</v>
      </c>
      <c r="E58" s="4">
        <v>1</v>
      </c>
      <c r="F58" s="4">
        <v>0</v>
      </c>
      <c r="G58" s="4">
        <v>0</v>
      </c>
    </row>
    <row r="59" spans="1:7" ht="15.75" thickBot="1" x14ac:dyDescent="0.3">
      <c r="A59" s="1">
        <v>59</v>
      </c>
      <c r="B59" s="5"/>
      <c r="C59" s="2" t="s">
        <v>68</v>
      </c>
      <c r="D59" s="3">
        <v>43861.34375</v>
      </c>
      <c r="E59" s="4">
        <v>1</v>
      </c>
      <c r="F59" s="4">
        <v>0</v>
      </c>
      <c r="G59" s="4">
        <v>0</v>
      </c>
    </row>
    <row r="60" spans="1:7" ht="15.75" thickBot="1" x14ac:dyDescent="0.3">
      <c r="A60" s="1">
        <v>60</v>
      </c>
      <c r="B60" s="5"/>
      <c r="C60" s="2" t="s">
        <v>69</v>
      </c>
      <c r="D60" s="3">
        <v>43862.988194444442</v>
      </c>
      <c r="E60" s="4">
        <v>1</v>
      </c>
      <c r="F60" s="4">
        <v>0</v>
      </c>
      <c r="G60" s="4">
        <v>0</v>
      </c>
    </row>
    <row r="61" spans="1:7" ht="15.75" thickBot="1" x14ac:dyDescent="0.3">
      <c r="A61" s="1">
        <v>61</v>
      </c>
      <c r="B61" s="5"/>
      <c r="C61" s="2" t="s">
        <v>70</v>
      </c>
      <c r="D61" s="3">
        <v>43861.34375</v>
      </c>
      <c r="E61" s="4">
        <v>1</v>
      </c>
      <c r="F61" s="4">
        <v>0</v>
      </c>
      <c r="G61" s="4">
        <v>0</v>
      </c>
    </row>
    <row r="62" spans="1:7" ht="15.75" thickBot="1" x14ac:dyDescent="0.3">
      <c r="A62" s="1">
        <v>62</v>
      </c>
      <c r="B62" s="5"/>
      <c r="C62" s="2" t="s">
        <v>71</v>
      </c>
      <c r="D62" s="3">
        <v>43862.092361111114</v>
      </c>
      <c r="E62" s="4">
        <v>1</v>
      </c>
      <c r="F62" s="4">
        <v>0</v>
      </c>
      <c r="G62" s="4">
        <v>0</v>
      </c>
    </row>
    <row r="63" spans="1:7" ht="15.75" thickBot="1" x14ac:dyDescent="0.3">
      <c r="A63" s="1">
        <v>63</v>
      </c>
      <c r="B63" s="2" t="s">
        <v>72</v>
      </c>
      <c r="C63" s="2" t="s">
        <v>61</v>
      </c>
      <c r="D63" s="3">
        <v>43862.821527777778</v>
      </c>
      <c r="E63" s="4">
        <v>1</v>
      </c>
      <c r="F63" s="4">
        <v>0</v>
      </c>
      <c r="G63" s="4">
        <v>0</v>
      </c>
    </row>
    <row r="64" spans="1:7" ht="15.75" thickBot="1" x14ac:dyDescent="0.3">
      <c r="A64" s="1">
        <v>64</v>
      </c>
      <c r="B64" s="6" t="s">
        <v>73</v>
      </c>
      <c r="C64" s="2" t="s">
        <v>61</v>
      </c>
      <c r="D64" s="3">
        <v>43862.828472222223</v>
      </c>
      <c r="E64" s="4">
        <v>1</v>
      </c>
      <c r="F64" s="4">
        <v>0</v>
      </c>
      <c r="G64" s="4">
        <v>0</v>
      </c>
    </row>
    <row r="65" spans="1:7" ht="15.75" thickBot="1" x14ac:dyDescent="0.3">
      <c r="A65" s="1">
        <v>65</v>
      </c>
      <c r="B65" s="2" t="s">
        <v>74</v>
      </c>
      <c r="C65" s="2" t="s">
        <v>61</v>
      </c>
      <c r="D65" s="3">
        <v>43862.828472222223</v>
      </c>
      <c r="E65" s="4">
        <v>1</v>
      </c>
      <c r="F65" s="4">
        <v>0</v>
      </c>
      <c r="G65" s="4">
        <v>0</v>
      </c>
    </row>
    <row r="66" spans="1:7" ht="15.75" thickBot="1" x14ac:dyDescent="0.3">
      <c r="A66" s="1">
        <v>66</v>
      </c>
      <c r="B66" s="6" t="s">
        <v>75</v>
      </c>
      <c r="C66" s="2" t="s">
        <v>61</v>
      </c>
      <c r="D66" s="3">
        <v>43862.828472222223</v>
      </c>
      <c r="E66" s="4">
        <v>1</v>
      </c>
      <c r="F66" s="4">
        <v>0</v>
      </c>
      <c r="G66" s="4">
        <v>0</v>
      </c>
    </row>
    <row r="67" spans="1:7" ht="15.75" thickBot="1" x14ac:dyDescent="0.3">
      <c r="A67" s="1">
        <v>67</v>
      </c>
      <c r="B67" s="2" t="s">
        <v>76</v>
      </c>
      <c r="C67" s="2" t="s">
        <v>61</v>
      </c>
      <c r="D67" s="3">
        <v>43862.821527777778</v>
      </c>
      <c r="E67" s="4">
        <v>1</v>
      </c>
      <c r="F67" s="4">
        <v>0</v>
      </c>
      <c r="G67" s="4">
        <v>0</v>
      </c>
    </row>
    <row r="68" spans="1:7" ht="15.75" thickBot="1" x14ac:dyDescent="0.3">
      <c r="A68" s="1">
        <v>68</v>
      </c>
      <c r="B68" s="2" t="s">
        <v>77</v>
      </c>
      <c r="C68" s="2" t="s">
        <v>61</v>
      </c>
      <c r="D68" s="3">
        <v>43862.821527777778</v>
      </c>
      <c r="E68" s="4">
        <v>1</v>
      </c>
      <c r="F68" s="4">
        <v>0</v>
      </c>
      <c r="G68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workbookViewId="0">
      <selection activeCell="A6" sqref="A6"/>
    </sheetView>
  </sheetViews>
  <sheetFormatPr defaultRowHeight="15" x14ac:dyDescent="0.25"/>
  <cols>
    <col min="1" max="1" width="20" bestFit="1" customWidth="1"/>
    <col min="2" max="2" width="17.28515625" bestFit="1" customWidth="1"/>
    <col min="3" max="3" width="13.85546875" bestFit="1" customWidth="1"/>
    <col min="6" max="6" width="19.28515625" bestFit="1" customWidth="1"/>
    <col min="9" max="9" width="21.85546875" bestFit="1" customWidth="1"/>
    <col min="10" max="19" width="9.28515625" bestFit="1" customWidth="1"/>
    <col min="20" max="23" width="9.5703125" bestFit="1" customWidth="1"/>
    <col min="24" max="25" width="10.5703125" bestFit="1" customWidth="1"/>
  </cols>
  <sheetData>
    <row r="1" spans="1:25" x14ac:dyDescent="0.25">
      <c r="A1" t="s">
        <v>85</v>
      </c>
    </row>
    <row r="2" spans="1:25" x14ac:dyDescent="0.25">
      <c r="A2" t="s">
        <v>78</v>
      </c>
      <c r="B2" t="s">
        <v>81</v>
      </c>
      <c r="C2" t="s">
        <v>80</v>
      </c>
      <c r="D2" t="s">
        <v>82</v>
      </c>
      <c r="F2" t="s">
        <v>86</v>
      </c>
      <c r="I2" t="s">
        <v>84</v>
      </c>
      <c r="J2" s="15">
        <f>D3</f>
        <v>2.0963640112722524E-2</v>
      </c>
      <c r="K2" t="s">
        <v>87</v>
      </c>
    </row>
    <row r="3" spans="1:25" x14ac:dyDescent="0.25">
      <c r="A3" t="s">
        <v>79</v>
      </c>
      <c r="B3">
        <v>14549</v>
      </c>
      <c r="C3">
        <v>305</v>
      </c>
      <c r="D3">
        <f>C3/B3</f>
        <v>2.0963640112722524E-2</v>
      </c>
    </row>
    <row r="4" spans="1:25" x14ac:dyDescent="0.25">
      <c r="A4" t="s">
        <v>8</v>
      </c>
      <c r="B4">
        <v>14375</v>
      </c>
      <c r="C4">
        <v>304</v>
      </c>
      <c r="D4">
        <f t="shared" ref="D4:D30" si="0">C4/B4</f>
        <v>2.1147826086956523E-2</v>
      </c>
      <c r="F4" s="13">
        <f>IFERROR(1-_xlfn.BINOM.DIST(C4,B4,$J$2,TRUE),0)</f>
        <v>0.4237825441524482</v>
      </c>
      <c r="I4" t="s">
        <v>88</v>
      </c>
      <c r="J4" s="10" t="s">
        <v>83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x14ac:dyDescent="0.25">
      <c r="A5" t="s">
        <v>37</v>
      </c>
      <c r="B5">
        <v>20</v>
      </c>
      <c r="C5">
        <v>0</v>
      </c>
      <c r="D5">
        <f t="shared" si="0"/>
        <v>0</v>
      </c>
      <c r="F5" s="13">
        <f t="shared" ref="F5:F30" si="1">IFERROR(1-_xlfn.BINOM.DIST(C5,B5,$J$2,TRUE),0)</f>
        <v>0.34539936467069021</v>
      </c>
      <c r="I5" s="16">
        <f>F21</f>
        <v>4.3947420677570292E-4</v>
      </c>
      <c r="J5" s="12">
        <v>1</v>
      </c>
      <c r="K5" s="12">
        <f>J5*2</f>
        <v>2</v>
      </c>
      <c r="L5" s="12">
        <f t="shared" ref="L5:Y5" si="2">K5*2</f>
        <v>4</v>
      </c>
      <c r="M5" s="12">
        <f t="shared" si="2"/>
        <v>8</v>
      </c>
      <c r="N5" s="12">
        <f t="shared" si="2"/>
        <v>16</v>
      </c>
      <c r="O5" s="12">
        <f t="shared" si="2"/>
        <v>32</v>
      </c>
      <c r="P5" s="12">
        <f t="shared" si="2"/>
        <v>64</v>
      </c>
      <c r="Q5" s="12">
        <f t="shared" si="2"/>
        <v>128</v>
      </c>
      <c r="R5" s="12">
        <f t="shared" si="2"/>
        <v>256</v>
      </c>
      <c r="S5" s="12">
        <f t="shared" si="2"/>
        <v>512</v>
      </c>
      <c r="T5" s="12">
        <f t="shared" si="2"/>
        <v>1024</v>
      </c>
      <c r="U5" s="12">
        <f t="shared" si="2"/>
        <v>2048</v>
      </c>
      <c r="V5" s="12">
        <f t="shared" si="2"/>
        <v>4096</v>
      </c>
      <c r="W5" s="12">
        <f t="shared" si="2"/>
        <v>8192</v>
      </c>
      <c r="X5" s="12">
        <f t="shared" si="2"/>
        <v>16384</v>
      </c>
      <c r="Y5" s="12">
        <f t="shared" si="2"/>
        <v>32768</v>
      </c>
    </row>
    <row r="6" spans="1:25" x14ac:dyDescent="0.25">
      <c r="A6" t="s">
        <v>38</v>
      </c>
      <c r="B6">
        <v>19</v>
      </c>
      <c r="C6">
        <v>0</v>
      </c>
      <c r="D6">
        <f t="shared" si="0"/>
        <v>0</v>
      </c>
      <c r="F6" s="13">
        <f t="shared" si="1"/>
        <v>0.33138271248201845</v>
      </c>
      <c r="H6" s="11" t="s">
        <v>5</v>
      </c>
      <c r="I6" s="12">
        <v>1</v>
      </c>
      <c r="J6" s="14">
        <f t="dataTable" ref="J6:Y19" dt2D="1" dtr="1" r1="B21" r2="C21"/>
        <v>0</v>
      </c>
      <c r="K6" s="14">
        <v>4.3947420677570292E-4</v>
      </c>
      <c r="L6" s="14">
        <v>2.5637208205123718E-3</v>
      </c>
      <c r="M6" s="14">
        <v>1.1313087872677485E-2</v>
      </c>
      <c r="N6" s="14">
        <v>4.3405437298238647E-2</v>
      </c>
      <c r="O6" s="14">
        <v>0.14451198616007455</v>
      </c>
      <c r="P6" s="14">
        <v>0.38913326156200911</v>
      </c>
      <c r="Q6" s="14">
        <v>0.75156432587501598</v>
      </c>
      <c r="R6" s="14">
        <v>0.97141219210356844</v>
      </c>
      <c r="S6" s="14">
        <v>0.99976727435880186</v>
      </c>
      <c r="T6" s="14">
        <v>0.99999999132380757</v>
      </c>
      <c r="U6" s="14">
        <v>1</v>
      </c>
      <c r="V6" s="14">
        <v>1</v>
      </c>
      <c r="W6" s="14">
        <v>1</v>
      </c>
      <c r="X6" s="14">
        <v>1</v>
      </c>
      <c r="Y6" s="14">
        <v>1</v>
      </c>
    </row>
    <row r="7" spans="1:25" x14ac:dyDescent="0.25">
      <c r="A7" t="s">
        <v>39</v>
      </c>
      <c r="B7">
        <v>18</v>
      </c>
      <c r="C7">
        <v>0</v>
      </c>
      <c r="D7">
        <f t="shared" si="0"/>
        <v>0</v>
      </c>
      <c r="F7" s="13">
        <f t="shared" si="1"/>
        <v>0.31706592838394321</v>
      </c>
      <c r="H7" s="11"/>
      <c r="I7" s="12">
        <f>I6*2</f>
        <v>2</v>
      </c>
      <c r="J7" s="14">
        <v>0</v>
      </c>
      <c r="K7" s="14">
        <v>0</v>
      </c>
      <c r="L7" s="14">
        <v>3.627250370341617E-5</v>
      </c>
      <c r="M7" s="14">
        <v>4.7670480450556774E-4</v>
      </c>
      <c r="N7" s="14">
        <v>4.2043482168039326E-3</v>
      </c>
      <c r="O7" s="14">
        <v>2.9065770530692814E-2</v>
      </c>
      <c r="P7" s="14">
        <v>0.1509282861462361</v>
      </c>
      <c r="Q7" s="14">
        <v>0.50406811889657333</v>
      </c>
      <c r="R7" s="14">
        <v>0.90540608701151004</v>
      </c>
      <c r="S7" s="14">
        <v>0.99860048346867325</v>
      </c>
      <c r="T7" s="14">
        <v>0.99999990044258213</v>
      </c>
      <c r="U7" s="14">
        <v>0.99999999999999989</v>
      </c>
      <c r="V7" s="14">
        <v>1</v>
      </c>
      <c r="W7" s="14">
        <v>1</v>
      </c>
      <c r="X7" s="14">
        <v>1</v>
      </c>
      <c r="Y7" s="14">
        <v>1</v>
      </c>
    </row>
    <row r="8" spans="1:25" x14ac:dyDescent="0.25">
      <c r="A8" t="s">
        <v>40</v>
      </c>
      <c r="B8">
        <v>15</v>
      </c>
      <c r="C8">
        <v>0</v>
      </c>
      <c r="D8">
        <f t="shared" si="0"/>
        <v>0</v>
      </c>
      <c r="F8" s="13">
        <f t="shared" si="1"/>
        <v>0.27224982782117102</v>
      </c>
      <c r="H8" s="11"/>
      <c r="I8" s="12">
        <f t="shared" ref="I8:I19" si="3">I7*2</f>
        <v>4</v>
      </c>
      <c r="J8" s="14">
        <v>0</v>
      </c>
      <c r="K8" s="14">
        <v>0</v>
      </c>
      <c r="L8" s="14">
        <v>0</v>
      </c>
      <c r="M8" s="14">
        <v>2.1506569580775903E-7</v>
      </c>
      <c r="N8" s="14">
        <v>1.4576042724367966E-5</v>
      </c>
      <c r="O8" s="14">
        <v>5.0827646059548037E-4</v>
      </c>
      <c r="P8" s="14">
        <v>1.1095241160371305E-2</v>
      </c>
      <c r="Q8" s="14">
        <v>0.13255099194510012</v>
      </c>
      <c r="R8" s="14">
        <v>0.6236754832000706</v>
      </c>
      <c r="S8" s="14">
        <v>0.98278049270244505</v>
      </c>
      <c r="T8" s="14">
        <v>0.99999561419793281</v>
      </c>
      <c r="U8" s="14">
        <v>0.9999999999999758</v>
      </c>
      <c r="V8" s="14">
        <v>1</v>
      </c>
      <c r="W8" s="14">
        <v>1</v>
      </c>
      <c r="X8" s="14">
        <v>1</v>
      </c>
      <c r="Y8" s="14">
        <v>1</v>
      </c>
    </row>
    <row r="9" spans="1:25" x14ac:dyDescent="0.25">
      <c r="A9" t="s">
        <v>41</v>
      </c>
      <c r="B9">
        <v>14</v>
      </c>
      <c r="C9">
        <v>0</v>
      </c>
      <c r="D9">
        <f t="shared" si="0"/>
        <v>0</v>
      </c>
      <c r="F9" s="13">
        <f t="shared" si="1"/>
        <v>0.25666685937729683</v>
      </c>
      <c r="H9" s="11"/>
      <c r="I9" s="12">
        <f t="shared" si="3"/>
        <v>8</v>
      </c>
      <c r="J9" s="14">
        <v>0</v>
      </c>
      <c r="K9" s="14">
        <v>0</v>
      </c>
      <c r="L9" s="14">
        <v>0</v>
      </c>
      <c r="M9" s="14">
        <v>0</v>
      </c>
      <c r="N9" s="14">
        <v>7.8298478811689165E-12</v>
      </c>
      <c r="O9" s="14">
        <v>1.4166799955361853E-8</v>
      </c>
      <c r="P9" s="14">
        <v>7.598631597272032E-6</v>
      </c>
      <c r="Q9" s="14">
        <v>1.5913554256317131E-3</v>
      </c>
      <c r="R9" s="14">
        <v>9.2448024293170228E-2</v>
      </c>
      <c r="S9" s="14">
        <v>0.74623778500257032</v>
      </c>
      <c r="T9" s="14">
        <v>0.99925512280398943</v>
      </c>
      <c r="U9" s="14">
        <v>0.99999999994168887</v>
      </c>
      <c r="V9" s="14">
        <v>1</v>
      </c>
      <c r="W9" s="14">
        <v>1</v>
      </c>
      <c r="X9" s="14">
        <v>1</v>
      </c>
      <c r="Y9" s="14">
        <v>1</v>
      </c>
    </row>
    <row r="10" spans="1:25" x14ac:dyDescent="0.25">
      <c r="A10" t="s">
        <v>50</v>
      </c>
      <c r="B10">
        <v>12</v>
      </c>
      <c r="C10">
        <v>0</v>
      </c>
      <c r="D10">
        <f t="shared" si="0"/>
        <v>0</v>
      </c>
      <c r="F10" s="13">
        <f t="shared" si="1"/>
        <v>0.22449276567348364</v>
      </c>
      <c r="H10" s="11"/>
      <c r="I10" s="12">
        <f t="shared" si="3"/>
        <v>16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1.5765166949677223E-14</v>
      </c>
      <c r="Q10" s="14">
        <v>1.9649992744064093E-9</v>
      </c>
      <c r="R10" s="14">
        <v>3.6371637522014666E-5</v>
      </c>
      <c r="S10" s="14">
        <v>4.4936249714499832E-2</v>
      </c>
      <c r="T10" s="14">
        <v>0.86262292842484112</v>
      </c>
      <c r="U10" s="14">
        <v>0.99999812703222657</v>
      </c>
      <c r="V10" s="14">
        <v>1</v>
      </c>
      <c r="W10" s="14">
        <v>1</v>
      </c>
      <c r="X10" s="14">
        <v>1</v>
      </c>
      <c r="Y10" s="14">
        <v>1</v>
      </c>
    </row>
    <row r="11" spans="1:25" x14ac:dyDescent="0.25">
      <c r="A11" t="s">
        <v>42</v>
      </c>
      <c r="B11">
        <v>10</v>
      </c>
      <c r="C11">
        <v>0</v>
      </c>
      <c r="D11">
        <f t="shared" si="0"/>
        <v>0</v>
      </c>
      <c r="F11" s="13">
        <f t="shared" si="1"/>
        <v>0.19092606312568083</v>
      </c>
      <c r="H11" s="11"/>
      <c r="I11" s="12">
        <f t="shared" si="3"/>
        <v>32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2.2204460492503131E-16</v>
      </c>
      <c r="S11" s="14">
        <v>2.313145675003625E-8</v>
      </c>
      <c r="T11" s="14">
        <v>1.1562287100303381E-2</v>
      </c>
      <c r="U11" s="14">
        <v>0.95100754605486593</v>
      </c>
      <c r="V11" s="14">
        <v>0.99999999998375788</v>
      </c>
      <c r="W11" s="14">
        <v>1</v>
      </c>
      <c r="X11" s="14">
        <v>1</v>
      </c>
      <c r="Y11" s="14">
        <v>1</v>
      </c>
    </row>
    <row r="12" spans="1:25" x14ac:dyDescent="0.25">
      <c r="A12" t="s">
        <v>44</v>
      </c>
      <c r="B12">
        <v>8</v>
      </c>
      <c r="C12">
        <v>0</v>
      </c>
      <c r="D12">
        <f t="shared" si="0"/>
        <v>0</v>
      </c>
      <c r="F12" s="13">
        <f t="shared" si="1"/>
        <v>0.15590647468583185</v>
      </c>
      <c r="H12" s="11"/>
      <c r="I12" s="12">
        <f t="shared" si="3"/>
        <v>64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1.2101430968414206E-14</v>
      </c>
      <c r="U12" s="14">
        <v>8.9818175271727529E-4</v>
      </c>
      <c r="V12" s="14">
        <v>0.99220043809907632</v>
      </c>
      <c r="W12" s="14">
        <v>1</v>
      </c>
      <c r="X12" s="14">
        <v>1</v>
      </c>
      <c r="Y12" s="14">
        <v>1</v>
      </c>
    </row>
    <row r="13" spans="1:25" x14ac:dyDescent="0.25">
      <c r="A13" t="s">
        <v>45</v>
      </c>
      <c r="B13">
        <v>8</v>
      </c>
      <c r="C13">
        <v>0</v>
      </c>
      <c r="D13">
        <f t="shared" si="0"/>
        <v>0</v>
      </c>
      <c r="F13" s="13">
        <f t="shared" si="1"/>
        <v>0.15590647468583185</v>
      </c>
      <c r="H13" s="11"/>
      <c r="I13" s="12">
        <f t="shared" si="3"/>
        <v>128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6.7675116588450379E-6</v>
      </c>
      <c r="W13" s="14">
        <v>0.99974463096755151</v>
      </c>
      <c r="X13" s="14">
        <v>1</v>
      </c>
      <c r="Y13" s="14">
        <v>1</v>
      </c>
    </row>
    <row r="14" spans="1:25" x14ac:dyDescent="0.25">
      <c r="A14" t="s">
        <v>61</v>
      </c>
      <c r="B14">
        <v>8</v>
      </c>
      <c r="C14">
        <v>0</v>
      </c>
      <c r="D14">
        <f t="shared" si="0"/>
        <v>0</v>
      </c>
      <c r="F14" s="13">
        <f t="shared" si="1"/>
        <v>0.15590647468583185</v>
      </c>
      <c r="H14" s="11"/>
      <c r="I14" s="12">
        <f t="shared" si="3"/>
        <v>256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5.0309356680600104E-10</v>
      </c>
      <c r="X14" s="14">
        <v>0.99999963569403838</v>
      </c>
      <c r="Y14" s="14">
        <v>1</v>
      </c>
    </row>
    <row r="15" spans="1:25" x14ac:dyDescent="0.25">
      <c r="A15" t="s">
        <v>46</v>
      </c>
      <c r="B15">
        <v>7</v>
      </c>
      <c r="C15">
        <v>0</v>
      </c>
      <c r="D15">
        <f t="shared" si="0"/>
        <v>0</v>
      </c>
      <c r="F15" s="13">
        <f t="shared" si="1"/>
        <v>0.13783230133418756</v>
      </c>
      <c r="H15" s="11"/>
      <c r="I15" s="12">
        <f t="shared" si="3"/>
        <v>512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0.99999999999898981</v>
      </c>
    </row>
    <row r="16" spans="1:25" x14ac:dyDescent="0.25">
      <c r="A16" t="s">
        <v>47</v>
      </c>
      <c r="B16">
        <v>6</v>
      </c>
      <c r="C16">
        <v>0</v>
      </c>
      <c r="D16">
        <f t="shared" si="0"/>
        <v>0</v>
      </c>
      <c r="F16" s="13">
        <f t="shared" si="1"/>
        <v>0.11937111430153713</v>
      </c>
      <c r="H16" s="11"/>
      <c r="I16" s="12">
        <f t="shared" si="3"/>
        <v>1024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</row>
    <row r="17" spans="1:25" x14ac:dyDescent="0.25">
      <c r="A17" t="s">
        <v>48</v>
      </c>
      <c r="B17">
        <v>6</v>
      </c>
      <c r="C17">
        <v>0</v>
      </c>
      <c r="D17">
        <f t="shared" si="0"/>
        <v>0</v>
      </c>
      <c r="F17" s="13">
        <f t="shared" si="1"/>
        <v>0.11937111430153713</v>
      </c>
      <c r="H17" s="11"/>
      <c r="I17" s="12">
        <f t="shared" si="3"/>
        <v>2048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</row>
    <row r="18" spans="1:25" x14ac:dyDescent="0.25">
      <c r="A18" t="s">
        <v>55</v>
      </c>
      <c r="B18">
        <v>4</v>
      </c>
      <c r="C18">
        <v>0</v>
      </c>
      <c r="D18">
        <f t="shared" si="0"/>
        <v>0</v>
      </c>
      <c r="F18" s="13">
        <f t="shared" si="1"/>
        <v>8.1254373989095852E-2</v>
      </c>
      <c r="H18" s="11"/>
      <c r="I18" s="12">
        <f t="shared" si="3"/>
        <v>4096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</row>
    <row r="19" spans="1:25" x14ac:dyDescent="0.25">
      <c r="A19" t="s">
        <v>52</v>
      </c>
      <c r="B19">
        <v>4</v>
      </c>
      <c r="C19">
        <v>0</v>
      </c>
      <c r="D19">
        <f t="shared" si="0"/>
        <v>0</v>
      </c>
      <c r="F19" s="13">
        <f t="shared" si="1"/>
        <v>8.1254373989095852E-2</v>
      </c>
      <c r="H19" s="11"/>
      <c r="I19" s="12">
        <f t="shared" si="3"/>
        <v>8192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</row>
    <row r="20" spans="1:25" x14ac:dyDescent="0.25">
      <c r="A20" t="s">
        <v>56</v>
      </c>
      <c r="B20">
        <v>2</v>
      </c>
      <c r="C20">
        <v>0</v>
      </c>
      <c r="D20">
        <f t="shared" si="0"/>
        <v>0</v>
      </c>
      <c r="F20" s="13">
        <f t="shared" si="1"/>
        <v>4.1487806018669304E-2</v>
      </c>
    </row>
    <row r="21" spans="1:25" x14ac:dyDescent="0.25">
      <c r="A21" t="s">
        <v>57</v>
      </c>
      <c r="B21">
        <v>2</v>
      </c>
      <c r="C21">
        <v>1</v>
      </c>
      <c r="D21">
        <f t="shared" si="0"/>
        <v>0.5</v>
      </c>
      <c r="F21" s="13">
        <f t="shared" si="1"/>
        <v>4.3947420677570292E-4</v>
      </c>
    </row>
    <row r="22" spans="1:25" x14ac:dyDescent="0.25">
      <c r="A22" t="s">
        <v>58</v>
      </c>
      <c r="B22">
        <v>2</v>
      </c>
      <c r="C22">
        <v>0</v>
      </c>
      <c r="D22">
        <f t="shared" si="0"/>
        <v>0</v>
      </c>
      <c r="F22" s="13">
        <f t="shared" si="1"/>
        <v>4.1487806018669304E-2</v>
      </c>
    </row>
    <row r="23" spans="1:25" x14ac:dyDescent="0.25">
      <c r="A23" t="s">
        <v>59</v>
      </c>
      <c r="B23">
        <v>2</v>
      </c>
      <c r="C23">
        <v>0</v>
      </c>
      <c r="D23">
        <f t="shared" si="0"/>
        <v>0</v>
      </c>
      <c r="F23" s="13">
        <f t="shared" si="1"/>
        <v>4.1487806018669304E-2</v>
      </c>
    </row>
    <row r="24" spans="1:25" x14ac:dyDescent="0.25">
      <c r="A24" t="s">
        <v>63</v>
      </c>
      <c r="B24">
        <v>1</v>
      </c>
      <c r="C24">
        <v>0</v>
      </c>
      <c r="D24">
        <f t="shared" si="0"/>
        <v>0</v>
      </c>
      <c r="F24" s="13">
        <f t="shared" si="1"/>
        <v>2.0963640112722559E-2</v>
      </c>
    </row>
    <row r="25" spans="1:25" x14ac:dyDescent="0.25">
      <c r="A25" t="s">
        <v>65</v>
      </c>
      <c r="B25">
        <v>1</v>
      </c>
      <c r="C25">
        <v>0</v>
      </c>
      <c r="D25">
        <f t="shared" si="0"/>
        <v>0</v>
      </c>
      <c r="F25" s="13">
        <f t="shared" si="1"/>
        <v>2.0963640112722559E-2</v>
      </c>
    </row>
    <row r="26" spans="1:25" x14ac:dyDescent="0.25">
      <c r="A26" t="s">
        <v>66</v>
      </c>
      <c r="B26">
        <v>1</v>
      </c>
      <c r="C26">
        <v>0</v>
      </c>
      <c r="D26">
        <f t="shared" si="0"/>
        <v>0</v>
      </c>
      <c r="F26" s="13">
        <f t="shared" si="1"/>
        <v>2.0963640112722559E-2</v>
      </c>
    </row>
    <row r="27" spans="1:25" x14ac:dyDescent="0.25">
      <c r="A27" t="s">
        <v>68</v>
      </c>
      <c r="B27">
        <v>1</v>
      </c>
      <c r="C27">
        <v>0</v>
      </c>
      <c r="D27">
        <f t="shared" si="0"/>
        <v>0</v>
      </c>
      <c r="F27" s="13">
        <f t="shared" si="1"/>
        <v>2.0963640112722559E-2</v>
      </c>
    </row>
    <row r="28" spans="1:25" x14ac:dyDescent="0.25">
      <c r="A28" t="s">
        <v>69</v>
      </c>
      <c r="B28">
        <v>1</v>
      </c>
      <c r="C28">
        <v>0</v>
      </c>
      <c r="D28">
        <f t="shared" si="0"/>
        <v>0</v>
      </c>
      <c r="F28" s="13">
        <f t="shared" si="1"/>
        <v>2.0963640112722559E-2</v>
      </c>
    </row>
    <row r="29" spans="1:25" x14ac:dyDescent="0.25">
      <c r="A29" t="s">
        <v>70</v>
      </c>
      <c r="B29">
        <v>1</v>
      </c>
      <c r="C29">
        <v>0</v>
      </c>
      <c r="D29">
        <f t="shared" si="0"/>
        <v>0</v>
      </c>
      <c r="F29" s="13">
        <f t="shared" si="1"/>
        <v>2.0963640112722559E-2</v>
      </c>
    </row>
    <row r="30" spans="1:25" x14ac:dyDescent="0.25">
      <c r="A30" t="s">
        <v>71</v>
      </c>
      <c r="B30">
        <v>1</v>
      </c>
      <c r="C30">
        <v>0</v>
      </c>
      <c r="D30">
        <f t="shared" si="0"/>
        <v>0</v>
      </c>
      <c r="F30" s="13">
        <f t="shared" si="1"/>
        <v>2.0963640112722559E-2</v>
      </c>
    </row>
  </sheetData>
  <sortState ref="A3:C30">
    <sortCondition descending="1" ref="B3:B30"/>
  </sortState>
  <mergeCells count="2">
    <mergeCell ref="J4:Y4"/>
    <mergeCell ref="H6:H19"/>
  </mergeCells>
  <conditionalFormatting sqref="J6:Y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CirroLytix</dc:creator>
  <cp:lastModifiedBy>CirroLytix</cp:lastModifiedBy>
  <dcterms:created xsi:type="dcterms:W3CDTF">2020-02-02T05:10:02Z</dcterms:created>
  <dcterms:modified xsi:type="dcterms:W3CDTF">2020-02-02T09:52:30Z</dcterms:modified>
</cp:coreProperties>
</file>