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76" i="1"/>
  <c r="B5"/>
  <c r="B6"/>
  <c r="B7"/>
  <c r="B8"/>
  <c r="B9"/>
  <c r="B10"/>
  <c r="B11"/>
  <c r="B12"/>
  <c r="B13"/>
  <c r="B16"/>
  <c r="B17"/>
  <c r="B18"/>
  <c r="B19"/>
  <c r="B20"/>
  <c r="B21"/>
  <c r="B22"/>
  <c r="B23"/>
  <c r="B24"/>
  <c r="B25"/>
  <c r="B26"/>
  <c r="B27"/>
  <c r="B28"/>
  <c r="B29"/>
  <c r="B30"/>
  <c r="B31"/>
  <c r="B35"/>
  <c r="B36"/>
  <c r="B37"/>
  <c r="B38"/>
  <c r="B39"/>
  <c r="B40"/>
  <c r="B41"/>
  <c r="B42"/>
  <c r="B43"/>
  <c r="B44"/>
  <c r="B45"/>
  <c r="B46"/>
  <c r="B47"/>
  <c r="B48"/>
  <c r="B49"/>
  <c r="B50"/>
  <c r="B53"/>
  <c r="B54"/>
  <c r="B55"/>
  <c r="B56"/>
  <c r="B57"/>
  <c r="B58"/>
  <c r="B59"/>
  <c r="B60"/>
  <c r="B61"/>
  <c r="B62"/>
  <c r="B63"/>
  <c r="B67"/>
  <c r="B68"/>
  <c r="B69"/>
  <c r="B70"/>
  <c r="B71"/>
  <c r="B72"/>
  <c r="B73"/>
  <c r="B77"/>
  <c r="B78"/>
  <c r="B79"/>
  <c r="B80"/>
  <c r="B4"/>
  <c r="F4"/>
  <c r="F70"/>
  <c r="F73"/>
  <c r="F77"/>
  <c r="F78"/>
  <c r="F79"/>
  <c r="F80"/>
  <c r="E11"/>
  <c r="F11" s="1"/>
  <c r="E10"/>
  <c r="F10" s="1"/>
  <c r="E80"/>
  <c r="E70"/>
  <c r="E71"/>
  <c r="F71" s="1"/>
  <c r="E72"/>
  <c r="F72" s="1"/>
  <c r="E73"/>
  <c r="E79"/>
  <c r="E13"/>
  <c r="F13" s="1"/>
  <c r="E12"/>
  <c r="F12" s="1"/>
  <c r="E5"/>
  <c r="F5" s="1"/>
  <c r="E6"/>
  <c r="E7"/>
  <c r="F7" s="1"/>
  <c r="E8"/>
  <c r="F8" s="1"/>
  <c r="E9"/>
  <c r="F9" s="1"/>
  <c r="E16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5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3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7"/>
  <c r="E68"/>
  <c r="F68" s="1"/>
  <c r="E69"/>
  <c r="F69" s="1"/>
  <c r="E76"/>
  <c r="E75" s="1"/>
  <c r="F75" s="1"/>
  <c r="E77"/>
  <c r="E78"/>
  <c r="E4"/>
  <c r="F76" l="1"/>
  <c r="E66"/>
  <c r="F66" s="1"/>
  <c r="F67"/>
  <c r="E52"/>
  <c r="F52" s="1"/>
  <c r="E34"/>
  <c r="F34" s="1"/>
  <c r="E15"/>
  <c r="F15" s="1"/>
  <c r="E3"/>
  <c r="F3" s="1"/>
  <c r="F83" s="1"/>
  <c r="F53"/>
  <c r="F35"/>
  <c r="F16"/>
  <c r="F6"/>
  <c r="E83" l="1"/>
  <c r="G3" l="1"/>
  <c r="G75"/>
  <c r="G52"/>
  <c r="G66"/>
  <c r="G15"/>
  <c r="G34"/>
  <c r="E84"/>
</calcChain>
</file>

<file path=xl/sharedStrings.xml><?xml version="1.0" encoding="utf-8"?>
<sst xmlns="http://schemas.openxmlformats.org/spreadsheetml/2006/main" count="78" uniqueCount="77">
  <si>
    <t>Nombre</t>
  </si>
  <si>
    <t>unidades</t>
  </si>
  <si>
    <t>total</t>
  </si>
  <si>
    <t>Raspberry Pi tipo B</t>
  </si>
  <si>
    <t>modulo camara</t>
  </si>
  <si>
    <t>SD 8GB</t>
  </si>
  <si>
    <t>Paneles de metacrilato</t>
  </si>
  <si>
    <t>interruptor antivandalico</t>
  </si>
  <si>
    <t>mando f710</t>
  </si>
  <si>
    <t>router wr702N</t>
  </si>
  <si>
    <t>lm3914</t>
  </si>
  <si>
    <t>R10K 1%</t>
  </si>
  <si>
    <t>R13K 1%</t>
  </si>
  <si>
    <t>R11K 1%</t>
  </si>
  <si>
    <t>PCB SecurePi</t>
  </si>
  <si>
    <t>PCB Sensor Pi</t>
  </si>
  <si>
    <t>PCB Motor Pi</t>
  </si>
  <si>
    <t>LM2596S-5.0</t>
  </si>
  <si>
    <t>MotorPi</t>
  </si>
  <si>
    <t>SecurePi</t>
  </si>
  <si>
    <t>Sensor Pi</t>
  </si>
  <si>
    <t>Dispositivos</t>
  </si>
  <si>
    <t>Mecánica</t>
  </si>
  <si>
    <t>Electrónica</t>
  </si>
  <si>
    <t>Bater'ia con PCM 7.4V 11.000mAh</t>
  </si>
  <si>
    <t>Bloques terminal</t>
  </si>
  <si>
    <t>leds ámbar</t>
  </si>
  <si>
    <t>leds verdes</t>
  </si>
  <si>
    <t>R 10K SMD</t>
  </si>
  <si>
    <t>R 1K SMD</t>
  </si>
  <si>
    <t>R 6.8K SMD</t>
  </si>
  <si>
    <t>R 0ohm SMD</t>
  </si>
  <si>
    <t>C 10uf 10V tantalo</t>
  </si>
  <si>
    <t>C 0.1uF 10V ceramico</t>
  </si>
  <si>
    <t>MCP3424</t>
  </si>
  <si>
    <t>R 1M SMD</t>
  </si>
  <si>
    <t>C 18pF 50V ceramico</t>
  </si>
  <si>
    <t>40MHz 30ppm cristal</t>
  </si>
  <si>
    <t>Diode Schottky</t>
  </si>
  <si>
    <t>R 0.5Ohm Shunt 2W</t>
  </si>
  <si>
    <t>C 1uF Ceramic</t>
  </si>
  <si>
    <t>LED BAR 10</t>
  </si>
  <si>
    <t>Conector 8 Pin vertical</t>
  </si>
  <si>
    <t>Conector 5 Pin vertical</t>
  </si>
  <si>
    <t>Conector 4 pin vertival</t>
  </si>
  <si>
    <t>Conector 3 pin vertical</t>
  </si>
  <si>
    <t>Conector 2 pin vertical</t>
  </si>
  <si>
    <t>Conector macho 13x2 pin vertical</t>
  </si>
  <si>
    <t>Conector hembra 18x2 pin vertical</t>
  </si>
  <si>
    <t>C 680uF electrolitico</t>
  </si>
  <si>
    <t>C 220uF electrolitico</t>
  </si>
  <si>
    <t>Diode SCHOTTKY 40V 5A</t>
  </si>
  <si>
    <t>R 2.49K SMD</t>
  </si>
  <si>
    <t>Tira 8 pin largo</t>
  </si>
  <si>
    <t>L298P</t>
  </si>
  <si>
    <t>LS7366-S</t>
  </si>
  <si>
    <t>Tira 40 pins</t>
  </si>
  <si>
    <t>Bobina 22uH</t>
  </si>
  <si>
    <t>MOSFET BSS138B</t>
  </si>
  <si>
    <t>Conector barrel Jack</t>
  </si>
  <si>
    <t>TOTAL</t>
  </si>
  <si>
    <t>+21 % iva'</t>
  </si>
  <si>
    <t>cable ethernet</t>
  </si>
  <si>
    <t>Sonar KS103</t>
  </si>
  <si>
    <t>IMU GY-80</t>
  </si>
  <si>
    <t>DIN 912 INOX A4 4x10</t>
  </si>
  <si>
    <t>DIN 1587 M8</t>
  </si>
  <si>
    <t>portafusible</t>
  </si>
  <si>
    <t>DIN 7985 A2 3x20</t>
  </si>
  <si>
    <t>DIN 7985 A2 3x10</t>
  </si>
  <si>
    <t>DIN 934 M3</t>
  </si>
  <si>
    <t>Separador M8x30</t>
  </si>
  <si>
    <t>Cableado vario</t>
  </si>
  <si>
    <t>Clavija ethernet</t>
  </si>
  <si>
    <t>Extensor USB</t>
  </si>
  <si>
    <t>porcentaje</t>
  </si>
  <si>
    <t>precio/u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</si>
</sst>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4"/>
  <sheetViews>
    <sheetView tabSelected="1" topLeftCell="A49" workbookViewId="0">
      <selection activeCell="A30" sqref="A30"/>
    </sheetView>
  </sheetViews>
  <sheetFormatPr baseColWidth="10" defaultRowHeight="15"/>
  <cols>
    <col min="1" max="1" width="36.5703125" customWidth="1"/>
    <col min="2" max="2" width="14.85546875" style="9" customWidth="1"/>
    <col min="3" max="4" width="10.85546875" customWidth="1"/>
    <col min="5" max="6" width="11.42578125" style="6"/>
  </cols>
  <sheetData>
    <row r="1" spans="1:7">
      <c r="A1" s="3" t="s">
        <v>0</v>
      </c>
      <c r="B1" s="8"/>
      <c r="C1" s="3" t="s">
        <v>76</v>
      </c>
      <c r="D1" s="3" t="s">
        <v>1</v>
      </c>
      <c r="E1" s="5" t="s">
        <v>2</v>
      </c>
      <c r="F1" s="5"/>
      <c r="G1" s="3" t="s">
        <v>75</v>
      </c>
    </row>
    <row r="3" spans="1:7">
      <c r="A3" s="1" t="s">
        <v>21</v>
      </c>
      <c r="B3" s="10"/>
      <c r="E3" s="7">
        <f>SUM(E4:E13)</f>
        <v>193.43</v>
      </c>
      <c r="F3" s="7">
        <f>E3*1.21</f>
        <v>234.05029999999999</v>
      </c>
      <c r="G3" s="4">
        <f>E3/E$83</f>
        <v>0.44692285653552183</v>
      </c>
    </row>
    <row r="4" spans="1:7">
      <c r="A4" t="s">
        <v>3</v>
      </c>
      <c r="B4" s="9">
        <f>C4*1.21</f>
        <v>40.958500000000001</v>
      </c>
      <c r="C4">
        <v>33.85</v>
      </c>
      <c r="D4">
        <v>1</v>
      </c>
      <c r="E4" s="6">
        <f>C4*D4</f>
        <v>33.85</v>
      </c>
      <c r="F4" s="7">
        <f t="shared" ref="F4:F13" si="0">E4*1.21</f>
        <v>40.958500000000001</v>
      </c>
    </row>
    <row r="5" spans="1:7">
      <c r="A5" t="s">
        <v>4</v>
      </c>
      <c r="B5" s="9">
        <f t="shared" ref="B5:B68" si="1">C5*1.21</f>
        <v>28.918999999999997</v>
      </c>
      <c r="C5">
        <v>23.9</v>
      </c>
      <c r="D5">
        <v>1</v>
      </c>
      <c r="E5" s="6">
        <f t="shared" ref="E5:E76" si="2">C5*D5</f>
        <v>23.9</v>
      </c>
      <c r="F5" s="7">
        <f t="shared" si="0"/>
        <v>28.918999999999997</v>
      </c>
    </row>
    <row r="6" spans="1:7">
      <c r="A6" t="s">
        <v>5</v>
      </c>
      <c r="B6" s="9">
        <f t="shared" si="1"/>
        <v>7.1874000000000002</v>
      </c>
      <c r="C6">
        <v>5.94</v>
      </c>
      <c r="D6">
        <v>1</v>
      </c>
      <c r="E6" s="6">
        <f t="shared" si="2"/>
        <v>5.94</v>
      </c>
      <c r="F6" s="7">
        <f t="shared" si="0"/>
        <v>7.1874000000000002</v>
      </c>
    </row>
    <row r="7" spans="1:7">
      <c r="A7" t="s">
        <v>8</v>
      </c>
      <c r="B7" s="9">
        <f t="shared" si="1"/>
        <v>60.439500000000002</v>
      </c>
      <c r="C7">
        <v>49.95</v>
      </c>
      <c r="D7">
        <v>1</v>
      </c>
      <c r="E7" s="6">
        <f t="shared" si="2"/>
        <v>49.95</v>
      </c>
      <c r="F7" s="7">
        <f t="shared" si="0"/>
        <v>60.439500000000002</v>
      </c>
    </row>
    <row r="8" spans="1:7">
      <c r="A8" t="s">
        <v>9</v>
      </c>
      <c r="B8" s="9">
        <f t="shared" si="1"/>
        <v>21.683200000000003</v>
      </c>
      <c r="C8">
        <v>17.920000000000002</v>
      </c>
      <c r="D8">
        <v>1</v>
      </c>
      <c r="E8" s="6">
        <f t="shared" si="2"/>
        <v>17.920000000000002</v>
      </c>
      <c r="F8" s="7">
        <f t="shared" si="0"/>
        <v>21.683200000000003</v>
      </c>
    </row>
    <row r="9" spans="1:7">
      <c r="A9" t="s">
        <v>62</v>
      </c>
      <c r="B9" s="9">
        <f t="shared" si="1"/>
        <v>2.2989999999999999</v>
      </c>
      <c r="C9">
        <v>1.9</v>
      </c>
      <c r="D9">
        <v>3</v>
      </c>
      <c r="E9" s="6">
        <f t="shared" si="2"/>
        <v>5.6999999999999993</v>
      </c>
      <c r="F9" s="7">
        <f t="shared" si="0"/>
        <v>6.8969999999999994</v>
      </c>
    </row>
    <row r="10" spans="1:7">
      <c r="A10" t="s">
        <v>73</v>
      </c>
      <c r="B10" s="9">
        <f t="shared" si="1"/>
        <v>3.9567000000000001</v>
      </c>
      <c r="C10">
        <v>3.27</v>
      </c>
      <c r="D10">
        <v>1</v>
      </c>
      <c r="E10" s="6">
        <f t="shared" si="2"/>
        <v>3.27</v>
      </c>
      <c r="F10" s="7">
        <f t="shared" si="0"/>
        <v>3.9567000000000001</v>
      </c>
    </row>
    <row r="11" spans="1:7">
      <c r="A11" t="s">
        <v>74</v>
      </c>
      <c r="B11" s="9">
        <f t="shared" si="1"/>
        <v>2.1174999999999997</v>
      </c>
      <c r="C11">
        <v>1.75</v>
      </c>
      <c r="D11">
        <v>2</v>
      </c>
      <c r="E11" s="6">
        <f t="shared" si="2"/>
        <v>3.5</v>
      </c>
      <c r="F11" s="7">
        <f t="shared" si="0"/>
        <v>4.2349999999999994</v>
      </c>
    </row>
    <row r="12" spans="1:7">
      <c r="A12" t="s">
        <v>63</v>
      </c>
      <c r="B12" s="9">
        <f t="shared" si="1"/>
        <v>11.494999999999999</v>
      </c>
      <c r="C12">
        <v>9.5</v>
      </c>
      <c r="D12">
        <v>4</v>
      </c>
      <c r="E12" s="6">
        <f t="shared" si="2"/>
        <v>38</v>
      </c>
      <c r="F12" s="7">
        <f t="shared" si="0"/>
        <v>45.98</v>
      </c>
    </row>
    <row r="13" spans="1:7">
      <c r="A13" t="s">
        <v>64</v>
      </c>
      <c r="B13" s="9">
        <f t="shared" si="1"/>
        <v>13.794</v>
      </c>
      <c r="C13">
        <v>11.4</v>
      </c>
      <c r="D13">
        <v>1</v>
      </c>
      <c r="E13" s="6">
        <f t="shared" si="2"/>
        <v>11.4</v>
      </c>
      <c r="F13" s="7">
        <f t="shared" si="0"/>
        <v>13.794</v>
      </c>
    </row>
    <row r="15" spans="1:7">
      <c r="A15" s="1" t="s">
        <v>19</v>
      </c>
      <c r="E15" s="7">
        <f>SUM(E16:E31)</f>
        <v>21.069000000000003</v>
      </c>
      <c r="F15" s="7">
        <f>E15*1.21</f>
        <v>25.493490000000001</v>
      </c>
      <c r="G15" s="4">
        <f>E15/E$83</f>
        <v>4.8680234008927833E-2</v>
      </c>
    </row>
    <row r="16" spans="1:7">
      <c r="A16" t="s">
        <v>14</v>
      </c>
      <c r="B16" s="9">
        <f t="shared" si="1"/>
        <v>1.9359999999999999</v>
      </c>
      <c r="C16">
        <v>1.6</v>
      </c>
      <c r="D16">
        <v>1</v>
      </c>
      <c r="E16" s="6">
        <f t="shared" si="2"/>
        <v>1.6</v>
      </c>
      <c r="F16" s="7">
        <f t="shared" ref="F16:F31" si="3">E16*1.21</f>
        <v>1.9359999999999999</v>
      </c>
    </row>
    <row r="17" spans="1:6">
      <c r="A17" t="s">
        <v>17</v>
      </c>
      <c r="B17" s="9">
        <f t="shared" si="1"/>
        <v>4.2229000000000001</v>
      </c>
      <c r="C17">
        <v>3.49</v>
      </c>
      <c r="D17">
        <v>1</v>
      </c>
      <c r="E17" s="6">
        <f t="shared" si="2"/>
        <v>3.49</v>
      </c>
      <c r="F17" s="7">
        <f t="shared" si="3"/>
        <v>4.2229000000000001</v>
      </c>
    </row>
    <row r="18" spans="1:6">
      <c r="A18" t="s">
        <v>38</v>
      </c>
      <c r="B18" s="9">
        <f t="shared" si="1"/>
        <v>0.52271999999999996</v>
      </c>
      <c r="C18">
        <v>0.432</v>
      </c>
      <c r="D18">
        <v>1</v>
      </c>
      <c r="E18" s="6">
        <f t="shared" si="2"/>
        <v>0.432</v>
      </c>
      <c r="F18" s="7">
        <f t="shared" si="3"/>
        <v>0.52271999999999996</v>
      </c>
    </row>
    <row r="19" spans="1:6">
      <c r="A19" t="s">
        <v>57</v>
      </c>
      <c r="B19" s="9">
        <f t="shared" si="1"/>
        <v>1.10473</v>
      </c>
      <c r="C19">
        <v>0.91300000000000003</v>
      </c>
      <c r="D19">
        <v>1</v>
      </c>
      <c r="E19" s="6">
        <f t="shared" si="2"/>
        <v>0.91300000000000003</v>
      </c>
      <c r="F19" s="7">
        <f t="shared" si="3"/>
        <v>1.10473</v>
      </c>
    </row>
    <row r="20" spans="1:6">
      <c r="A20" t="s">
        <v>49</v>
      </c>
      <c r="B20" s="9">
        <f t="shared" si="1"/>
        <v>0.91959999999999997</v>
      </c>
      <c r="C20">
        <v>0.76</v>
      </c>
      <c r="D20">
        <v>1</v>
      </c>
      <c r="E20" s="6">
        <f t="shared" si="2"/>
        <v>0.76</v>
      </c>
      <c r="F20" s="7">
        <f t="shared" si="3"/>
        <v>0.91959999999999997</v>
      </c>
    </row>
    <row r="21" spans="1:6">
      <c r="A21" t="s">
        <v>50</v>
      </c>
      <c r="B21" s="9">
        <f t="shared" si="1"/>
        <v>0.73204999999999998</v>
      </c>
      <c r="C21">
        <v>0.60499999999999998</v>
      </c>
      <c r="D21">
        <v>1</v>
      </c>
      <c r="E21" s="6">
        <f t="shared" si="2"/>
        <v>0.60499999999999998</v>
      </c>
      <c r="F21" s="7">
        <f t="shared" si="3"/>
        <v>0.73204999999999998</v>
      </c>
    </row>
    <row r="22" spans="1:6">
      <c r="A22" t="s">
        <v>59</v>
      </c>
      <c r="B22" s="9">
        <f t="shared" si="1"/>
        <v>2.1537999999999999</v>
      </c>
      <c r="C22">
        <v>1.78</v>
      </c>
      <c r="D22">
        <v>1</v>
      </c>
      <c r="E22" s="6">
        <f t="shared" si="2"/>
        <v>1.78</v>
      </c>
      <c r="F22" s="7">
        <f t="shared" si="3"/>
        <v>2.1537999999999999</v>
      </c>
    </row>
    <row r="23" spans="1:6">
      <c r="A23" t="s">
        <v>58</v>
      </c>
      <c r="B23" s="9">
        <f t="shared" si="1"/>
        <v>0.20570000000000002</v>
      </c>
      <c r="C23">
        <v>0.17</v>
      </c>
      <c r="D23">
        <v>16</v>
      </c>
      <c r="E23" s="6">
        <f t="shared" si="2"/>
        <v>2.72</v>
      </c>
      <c r="F23" s="7">
        <f t="shared" si="3"/>
        <v>3.2912000000000003</v>
      </c>
    </row>
    <row r="24" spans="1:6">
      <c r="A24" t="s">
        <v>28</v>
      </c>
      <c r="B24" s="9">
        <f t="shared" si="1"/>
        <v>4.8399999999999997E-3</v>
      </c>
      <c r="C24">
        <v>4.0000000000000001E-3</v>
      </c>
      <c r="D24">
        <v>32</v>
      </c>
      <c r="E24" s="6">
        <f t="shared" si="2"/>
        <v>0.128</v>
      </c>
      <c r="F24" s="7">
        <f t="shared" si="3"/>
        <v>0.15487999999999999</v>
      </c>
    </row>
    <row r="25" spans="1:6">
      <c r="A25" t="s">
        <v>42</v>
      </c>
      <c r="B25" s="9">
        <f t="shared" si="1"/>
        <v>1.1386099999999999</v>
      </c>
      <c r="C25">
        <v>0.94099999999999995</v>
      </c>
      <c r="D25">
        <v>1</v>
      </c>
      <c r="E25" s="6">
        <f t="shared" si="2"/>
        <v>0.94099999999999995</v>
      </c>
      <c r="F25" s="7">
        <f t="shared" si="3"/>
        <v>1.1386099999999999</v>
      </c>
    </row>
    <row r="26" spans="1:6">
      <c r="A26" t="s">
        <v>43</v>
      </c>
      <c r="B26" s="9">
        <f t="shared" si="1"/>
        <v>0.90749999999999997</v>
      </c>
      <c r="C26">
        <v>0.75</v>
      </c>
      <c r="D26">
        <v>1</v>
      </c>
      <c r="E26" s="6">
        <f t="shared" si="2"/>
        <v>0.75</v>
      </c>
      <c r="F26" s="7">
        <f t="shared" si="3"/>
        <v>0.90749999999999997</v>
      </c>
    </row>
    <row r="27" spans="1:6">
      <c r="A27" t="s">
        <v>44</v>
      </c>
      <c r="B27" s="9">
        <f t="shared" si="1"/>
        <v>0.81674999999999998</v>
      </c>
      <c r="C27">
        <v>0.67500000000000004</v>
      </c>
      <c r="D27">
        <v>1</v>
      </c>
      <c r="E27" s="6">
        <f t="shared" si="2"/>
        <v>0.67500000000000004</v>
      </c>
      <c r="F27" s="7">
        <f t="shared" si="3"/>
        <v>0.81674999999999998</v>
      </c>
    </row>
    <row r="28" spans="1:6">
      <c r="A28" t="s">
        <v>45</v>
      </c>
      <c r="B28" s="9">
        <f t="shared" si="1"/>
        <v>0.77439999999999998</v>
      </c>
      <c r="C28">
        <v>0.64</v>
      </c>
      <c r="D28">
        <v>1</v>
      </c>
      <c r="E28" s="6">
        <f t="shared" si="2"/>
        <v>0.64</v>
      </c>
      <c r="F28" s="7">
        <f t="shared" si="3"/>
        <v>0.77439999999999998</v>
      </c>
    </row>
    <row r="29" spans="1:6">
      <c r="A29" t="s">
        <v>46</v>
      </c>
      <c r="B29" s="9">
        <f t="shared" si="1"/>
        <v>0.72599999999999998</v>
      </c>
      <c r="C29">
        <v>0.6</v>
      </c>
      <c r="D29">
        <v>2</v>
      </c>
      <c r="E29" s="6">
        <f t="shared" si="2"/>
        <v>1.2</v>
      </c>
      <c r="F29" s="7">
        <f t="shared" si="3"/>
        <v>1.452</v>
      </c>
    </row>
    <row r="30" spans="1:6">
      <c r="A30" t="s">
        <v>48</v>
      </c>
      <c r="B30" s="9">
        <f t="shared" si="1"/>
        <v>4.84</v>
      </c>
      <c r="C30">
        <v>4</v>
      </c>
      <c r="D30">
        <v>1</v>
      </c>
      <c r="E30" s="6">
        <f t="shared" si="2"/>
        <v>4</v>
      </c>
      <c r="F30" s="7">
        <f t="shared" si="3"/>
        <v>4.84</v>
      </c>
    </row>
    <row r="31" spans="1:6">
      <c r="A31" t="s">
        <v>47</v>
      </c>
      <c r="B31" s="9">
        <f t="shared" si="1"/>
        <v>0.52634999999999998</v>
      </c>
      <c r="C31">
        <v>0.435</v>
      </c>
      <c r="D31">
        <v>1</v>
      </c>
      <c r="E31" s="6">
        <f t="shared" si="2"/>
        <v>0.435</v>
      </c>
      <c r="F31" s="7">
        <f t="shared" si="3"/>
        <v>0.52634999999999998</v>
      </c>
    </row>
    <row r="34" spans="1:7">
      <c r="A34" s="1" t="s">
        <v>20</v>
      </c>
      <c r="E34" s="7">
        <f>SUM(E35:E50)</f>
        <v>19.916</v>
      </c>
      <c r="F34" s="7">
        <f>E34*1.21</f>
        <v>24.09836</v>
      </c>
      <c r="G34" s="4">
        <f>E34/E$83</f>
        <v>4.6016210571066807E-2</v>
      </c>
    </row>
    <row r="35" spans="1:7">
      <c r="A35" t="s">
        <v>15</v>
      </c>
      <c r="B35" s="9">
        <f t="shared" si="1"/>
        <v>1.9359999999999999</v>
      </c>
      <c r="C35">
        <v>1.6</v>
      </c>
      <c r="D35">
        <v>1</v>
      </c>
      <c r="E35" s="6">
        <f t="shared" si="2"/>
        <v>1.6</v>
      </c>
      <c r="F35" s="7">
        <f t="shared" ref="F35:F50" si="4">E35*1.21</f>
        <v>1.9359999999999999</v>
      </c>
    </row>
    <row r="36" spans="1:7">
      <c r="A36" t="s">
        <v>26</v>
      </c>
      <c r="B36" s="9">
        <f t="shared" si="1"/>
        <v>0.1089</v>
      </c>
      <c r="C36">
        <v>0.09</v>
      </c>
      <c r="D36">
        <v>8</v>
      </c>
      <c r="E36" s="6">
        <f t="shared" si="2"/>
        <v>0.72</v>
      </c>
      <c r="F36" s="7">
        <f t="shared" si="4"/>
        <v>0.87119999999999997</v>
      </c>
    </row>
    <row r="37" spans="1:7">
      <c r="A37" t="s">
        <v>27</v>
      </c>
      <c r="B37" s="9">
        <f t="shared" si="1"/>
        <v>5.0820000000000004E-2</v>
      </c>
      <c r="C37">
        <v>4.2000000000000003E-2</v>
      </c>
      <c r="D37">
        <v>1</v>
      </c>
      <c r="E37" s="6">
        <f t="shared" si="2"/>
        <v>4.2000000000000003E-2</v>
      </c>
      <c r="F37" s="7">
        <f t="shared" si="4"/>
        <v>5.0820000000000004E-2</v>
      </c>
    </row>
    <row r="38" spans="1:7">
      <c r="A38" t="s">
        <v>35</v>
      </c>
      <c r="B38" s="9">
        <f t="shared" si="1"/>
        <v>1.0889999999999999E-2</v>
      </c>
      <c r="C38">
        <v>8.9999999999999993E-3</v>
      </c>
      <c r="D38">
        <v>2</v>
      </c>
      <c r="E38" s="6">
        <f t="shared" si="2"/>
        <v>1.7999999999999999E-2</v>
      </c>
      <c r="F38" s="7">
        <f t="shared" si="4"/>
        <v>2.1779999999999997E-2</v>
      </c>
    </row>
    <row r="39" spans="1:7">
      <c r="A39" t="s">
        <v>28</v>
      </c>
      <c r="B39" s="9">
        <f t="shared" si="1"/>
        <v>4.8399999999999997E-3</v>
      </c>
      <c r="C39">
        <v>4.0000000000000001E-3</v>
      </c>
      <c r="D39">
        <v>12</v>
      </c>
      <c r="E39" s="6">
        <f t="shared" si="2"/>
        <v>4.8000000000000001E-2</v>
      </c>
      <c r="F39" s="7">
        <f t="shared" si="4"/>
        <v>5.808E-2</v>
      </c>
    </row>
    <row r="40" spans="1:7">
      <c r="A40" t="s">
        <v>30</v>
      </c>
      <c r="B40" s="9">
        <f t="shared" si="1"/>
        <v>7.26E-3</v>
      </c>
      <c r="C40">
        <v>6.0000000000000001E-3</v>
      </c>
      <c r="D40">
        <v>4</v>
      </c>
      <c r="E40" s="6">
        <f t="shared" si="2"/>
        <v>2.4E-2</v>
      </c>
      <c r="F40" s="7">
        <f t="shared" si="4"/>
        <v>2.904E-2</v>
      </c>
    </row>
    <row r="41" spans="1:7">
      <c r="A41" t="s">
        <v>52</v>
      </c>
      <c r="B41" s="9">
        <f t="shared" si="1"/>
        <v>8.4700000000000001E-3</v>
      </c>
      <c r="C41">
        <v>7.0000000000000001E-3</v>
      </c>
      <c r="D41">
        <v>2</v>
      </c>
      <c r="E41" s="6">
        <f t="shared" si="2"/>
        <v>1.4E-2</v>
      </c>
      <c r="F41" s="7">
        <f t="shared" si="4"/>
        <v>1.694E-2</v>
      </c>
    </row>
    <row r="42" spans="1:7">
      <c r="A42" t="s">
        <v>31</v>
      </c>
      <c r="B42" s="9">
        <f t="shared" si="1"/>
        <v>7.26E-3</v>
      </c>
      <c r="C42">
        <v>6.0000000000000001E-3</v>
      </c>
      <c r="D42">
        <v>8</v>
      </c>
      <c r="E42" s="6">
        <f t="shared" si="2"/>
        <v>4.8000000000000001E-2</v>
      </c>
      <c r="F42" s="7">
        <f t="shared" si="4"/>
        <v>5.808E-2</v>
      </c>
    </row>
    <row r="43" spans="1:7">
      <c r="A43" t="s">
        <v>32</v>
      </c>
      <c r="B43" s="9">
        <f t="shared" si="1"/>
        <v>0.19359999999999999</v>
      </c>
      <c r="C43">
        <v>0.16</v>
      </c>
      <c r="D43">
        <v>2</v>
      </c>
      <c r="E43" s="6">
        <f t="shared" si="2"/>
        <v>0.32</v>
      </c>
      <c r="F43" s="7">
        <f t="shared" si="4"/>
        <v>0.38719999999999999</v>
      </c>
    </row>
    <row r="44" spans="1:7">
      <c r="A44" t="s">
        <v>33</v>
      </c>
      <c r="B44" s="9">
        <f t="shared" si="1"/>
        <v>3.0249999999999999E-2</v>
      </c>
      <c r="C44">
        <v>2.5000000000000001E-2</v>
      </c>
      <c r="D44">
        <v>2</v>
      </c>
      <c r="E44" s="6">
        <f t="shared" si="2"/>
        <v>0.05</v>
      </c>
      <c r="F44" s="7">
        <f t="shared" si="4"/>
        <v>6.0499999999999998E-2</v>
      </c>
    </row>
    <row r="45" spans="1:7">
      <c r="A45" t="s">
        <v>36</v>
      </c>
      <c r="B45" s="9">
        <f t="shared" si="1"/>
        <v>6.0499999999999998E-2</v>
      </c>
      <c r="C45">
        <v>0.05</v>
      </c>
      <c r="D45">
        <v>2</v>
      </c>
      <c r="E45" s="6">
        <f t="shared" si="2"/>
        <v>0.1</v>
      </c>
      <c r="F45" s="7">
        <f t="shared" si="4"/>
        <v>0.121</v>
      </c>
    </row>
    <row r="46" spans="1:7">
      <c r="A46" t="s">
        <v>34</v>
      </c>
      <c r="B46" s="9">
        <f t="shared" si="1"/>
        <v>3.7872999999999997</v>
      </c>
      <c r="C46">
        <v>3.13</v>
      </c>
      <c r="D46">
        <v>2</v>
      </c>
      <c r="E46" s="6">
        <f t="shared" si="2"/>
        <v>6.26</v>
      </c>
      <c r="F46" s="7">
        <f t="shared" si="4"/>
        <v>7.5745999999999993</v>
      </c>
    </row>
    <row r="47" spans="1:7">
      <c r="A47" t="s">
        <v>37</v>
      </c>
      <c r="B47" s="9">
        <f t="shared" si="1"/>
        <v>0.53239999999999998</v>
      </c>
      <c r="C47">
        <v>0.44</v>
      </c>
      <c r="D47">
        <v>2</v>
      </c>
      <c r="E47" s="6">
        <f t="shared" si="2"/>
        <v>0.88</v>
      </c>
      <c r="F47" s="7">
        <f t="shared" si="4"/>
        <v>1.0648</v>
      </c>
    </row>
    <row r="48" spans="1:7">
      <c r="A48" t="s">
        <v>55</v>
      </c>
      <c r="B48" s="9">
        <f t="shared" si="1"/>
        <v>4.2349999999999994</v>
      </c>
      <c r="C48">
        <v>3.5</v>
      </c>
      <c r="D48">
        <v>2</v>
      </c>
      <c r="E48" s="6">
        <f t="shared" si="2"/>
        <v>7</v>
      </c>
      <c r="F48" s="7">
        <f t="shared" si="4"/>
        <v>8.4699999999999989</v>
      </c>
    </row>
    <row r="49" spans="1:7">
      <c r="A49" t="s">
        <v>53</v>
      </c>
      <c r="B49" s="9">
        <f t="shared" si="1"/>
        <v>1.0454399999999999</v>
      </c>
      <c r="C49">
        <v>0.86399999999999999</v>
      </c>
      <c r="D49">
        <v>3</v>
      </c>
      <c r="E49" s="6">
        <f t="shared" si="2"/>
        <v>2.5920000000000001</v>
      </c>
      <c r="F49" s="7">
        <f t="shared" si="4"/>
        <v>3.13632</v>
      </c>
    </row>
    <row r="50" spans="1:7">
      <c r="A50" t="s">
        <v>56</v>
      </c>
      <c r="B50" s="9">
        <f t="shared" si="1"/>
        <v>0.24199999999999999</v>
      </c>
      <c r="C50">
        <v>0.2</v>
      </c>
      <c r="D50">
        <v>1</v>
      </c>
      <c r="E50" s="6">
        <f t="shared" si="2"/>
        <v>0.2</v>
      </c>
      <c r="F50" s="7">
        <f t="shared" si="4"/>
        <v>0.24199999999999999</v>
      </c>
    </row>
    <row r="52" spans="1:7">
      <c r="A52" s="1" t="s">
        <v>18</v>
      </c>
      <c r="E52" s="7">
        <f>SUM(E53:E63)</f>
        <v>17.219000000000001</v>
      </c>
      <c r="F52" s="7">
        <f>E52*1.21</f>
        <v>20.834990000000001</v>
      </c>
      <c r="G52" s="4">
        <f>E52/E$83</f>
        <v>3.9784752451456087E-2</v>
      </c>
    </row>
    <row r="53" spans="1:7">
      <c r="A53" t="s">
        <v>16</v>
      </c>
      <c r="B53" s="9">
        <f t="shared" si="1"/>
        <v>1.9359999999999999</v>
      </c>
      <c r="C53">
        <v>1.6</v>
      </c>
      <c r="D53">
        <v>1</v>
      </c>
      <c r="E53" s="6">
        <f t="shared" si="2"/>
        <v>1.6</v>
      </c>
      <c r="F53" s="7">
        <f t="shared" ref="F53:F63" si="5">E53*1.21</f>
        <v>1.9359999999999999</v>
      </c>
    </row>
    <row r="54" spans="1:7">
      <c r="A54" t="s">
        <v>10</v>
      </c>
      <c r="B54" s="9">
        <f t="shared" si="1"/>
        <v>2.3425599999999998</v>
      </c>
      <c r="C54">
        <v>1.9359999999999999</v>
      </c>
      <c r="D54">
        <v>1</v>
      </c>
      <c r="E54" s="6">
        <f t="shared" si="2"/>
        <v>1.9359999999999999</v>
      </c>
      <c r="F54" s="7">
        <f t="shared" si="5"/>
        <v>2.3425599999999998</v>
      </c>
    </row>
    <row r="55" spans="1:7">
      <c r="A55" t="s">
        <v>11</v>
      </c>
      <c r="B55" s="9">
        <f t="shared" si="1"/>
        <v>2.4199999999999999E-2</v>
      </c>
      <c r="C55">
        <v>0.02</v>
      </c>
      <c r="D55">
        <v>2</v>
      </c>
      <c r="E55" s="6">
        <f t="shared" si="2"/>
        <v>0.04</v>
      </c>
      <c r="F55" s="7">
        <f t="shared" si="5"/>
        <v>4.8399999999999999E-2</v>
      </c>
    </row>
    <row r="56" spans="1:7">
      <c r="A56" t="s">
        <v>12</v>
      </c>
      <c r="B56" s="9">
        <f t="shared" si="1"/>
        <v>0.10285000000000001</v>
      </c>
      <c r="C56">
        <v>8.5000000000000006E-2</v>
      </c>
      <c r="D56">
        <v>1</v>
      </c>
      <c r="E56" s="6">
        <f t="shared" si="2"/>
        <v>8.5000000000000006E-2</v>
      </c>
      <c r="F56" s="7">
        <f t="shared" si="5"/>
        <v>0.10285000000000001</v>
      </c>
    </row>
    <row r="57" spans="1:7">
      <c r="A57" t="s">
        <v>13</v>
      </c>
      <c r="B57" s="9">
        <f t="shared" si="1"/>
        <v>2.4199999999999999E-2</v>
      </c>
      <c r="C57">
        <v>0.02</v>
      </c>
      <c r="D57">
        <v>1</v>
      </c>
      <c r="E57" s="6">
        <f t="shared" si="2"/>
        <v>0.02</v>
      </c>
      <c r="F57" s="7">
        <f t="shared" si="5"/>
        <v>2.4199999999999999E-2</v>
      </c>
    </row>
    <row r="58" spans="1:7">
      <c r="A58" t="s">
        <v>25</v>
      </c>
      <c r="B58" s="9">
        <f t="shared" si="1"/>
        <v>0.37751999999999997</v>
      </c>
      <c r="C58">
        <v>0.312</v>
      </c>
      <c r="D58">
        <v>5</v>
      </c>
      <c r="E58" s="6">
        <f t="shared" si="2"/>
        <v>1.56</v>
      </c>
      <c r="F58" s="7">
        <f t="shared" si="5"/>
        <v>1.8875999999999999</v>
      </c>
    </row>
    <row r="59" spans="1:7">
      <c r="A59" t="s">
        <v>29</v>
      </c>
      <c r="B59" s="9">
        <f t="shared" si="1"/>
        <v>7.26E-3</v>
      </c>
      <c r="C59">
        <v>6.0000000000000001E-3</v>
      </c>
      <c r="D59">
        <v>4</v>
      </c>
      <c r="E59" s="6">
        <f t="shared" si="2"/>
        <v>2.4E-2</v>
      </c>
      <c r="F59" s="7">
        <f t="shared" si="5"/>
        <v>2.904E-2</v>
      </c>
    </row>
    <row r="60" spans="1:7">
      <c r="A60" t="s">
        <v>39</v>
      </c>
      <c r="B60" s="9">
        <f t="shared" si="1"/>
        <v>1.1906399999999999</v>
      </c>
      <c r="C60">
        <v>0.98399999999999999</v>
      </c>
      <c r="D60">
        <v>4</v>
      </c>
      <c r="E60" s="6">
        <f t="shared" si="2"/>
        <v>3.9359999999999999</v>
      </c>
      <c r="F60" s="7">
        <f t="shared" si="5"/>
        <v>4.7625599999999997</v>
      </c>
    </row>
    <row r="61" spans="1:7">
      <c r="A61" t="s">
        <v>40</v>
      </c>
      <c r="B61" s="9">
        <f t="shared" si="1"/>
        <v>6.0499999999999998E-2</v>
      </c>
      <c r="C61">
        <v>0.05</v>
      </c>
      <c r="D61">
        <v>1</v>
      </c>
      <c r="E61" s="6">
        <f t="shared" si="2"/>
        <v>0.05</v>
      </c>
      <c r="F61" s="7">
        <f t="shared" si="5"/>
        <v>6.0499999999999998E-2</v>
      </c>
    </row>
    <row r="62" spans="1:7">
      <c r="A62" t="s">
        <v>51</v>
      </c>
      <c r="B62" s="9">
        <f t="shared" si="1"/>
        <v>0.29281999999999997</v>
      </c>
      <c r="C62">
        <v>0.24199999999999999</v>
      </c>
      <c r="D62">
        <v>4</v>
      </c>
      <c r="E62" s="6">
        <f t="shared" si="2"/>
        <v>0.96799999999999997</v>
      </c>
      <c r="F62" s="7">
        <f t="shared" si="5"/>
        <v>1.1712799999999999</v>
      </c>
    </row>
    <row r="63" spans="1:7">
      <c r="A63" t="s">
        <v>54</v>
      </c>
      <c r="B63" s="9">
        <f t="shared" si="1"/>
        <v>4.2349999999999994</v>
      </c>
      <c r="C63">
        <v>3.5</v>
      </c>
      <c r="D63">
        <v>2</v>
      </c>
      <c r="E63" s="6">
        <f t="shared" si="2"/>
        <v>7</v>
      </c>
      <c r="F63" s="7">
        <f t="shared" si="5"/>
        <v>8.4699999999999989</v>
      </c>
    </row>
    <row r="66" spans="1:7">
      <c r="A66" s="1" t="s">
        <v>22</v>
      </c>
      <c r="E66" s="7">
        <f>SUM(E67:E73)</f>
        <v>88.11999999999999</v>
      </c>
      <c r="F66" s="7">
        <f>E66*1.21</f>
        <v>106.62519999999998</v>
      </c>
      <c r="G66" s="4">
        <f>E66/E$83</f>
        <v>0.2036025545050415</v>
      </c>
    </row>
    <row r="67" spans="1:7">
      <c r="A67" t="s">
        <v>6</v>
      </c>
      <c r="B67" s="9">
        <f t="shared" si="1"/>
        <v>99.752399999999994</v>
      </c>
      <c r="C67">
        <v>82.44</v>
      </c>
      <c r="D67">
        <v>1</v>
      </c>
      <c r="E67" s="6">
        <f t="shared" si="2"/>
        <v>82.44</v>
      </c>
      <c r="F67" s="7">
        <f t="shared" ref="F67:F73" si="6">E67*1.21</f>
        <v>99.752399999999994</v>
      </c>
    </row>
    <row r="68" spans="1:7">
      <c r="A68" t="s">
        <v>65</v>
      </c>
      <c r="B68" s="9">
        <f t="shared" si="1"/>
        <v>3.0249999999999999</v>
      </c>
      <c r="C68">
        <v>2.5</v>
      </c>
      <c r="D68">
        <v>0.3</v>
      </c>
      <c r="E68" s="6">
        <f t="shared" si="2"/>
        <v>0.75</v>
      </c>
      <c r="F68" s="7">
        <f t="shared" si="6"/>
        <v>0.90749999999999997</v>
      </c>
    </row>
    <row r="69" spans="1:7">
      <c r="A69" t="s">
        <v>66</v>
      </c>
      <c r="B69" s="9">
        <f t="shared" ref="B69:B80" si="7">C69*1.21</f>
        <v>3.63</v>
      </c>
      <c r="C69">
        <v>3</v>
      </c>
      <c r="D69">
        <v>0.5</v>
      </c>
      <c r="E69" s="6">
        <f t="shared" si="2"/>
        <v>1.5</v>
      </c>
      <c r="F69" s="7">
        <f t="shared" si="6"/>
        <v>1.8149999999999999</v>
      </c>
    </row>
    <row r="70" spans="1:7">
      <c r="A70" t="s">
        <v>69</v>
      </c>
      <c r="B70" s="9">
        <f t="shared" si="7"/>
        <v>3.0249999999999999</v>
      </c>
      <c r="C70">
        <v>2.5</v>
      </c>
      <c r="D70">
        <v>1</v>
      </c>
      <c r="E70" s="6">
        <f t="shared" si="2"/>
        <v>2.5</v>
      </c>
      <c r="F70" s="7">
        <f t="shared" si="6"/>
        <v>3.0249999999999999</v>
      </c>
    </row>
    <row r="71" spans="1:7">
      <c r="A71" t="s">
        <v>68</v>
      </c>
      <c r="B71" s="9">
        <f t="shared" si="7"/>
        <v>3.3879999999999999</v>
      </c>
      <c r="C71">
        <v>2.8</v>
      </c>
      <c r="D71">
        <v>0.1</v>
      </c>
      <c r="E71" s="6">
        <f t="shared" si="2"/>
        <v>0.27999999999999997</v>
      </c>
      <c r="F71" s="7">
        <f t="shared" si="6"/>
        <v>0.33879999999999993</v>
      </c>
    </row>
    <row r="72" spans="1:7">
      <c r="A72" t="s">
        <v>70</v>
      </c>
      <c r="B72" s="9">
        <f t="shared" si="7"/>
        <v>2.5409999999999999</v>
      </c>
      <c r="C72">
        <v>2.1</v>
      </c>
      <c r="D72">
        <v>0.1</v>
      </c>
      <c r="E72" s="6">
        <f t="shared" si="2"/>
        <v>0.21000000000000002</v>
      </c>
      <c r="F72" s="7">
        <f t="shared" si="6"/>
        <v>0.25409999999999999</v>
      </c>
    </row>
    <row r="73" spans="1:7">
      <c r="A73" t="s">
        <v>71</v>
      </c>
      <c r="B73" s="9">
        <f t="shared" si="7"/>
        <v>2.6619999999999999</v>
      </c>
      <c r="C73">
        <v>2.2000000000000002</v>
      </c>
      <c r="D73">
        <v>0.2</v>
      </c>
      <c r="E73" s="6">
        <f t="shared" si="2"/>
        <v>0.44000000000000006</v>
      </c>
      <c r="F73" s="7">
        <f t="shared" si="6"/>
        <v>0.5324000000000001</v>
      </c>
    </row>
    <row r="75" spans="1:7">
      <c r="A75" s="1" t="s">
        <v>23</v>
      </c>
      <c r="E75" s="7">
        <f>SUM(E76:E80)</f>
        <v>93.050000000000011</v>
      </c>
      <c r="F75" s="7">
        <f>E75*1.21</f>
        <v>112.59050000000001</v>
      </c>
      <c r="G75" s="4">
        <f>E75/E$83</f>
        <v>0.21499339192798589</v>
      </c>
    </row>
    <row r="76" spans="1:7">
      <c r="A76" t="s">
        <v>7</v>
      </c>
      <c r="B76" s="9">
        <f t="shared" si="7"/>
        <v>11.494999999999999</v>
      </c>
      <c r="C76">
        <v>9.5</v>
      </c>
      <c r="D76">
        <v>1</v>
      </c>
      <c r="E76" s="6">
        <f t="shared" si="2"/>
        <v>9.5</v>
      </c>
      <c r="F76" s="7">
        <f t="shared" ref="F76:F80" si="8">E76*1.21</f>
        <v>11.494999999999999</v>
      </c>
    </row>
    <row r="77" spans="1:7">
      <c r="A77" t="s">
        <v>24</v>
      </c>
      <c r="B77" s="9">
        <f t="shared" si="7"/>
        <v>78.589500000000001</v>
      </c>
      <c r="C77">
        <v>64.95</v>
      </c>
      <c r="D77">
        <v>1</v>
      </c>
      <c r="E77" s="6">
        <f t="shared" ref="E77:E80" si="9">C77*D77</f>
        <v>64.95</v>
      </c>
      <c r="F77" s="7">
        <f t="shared" si="8"/>
        <v>78.589500000000001</v>
      </c>
    </row>
    <row r="78" spans="1:7">
      <c r="A78" t="s">
        <v>41</v>
      </c>
      <c r="B78" s="9">
        <f t="shared" si="7"/>
        <v>8.0465</v>
      </c>
      <c r="C78">
        <v>6.65</v>
      </c>
      <c r="D78">
        <v>1</v>
      </c>
      <c r="E78" s="6">
        <f t="shared" si="9"/>
        <v>6.65</v>
      </c>
      <c r="F78" s="7">
        <f t="shared" si="8"/>
        <v>8.0465</v>
      </c>
    </row>
    <row r="79" spans="1:7">
      <c r="A79" t="s">
        <v>67</v>
      </c>
      <c r="B79" s="9">
        <f t="shared" si="7"/>
        <v>3.8719999999999999</v>
      </c>
      <c r="C79">
        <v>3.2</v>
      </c>
      <c r="D79">
        <v>1</v>
      </c>
      <c r="E79" s="6">
        <f t="shared" si="9"/>
        <v>3.2</v>
      </c>
      <c r="F79" s="7">
        <f t="shared" si="8"/>
        <v>3.8719999999999999</v>
      </c>
    </row>
    <row r="80" spans="1:7">
      <c r="A80" t="s">
        <v>72</v>
      </c>
      <c r="B80" s="9">
        <f t="shared" si="7"/>
        <v>10.5875</v>
      </c>
      <c r="C80">
        <v>8.75</v>
      </c>
      <c r="D80">
        <v>1</v>
      </c>
      <c r="E80" s="6">
        <f t="shared" si="9"/>
        <v>8.75</v>
      </c>
      <c r="F80" s="7">
        <f t="shared" si="8"/>
        <v>10.5875</v>
      </c>
    </row>
    <row r="83" spans="4:6">
      <c r="D83" t="s">
        <v>60</v>
      </c>
      <c r="E83" s="6">
        <f>E3+E15+E34+E52+E66+E75</f>
        <v>432.80400000000003</v>
      </c>
      <c r="F83" s="7">
        <f>F3+F15+F34+F52+F66+F75</f>
        <v>523.69284000000005</v>
      </c>
    </row>
    <row r="84" spans="4:6">
      <c r="D84" s="2" t="s">
        <v>61</v>
      </c>
      <c r="E84" s="7">
        <f>E83*1.21</f>
        <v>523.69284000000005</v>
      </c>
      <c r="F84" s="7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</dc:creator>
  <cp:lastModifiedBy>Joan</cp:lastModifiedBy>
  <dcterms:created xsi:type="dcterms:W3CDTF">2014-05-25T11:01:57Z</dcterms:created>
  <dcterms:modified xsi:type="dcterms:W3CDTF">2014-05-26T17:57:26Z</dcterms:modified>
</cp:coreProperties>
</file>