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chool\NTUT\Other\113IFM_camp\IFM_camp_bot\Bot\Data\"/>
    </mc:Choice>
  </mc:AlternateContent>
  <xr:revisionPtr revIDLastSave="0" documentId="13_ncr:1_{55196CAC-132D-4960-92BE-D4A2D4DEFA9B}" xr6:coauthVersionLast="47" xr6:coauthVersionMax="47" xr10:uidLastSave="{00000000-0000-0000-0000-000000000000}"/>
  <bookViews>
    <workbookView xWindow="-120" yWindow="-120" windowWidth="29040" windowHeight="15720" xr2:uid="{F8FD49BE-BC86-4C92-8F4D-99B84D176403}"/>
  </bookViews>
  <sheets>
    <sheet name="raw_data" sheetId="2" r:id="rId1"/>
    <sheet name="Q4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2" i="2" l="1"/>
  <c r="Z11" i="2"/>
  <c r="Z10" i="2"/>
  <c r="Z9" i="2"/>
  <c r="Z8" i="2"/>
  <c r="Z7" i="2"/>
  <c r="Z6" i="2"/>
  <c r="Z5" i="2"/>
  <c r="Z4" i="2"/>
  <c r="Z3" i="2"/>
  <c r="T12" i="2"/>
  <c r="T11" i="2"/>
  <c r="T10" i="2"/>
  <c r="T9" i="2"/>
  <c r="T8" i="2"/>
  <c r="T7" i="2"/>
  <c r="T6" i="2"/>
  <c r="T5" i="2"/>
  <c r="T4" i="2"/>
  <c r="T3" i="2"/>
  <c r="N4" i="2"/>
  <c r="N5" i="2"/>
  <c r="N6" i="2"/>
  <c r="N7" i="2"/>
  <c r="N8" i="2"/>
  <c r="N9" i="2"/>
  <c r="N10" i="2"/>
  <c r="N11" i="2"/>
  <c r="N12" i="2"/>
  <c r="N3" i="2"/>
  <c r="H3" i="2"/>
  <c r="Y12" i="2"/>
  <c r="Y11" i="2"/>
  <c r="Y10" i="2"/>
  <c r="Y9" i="2"/>
  <c r="Y8" i="2"/>
  <c r="Y7" i="2"/>
  <c r="Y6" i="2"/>
  <c r="Y5" i="2"/>
  <c r="Y4" i="2"/>
  <c r="Y3" i="2"/>
  <c r="S12" i="2"/>
  <c r="S11" i="2"/>
  <c r="S10" i="2"/>
  <c r="S9" i="2"/>
  <c r="S8" i="2"/>
  <c r="S7" i="2"/>
  <c r="S6" i="2"/>
  <c r="S5" i="2"/>
  <c r="S4" i="2"/>
  <c r="S3" i="2"/>
  <c r="M12" i="2"/>
  <c r="M11" i="2"/>
  <c r="M10" i="2"/>
  <c r="M9" i="2"/>
  <c r="M8" i="2"/>
  <c r="M7" i="2"/>
  <c r="M6" i="2"/>
  <c r="M5" i="2"/>
  <c r="M4" i="2"/>
  <c r="M3" i="2"/>
  <c r="G4" i="2"/>
  <c r="G5" i="2"/>
  <c r="G6" i="2"/>
  <c r="H6" i="2" s="1"/>
  <c r="G7" i="2"/>
  <c r="G8" i="2"/>
  <c r="G9" i="2"/>
  <c r="G10" i="2"/>
  <c r="H10" i="2" s="1"/>
  <c r="G11" i="2"/>
  <c r="G12" i="2"/>
  <c r="H12" i="2" s="1"/>
  <c r="G3" i="2"/>
  <c r="H11" i="2"/>
  <c r="H4" i="2"/>
  <c r="H5" i="2"/>
  <c r="H7" i="2"/>
  <c r="H8" i="2"/>
  <c r="H9" i="2"/>
</calcChain>
</file>

<file path=xl/sharedStrings.xml><?xml version="1.0" encoding="utf-8"?>
<sst xmlns="http://schemas.openxmlformats.org/spreadsheetml/2006/main" count="64" uniqueCount="39">
  <si>
    <t>base_period_eps</t>
    <phoneticPr fontId="2" type="noConversion"/>
  </si>
  <si>
    <t>name</t>
    <phoneticPr fontId="2" type="noConversion"/>
  </si>
  <si>
    <t>symbol</t>
    <phoneticPr fontId="2" type="noConversion"/>
  </si>
  <si>
    <t>industry</t>
    <phoneticPr fontId="2" type="noConversion"/>
  </si>
  <si>
    <t>奕為創</t>
  </si>
  <si>
    <t>綠海</t>
  </si>
  <si>
    <t>蓮花科</t>
  </si>
  <si>
    <t>互幫金</t>
  </si>
  <si>
    <t>躁瘋金</t>
  </si>
  <si>
    <t>志明金</t>
  </si>
  <si>
    <t>贖金</t>
  </si>
  <si>
    <t>遠西</t>
  </si>
  <si>
    <t>台椅子馬你</t>
  </si>
  <si>
    <t>台雞店</t>
    <phoneticPr fontId="2" type="noConversion"/>
  </si>
  <si>
    <t>n0321</t>
  </si>
  <si>
    <t>n0527</t>
  </si>
  <si>
    <t>n0218</t>
  </si>
  <si>
    <t>n0614</t>
  </si>
  <si>
    <t>n0507</t>
  </si>
  <si>
    <t>n0823</t>
  </si>
  <si>
    <t>n0613</t>
  </si>
  <si>
    <t>n0625</t>
  </si>
  <si>
    <t>n1204</t>
  </si>
  <si>
    <t>n0907</t>
  </si>
  <si>
    <t>加權平均
流通在外普通股股數</t>
    <phoneticPr fontId="2" type="noConversion"/>
  </si>
  <si>
    <t>first_open</t>
    <phoneticPr fontId="2" type="noConversion"/>
  </si>
  <si>
    <t>eps</t>
    <phoneticPr fontId="2" type="noConversion"/>
  </si>
  <si>
    <t>net_revenue</t>
    <phoneticPr fontId="2" type="noConversion"/>
  </si>
  <si>
    <t>gross_income</t>
    <phoneticPr fontId="2" type="noConversion"/>
  </si>
  <si>
    <t>income_from_operating</t>
    <phoneticPr fontId="2" type="noConversion"/>
  </si>
  <si>
    <t>net_income</t>
    <phoneticPr fontId="2" type="noConversion"/>
  </si>
  <si>
    <t>Q4</t>
    <phoneticPr fontId="2" type="noConversion"/>
  </si>
  <si>
    <t>eps_qoq</t>
    <phoneticPr fontId="2" type="noConversion"/>
  </si>
  <si>
    <t>科技</t>
    <phoneticPr fontId="2" type="noConversion"/>
  </si>
  <si>
    <t>金融</t>
    <phoneticPr fontId="2" type="noConversion"/>
  </si>
  <si>
    <t>傳統</t>
    <phoneticPr fontId="2" type="noConversion"/>
  </si>
  <si>
    <t>Q1</t>
    <phoneticPr fontId="2" type="noConversion"/>
  </si>
  <si>
    <t>Q2</t>
    <phoneticPr fontId="2" type="noConversion"/>
  </si>
  <si>
    <t>Q3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</si>
</sst>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#,##0_ "/>
  </numFmts>
  <fonts count="7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onsolas"/>
      <family val="3"/>
    </font>
    <font>
      <sz val="12"/>
      <color theme="1"/>
      <name val="Microsoft JhengHei"/>
      <family val="3"/>
    </font>
    <font>
      <sz val="12"/>
      <color theme="1"/>
      <name val="微軟正黑體"/>
      <family val="2"/>
      <charset val="136"/>
    </font>
    <font>
      <b/>
      <sz val="12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10" fontId="3" fillId="0" borderId="0" xfId="1" applyNumberFormat="1" applyFont="1">
      <alignment vertical="center"/>
    </xf>
    <xf numFmtId="10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1930-18B5-46DE-91AC-AB66E4E6FDB4}">
  <dimension ref="A1:AD12"/>
  <sheetViews>
    <sheetView tabSelected="1" zoomScale="85" zoomScaleNormal="85" workbookViewId="0">
      <pane xSplit="1" topLeftCell="F1" activePane="topRight" state="frozen"/>
      <selection pane="topRight" activeCell="O21" sqref="O21"/>
    </sheetView>
  </sheetViews>
  <sheetFormatPr defaultRowHeight="16.5"/>
  <cols>
    <col min="1" max="1" width="12.125" style="1" customWidth="1"/>
    <col min="2" max="2" width="8.75" style="1" customWidth="1"/>
    <col min="3" max="3" width="11.25" style="1" customWidth="1"/>
    <col min="4" max="4" width="14" bestFit="1" customWidth="1"/>
    <col min="5" max="5" width="20.75" style="2" bestFit="1" customWidth="1"/>
    <col min="6" max="6" width="20.625" style="1" bestFit="1" customWidth="1"/>
    <col min="7" max="7" width="7.625" style="2" bestFit="1" customWidth="1"/>
    <col min="8" max="8" width="10" style="2" bestFit="1" customWidth="1"/>
    <col min="9" max="9" width="15.25" style="2" bestFit="1" customWidth="1"/>
    <col min="10" max="10" width="16.625" style="2" bestFit="1" customWidth="1"/>
    <col min="11" max="11" width="28.5" style="2" bestFit="1" customWidth="1"/>
    <col min="12" max="12" width="14" style="2" bestFit="1" customWidth="1"/>
    <col min="13" max="13" width="8.75" style="2" bestFit="1" customWidth="1"/>
    <col min="14" max="14" width="11.25" style="2" bestFit="1" customWidth="1"/>
    <col min="15" max="15" width="15.25" style="2" bestFit="1" customWidth="1"/>
    <col min="16" max="16" width="16.625" style="2" bestFit="1" customWidth="1"/>
    <col min="17" max="17" width="28.5" style="2" bestFit="1" customWidth="1"/>
    <col min="18" max="18" width="14" style="2" bestFit="1" customWidth="1"/>
    <col min="19" max="19" width="7.625" style="2" bestFit="1" customWidth="1"/>
    <col min="20" max="20" width="11.25" style="2" bestFit="1" customWidth="1"/>
    <col min="21" max="21" width="15.25" style="2" bestFit="1" customWidth="1"/>
    <col min="22" max="22" width="16.625" style="2" bestFit="1" customWidth="1"/>
    <col min="23" max="23" width="28.5" style="2" bestFit="1" customWidth="1"/>
    <col min="24" max="24" width="14" style="2" bestFit="1" customWidth="1"/>
    <col min="25" max="25" width="7.625" style="2" bestFit="1" customWidth="1"/>
    <col min="26" max="26" width="10" style="2" bestFit="1" customWidth="1"/>
    <col min="27" max="27" width="15.25" style="2" bestFit="1" customWidth="1"/>
    <col min="28" max="28" width="16.625" style="2" bestFit="1" customWidth="1"/>
    <col min="29" max="29" width="28.5" style="2" bestFit="1" customWidth="1"/>
    <col min="30" max="30" width="14" style="2" bestFit="1" customWidth="1"/>
    <col min="31" max="16384" width="9" style="2"/>
  </cols>
  <sheetData>
    <row r="1" spans="1:30" ht="16.5" customHeight="1">
      <c r="A1" s="6" t="s">
        <v>1</v>
      </c>
      <c r="B1" s="6" t="s">
        <v>2</v>
      </c>
      <c r="C1" s="6" t="s">
        <v>3</v>
      </c>
      <c r="D1" s="6" t="s">
        <v>25</v>
      </c>
      <c r="E1" s="8" t="s">
        <v>24</v>
      </c>
      <c r="F1" s="6" t="s">
        <v>0</v>
      </c>
      <c r="G1" s="13" t="s">
        <v>31</v>
      </c>
      <c r="H1" s="11"/>
      <c r="I1" s="11"/>
      <c r="J1" s="11"/>
      <c r="K1" s="11"/>
      <c r="L1" s="12"/>
      <c r="M1" s="11" t="s">
        <v>36</v>
      </c>
      <c r="N1" s="11"/>
      <c r="O1" s="11"/>
      <c r="P1" s="11"/>
      <c r="Q1" s="11"/>
      <c r="R1" s="12"/>
      <c r="S1" s="11" t="s">
        <v>37</v>
      </c>
      <c r="T1" s="11"/>
      <c r="U1" s="11"/>
      <c r="V1" s="11"/>
      <c r="W1" s="11"/>
      <c r="X1" s="12"/>
      <c r="Y1" s="11" t="s">
        <v>38</v>
      </c>
      <c r="Z1" s="11"/>
      <c r="AA1" s="11"/>
      <c r="AB1" s="11"/>
      <c r="AC1" s="11"/>
      <c r="AD1" s="12"/>
    </row>
    <row r="2" spans="1:30" s="5" customFormat="1" ht="15.75" customHeight="1">
      <c r="A2" s="6"/>
      <c r="B2" s="6"/>
      <c r="C2" s="6"/>
      <c r="D2" s="6"/>
      <c r="E2" s="7"/>
      <c r="F2" s="6"/>
      <c r="G2" s="14" t="s">
        <v>26</v>
      </c>
      <c r="H2" s="15" t="s">
        <v>32</v>
      </c>
      <c r="I2" s="15" t="s">
        <v>27</v>
      </c>
      <c r="J2" s="15" t="s">
        <v>28</v>
      </c>
      <c r="K2" s="15" t="s">
        <v>29</v>
      </c>
      <c r="L2" s="15" t="s">
        <v>30</v>
      </c>
      <c r="M2" s="14" t="s">
        <v>26</v>
      </c>
      <c r="N2" s="4" t="s">
        <v>32</v>
      </c>
      <c r="O2" s="4" t="s">
        <v>27</v>
      </c>
      <c r="P2" s="4" t="s">
        <v>28</v>
      </c>
      <c r="Q2" s="4" t="s">
        <v>29</v>
      </c>
      <c r="R2" s="4" t="s">
        <v>30</v>
      </c>
      <c r="S2" s="14" t="s">
        <v>26</v>
      </c>
      <c r="T2" s="4" t="s">
        <v>32</v>
      </c>
      <c r="U2" s="4" t="s">
        <v>27</v>
      </c>
      <c r="V2" s="4" t="s">
        <v>28</v>
      </c>
      <c r="W2" s="4" t="s">
        <v>29</v>
      </c>
      <c r="X2" s="4" t="s">
        <v>30</v>
      </c>
      <c r="Y2" s="14" t="s">
        <v>26</v>
      </c>
      <c r="Z2" s="4" t="s">
        <v>32</v>
      </c>
      <c r="AA2" s="4" t="s">
        <v>27</v>
      </c>
      <c r="AB2" s="4" t="s">
        <v>28</v>
      </c>
      <c r="AC2" s="4" t="s">
        <v>29</v>
      </c>
      <c r="AD2" s="4" t="s">
        <v>30</v>
      </c>
    </row>
    <row r="3" spans="1:30" ht="15.75">
      <c r="A3" s="3" t="s">
        <v>13</v>
      </c>
      <c r="B3" s="1" t="s">
        <v>14</v>
      </c>
      <c r="C3" s="10" t="s">
        <v>33</v>
      </c>
      <c r="D3" s="9">
        <v>30</v>
      </c>
      <c r="E3" s="19">
        <v>200000</v>
      </c>
      <c r="F3" s="9">
        <v>16</v>
      </c>
      <c r="G3" s="16">
        <f>L3/$E3</f>
        <v>18</v>
      </c>
      <c r="H3" s="17">
        <f>ROUND((G3-F3)/ABS(F3),4)</f>
        <v>0.125</v>
      </c>
      <c r="I3" s="19">
        <v>9000000</v>
      </c>
      <c r="J3" s="19">
        <v>5000000</v>
      </c>
      <c r="K3" s="19">
        <v>4100000</v>
      </c>
      <c r="L3" s="19">
        <v>3600000</v>
      </c>
      <c r="M3" s="16">
        <f>R3/$E3</f>
        <v>21</v>
      </c>
      <c r="N3" s="18">
        <f>ROUND((M3-G3)/ABS(G3),4)</f>
        <v>0.16669999999999999</v>
      </c>
      <c r="O3" s="19">
        <v>10000000</v>
      </c>
      <c r="P3" s="19">
        <v>6500000</v>
      </c>
      <c r="Q3" s="19">
        <v>5000000</v>
      </c>
      <c r="R3" s="19">
        <v>4200000</v>
      </c>
      <c r="S3" s="16">
        <f>X3/$E3</f>
        <v>11</v>
      </c>
      <c r="T3" s="18">
        <f>ROUND((S3-M3)/ABS(M3),4)</f>
        <v>-0.47620000000000001</v>
      </c>
      <c r="U3" s="19">
        <v>8000000</v>
      </c>
      <c r="V3" s="19">
        <v>4500000</v>
      </c>
      <c r="W3" s="19">
        <v>2800000</v>
      </c>
      <c r="X3" s="19">
        <v>2200000</v>
      </c>
      <c r="Y3" s="16">
        <f>AD3/$E3</f>
        <v>22</v>
      </c>
      <c r="Z3" s="18">
        <f>ROUND((Y3-S3)/ABS(S3),4)</f>
        <v>1</v>
      </c>
      <c r="AA3" s="19">
        <v>9800000</v>
      </c>
      <c r="AB3" s="19">
        <v>6000000</v>
      </c>
      <c r="AC3" s="19">
        <v>5000000</v>
      </c>
      <c r="AD3" s="19">
        <v>4400000</v>
      </c>
    </row>
    <row r="4" spans="1:30" ht="15.75">
      <c r="A4" s="1" t="s">
        <v>4</v>
      </c>
      <c r="B4" s="1" t="s">
        <v>15</v>
      </c>
      <c r="C4" s="10" t="s">
        <v>33</v>
      </c>
      <c r="D4" s="9">
        <v>15</v>
      </c>
      <c r="E4" s="19">
        <v>200000</v>
      </c>
      <c r="F4" s="9">
        <v>7</v>
      </c>
      <c r="G4" s="16">
        <f t="shared" ref="G4:G12" si="0">L4/$E4</f>
        <v>7.5</v>
      </c>
      <c r="H4" s="18">
        <f t="shared" ref="H4:H12" si="1">ROUND((G4-F4)/ABS(F4),4)</f>
        <v>7.1400000000000005E-2</v>
      </c>
      <c r="I4" s="19">
        <v>4000000</v>
      </c>
      <c r="J4" s="19">
        <v>2500000</v>
      </c>
      <c r="K4" s="19">
        <v>2000000</v>
      </c>
      <c r="L4" s="19">
        <v>1500000</v>
      </c>
      <c r="M4" s="16">
        <f t="shared" ref="M4:M12" si="2">R4/$E4</f>
        <v>9</v>
      </c>
      <c r="N4" s="18">
        <f t="shared" ref="N4:N12" si="3">ROUND((M4-G4)/ABS(G4),4)</f>
        <v>0.2</v>
      </c>
      <c r="O4" s="19">
        <v>4500000</v>
      </c>
      <c r="P4" s="19">
        <v>3000000</v>
      </c>
      <c r="Q4" s="19">
        <v>2000000</v>
      </c>
      <c r="R4" s="19">
        <v>1800000</v>
      </c>
      <c r="S4" s="16">
        <f t="shared" ref="S4:S12" si="4">X4/$E4</f>
        <v>8.25</v>
      </c>
      <c r="T4" s="18">
        <f t="shared" ref="T4:T12" si="5">ROUND((S4-M4)/ABS(M4),4)</f>
        <v>-8.3299999999999999E-2</v>
      </c>
      <c r="U4" s="19">
        <v>3800000</v>
      </c>
      <c r="V4" s="19">
        <v>2500000</v>
      </c>
      <c r="W4" s="19">
        <v>1900000</v>
      </c>
      <c r="X4" s="19">
        <v>1650000</v>
      </c>
      <c r="Y4" s="16">
        <f t="shared" ref="Y4:Y12" si="6">AD4/$E4</f>
        <v>11.5</v>
      </c>
      <c r="Z4" s="18">
        <f t="shared" ref="Z4:Z12" si="7">ROUND((Y4-S4)/ABS(S4),4)</f>
        <v>0.39389999999999997</v>
      </c>
      <c r="AA4" s="19">
        <v>4800000</v>
      </c>
      <c r="AB4" s="19">
        <v>3300000</v>
      </c>
      <c r="AC4" s="19">
        <v>2990000</v>
      </c>
      <c r="AD4" s="19">
        <v>2300000</v>
      </c>
    </row>
    <row r="5" spans="1:30" ht="15.75">
      <c r="A5" s="1" t="s">
        <v>5</v>
      </c>
      <c r="B5" s="1" t="s">
        <v>16</v>
      </c>
      <c r="C5" s="10" t="s">
        <v>33</v>
      </c>
      <c r="D5" s="9">
        <v>10</v>
      </c>
      <c r="E5" s="19">
        <v>200000</v>
      </c>
      <c r="F5" s="9">
        <v>5</v>
      </c>
      <c r="G5" s="16">
        <f t="shared" si="0"/>
        <v>5.5</v>
      </c>
      <c r="H5" s="18">
        <f t="shared" si="1"/>
        <v>0.1</v>
      </c>
      <c r="I5" s="19">
        <v>4500000</v>
      </c>
      <c r="J5" s="19">
        <v>2400000</v>
      </c>
      <c r="K5" s="19">
        <v>1900000</v>
      </c>
      <c r="L5" s="19">
        <v>1100000</v>
      </c>
      <c r="M5" s="16">
        <f t="shared" si="2"/>
        <v>-0.5</v>
      </c>
      <c r="N5" s="18">
        <f t="shared" si="3"/>
        <v>-1.0909</v>
      </c>
      <c r="O5" s="19">
        <v>2500000</v>
      </c>
      <c r="P5" s="19">
        <v>1000000</v>
      </c>
      <c r="Q5" s="19">
        <v>200000</v>
      </c>
      <c r="R5" s="19">
        <v>-100000</v>
      </c>
      <c r="S5" s="16">
        <f t="shared" si="4"/>
        <v>-2</v>
      </c>
      <c r="T5" s="18">
        <f t="shared" si="5"/>
        <v>-3</v>
      </c>
      <c r="U5" s="19">
        <v>2000000</v>
      </c>
      <c r="V5" s="19">
        <v>1250000</v>
      </c>
      <c r="W5" s="19">
        <v>150000</v>
      </c>
      <c r="X5" s="19">
        <v>-400000</v>
      </c>
      <c r="Y5" s="16">
        <f t="shared" si="6"/>
        <v>10</v>
      </c>
      <c r="Z5" s="18">
        <f t="shared" si="7"/>
        <v>6</v>
      </c>
      <c r="AA5" s="19">
        <v>5000000</v>
      </c>
      <c r="AB5" s="19">
        <v>4000000</v>
      </c>
      <c r="AC5" s="19">
        <v>3200000</v>
      </c>
      <c r="AD5" s="19">
        <v>2000000</v>
      </c>
    </row>
    <row r="6" spans="1:30" ht="15.75">
      <c r="A6" s="1" t="s">
        <v>6</v>
      </c>
      <c r="B6" s="1" t="s">
        <v>17</v>
      </c>
      <c r="C6" s="10" t="s">
        <v>33</v>
      </c>
      <c r="D6" s="9">
        <v>25</v>
      </c>
      <c r="E6" s="19">
        <v>200000</v>
      </c>
      <c r="F6" s="9">
        <v>14</v>
      </c>
      <c r="G6" s="16">
        <f t="shared" si="0"/>
        <v>15</v>
      </c>
      <c r="H6" s="18">
        <f t="shared" si="1"/>
        <v>7.1400000000000005E-2</v>
      </c>
      <c r="I6" s="19">
        <v>8200000</v>
      </c>
      <c r="J6" s="19">
        <v>6200000</v>
      </c>
      <c r="K6" s="19">
        <v>4000000</v>
      </c>
      <c r="L6" s="19">
        <v>3000000</v>
      </c>
      <c r="M6" s="16">
        <f t="shared" si="2"/>
        <v>19.75</v>
      </c>
      <c r="N6" s="18">
        <f t="shared" si="3"/>
        <v>0.31669999999999998</v>
      </c>
      <c r="O6" s="19">
        <v>9500000</v>
      </c>
      <c r="P6" s="19">
        <v>7800000</v>
      </c>
      <c r="Q6" s="19">
        <v>6350000</v>
      </c>
      <c r="R6" s="19">
        <v>3950000</v>
      </c>
      <c r="S6" s="16">
        <f t="shared" si="4"/>
        <v>9.75</v>
      </c>
      <c r="T6" s="18">
        <f t="shared" si="5"/>
        <v>-0.50629999999999997</v>
      </c>
      <c r="U6" s="19">
        <v>7900000</v>
      </c>
      <c r="V6" s="19">
        <v>4000000</v>
      </c>
      <c r="W6" s="19">
        <v>2600000</v>
      </c>
      <c r="X6" s="19">
        <v>1950000</v>
      </c>
      <c r="Y6" s="16">
        <f t="shared" si="6"/>
        <v>20.5</v>
      </c>
      <c r="Z6" s="18">
        <f t="shared" si="7"/>
        <v>1.1026</v>
      </c>
      <c r="AA6" s="19">
        <v>8800000</v>
      </c>
      <c r="AB6" s="19">
        <v>5100000</v>
      </c>
      <c r="AC6" s="19">
        <v>4700000</v>
      </c>
      <c r="AD6" s="19">
        <v>4100000</v>
      </c>
    </row>
    <row r="7" spans="1:30" ht="15.75">
      <c r="A7" s="1" t="s">
        <v>7</v>
      </c>
      <c r="B7" s="1" t="s">
        <v>18</v>
      </c>
      <c r="C7" s="10" t="s">
        <v>34</v>
      </c>
      <c r="D7" s="9">
        <v>7</v>
      </c>
      <c r="E7" s="19">
        <v>200000</v>
      </c>
      <c r="F7" s="9">
        <v>1.7509999999999999</v>
      </c>
      <c r="G7" s="16">
        <f t="shared" si="0"/>
        <v>1.5389999999999999</v>
      </c>
      <c r="H7" s="18">
        <f t="shared" si="1"/>
        <v>-0.1211</v>
      </c>
      <c r="I7" s="19">
        <v>600000</v>
      </c>
      <c r="J7" s="19">
        <v>440000</v>
      </c>
      <c r="K7" s="19">
        <v>390000</v>
      </c>
      <c r="L7" s="19">
        <v>307800</v>
      </c>
      <c r="M7" s="16">
        <f t="shared" si="2"/>
        <v>1.4</v>
      </c>
      <c r="N7" s="18">
        <f t="shared" si="3"/>
        <v>-9.0300000000000005E-2</v>
      </c>
      <c r="O7" s="19">
        <v>450000</v>
      </c>
      <c r="P7" s="19">
        <v>390000</v>
      </c>
      <c r="Q7" s="19">
        <v>320000</v>
      </c>
      <c r="R7" s="19">
        <v>280000</v>
      </c>
      <c r="S7" s="16">
        <f t="shared" si="4"/>
        <v>1.375</v>
      </c>
      <c r="T7" s="18">
        <f t="shared" si="5"/>
        <v>-1.7899999999999999E-2</v>
      </c>
      <c r="U7" s="19">
        <v>446000</v>
      </c>
      <c r="V7" s="19">
        <v>360000</v>
      </c>
      <c r="W7" s="19">
        <v>300000</v>
      </c>
      <c r="X7" s="19">
        <v>275000</v>
      </c>
      <c r="Y7" s="16">
        <f t="shared" si="6"/>
        <v>1.5</v>
      </c>
      <c r="Z7" s="18">
        <f t="shared" si="7"/>
        <v>9.0899999999999995E-2</v>
      </c>
      <c r="AA7" s="19">
        <v>480000</v>
      </c>
      <c r="AB7" s="19">
        <v>400000</v>
      </c>
      <c r="AC7" s="19">
        <v>350000</v>
      </c>
      <c r="AD7" s="19">
        <v>300000</v>
      </c>
    </row>
    <row r="8" spans="1:30" ht="15.75">
      <c r="A8" s="1" t="s">
        <v>8</v>
      </c>
      <c r="B8" s="1" t="s">
        <v>19</v>
      </c>
      <c r="C8" s="10" t="s">
        <v>34</v>
      </c>
      <c r="D8" s="9">
        <v>5</v>
      </c>
      <c r="E8" s="19">
        <v>200000</v>
      </c>
      <c r="F8" s="9">
        <v>1.2749999999999999</v>
      </c>
      <c r="G8" s="16">
        <f t="shared" si="0"/>
        <v>1.35</v>
      </c>
      <c r="H8" s="18">
        <f t="shared" si="1"/>
        <v>5.8799999999999998E-2</v>
      </c>
      <c r="I8" s="19">
        <v>500000</v>
      </c>
      <c r="J8" s="19">
        <v>380000</v>
      </c>
      <c r="K8" s="19">
        <v>320000</v>
      </c>
      <c r="L8" s="19">
        <v>270000</v>
      </c>
      <c r="M8" s="16">
        <f t="shared" si="2"/>
        <v>2.395</v>
      </c>
      <c r="N8" s="18">
        <f t="shared" si="3"/>
        <v>0.77410000000000001</v>
      </c>
      <c r="O8" s="19">
        <v>650000</v>
      </c>
      <c r="P8" s="19">
        <v>570000</v>
      </c>
      <c r="Q8" s="19">
        <v>500000</v>
      </c>
      <c r="R8" s="19">
        <v>479000</v>
      </c>
      <c r="S8" s="16">
        <f t="shared" si="4"/>
        <v>2</v>
      </c>
      <c r="T8" s="18">
        <f t="shared" si="5"/>
        <v>-0.16489999999999999</v>
      </c>
      <c r="U8" s="19">
        <v>620000</v>
      </c>
      <c r="V8" s="19">
        <v>550000</v>
      </c>
      <c r="W8" s="19">
        <v>480000</v>
      </c>
      <c r="X8" s="19">
        <v>400000</v>
      </c>
      <c r="Y8" s="16">
        <f t="shared" si="6"/>
        <v>1.9750000000000001</v>
      </c>
      <c r="Z8" s="18">
        <f t="shared" si="7"/>
        <v>-1.2500000000000001E-2</v>
      </c>
      <c r="AA8" s="19">
        <v>600000</v>
      </c>
      <c r="AB8" s="19">
        <v>510000</v>
      </c>
      <c r="AC8" s="19">
        <v>470000</v>
      </c>
      <c r="AD8" s="19">
        <v>395000</v>
      </c>
    </row>
    <row r="9" spans="1:30" ht="15.75">
      <c r="A9" s="1" t="s">
        <v>9</v>
      </c>
      <c r="B9" s="1" t="s">
        <v>20</v>
      </c>
      <c r="C9" s="10" t="s">
        <v>34</v>
      </c>
      <c r="D9" s="9">
        <v>8</v>
      </c>
      <c r="E9" s="19">
        <v>200000</v>
      </c>
      <c r="F9" s="9">
        <v>1.94</v>
      </c>
      <c r="G9" s="16">
        <f t="shared" si="0"/>
        <v>1.7</v>
      </c>
      <c r="H9" s="18">
        <f t="shared" si="1"/>
        <v>-0.1237</v>
      </c>
      <c r="I9" s="19">
        <v>700000</v>
      </c>
      <c r="J9" s="19">
        <v>500000</v>
      </c>
      <c r="K9" s="19">
        <v>400000</v>
      </c>
      <c r="L9" s="19">
        <v>340000</v>
      </c>
      <c r="M9" s="16">
        <f t="shared" si="2"/>
        <v>2.4750000000000001</v>
      </c>
      <c r="N9" s="18">
        <f t="shared" si="3"/>
        <v>0.45590000000000003</v>
      </c>
      <c r="O9" s="19">
        <v>1100000</v>
      </c>
      <c r="P9" s="19">
        <v>750000</v>
      </c>
      <c r="Q9" s="19">
        <v>558000</v>
      </c>
      <c r="R9" s="19">
        <v>495000</v>
      </c>
      <c r="S9" s="16">
        <f t="shared" si="4"/>
        <v>2.8250000000000002</v>
      </c>
      <c r="T9" s="18">
        <f t="shared" si="5"/>
        <v>0.1414</v>
      </c>
      <c r="U9" s="19">
        <v>1250000</v>
      </c>
      <c r="V9" s="19">
        <v>900000</v>
      </c>
      <c r="W9" s="19">
        <v>670000</v>
      </c>
      <c r="X9" s="19">
        <v>565000</v>
      </c>
      <c r="Y9" s="16">
        <f t="shared" si="6"/>
        <v>3.2149999999999999</v>
      </c>
      <c r="Z9" s="18">
        <f t="shared" si="7"/>
        <v>0.1381</v>
      </c>
      <c r="AA9" s="19">
        <v>1400000</v>
      </c>
      <c r="AB9" s="19">
        <v>1050000</v>
      </c>
      <c r="AC9" s="19">
        <v>760000</v>
      </c>
      <c r="AD9" s="19">
        <v>643000</v>
      </c>
    </row>
    <row r="10" spans="1:30" ht="15.75">
      <c r="A10" s="1" t="s">
        <v>10</v>
      </c>
      <c r="B10" s="1" t="s">
        <v>21</v>
      </c>
      <c r="C10" s="10" t="s">
        <v>34</v>
      </c>
      <c r="D10" s="9">
        <v>6</v>
      </c>
      <c r="E10" s="19">
        <v>200000</v>
      </c>
      <c r="F10" s="9">
        <v>1.45</v>
      </c>
      <c r="G10" s="16">
        <f t="shared" si="0"/>
        <v>1.5</v>
      </c>
      <c r="H10" s="18">
        <f t="shared" si="1"/>
        <v>3.4500000000000003E-2</v>
      </c>
      <c r="I10" s="19">
        <v>640000</v>
      </c>
      <c r="J10" s="19">
        <v>550000</v>
      </c>
      <c r="K10" s="19">
        <v>470000</v>
      </c>
      <c r="L10" s="19">
        <v>300000</v>
      </c>
      <c r="M10" s="16">
        <f t="shared" si="2"/>
        <v>-6.5000000000000002E-2</v>
      </c>
      <c r="N10" s="18">
        <f t="shared" si="3"/>
        <v>-1.0432999999999999</v>
      </c>
      <c r="O10" s="19">
        <v>470610</v>
      </c>
      <c r="P10" s="19">
        <v>250000</v>
      </c>
      <c r="Q10" s="19">
        <v>110000</v>
      </c>
      <c r="R10" s="19">
        <v>-13000</v>
      </c>
      <c r="S10" s="16">
        <f t="shared" si="4"/>
        <v>0.75</v>
      </c>
      <c r="T10" s="18">
        <f t="shared" si="5"/>
        <v>12.538500000000001</v>
      </c>
      <c r="U10" s="19">
        <v>870610</v>
      </c>
      <c r="V10" s="19">
        <v>400000</v>
      </c>
      <c r="W10" s="19">
        <v>269000</v>
      </c>
      <c r="X10" s="19">
        <v>150000</v>
      </c>
      <c r="Y10" s="16">
        <f t="shared" si="6"/>
        <v>1.89</v>
      </c>
      <c r="Z10" s="18">
        <f t="shared" si="7"/>
        <v>1.52</v>
      </c>
      <c r="AA10" s="19">
        <v>800000</v>
      </c>
      <c r="AB10" s="19">
        <v>610000</v>
      </c>
      <c r="AC10" s="19">
        <v>432000</v>
      </c>
      <c r="AD10" s="19">
        <v>378000</v>
      </c>
    </row>
    <row r="11" spans="1:30" ht="15.75">
      <c r="A11" s="1" t="s">
        <v>11</v>
      </c>
      <c r="B11" s="1" t="s">
        <v>22</v>
      </c>
      <c r="C11" s="10" t="s">
        <v>35</v>
      </c>
      <c r="D11" s="9">
        <v>9</v>
      </c>
      <c r="E11" s="19">
        <v>1000000</v>
      </c>
      <c r="F11" s="9">
        <v>0.58499999999999996</v>
      </c>
      <c r="G11" s="16">
        <f t="shared" si="0"/>
        <v>0.6</v>
      </c>
      <c r="H11" s="18">
        <f t="shared" si="1"/>
        <v>2.5600000000000001E-2</v>
      </c>
      <c r="I11" s="19">
        <v>800000</v>
      </c>
      <c r="J11" s="19">
        <v>750000</v>
      </c>
      <c r="K11" s="19">
        <v>650000</v>
      </c>
      <c r="L11" s="19">
        <v>600000</v>
      </c>
      <c r="M11" s="16">
        <f t="shared" si="2"/>
        <v>0.62</v>
      </c>
      <c r="N11" s="18">
        <f t="shared" si="3"/>
        <v>3.3300000000000003E-2</v>
      </c>
      <c r="O11" s="19">
        <v>810000</v>
      </c>
      <c r="P11" s="19">
        <v>740000</v>
      </c>
      <c r="Q11" s="19">
        <v>660000</v>
      </c>
      <c r="R11" s="19">
        <v>620000</v>
      </c>
      <c r="S11" s="16">
        <f t="shared" si="4"/>
        <v>0.61499999999999999</v>
      </c>
      <c r="T11" s="18">
        <f t="shared" si="5"/>
        <v>-8.0999999999999996E-3</v>
      </c>
      <c r="U11" s="19">
        <v>795000</v>
      </c>
      <c r="V11" s="19">
        <v>710000</v>
      </c>
      <c r="W11" s="19">
        <v>655000</v>
      </c>
      <c r="X11" s="19">
        <v>615000</v>
      </c>
      <c r="Y11" s="16">
        <f t="shared" si="6"/>
        <v>0.65</v>
      </c>
      <c r="Z11" s="18">
        <f t="shared" si="7"/>
        <v>5.6899999999999999E-2</v>
      </c>
      <c r="AA11" s="19">
        <v>820000</v>
      </c>
      <c r="AB11" s="19">
        <v>780000</v>
      </c>
      <c r="AC11" s="19">
        <v>720000</v>
      </c>
      <c r="AD11" s="19">
        <v>650000</v>
      </c>
    </row>
    <row r="12" spans="1:30" ht="15.75">
      <c r="A12" s="1" t="s">
        <v>12</v>
      </c>
      <c r="B12" s="1" t="s">
        <v>23</v>
      </c>
      <c r="C12" s="10" t="s">
        <v>35</v>
      </c>
      <c r="D12" s="9">
        <v>10</v>
      </c>
      <c r="E12" s="19">
        <v>1000000</v>
      </c>
      <c r="F12" s="9">
        <v>0.6</v>
      </c>
      <c r="G12" s="16">
        <f t="shared" si="0"/>
        <v>0.63400000000000001</v>
      </c>
      <c r="H12" s="18">
        <f t="shared" si="1"/>
        <v>5.67E-2</v>
      </c>
      <c r="I12" s="19">
        <v>815000</v>
      </c>
      <c r="J12" s="19">
        <v>770000</v>
      </c>
      <c r="K12" s="19">
        <v>685000</v>
      </c>
      <c r="L12" s="19">
        <v>634000</v>
      </c>
      <c r="M12" s="16">
        <f t="shared" si="2"/>
        <v>0.65500000000000003</v>
      </c>
      <c r="N12" s="18">
        <f t="shared" si="3"/>
        <v>3.3099999999999997E-2</v>
      </c>
      <c r="O12" s="19">
        <v>820000</v>
      </c>
      <c r="P12" s="19">
        <v>778000</v>
      </c>
      <c r="Q12" s="19">
        <v>700000</v>
      </c>
      <c r="R12" s="19">
        <v>655000</v>
      </c>
      <c r="S12" s="16">
        <f t="shared" si="4"/>
        <v>0.67800000000000005</v>
      </c>
      <c r="T12" s="18">
        <f t="shared" si="5"/>
        <v>3.5099999999999999E-2</v>
      </c>
      <c r="U12" s="19">
        <v>829000</v>
      </c>
      <c r="V12" s="19">
        <v>790000</v>
      </c>
      <c r="W12" s="19">
        <v>725000</v>
      </c>
      <c r="X12" s="19">
        <v>678000</v>
      </c>
      <c r="Y12" s="16">
        <f t="shared" si="6"/>
        <v>0.69</v>
      </c>
      <c r="Z12" s="18">
        <f t="shared" si="7"/>
        <v>1.77E-2</v>
      </c>
      <c r="AA12" s="19">
        <v>831000</v>
      </c>
      <c r="AB12" s="19">
        <v>800000</v>
      </c>
      <c r="AC12" s="19">
        <v>750000</v>
      </c>
      <c r="AD12" s="19">
        <v>690000</v>
      </c>
    </row>
  </sheetData>
  <mergeCells count="10">
    <mergeCell ref="G1:L1"/>
    <mergeCell ref="M1:R1"/>
    <mergeCell ref="S1:X1"/>
    <mergeCell ref="Y1:AD1"/>
    <mergeCell ref="A1:A2"/>
    <mergeCell ref="B1:B2"/>
    <mergeCell ref="C1:C2"/>
    <mergeCell ref="F1:F2"/>
    <mergeCell ref="E1:E2"/>
    <mergeCell ref="D1:D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12C4C-BD75-4062-B27A-BB09B9B8FD6C}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raw_data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于靖 林</dc:creator>
  <cp:lastModifiedBy>于靖 林</cp:lastModifiedBy>
  <dcterms:created xsi:type="dcterms:W3CDTF">2024-04-07T01:06:26Z</dcterms:created>
  <dcterms:modified xsi:type="dcterms:W3CDTF">2024-04-07T02:15:38Z</dcterms:modified>
</cp:coreProperties>
</file>