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NTUT\Other\113IFM_camp\IFM_camp_bot\Bot\Data\"/>
    </mc:Choice>
  </mc:AlternateContent>
  <xr:revisionPtr revIDLastSave="0" documentId="13_ncr:1_{B434D555-BF21-4F0A-95E2-2C1D78A50AB6}" xr6:coauthVersionLast="47" xr6:coauthVersionMax="47" xr10:uidLastSave="{00000000-0000-0000-0000-000000000000}"/>
  <bookViews>
    <workbookView xWindow="-120" yWindow="-120" windowWidth="29040" windowHeight="15720" xr2:uid="{F8FD49BE-BC86-4C92-8F4D-99B84D176403}"/>
  </bookViews>
  <sheets>
    <sheet name="raw_data" sheetId="2" r:id="rId1"/>
    <sheet name="initial_data" sheetId="3" r:id="rId2"/>
    <sheet name="Q4" sheetId="1" r:id="rId3"/>
    <sheet name="Q1" sheetId="4" r:id="rId4"/>
    <sheet name="Q2" sheetId="5" r:id="rId5"/>
    <sheet name="Q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C3" i="6"/>
  <c r="D3" i="6"/>
  <c r="E3" i="6"/>
  <c r="F3" i="6"/>
  <c r="G3" i="6"/>
  <c r="H3" i="6"/>
  <c r="C4" i="6"/>
  <c r="D4" i="6"/>
  <c r="E4" i="6"/>
  <c r="F4" i="6"/>
  <c r="G4" i="6"/>
  <c r="H4" i="6"/>
  <c r="C5" i="6"/>
  <c r="D5" i="6"/>
  <c r="E5" i="6"/>
  <c r="F5" i="6"/>
  <c r="G5" i="6"/>
  <c r="H5" i="6"/>
  <c r="C6" i="6"/>
  <c r="D6" i="6"/>
  <c r="E6" i="6"/>
  <c r="F6" i="6"/>
  <c r="G6" i="6"/>
  <c r="H6" i="6"/>
  <c r="C7" i="6"/>
  <c r="D7" i="6"/>
  <c r="E7" i="6"/>
  <c r="F7" i="6"/>
  <c r="G7" i="6"/>
  <c r="H7" i="6"/>
  <c r="C8" i="6"/>
  <c r="D8" i="6"/>
  <c r="E8" i="6"/>
  <c r="F8" i="6"/>
  <c r="G8" i="6"/>
  <c r="H8" i="6"/>
  <c r="C9" i="6"/>
  <c r="D9" i="6"/>
  <c r="E9" i="6"/>
  <c r="F9" i="6"/>
  <c r="G9" i="6"/>
  <c r="H9" i="6"/>
  <c r="C10" i="6"/>
  <c r="D10" i="6"/>
  <c r="E10" i="6"/>
  <c r="F10" i="6"/>
  <c r="G10" i="6"/>
  <c r="H10" i="6"/>
  <c r="C11" i="6"/>
  <c r="D11" i="6"/>
  <c r="E11" i="6"/>
  <c r="F11" i="6"/>
  <c r="G11" i="6"/>
  <c r="H11" i="6"/>
  <c r="B3" i="6"/>
  <c r="B4" i="6"/>
  <c r="B5" i="6"/>
  <c r="B6" i="6"/>
  <c r="B7" i="6"/>
  <c r="B8" i="6"/>
  <c r="B9" i="6"/>
  <c r="B10" i="6"/>
  <c r="B11" i="6"/>
  <c r="B2" i="6"/>
  <c r="A11" i="6"/>
  <c r="A10" i="6"/>
  <c r="A9" i="6"/>
  <c r="A8" i="6"/>
  <c r="A7" i="6"/>
  <c r="A6" i="6"/>
  <c r="A5" i="6"/>
  <c r="A4" i="6"/>
  <c r="A3" i="6"/>
  <c r="A2" i="6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C10" i="5"/>
  <c r="D10" i="5"/>
  <c r="E10" i="5"/>
  <c r="F10" i="5"/>
  <c r="G10" i="5"/>
  <c r="H10" i="5"/>
  <c r="C11" i="5"/>
  <c r="D11" i="5"/>
  <c r="E11" i="5"/>
  <c r="F11" i="5"/>
  <c r="G11" i="5"/>
  <c r="H11" i="5"/>
  <c r="B3" i="5"/>
  <c r="B4" i="5"/>
  <c r="B5" i="5"/>
  <c r="B6" i="5"/>
  <c r="B7" i="5"/>
  <c r="B8" i="5"/>
  <c r="B9" i="5"/>
  <c r="B10" i="5"/>
  <c r="B11" i="5"/>
  <c r="B2" i="5"/>
  <c r="A11" i="5"/>
  <c r="A10" i="5"/>
  <c r="A9" i="5"/>
  <c r="A8" i="5"/>
  <c r="A7" i="5"/>
  <c r="A6" i="5"/>
  <c r="A5" i="5"/>
  <c r="A4" i="5"/>
  <c r="A3" i="5"/>
  <c r="A2" i="5"/>
  <c r="C2" i="4"/>
  <c r="D2" i="4"/>
  <c r="E2" i="4"/>
  <c r="F2" i="4"/>
  <c r="G2" i="4"/>
  <c r="H2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3" i="4"/>
  <c r="B4" i="4"/>
  <c r="B5" i="4"/>
  <c r="B6" i="4"/>
  <c r="B7" i="4"/>
  <c r="B8" i="4"/>
  <c r="B9" i="4"/>
  <c r="B10" i="4"/>
  <c r="B11" i="4"/>
  <c r="B2" i="4"/>
  <c r="A2" i="4"/>
  <c r="A11" i="4"/>
  <c r="A10" i="4"/>
  <c r="A9" i="4"/>
  <c r="A8" i="4"/>
  <c r="A7" i="4"/>
  <c r="A6" i="4"/>
  <c r="A5" i="4"/>
  <c r="A4" i="4"/>
  <c r="A3" i="4"/>
  <c r="H11" i="1"/>
  <c r="G11" i="1"/>
  <c r="F11" i="1"/>
  <c r="E11" i="1"/>
  <c r="D11" i="1"/>
  <c r="B10" i="1"/>
  <c r="C11" i="1"/>
  <c r="B11" i="1"/>
  <c r="A11" i="1"/>
  <c r="H12" i="2"/>
  <c r="C2" i="1"/>
  <c r="D2" i="1"/>
  <c r="E2" i="1"/>
  <c r="F2" i="1"/>
  <c r="G2" i="1"/>
  <c r="H2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B3" i="1"/>
  <c r="B4" i="1"/>
  <c r="B5" i="1"/>
  <c r="B6" i="1"/>
  <c r="B7" i="1"/>
  <c r="B8" i="1"/>
  <c r="B9" i="1"/>
  <c r="B2" i="1"/>
  <c r="A3" i="1"/>
  <c r="A4" i="1"/>
  <c r="A5" i="1"/>
  <c r="A6" i="1"/>
  <c r="A7" i="1"/>
  <c r="A8" i="1"/>
  <c r="A9" i="1"/>
  <c r="A10" i="1"/>
  <c r="A2" i="1"/>
  <c r="D3" i="3"/>
  <c r="D4" i="3"/>
  <c r="D5" i="3"/>
  <c r="D6" i="3"/>
  <c r="D7" i="3"/>
  <c r="D8" i="3"/>
  <c r="D9" i="3"/>
  <c r="D10" i="3"/>
  <c r="D11" i="3"/>
  <c r="D2" i="3"/>
  <c r="AC12" i="2"/>
  <c r="AC11" i="2"/>
  <c r="AC10" i="2"/>
  <c r="AC9" i="2"/>
  <c r="AC8" i="2"/>
  <c r="AD8" i="2" s="1"/>
  <c r="AC7" i="2"/>
  <c r="AC6" i="2"/>
  <c r="AC5" i="2"/>
  <c r="AC4" i="2"/>
  <c r="AD4" i="2" s="1"/>
  <c r="AC3" i="2"/>
  <c r="V12" i="2"/>
  <c r="W12" i="2" s="1"/>
  <c r="V11" i="2"/>
  <c r="V10" i="2"/>
  <c r="V9" i="2"/>
  <c r="V8" i="2"/>
  <c r="V7" i="2"/>
  <c r="V6" i="2"/>
  <c r="W6" i="2" s="1"/>
  <c r="V5" i="2"/>
  <c r="V4" i="2"/>
  <c r="V3" i="2"/>
  <c r="O12" i="2"/>
  <c r="O11" i="2"/>
  <c r="O10" i="2"/>
  <c r="P10" i="2" s="1"/>
  <c r="O9" i="2"/>
  <c r="O8" i="2"/>
  <c r="O7" i="2"/>
  <c r="O6" i="2"/>
  <c r="O5" i="2"/>
  <c r="O4" i="2"/>
  <c r="P4" i="2" s="1"/>
  <c r="O3" i="2"/>
  <c r="H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I12" i="2"/>
  <c r="H3" i="2"/>
  <c r="I3" i="2" s="1"/>
  <c r="I4" i="2"/>
  <c r="W3" i="2" l="1"/>
  <c r="W11" i="2"/>
  <c r="P5" i="2"/>
  <c r="W7" i="2"/>
  <c r="W4" i="2"/>
  <c r="W5" i="2"/>
  <c r="W8" i="2"/>
  <c r="P7" i="2"/>
  <c r="W9" i="2"/>
  <c r="AD11" i="2"/>
  <c r="W10" i="2"/>
  <c r="P8" i="2"/>
  <c r="P9" i="2"/>
  <c r="P11" i="2"/>
  <c r="AD3" i="2"/>
  <c r="P12" i="2"/>
  <c r="AD5" i="2"/>
  <c r="AD6" i="2"/>
  <c r="P3" i="2"/>
  <c r="AD7" i="2"/>
  <c r="AD9" i="2"/>
  <c r="P6" i="2"/>
  <c r="AD10" i="2"/>
  <c r="AD12" i="2"/>
</calcChain>
</file>

<file path=xl/sharedStrings.xml><?xml version="1.0" encoding="utf-8"?>
<sst xmlns="http://schemas.openxmlformats.org/spreadsheetml/2006/main" count="135" uniqueCount="42">
  <si>
    <t>base_period_eps</t>
    <phoneticPr fontId="2" type="noConversion"/>
  </si>
  <si>
    <t>name</t>
    <phoneticPr fontId="2" type="noConversion"/>
  </si>
  <si>
    <t>symbol</t>
    <phoneticPr fontId="2" type="noConversion"/>
  </si>
  <si>
    <t>industry</t>
    <phoneticPr fontId="2" type="noConversion"/>
  </si>
  <si>
    <t>奕為創</t>
  </si>
  <si>
    <t>綠海</t>
  </si>
  <si>
    <t>蓮花科</t>
  </si>
  <si>
    <t>互幫金</t>
  </si>
  <si>
    <t>躁瘋金</t>
  </si>
  <si>
    <t>志明金</t>
  </si>
  <si>
    <t>贖金</t>
  </si>
  <si>
    <t>遠西</t>
  </si>
  <si>
    <t>台椅子馬你</t>
  </si>
  <si>
    <t>台雞店</t>
    <phoneticPr fontId="2" type="noConversion"/>
  </si>
  <si>
    <t>n0321</t>
  </si>
  <si>
    <t>n0527</t>
  </si>
  <si>
    <t>n0218</t>
  </si>
  <si>
    <t>n0614</t>
  </si>
  <si>
    <t>n0507</t>
  </si>
  <si>
    <t>n0823</t>
  </si>
  <si>
    <t>n0613</t>
  </si>
  <si>
    <t>n0625</t>
  </si>
  <si>
    <t>n1204</t>
  </si>
  <si>
    <t>n0907</t>
  </si>
  <si>
    <t>加權平均
流通在外普通股股數</t>
    <phoneticPr fontId="2" type="noConversion"/>
  </si>
  <si>
    <t>first_open</t>
    <phoneticPr fontId="2" type="noConversion"/>
  </si>
  <si>
    <t>eps</t>
    <phoneticPr fontId="2" type="noConversion"/>
  </si>
  <si>
    <t>net_revenue</t>
    <phoneticPr fontId="2" type="noConversion"/>
  </si>
  <si>
    <t>gross_income</t>
    <phoneticPr fontId="2" type="noConversion"/>
  </si>
  <si>
    <t>income_from_operating</t>
    <phoneticPr fontId="2" type="noConversion"/>
  </si>
  <si>
    <t>net_income</t>
    <phoneticPr fontId="2" type="noConversion"/>
  </si>
  <si>
    <t>Q4</t>
    <phoneticPr fontId="2" type="noConversion"/>
  </si>
  <si>
    <t>eps_qoq</t>
    <phoneticPr fontId="2" type="noConversion"/>
  </si>
  <si>
    <t>科技</t>
    <phoneticPr fontId="2" type="noConversion"/>
  </si>
  <si>
    <t>金融</t>
    <phoneticPr fontId="2" type="noConversion"/>
  </si>
  <si>
    <t>傳統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</si>
  <si>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</si>
  <si>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</si>
  <si>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</si>
  <si>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random_ratio</t>
    <phoneticPr fontId="2" type="noConversion"/>
  </si>
  <si>
    <t>adjust_ratio</t>
  </si>
  <si>
    <t>adjust_ratio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</si>
</sst>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0000_ "/>
    <numFmt numFmtId="178" formatCode="0.0000_);[Red]\(0.0000\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onsolas"/>
      <family val="3"/>
    </font>
    <font>
      <sz val="12"/>
      <color theme="1"/>
      <name val="Microsoft JhengHei"/>
      <family val="3"/>
    </font>
    <font>
      <sz val="12"/>
      <color theme="1"/>
      <name val="微軟正黑體"/>
      <family val="2"/>
      <charset val="136"/>
    </font>
    <font>
      <b/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10" fontId="3" fillId="0" borderId="0" xfId="1" applyNumberFormat="1" applyFont="1">
      <alignment vertical="center"/>
    </xf>
    <xf numFmtId="10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78" fontId="6" fillId="0" borderId="0" xfId="0" applyNumberFormat="1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3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8" fontId="6" fillId="0" borderId="0" xfId="0" applyNumberFormat="1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177" fontId="3" fillId="0" borderId="0" xfId="0" applyNumberFormat="1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1930-18B5-46DE-91AC-AB66E4E6FDB4}">
  <dimension ref="A1:AI12"/>
  <sheetViews>
    <sheetView tabSelected="1" zoomScale="85" zoomScaleNormal="85" workbookViewId="0">
      <pane xSplit="1" topLeftCell="B1" activePane="topRight" state="frozen"/>
      <selection pane="topRight" activeCell="G21" sqref="G21"/>
    </sheetView>
  </sheetViews>
  <sheetFormatPr defaultRowHeight="16.5"/>
  <cols>
    <col min="1" max="1" width="12.125" style="1" customWidth="1"/>
    <col min="2" max="2" width="8.75" style="1" customWidth="1"/>
    <col min="3" max="3" width="11.25" style="1" customWidth="1"/>
    <col min="4" max="4" width="16.625" style="23" bestFit="1" customWidth="1"/>
    <col min="5" max="5" width="14" bestFit="1" customWidth="1"/>
    <col min="6" max="6" width="20.75" style="2" bestFit="1" customWidth="1"/>
    <col min="7" max="7" width="20.625" style="1" bestFit="1" customWidth="1"/>
    <col min="8" max="8" width="7.625" style="2" bestFit="1" customWidth="1"/>
    <col min="9" max="9" width="10" style="2" bestFit="1" customWidth="1"/>
    <col min="10" max="10" width="16.625" style="2" bestFit="1" customWidth="1"/>
    <col min="11" max="11" width="15.25" style="2" bestFit="1" customWidth="1"/>
    <col min="12" max="12" width="16.625" style="2" bestFit="1" customWidth="1"/>
    <col min="13" max="13" width="28.5" style="2" bestFit="1" customWidth="1"/>
    <col min="14" max="14" width="14" style="2" bestFit="1" customWidth="1"/>
    <col min="15" max="15" width="8.75" style="2" bestFit="1" customWidth="1"/>
    <col min="16" max="16" width="11.25" style="2" customWidth="1"/>
    <col min="17" max="17" width="16.625" style="2" bestFit="1" customWidth="1"/>
    <col min="18" max="18" width="15.25" style="2" bestFit="1" customWidth="1"/>
    <col min="19" max="19" width="16.625" style="2" bestFit="1" customWidth="1"/>
    <col min="20" max="20" width="28.5" style="2" bestFit="1" customWidth="1"/>
    <col min="21" max="21" width="14" style="2" bestFit="1" customWidth="1"/>
    <col min="22" max="22" width="7.625" style="2" bestFit="1" customWidth="1"/>
    <col min="23" max="23" width="11.25" style="2" bestFit="1" customWidth="1"/>
    <col min="24" max="24" width="16.625" style="2" bestFit="1" customWidth="1"/>
    <col min="25" max="25" width="15.25" style="2" bestFit="1" customWidth="1"/>
    <col min="26" max="26" width="16.625" style="2" bestFit="1" customWidth="1"/>
    <col min="27" max="27" width="28.5" style="2" bestFit="1" customWidth="1"/>
    <col min="28" max="28" width="14" style="2" bestFit="1" customWidth="1"/>
    <col min="29" max="29" width="7.625" style="2" bestFit="1" customWidth="1"/>
    <col min="30" max="30" width="10" style="2" bestFit="1" customWidth="1"/>
    <col min="31" max="31" width="16.625" style="2" bestFit="1" customWidth="1"/>
    <col min="32" max="32" width="15.25" style="2" bestFit="1" customWidth="1"/>
    <col min="33" max="33" width="16.625" style="2" bestFit="1" customWidth="1"/>
    <col min="34" max="34" width="28.5" style="2" bestFit="1" customWidth="1"/>
    <col min="35" max="35" width="14" style="2" bestFit="1" customWidth="1"/>
    <col min="36" max="16384" width="9" style="2"/>
  </cols>
  <sheetData>
    <row r="1" spans="1:35" ht="16.5" customHeight="1">
      <c r="A1" s="16" t="s">
        <v>1</v>
      </c>
      <c r="B1" s="16" t="s">
        <v>2</v>
      </c>
      <c r="C1" s="16" t="s">
        <v>3</v>
      </c>
      <c r="D1" s="21" t="s">
        <v>39</v>
      </c>
      <c r="E1" s="16" t="s">
        <v>25</v>
      </c>
      <c r="F1" s="17" t="s">
        <v>24</v>
      </c>
      <c r="G1" s="16" t="s">
        <v>0</v>
      </c>
      <c r="H1" s="13" t="s">
        <v>31</v>
      </c>
      <c r="I1" s="14"/>
      <c r="J1" s="14"/>
      <c r="K1" s="14"/>
      <c r="L1" s="14"/>
      <c r="M1" s="14"/>
      <c r="N1" s="15"/>
      <c r="O1" s="14" t="s">
        <v>36</v>
      </c>
      <c r="P1" s="14"/>
      <c r="Q1" s="14"/>
      <c r="R1" s="14"/>
      <c r="S1" s="14"/>
      <c r="T1" s="14"/>
      <c r="U1" s="15"/>
      <c r="V1" s="14" t="s">
        <v>37</v>
      </c>
      <c r="W1" s="14"/>
      <c r="X1" s="14"/>
      <c r="Y1" s="14"/>
      <c r="Z1" s="14"/>
      <c r="AA1" s="14"/>
      <c r="AB1" s="15"/>
      <c r="AC1" s="14" t="s">
        <v>38</v>
      </c>
      <c r="AD1" s="14"/>
      <c r="AE1" s="14"/>
      <c r="AF1" s="14"/>
      <c r="AG1" s="14"/>
      <c r="AH1" s="14"/>
      <c r="AI1" s="15"/>
    </row>
    <row r="2" spans="1:35" s="5" customFormat="1" ht="15.75" customHeight="1">
      <c r="A2" s="16"/>
      <c r="B2" s="16"/>
      <c r="C2" s="16"/>
      <c r="D2" s="21"/>
      <c r="E2" s="16"/>
      <c r="F2" s="18"/>
      <c r="G2" s="16"/>
      <c r="H2" s="8" t="s">
        <v>26</v>
      </c>
      <c r="I2" s="4" t="s">
        <v>32</v>
      </c>
      <c r="J2" s="4" t="s">
        <v>41</v>
      </c>
      <c r="K2" s="4" t="s">
        <v>27</v>
      </c>
      <c r="L2" s="4" t="s">
        <v>28</v>
      </c>
      <c r="M2" s="4" t="s">
        <v>29</v>
      </c>
      <c r="N2" s="4" t="s">
        <v>30</v>
      </c>
      <c r="O2" s="8" t="s">
        <v>26</v>
      </c>
      <c r="P2" s="4" t="s">
        <v>32</v>
      </c>
      <c r="Q2" s="4" t="s">
        <v>40</v>
      </c>
      <c r="R2" s="4" t="s">
        <v>27</v>
      </c>
      <c r="S2" s="4" t="s">
        <v>28</v>
      </c>
      <c r="T2" s="4" t="s">
        <v>29</v>
      </c>
      <c r="U2" s="4" t="s">
        <v>30</v>
      </c>
      <c r="V2" s="8" t="s">
        <v>26</v>
      </c>
      <c r="W2" s="4" t="s">
        <v>32</v>
      </c>
      <c r="X2" s="4" t="s">
        <v>40</v>
      </c>
      <c r="Y2" s="4" t="s">
        <v>27</v>
      </c>
      <c r="Z2" s="4" t="s">
        <v>28</v>
      </c>
      <c r="AA2" s="4" t="s">
        <v>29</v>
      </c>
      <c r="AB2" s="4" t="s">
        <v>30</v>
      </c>
      <c r="AC2" s="8" t="s">
        <v>26</v>
      </c>
      <c r="AD2" s="4" t="s">
        <v>32</v>
      </c>
      <c r="AE2" s="4" t="s">
        <v>40</v>
      </c>
      <c r="AF2" s="4" t="s">
        <v>27</v>
      </c>
      <c r="AG2" s="4" t="s">
        <v>28</v>
      </c>
      <c r="AH2" s="4" t="s">
        <v>29</v>
      </c>
      <c r="AI2" s="4" t="s">
        <v>30</v>
      </c>
    </row>
    <row r="3" spans="1:35" ht="15.75">
      <c r="A3" s="3" t="s">
        <v>13</v>
      </c>
      <c r="B3" s="1" t="s">
        <v>14</v>
      </c>
      <c r="C3" s="7" t="s">
        <v>33</v>
      </c>
      <c r="D3" s="22">
        <v>1</v>
      </c>
      <c r="E3" s="6">
        <v>30</v>
      </c>
      <c r="F3" s="12">
        <v>200000</v>
      </c>
      <c r="G3" s="6">
        <v>16</v>
      </c>
      <c r="H3" s="9">
        <f>N3/$F3</f>
        <v>18</v>
      </c>
      <c r="I3" s="10">
        <f>ROUND((H3-G3)/ABS(G3),4)</f>
        <v>0.125</v>
      </c>
      <c r="J3" s="19">
        <v>1</v>
      </c>
      <c r="K3" s="12">
        <v>9000000</v>
      </c>
      <c r="L3" s="12">
        <v>5000000</v>
      </c>
      <c r="M3" s="12">
        <v>4100000</v>
      </c>
      <c r="N3" s="12">
        <v>3600000</v>
      </c>
      <c r="O3" s="9">
        <f>U3/$F3</f>
        <v>21</v>
      </c>
      <c r="P3" s="11">
        <f>ROUND((O3-H3)/ABS(H3),4)</f>
        <v>0.16669999999999999</v>
      </c>
      <c r="Q3" s="19">
        <v>1</v>
      </c>
      <c r="R3" s="12">
        <v>10000000</v>
      </c>
      <c r="S3" s="12">
        <v>6500000</v>
      </c>
      <c r="T3" s="12">
        <v>5000000</v>
      </c>
      <c r="U3" s="12">
        <v>4200000</v>
      </c>
      <c r="V3" s="9">
        <f>AB3/$F3</f>
        <v>11</v>
      </c>
      <c r="W3" s="11">
        <f>ROUND((V3-O3)/ABS(O3),4)</f>
        <v>-0.47620000000000001</v>
      </c>
      <c r="X3" s="19">
        <v>1</v>
      </c>
      <c r="Y3" s="12">
        <v>8000000</v>
      </c>
      <c r="Z3" s="12">
        <v>4500000</v>
      </c>
      <c r="AA3" s="12">
        <v>2800000</v>
      </c>
      <c r="AB3" s="12">
        <v>2200000</v>
      </c>
      <c r="AC3" s="9">
        <f>AI3/$F3</f>
        <v>22</v>
      </c>
      <c r="AD3" s="11">
        <f>ROUND((AC3-V3)/ABS(V3),4)</f>
        <v>1</v>
      </c>
      <c r="AE3" s="19">
        <v>1</v>
      </c>
      <c r="AF3" s="12">
        <v>9800000</v>
      </c>
      <c r="AG3" s="12">
        <v>6000000</v>
      </c>
      <c r="AH3" s="12">
        <v>5000000</v>
      </c>
      <c r="AI3" s="12">
        <v>4400000</v>
      </c>
    </row>
    <row r="4" spans="1:35" ht="15.75">
      <c r="A4" s="1" t="s">
        <v>4</v>
      </c>
      <c r="B4" s="1" t="s">
        <v>15</v>
      </c>
      <c r="C4" s="7" t="s">
        <v>33</v>
      </c>
      <c r="D4" s="22">
        <v>1</v>
      </c>
      <c r="E4" s="6">
        <v>15</v>
      </c>
      <c r="F4" s="12">
        <v>200000</v>
      </c>
      <c r="G4" s="6">
        <v>7</v>
      </c>
      <c r="H4" s="9">
        <f t="shared" ref="H4:H12" si="0">N4/$F4</f>
        <v>7.5</v>
      </c>
      <c r="I4" s="11">
        <f t="shared" ref="I4:I12" si="1">ROUND((H4-G4)/ABS(G4),4)</f>
        <v>7.1400000000000005E-2</v>
      </c>
      <c r="J4" s="19">
        <v>1</v>
      </c>
      <c r="K4" s="12">
        <v>4000000</v>
      </c>
      <c r="L4" s="12">
        <v>2500000</v>
      </c>
      <c r="M4" s="12">
        <v>2000000</v>
      </c>
      <c r="N4" s="12">
        <v>1500000</v>
      </c>
      <c r="O4" s="9">
        <f t="shared" ref="O4:O12" si="2">U4/$F4</f>
        <v>9</v>
      </c>
      <c r="P4" s="11">
        <f t="shared" ref="P4:P12" si="3">ROUND((O4-H4)/ABS(H4),4)</f>
        <v>0.2</v>
      </c>
      <c r="Q4" s="19">
        <v>1</v>
      </c>
      <c r="R4" s="12">
        <v>4500000</v>
      </c>
      <c r="S4" s="12">
        <v>3000000</v>
      </c>
      <c r="T4" s="12">
        <v>2000000</v>
      </c>
      <c r="U4" s="12">
        <v>1800000</v>
      </c>
      <c r="V4" s="9">
        <f t="shared" ref="V4:V12" si="4">AB4/$F4</f>
        <v>8.25</v>
      </c>
      <c r="W4" s="11">
        <f t="shared" ref="W4:W12" si="5">ROUND((V4-O4)/ABS(O4),4)</f>
        <v>-8.3299999999999999E-2</v>
      </c>
      <c r="X4" s="19">
        <v>1</v>
      </c>
      <c r="Y4" s="12">
        <v>3800000</v>
      </c>
      <c r="Z4" s="12">
        <v>2500000</v>
      </c>
      <c r="AA4" s="12">
        <v>1900000</v>
      </c>
      <c r="AB4" s="12">
        <v>1650000</v>
      </c>
      <c r="AC4" s="9">
        <f t="shared" ref="AC4:AC12" si="6">AI4/$F4</f>
        <v>11.5</v>
      </c>
      <c r="AD4" s="11">
        <f t="shared" ref="AD4:AD12" si="7">ROUND((AC4-V4)/ABS(V4),4)</f>
        <v>0.39389999999999997</v>
      </c>
      <c r="AE4" s="19">
        <v>1</v>
      </c>
      <c r="AF4" s="12">
        <v>4800000</v>
      </c>
      <c r="AG4" s="12">
        <v>3300000</v>
      </c>
      <c r="AH4" s="12">
        <v>2990000</v>
      </c>
      <c r="AI4" s="12">
        <v>2300000</v>
      </c>
    </row>
    <row r="5" spans="1:35" ht="15.75">
      <c r="A5" s="1" t="s">
        <v>5</v>
      </c>
      <c r="B5" s="1" t="s">
        <v>16</v>
      </c>
      <c r="C5" s="7" t="s">
        <v>33</v>
      </c>
      <c r="D5" s="22">
        <v>1</v>
      </c>
      <c r="E5" s="6">
        <v>10</v>
      </c>
      <c r="F5" s="12">
        <v>200000</v>
      </c>
      <c r="G5" s="6">
        <v>5</v>
      </c>
      <c r="H5" s="9">
        <f t="shared" si="0"/>
        <v>5.5</v>
      </c>
      <c r="I5" s="11">
        <f t="shared" si="1"/>
        <v>0.1</v>
      </c>
      <c r="J5" s="19">
        <v>1</v>
      </c>
      <c r="K5" s="12">
        <v>4500000</v>
      </c>
      <c r="L5" s="12">
        <v>2400000</v>
      </c>
      <c r="M5" s="12">
        <v>1900000</v>
      </c>
      <c r="N5" s="12">
        <v>1100000</v>
      </c>
      <c r="O5" s="9">
        <f t="shared" si="2"/>
        <v>-0.5</v>
      </c>
      <c r="P5" s="11">
        <f t="shared" si="3"/>
        <v>-1.0909</v>
      </c>
      <c r="Q5" s="19">
        <v>1</v>
      </c>
      <c r="R5" s="12">
        <v>2500000</v>
      </c>
      <c r="S5" s="12">
        <v>1000000</v>
      </c>
      <c r="T5" s="12">
        <v>200000</v>
      </c>
      <c r="U5" s="12">
        <v>-100000</v>
      </c>
      <c r="V5" s="9">
        <f t="shared" si="4"/>
        <v>-2</v>
      </c>
      <c r="W5" s="11">
        <f t="shared" si="5"/>
        <v>-3</v>
      </c>
      <c r="X5" s="19">
        <v>1</v>
      </c>
      <c r="Y5" s="12">
        <v>2000000</v>
      </c>
      <c r="Z5" s="12">
        <v>1250000</v>
      </c>
      <c r="AA5" s="12">
        <v>150000</v>
      </c>
      <c r="AB5" s="12">
        <v>-400000</v>
      </c>
      <c r="AC5" s="9">
        <f t="shared" si="6"/>
        <v>10</v>
      </c>
      <c r="AD5" s="11">
        <f t="shared" si="7"/>
        <v>6</v>
      </c>
      <c r="AE5" s="19">
        <v>1</v>
      </c>
      <c r="AF5" s="12">
        <v>5000000</v>
      </c>
      <c r="AG5" s="12">
        <v>4000000</v>
      </c>
      <c r="AH5" s="12">
        <v>3200000</v>
      </c>
      <c r="AI5" s="12">
        <v>2000000</v>
      </c>
    </row>
    <row r="6" spans="1:35" ht="15.75">
      <c r="A6" s="1" t="s">
        <v>6</v>
      </c>
      <c r="B6" s="1" t="s">
        <v>17</v>
      </c>
      <c r="C6" s="7" t="s">
        <v>33</v>
      </c>
      <c r="D6" s="22">
        <v>1</v>
      </c>
      <c r="E6" s="6">
        <v>25</v>
      </c>
      <c r="F6" s="12">
        <v>200000</v>
      </c>
      <c r="G6" s="6">
        <v>14</v>
      </c>
      <c r="H6" s="9">
        <f t="shared" si="0"/>
        <v>15</v>
      </c>
      <c r="I6" s="11">
        <f t="shared" si="1"/>
        <v>7.1400000000000005E-2</v>
      </c>
      <c r="J6" s="19">
        <v>1</v>
      </c>
      <c r="K6" s="12">
        <v>8200000</v>
      </c>
      <c r="L6" s="12">
        <v>6200000</v>
      </c>
      <c r="M6" s="12">
        <v>4000000</v>
      </c>
      <c r="N6" s="12">
        <v>3000000</v>
      </c>
      <c r="O6" s="9">
        <f t="shared" si="2"/>
        <v>19.75</v>
      </c>
      <c r="P6" s="11">
        <f t="shared" si="3"/>
        <v>0.31669999999999998</v>
      </c>
      <c r="Q6" s="19">
        <v>1</v>
      </c>
      <c r="R6" s="12">
        <v>9500000</v>
      </c>
      <c r="S6" s="12">
        <v>7800000</v>
      </c>
      <c r="T6" s="12">
        <v>6350000</v>
      </c>
      <c r="U6" s="12">
        <v>3950000</v>
      </c>
      <c r="V6" s="9">
        <f t="shared" si="4"/>
        <v>9.75</v>
      </c>
      <c r="W6" s="11">
        <f t="shared" si="5"/>
        <v>-0.50629999999999997</v>
      </c>
      <c r="X6" s="19">
        <v>1</v>
      </c>
      <c r="Y6" s="12">
        <v>7900000</v>
      </c>
      <c r="Z6" s="12">
        <v>4000000</v>
      </c>
      <c r="AA6" s="12">
        <v>2600000</v>
      </c>
      <c r="AB6" s="12">
        <v>1950000</v>
      </c>
      <c r="AC6" s="9">
        <f t="shared" si="6"/>
        <v>20.5</v>
      </c>
      <c r="AD6" s="11">
        <f t="shared" si="7"/>
        <v>1.1026</v>
      </c>
      <c r="AE6" s="19">
        <v>1</v>
      </c>
      <c r="AF6" s="12">
        <v>8800000</v>
      </c>
      <c r="AG6" s="12">
        <v>5100000</v>
      </c>
      <c r="AH6" s="12">
        <v>4700000</v>
      </c>
      <c r="AI6" s="12">
        <v>4100000</v>
      </c>
    </row>
    <row r="7" spans="1:35" ht="15.75">
      <c r="A7" s="1" t="s">
        <v>7</v>
      </c>
      <c r="B7" s="1" t="s">
        <v>18</v>
      </c>
      <c r="C7" s="7" t="s">
        <v>34</v>
      </c>
      <c r="D7" s="22">
        <v>1</v>
      </c>
      <c r="E7" s="6">
        <v>7</v>
      </c>
      <c r="F7" s="12">
        <v>200000</v>
      </c>
      <c r="G7" s="6">
        <v>1.7509999999999999</v>
      </c>
      <c r="H7" s="9">
        <f t="shared" si="0"/>
        <v>1.5389999999999999</v>
      </c>
      <c r="I7" s="11">
        <f t="shared" si="1"/>
        <v>-0.1211</v>
      </c>
      <c r="J7" s="19">
        <v>1</v>
      </c>
      <c r="K7" s="12">
        <v>600000</v>
      </c>
      <c r="L7" s="12">
        <v>440000</v>
      </c>
      <c r="M7" s="12">
        <v>390000</v>
      </c>
      <c r="N7" s="12">
        <v>307800</v>
      </c>
      <c r="O7" s="9">
        <f t="shared" si="2"/>
        <v>1.4</v>
      </c>
      <c r="P7" s="11">
        <f t="shared" si="3"/>
        <v>-9.0300000000000005E-2</v>
      </c>
      <c r="Q7" s="19">
        <v>1</v>
      </c>
      <c r="R7" s="12">
        <v>450000</v>
      </c>
      <c r="S7" s="12">
        <v>390000</v>
      </c>
      <c r="T7" s="12">
        <v>320000</v>
      </c>
      <c r="U7" s="12">
        <v>280000</v>
      </c>
      <c r="V7" s="9">
        <f t="shared" si="4"/>
        <v>1.375</v>
      </c>
      <c r="W7" s="11">
        <f t="shared" si="5"/>
        <v>-1.7899999999999999E-2</v>
      </c>
      <c r="X7" s="19">
        <v>1</v>
      </c>
      <c r="Y7" s="12">
        <v>446000</v>
      </c>
      <c r="Z7" s="12">
        <v>360000</v>
      </c>
      <c r="AA7" s="12">
        <v>300000</v>
      </c>
      <c r="AB7" s="12">
        <v>275000</v>
      </c>
      <c r="AC7" s="9">
        <f t="shared" si="6"/>
        <v>1.5</v>
      </c>
      <c r="AD7" s="11">
        <f t="shared" si="7"/>
        <v>9.0899999999999995E-2</v>
      </c>
      <c r="AE7" s="19">
        <v>1</v>
      </c>
      <c r="AF7" s="12">
        <v>480000</v>
      </c>
      <c r="AG7" s="12">
        <v>400000</v>
      </c>
      <c r="AH7" s="12">
        <v>350000</v>
      </c>
      <c r="AI7" s="12">
        <v>300000</v>
      </c>
    </row>
    <row r="8" spans="1:35" ht="15.75">
      <c r="A8" s="1" t="s">
        <v>8</v>
      </c>
      <c r="B8" s="1" t="s">
        <v>19</v>
      </c>
      <c r="C8" s="7" t="s">
        <v>34</v>
      </c>
      <c r="D8" s="22">
        <v>1</v>
      </c>
      <c r="E8" s="6">
        <v>5</v>
      </c>
      <c r="F8" s="12">
        <v>200000</v>
      </c>
      <c r="G8" s="6">
        <v>1.2749999999999999</v>
      </c>
      <c r="H8" s="9">
        <f t="shared" si="0"/>
        <v>1.35</v>
      </c>
      <c r="I8" s="11">
        <f t="shared" si="1"/>
        <v>5.8799999999999998E-2</v>
      </c>
      <c r="J8" s="19">
        <v>1</v>
      </c>
      <c r="K8" s="12">
        <v>500000</v>
      </c>
      <c r="L8" s="12">
        <v>380000</v>
      </c>
      <c r="M8" s="12">
        <v>320000</v>
      </c>
      <c r="N8" s="12">
        <v>270000</v>
      </c>
      <c r="O8" s="9">
        <f t="shared" si="2"/>
        <v>2.395</v>
      </c>
      <c r="P8" s="11">
        <f t="shared" si="3"/>
        <v>0.77410000000000001</v>
      </c>
      <c r="Q8" s="19">
        <v>1</v>
      </c>
      <c r="R8" s="12">
        <v>650000</v>
      </c>
      <c r="S8" s="12">
        <v>570000</v>
      </c>
      <c r="T8" s="12">
        <v>500000</v>
      </c>
      <c r="U8" s="12">
        <v>479000</v>
      </c>
      <c r="V8" s="9">
        <f t="shared" si="4"/>
        <v>2</v>
      </c>
      <c r="W8" s="11">
        <f t="shared" si="5"/>
        <v>-0.16489999999999999</v>
      </c>
      <c r="X8" s="19">
        <v>1</v>
      </c>
      <c r="Y8" s="12">
        <v>620000</v>
      </c>
      <c r="Z8" s="12">
        <v>550000</v>
      </c>
      <c r="AA8" s="12">
        <v>480000</v>
      </c>
      <c r="AB8" s="12">
        <v>400000</v>
      </c>
      <c r="AC8" s="9">
        <f t="shared" si="6"/>
        <v>1.9750000000000001</v>
      </c>
      <c r="AD8" s="11">
        <f t="shared" si="7"/>
        <v>-1.2500000000000001E-2</v>
      </c>
      <c r="AE8" s="19">
        <v>1</v>
      </c>
      <c r="AF8" s="12">
        <v>600000</v>
      </c>
      <c r="AG8" s="12">
        <v>510000</v>
      </c>
      <c r="AH8" s="12">
        <v>470000</v>
      </c>
      <c r="AI8" s="12">
        <v>395000</v>
      </c>
    </row>
    <row r="9" spans="1:35" ht="15.75">
      <c r="A9" s="1" t="s">
        <v>9</v>
      </c>
      <c r="B9" s="1" t="s">
        <v>20</v>
      </c>
      <c r="C9" s="7" t="s">
        <v>34</v>
      </c>
      <c r="D9" s="22">
        <v>1</v>
      </c>
      <c r="E9" s="6">
        <v>8</v>
      </c>
      <c r="F9" s="12">
        <v>200000</v>
      </c>
      <c r="G9" s="6">
        <v>1.94</v>
      </c>
      <c r="H9" s="9">
        <f t="shared" si="0"/>
        <v>1.7</v>
      </c>
      <c r="I9" s="11">
        <f t="shared" si="1"/>
        <v>-0.1237</v>
      </c>
      <c r="J9" s="19">
        <v>1</v>
      </c>
      <c r="K9" s="12">
        <v>700000</v>
      </c>
      <c r="L9" s="12">
        <v>500000</v>
      </c>
      <c r="M9" s="12">
        <v>400000</v>
      </c>
      <c r="N9" s="12">
        <v>340000</v>
      </c>
      <c r="O9" s="9">
        <f t="shared" si="2"/>
        <v>2.4750000000000001</v>
      </c>
      <c r="P9" s="11">
        <f t="shared" si="3"/>
        <v>0.45590000000000003</v>
      </c>
      <c r="Q9" s="19">
        <v>1</v>
      </c>
      <c r="R9" s="12">
        <v>1100000</v>
      </c>
      <c r="S9" s="12">
        <v>750000</v>
      </c>
      <c r="T9" s="12">
        <v>558000</v>
      </c>
      <c r="U9" s="12">
        <v>495000</v>
      </c>
      <c r="V9" s="9">
        <f t="shared" si="4"/>
        <v>2.8250000000000002</v>
      </c>
      <c r="W9" s="11">
        <f t="shared" si="5"/>
        <v>0.1414</v>
      </c>
      <c r="X9" s="19">
        <v>1</v>
      </c>
      <c r="Y9" s="12">
        <v>1250000</v>
      </c>
      <c r="Z9" s="12">
        <v>900000</v>
      </c>
      <c r="AA9" s="12">
        <v>670000</v>
      </c>
      <c r="AB9" s="12">
        <v>565000</v>
      </c>
      <c r="AC9" s="9">
        <f t="shared" si="6"/>
        <v>3.2149999999999999</v>
      </c>
      <c r="AD9" s="11">
        <f t="shared" si="7"/>
        <v>0.1381</v>
      </c>
      <c r="AE9" s="19">
        <v>1</v>
      </c>
      <c r="AF9" s="12">
        <v>1400000</v>
      </c>
      <c r="AG9" s="12">
        <v>1050000</v>
      </c>
      <c r="AH9" s="12">
        <v>760000</v>
      </c>
      <c r="AI9" s="12">
        <v>643000</v>
      </c>
    </row>
    <row r="10" spans="1:35" ht="15.75">
      <c r="A10" s="1" t="s">
        <v>10</v>
      </c>
      <c r="B10" s="1" t="s">
        <v>21</v>
      </c>
      <c r="C10" s="7" t="s">
        <v>34</v>
      </c>
      <c r="D10" s="22">
        <v>1</v>
      </c>
      <c r="E10" s="6">
        <v>6</v>
      </c>
      <c r="F10" s="12">
        <v>200000</v>
      </c>
      <c r="G10" s="6">
        <v>1.45</v>
      </c>
      <c r="H10" s="9">
        <f t="shared" si="0"/>
        <v>1.5</v>
      </c>
      <c r="I10" s="11">
        <f t="shared" si="1"/>
        <v>3.4500000000000003E-2</v>
      </c>
      <c r="J10" s="19">
        <v>1</v>
      </c>
      <c r="K10" s="12">
        <v>640000</v>
      </c>
      <c r="L10" s="12">
        <v>550000</v>
      </c>
      <c r="M10" s="12">
        <v>470000</v>
      </c>
      <c r="N10" s="12">
        <v>300000</v>
      </c>
      <c r="O10" s="9">
        <f t="shared" si="2"/>
        <v>-6.5000000000000002E-2</v>
      </c>
      <c r="P10" s="11">
        <f t="shared" si="3"/>
        <v>-1.0432999999999999</v>
      </c>
      <c r="Q10" s="19">
        <v>1</v>
      </c>
      <c r="R10" s="12">
        <v>470610</v>
      </c>
      <c r="S10" s="12">
        <v>250000</v>
      </c>
      <c r="T10" s="12">
        <v>110000</v>
      </c>
      <c r="U10" s="12">
        <v>-13000</v>
      </c>
      <c r="V10" s="9">
        <f t="shared" si="4"/>
        <v>0.75</v>
      </c>
      <c r="W10" s="11">
        <f t="shared" si="5"/>
        <v>12.538500000000001</v>
      </c>
      <c r="X10" s="19">
        <v>1</v>
      </c>
      <c r="Y10" s="12">
        <v>870610</v>
      </c>
      <c r="Z10" s="12">
        <v>400000</v>
      </c>
      <c r="AA10" s="12">
        <v>269000</v>
      </c>
      <c r="AB10" s="12">
        <v>150000</v>
      </c>
      <c r="AC10" s="9">
        <f t="shared" si="6"/>
        <v>1.89</v>
      </c>
      <c r="AD10" s="11">
        <f t="shared" si="7"/>
        <v>1.52</v>
      </c>
      <c r="AE10" s="19">
        <v>1</v>
      </c>
      <c r="AF10" s="12">
        <v>800000</v>
      </c>
      <c r="AG10" s="12">
        <v>610000</v>
      </c>
      <c r="AH10" s="12">
        <v>432000</v>
      </c>
      <c r="AI10" s="12">
        <v>378000</v>
      </c>
    </row>
    <row r="11" spans="1:35" ht="15.75">
      <c r="A11" s="1" t="s">
        <v>11</v>
      </c>
      <c r="B11" s="1" t="s">
        <v>22</v>
      </c>
      <c r="C11" s="7" t="s">
        <v>35</v>
      </c>
      <c r="D11" s="22">
        <v>1</v>
      </c>
      <c r="E11" s="6">
        <v>9</v>
      </c>
      <c r="F11" s="12">
        <v>1000000</v>
      </c>
      <c r="G11" s="6">
        <v>0.58499999999999996</v>
      </c>
      <c r="H11" s="9">
        <f t="shared" si="0"/>
        <v>0.6</v>
      </c>
      <c r="I11" s="11">
        <f t="shared" si="1"/>
        <v>2.5600000000000001E-2</v>
      </c>
      <c r="J11" s="19">
        <v>1</v>
      </c>
      <c r="K11" s="12">
        <v>800000</v>
      </c>
      <c r="L11" s="12">
        <v>750000</v>
      </c>
      <c r="M11" s="12">
        <v>650000</v>
      </c>
      <c r="N11" s="12">
        <v>600000</v>
      </c>
      <c r="O11" s="9">
        <f t="shared" si="2"/>
        <v>0.62</v>
      </c>
      <c r="P11" s="11">
        <f t="shared" si="3"/>
        <v>3.3300000000000003E-2</v>
      </c>
      <c r="Q11" s="19">
        <v>1</v>
      </c>
      <c r="R11" s="12">
        <v>810000</v>
      </c>
      <c r="S11" s="12">
        <v>740000</v>
      </c>
      <c r="T11" s="12">
        <v>660000</v>
      </c>
      <c r="U11" s="12">
        <v>620000</v>
      </c>
      <c r="V11" s="9">
        <f t="shared" si="4"/>
        <v>0.61499999999999999</v>
      </c>
      <c r="W11" s="11">
        <f t="shared" si="5"/>
        <v>-8.0999999999999996E-3</v>
      </c>
      <c r="X11" s="19">
        <v>1</v>
      </c>
      <c r="Y11" s="12">
        <v>795000</v>
      </c>
      <c r="Z11" s="12">
        <v>710000</v>
      </c>
      <c r="AA11" s="12">
        <v>655000</v>
      </c>
      <c r="AB11" s="12">
        <v>615000</v>
      </c>
      <c r="AC11" s="9">
        <f t="shared" si="6"/>
        <v>0.65</v>
      </c>
      <c r="AD11" s="11">
        <f t="shared" si="7"/>
        <v>5.6899999999999999E-2</v>
      </c>
      <c r="AE11" s="19">
        <v>1</v>
      </c>
      <c r="AF11" s="12">
        <v>820000</v>
      </c>
      <c r="AG11" s="12">
        <v>780000</v>
      </c>
      <c r="AH11" s="12">
        <v>720000</v>
      </c>
      <c r="AI11" s="12">
        <v>650000</v>
      </c>
    </row>
    <row r="12" spans="1:35" ht="15.75">
      <c r="A12" s="1" t="s">
        <v>12</v>
      </c>
      <c r="B12" s="1" t="s">
        <v>23</v>
      </c>
      <c r="C12" s="7" t="s">
        <v>35</v>
      </c>
      <c r="D12" s="22">
        <v>1</v>
      </c>
      <c r="E12" s="6">
        <v>10</v>
      </c>
      <c r="F12" s="12">
        <v>1000000</v>
      </c>
      <c r="G12" s="6">
        <v>0.6</v>
      </c>
      <c r="H12" s="9">
        <f>N12/$F12</f>
        <v>0.63400000000000001</v>
      </c>
      <c r="I12" s="11">
        <f t="shared" si="1"/>
        <v>5.67E-2</v>
      </c>
      <c r="J12" s="19">
        <v>1</v>
      </c>
      <c r="K12" s="12">
        <v>815000</v>
      </c>
      <c r="L12" s="12">
        <v>770000</v>
      </c>
      <c r="M12" s="12">
        <v>685000</v>
      </c>
      <c r="N12" s="12">
        <v>634000</v>
      </c>
      <c r="O12" s="9">
        <f t="shared" si="2"/>
        <v>0.65500000000000003</v>
      </c>
      <c r="P12" s="11">
        <f t="shared" si="3"/>
        <v>3.3099999999999997E-2</v>
      </c>
      <c r="Q12" s="19">
        <v>1</v>
      </c>
      <c r="R12" s="12">
        <v>820000</v>
      </c>
      <c r="S12" s="12">
        <v>778000</v>
      </c>
      <c r="T12" s="12">
        <v>700000</v>
      </c>
      <c r="U12" s="12">
        <v>655000</v>
      </c>
      <c r="V12" s="9">
        <f t="shared" si="4"/>
        <v>0.67800000000000005</v>
      </c>
      <c r="W12" s="11">
        <f t="shared" si="5"/>
        <v>3.5099999999999999E-2</v>
      </c>
      <c r="X12" s="19">
        <v>1</v>
      </c>
      <c r="Y12" s="12">
        <v>829000</v>
      </c>
      <c r="Z12" s="12">
        <v>790000</v>
      </c>
      <c r="AA12" s="12">
        <v>725000</v>
      </c>
      <c r="AB12" s="12">
        <v>678000</v>
      </c>
      <c r="AC12" s="9">
        <f t="shared" si="6"/>
        <v>0.69</v>
      </c>
      <c r="AD12" s="11">
        <f t="shared" si="7"/>
        <v>1.77E-2</v>
      </c>
      <c r="AE12" s="19">
        <v>1</v>
      </c>
      <c r="AF12" s="12">
        <v>831000</v>
      </c>
      <c r="AG12" s="12">
        <v>800000</v>
      </c>
      <c r="AH12" s="12">
        <v>750000</v>
      </c>
      <c r="AI12" s="12">
        <v>690000</v>
      </c>
    </row>
  </sheetData>
  <mergeCells count="11">
    <mergeCell ref="H1:N1"/>
    <mergeCell ref="O1:U1"/>
    <mergeCell ref="V1:AB1"/>
    <mergeCell ref="AC1:AI1"/>
    <mergeCell ref="A1:A2"/>
    <mergeCell ref="B1:B2"/>
    <mergeCell ref="C1:C2"/>
    <mergeCell ref="G1:G2"/>
    <mergeCell ref="F1:F2"/>
    <mergeCell ref="E1:E2"/>
    <mergeCell ref="D1:D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A576-3FE2-48FD-990C-850FE256943E}">
  <dimension ref="A1:D11"/>
  <sheetViews>
    <sheetView workbookViewId="0">
      <selection activeCell="D2" sqref="D2:D11"/>
    </sheetView>
  </sheetViews>
  <sheetFormatPr defaultRowHeight="16.5"/>
  <cols>
    <col min="1" max="1" width="11.875" bestFit="1" customWidth="1"/>
    <col min="2" max="2" width="8.5" bestFit="1" customWidth="1"/>
    <col min="3" max="3" width="10.75" bestFit="1" customWidth="1"/>
    <col min="4" max="4" width="13.25" bestFit="1" customWidth="1"/>
  </cols>
  <sheetData>
    <row r="1" spans="1:4">
      <c r="A1" s="4" t="s">
        <v>1</v>
      </c>
      <c r="B1" s="4" t="s">
        <v>2</v>
      </c>
      <c r="C1" s="4" t="s">
        <v>3</v>
      </c>
      <c r="D1" s="4" t="s">
        <v>25</v>
      </c>
    </row>
    <row r="2" spans="1:4">
      <c r="A2" s="3" t="s">
        <v>13</v>
      </c>
      <c r="B2" s="1" t="s">
        <v>14</v>
      </c>
      <c r="C2" s="7" t="s">
        <v>33</v>
      </c>
      <c r="D2" s="25">
        <f>raw_data!E3</f>
        <v>30</v>
      </c>
    </row>
    <row r="3" spans="1:4">
      <c r="A3" s="1" t="s">
        <v>4</v>
      </c>
      <c r="B3" s="1" t="s">
        <v>15</v>
      </c>
      <c r="C3" s="7" t="s">
        <v>33</v>
      </c>
      <c r="D3" s="25">
        <f>raw_data!E4</f>
        <v>15</v>
      </c>
    </row>
    <row r="4" spans="1:4">
      <c r="A4" s="1" t="s">
        <v>5</v>
      </c>
      <c r="B4" s="1" t="s">
        <v>16</v>
      </c>
      <c r="C4" s="7" t="s">
        <v>33</v>
      </c>
      <c r="D4" s="25">
        <f>raw_data!E5</f>
        <v>10</v>
      </c>
    </row>
    <row r="5" spans="1:4">
      <c r="A5" s="1" t="s">
        <v>6</v>
      </c>
      <c r="B5" s="1" t="s">
        <v>17</v>
      </c>
      <c r="C5" s="7" t="s">
        <v>33</v>
      </c>
      <c r="D5" s="25">
        <f>raw_data!E6</f>
        <v>25</v>
      </c>
    </row>
    <row r="6" spans="1:4">
      <c r="A6" s="1" t="s">
        <v>7</v>
      </c>
      <c r="B6" s="1" t="s">
        <v>18</v>
      </c>
      <c r="C6" s="7" t="s">
        <v>34</v>
      </c>
      <c r="D6" s="25">
        <f>raw_data!E7</f>
        <v>7</v>
      </c>
    </row>
    <row r="7" spans="1:4">
      <c r="A7" s="1" t="s">
        <v>8</v>
      </c>
      <c r="B7" s="1" t="s">
        <v>19</v>
      </c>
      <c r="C7" s="7" t="s">
        <v>34</v>
      </c>
      <c r="D7" s="25">
        <f>raw_data!E8</f>
        <v>5</v>
      </c>
    </row>
    <row r="8" spans="1:4">
      <c r="A8" s="1" t="s">
        <v>9</v>
      </c>
      <c r="B8" s="1" t="s">
        <v>20</v>
      </c>
      <c r="C8" s="7" t="s">
        <v>34</v>
      </c>
      <c r="D8" s="25">
        <f>raw_data!E9</f>
        <v>8</v>
      </c>
    </row>
    <row r="9" spans="1:4">
      <c r="A9" s="1" t="s">
        <v>10</v>
      </c>
      <c r="B9" s="1" t="s">
        <v>21</v>
      </c>
      <c r="C9" s="7" t="s">
        <v>34</v>
      </c>
      <c r="D9" s="25">
        <f>raw_data!E10</f>
        <v>6</v>
      </c>
    </row>
    <row r="10" spans="1:4">
      <c r="A10" s="1" t="s">
        <v>11</v>
      </c>
      <c r="B10" s="1" t="s">
        <v>22</v>
      </c>
      <c r="C10" s="7" t="s">
        <v>35</v>
      </c>
      <c r="D10" s="25">
        <f>raw_data!E11</f>
        <v>9</v>
      </c>
    </row>
    <row r="11" spans="1:4">
      <c r="A11" s="1" t="s">
        <v>12</v>
      </c>
      <c r="B11" s="1" t="s">
        <v>23</v>
      </c>
      <c r="C11" s="7" t="s">
        <v>35</v>
      </c>
      <c r="D11" s="25">
        <f>raw_data!E12</f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2C4C-BD75-4062-B27A-BB09B9B8FD6C}">
  <dimension ref="A1:H12"/>
  <sheetViews>
    <sheetView workbookViewId="0">
      <selection activeCell="A2" sqref="A2"/>
    </sheetView>
  </sheetViews>
  <sheetFormatPr defaultRowHeight="16.5"/>
  <cols>
    <col min="1" max="1" width="15.75" bestFit="1" customWidth="1"/>
    <col min="2" max="2" width="7.375" bestFit="1" customWidth="1"/>
    <col min="3" max="3" width="10.75" bestFit="1" customWidth="1"/>
    <col min="4" max="4" width="15.875" bestFit="1" customWidth="1"/>
    <col min="5" max="5" width="14.625" bestFit="1" customWidth="1"/>
    <col min="6" max="6" width="15.875" bestFit="1" customWidth="1"/>
    <col min="7" max="7" width="27.125" bestFit="1" customWidth="1"/>
    <col min="8" max="8" width="13.375" bestFit="1" customWidth="1"/>
  </cols>
  <sheetData>
    <row r="1" spans="1:8">
      <c r="A1" s="29" t="s">
        <v>39</v>
      </c>
      <c r="B1" s="27" t="s">
        <v>26</v>
      </c>
      <c r="C1" s="4" t="s">
        <v>32</v>
      </c>
      <c r="D1" s="26" t="s">
        <v>41</v>
      </c>
      <c r="E1" s="4" t="s">
        <v>27</v>
      </c>
      <c r="F1" s="4" t="s">
        <v>28</v>
      </c>
      <c r="G1" s="4" t="s">
        <v>29</v>
      </c>
      <c r="H1" s="4" t="s">
        <v>30</v>
      </c>
    </row>
    <row r="2" spans="1:8">
      <c r="A2" s="30">
        <f>raw_data!D3</f>
        <v>1</v>
      </c>
      <c r="B2" s="28">
        <f>raw_data!H3</f>
        <v>18</v>
      </c>
      <c r="C2" s="20">
        <f>raw_data!I3</f>
        <v>0.125</v>
      </c>
      <c r="D2" s="20">
        <f>raw_data!J3</f>
        <v>1</v>
      </c>
      <c r="E2" s="2">
        <f>raw_data!K3</f>
        <v>9000000</v>
      </c>
      <c r="F2" s="2">
        <f>raw_data!L3</f>
        <v>5000000</v>
      </c>
      <c r="G2" s="2">
        <f>raw_data!M3</f>
        <v>4100000</v>
      </c>
      <c r="H2" s="2">
        <f>raw_data!N3</f>
        <v>3600000</v>
      </c>
    </row>
    <row r="3" spans="1:8">
      <c r="A3" s="30">
        <f>raw_data!D4</f>
        <v>1</v>
      </c>
      <c r="B3" s="28">
        <f>raw_data!H4</f>
        <v>7.5</v>
      </c>
      <c r="C3" s="20">
        <f>raw_data!I4</f>
        <v>7.1400000000000005E-2</v>
      </c>
      <c r="D3" s="20">
        <f>raw_data!J4</f>
        <v>1</v>
      </c>
      <c r="E3" s="2">
        <f>raw_data!K4</f>
        <v>4000000</v>
      </c>
      <c r="F3" s="2">
        <f>raw_data!L4</f>
        <v>2500000</v>
      </c>
      <c r="G3" s="2">
        <f>raw_data!M4</f>
        <v>2000000</v>
      </c>
      <c r="H3" s="2">
        <f>raw_data!N4</f>
        <v>1500000</v>
      </c>
    </row>
    <row r="4" spans="1:8">
      <c r="A4" s="30">
        <f>raw_data!D5</f>
        <v>1</v>
      </c>
      <c r="B4" s="28">
        <f>raw_data!H5</f>
        <v>5.5</v>
      </c>
      <c r="C4" s="20">
        <f>raw_data!I5</f>
        <v>0.1</v>
      </c>
      <c r="D4" s="20">
        <f>raw_data!J5</f>
        <v>1</v>
      </c>
      <c r="E4" s="2">
        <f>raw_data!K5</f>
        <v>4500000</v>
      </c>
      <c r="F4" s="2">
        <f>raw_data!L5</f>
        <v>2400000</v>
      </c>
      <c r="G4" s="2">
        <f>raw_data!M5</f>
        <v>1900000</v>
      </c>
      <c r="H4" s="2">
        <f>raw_data!N5</f>
        <v>1100000</v>
      </c>
    </row>
    <row r="5" spans="1:8">
      <c r="A5" s="30">
        <f>raw_data!D6</f>
        <v>1</v>
      </c>
      <c r="B5" s="28">
        <f>raw_data!H6</f>
        <v>15</v>
      </c>
      <c r="C5" s="20">
        <f>raw_data!I6</f>
        <v>7.1400000000000005E-2</v>
      </c>
      <c r="D5" s="20">
        <f>raw_data!J6</f>
        <v>1</v>
      </c>
      <c r="E5" s="2">
        <f>raw_data!K6</f>
        <v>8200000</v>
      </c>
      <c r="F5" s="2">
        <f>raw_data!L6</f>
        <v>6200000</v>
      </c>
      <c r="G5" s="2">
        <f>raw_data!M6</f>
        <v>4000000</v>
      </c>
      <c r="H5" s="2">
        <f>raw_data!N6</f>
        <v>3000000</v>
      </c>
    </row>
    <row r="6" spans="1:8">
      <c r="A6" s="30">
        <f>raw_data!D7</f>
        <v>1</v>
      </c>
      <c r="B6" s="28">
        <f>raw_data!H7</f>
        <v>1.5389999999999999</v>
      </c>
      <c r="C6" s="20">
        <f>raw_data!I7</f>
        <v>-0.1211</v>
      </c>
      <c r="D6" s="20">
        <f>raw_data!J7</f>
        <v>1</v>
      </c>
      <c r="E6" s="2">
        <f>raw_data!K7</f>
        <v>600000</v>
      </c>
      <c r="F6" s="2">
        <f>raw_data!L7</f>
        <v>440000</v>
      </c>
      <c r="G6" s="2">
        <f>raw_data!M7</f>
        <v>390000</v>
      </c>
      <c r="H6" s="2">
        <f>raw_data!N7</f>
        <v>307800</v>
      </c>
    </row>
    <row r="7" spans="1:8">
      <c r="A7" s="30">
        <f>raw_data!D8</f>
        <v>1</v>
      </c>
      <c r="B7" s="28">
        <f>raw_data!H8</f>
        <v>1.35</v>
      </c>
      <c r="C7" s="20">
        <f>raw_data!I8</f>
        <v>5.8799999999999998E-2</v>
      </c>
      <c r="D7" s="20">
        <f>raw_data!J8</f>
        <v>1</v>
      </c>
      <c r="E7" s="2">
        <f>raw_data!K8</f>
        <v>500000</v>
      </c>
      <c r="F7" s="2">
        <f>raw_data!L8</f>
        <v>380000</v>
      </c>
      <c r="G7" s="2">
        <f>raw_data!M8</f>
        <v>320000</v>
      </c>
      <c r="H7" s="2">
        <f>raw_data!N8</f>
        <v>270000</v>
      </c>
    </row>
    <row r="8" spans="1:8">
      <c r="A8" s="30">
        <f>raw_data!D9</f>
        <v>1</v>
      </c>
      <c r="B8" s="28">
        <f>raw_data!H9</f>
        <v>1.7</v>
      </c>
      <c r="C8" s="20">
        <f>raw_data!I9</f>
        <v>-0.1237</v>
      </c>
      <c r="D8" s="20">
        <f>raw_data!J9</f>
        <v>1</v>
      </c>
      <c r="E8" s="2">
        <f>raw_data!K9</f>
        <v>700000</v>
      </c>
      <c r="F8" s="2">
        <f>raw_data!L9</f>
        <v>500000</v>
      </c>
      <c r="G8" s="2">
        <f>raw_data!M9</f>
        <v>400000</v>
      </c>
      <c r="H8" s="2">
        <f>raw_data!N9</f>
        <v>340000</v>
      </c>
    </row>
    <row r="9" spans="1:8">
      <c r="A9" s="30">
        <f>raw_data!D10</f>
        <v>1</v>
      </c>
      <c r="B9" s="28">
        <f>raw_data!H10</f>
        <v>1.5</v>
      </c>
      <c r="C9" s="20">
        <f>raw_data!I10</f>
        <v>3.4500000000000003E-2</v>
      </c>
      <c r="D9" s="20">
        <f>raw_data!J10</f>
        <v>1</v>
      </c>
      <c r="E9" s="2">
        <f>raw_data!K10</f>
        <v>640000</v>
      </c>
      <c r="F9" s="2">
        <f>raw_data!L10</f>
        <v>550000</v>
      </c>
      <c r="G9" s="2">
        <f>raw_data!M10</f>
        <v>470000</v>
      </c>
      <c r="H9" s="2">
        <f>raw_data!N10</f>
        <v>300000</v>
      </c>
    </row>
    <row r="10" spans="1:8">
      <c r="A10" s="30">
        <f>raw_data!D11</f>
        <v>1</v>
      </c>
      <c r="B10" s="28">
        <f>raw_data!H11</f>
        <v>0.6</v>
      </c>
      <c r="C10" s="20">
        <f>raw_data!I11</f>
        <v>2.5600000000000001E-2</v>
      </c>
      <c r="D10" s="20">
        <f>raw_data!J11</f>
        <v>1</v>
      </c>
      <c r="E10" s="2">
        <f>raw_data!K11</f>
        <v>800000</v>
      </c>
      <c r="F10" s="2">
        <f>raw_data!L11</f>
        <v>750000</v>
      </c>
      <c r="G10" s="2">
        <f>raw_data!M11</f>
        <v>650000</v>
      </c>
      <c r="H10" s="2">
        <f>raw_data!N11</f>
        <v>600000</v>
      </c>
    </row>
    <row r="11" spans="1:8">
      <c r="A11" s="30">
        <f>raw_data!D12</f>
        <v>1</v>
      </c>
      <c r="B11" s="28">
        <f>raw_data!H12</f>
        <v>0.63400000000000001</v>
      </c>
      <c r="C11" s="20">
        <f>raw_data!I12</f>
        <v>5.67E-2</v>
      </c>
      <c r="D11" s="20">
        <f>raw_data!J12</f>
        <v>1</v>
      </c>
      <c r="E11" s="2">
        <f>raw_data!K12</f>
        <v>815000</v>
      </c>
      <c r="F11" s="2">
        <f>raw_data!L12</f>
        <v>770000</v>
      </c>
      <c r="G11" s="2">
        <f>raw_data!M12</f>
        <v>685000</v>
      </c>
      <c r="H11" s="2">
        <f>raw_data!N12</f>
        <v>634000</v>
      </c>
    </row>
    <row r="12" spans="1:8">
      <c r="A12" s="2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A3E3-92D7-4292-A795-B0C68BB6C50D}">
  <dimension ref="A1:H11"/>
  <sheetViews>
    <sheetView workbookViewId="0"/>
  </sheetViews>
  <sheetFormatPr defaultRowHeight="16.5"/>
  <cols>
    <col min="1" max="1" width="15.75" bestFit="1" customWidth="1"/>
    <col min="2" max="2" width="5.125" bestFit="1" customWidth="1"/>
    <col min="3" max="3" width="10.7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29" t="s">
        <v>39</v>
      </c>
      <c r="B1" s="27" t="s">
        <v>26</v>
      </c>
      <c r="C1" s="4" t="s">
        <v>32</v>
      </c>
      <c r="D1" s="26" t="s">
        <v>41</v>
      </c>
      <c r="E1" s="4" t="s">
        <v>27</v>
      </c>
      <c r="F1" s="4" t="s">
        <v>28</v>
      </c>
      <c r="G1" s="4" t="s">
        <v>29</v>
      </c>
      <c r="H1" s="4" t="s">
        <v>30</v>
      </c>
    </row>
    <row r="2" spans="1:8">
      <c r="A2" s="30">
        <f>raw_data!D3</f>
        <v>1</v>
      </c>
      <c r="B2" s="28">
        <f>raw_data!O3</f>
        <v>21</v>
      </c>
      <c r="C2" s="28">
        <f>raw_data!P3</f>
        <v>0.16669999999999999</v>
      </c>
      <c r="D2" s="31">
        <f>raw_data!Q3</f>
        <v>1</v>
      </c>
      <c r="E2" s="28">
        <f>raw_data!R3</f>
        <v>10000000</v>
      </c>
      <c r="F2" s="28">
        <f>raw_data!S3</f>
        <v>6500000</v>
      </c>
      <c r="G2" s="28">
        <f>raw_data!T3</f>
        <v>5000000</v>
      </c>
      <c r="H2" s="28">
        <f>raw_data!U3</f>
        <v>4200000</v>
      </c>
    </row>
    <row r="3" spans="1:8">
      <c r="A3" s="30">
        <f>raw_data!D4</f>
        <v>1</v>
      </c>
      <c r="B3" s="28">
        <f>raw_data!O4</f>
        <v>9</v>
      </c>
      <c r="C3" s="28">
        <f>raw_data!P4</f>
        <v>0.2</v>
      </c>
      <c r="D3" s="31">
        <f>raw_data!Q4</f>
        <v>1</v>
      </c>
      <c r="E3" s="28">
        <f>raw_data!R4</f>
        <v>4500000</v>
      </c>
      <c r="F3" s="28">
        <f>raw_data!S4</f>
        <v>3000000</v>
      </c>
      <c r="G3" s="28">
        <f>raw_data!T4</f>
        <v>2000000</v>
      </c>
      <c r="H3" s="28">
        <f>raw_data!U4</f>
        <v>1800000</v>
      </c>
    </row>
    <row r="4" spans="1:8">
      <c r="A4" s="30">
        <f>raw_data!D5</f>
        <v>1</v>
      </c>
      <c r="B4" s="28">
        <f>raw_data!O5</f>
        <v>-0.5</v>
      </c>
      <c r="C4" s="28">
        <f>raw_data!P5</f>
        <v>-1.0909</v>
      </c>
      <c r="D4" s="31">
        <f>raw_data!Q5</f>
        <v>1</v>
      </c>
      <c r="E4" s="28">
        <f>raw_data!R5</f>
        <v>2500000</v>
      </c>
      <c r="F4" s="28">
        <f>raw_data!S5</f>
        <v>1000000</v>
      </c>
      <c r="G4" s="28">
        <f>raw_data!T5</f>
        <v>200000</v>
      </c>
      <c r="H4" s="28">
        <f>raw_data!U5</f>
        <v>-100000</v>
      </c>
    </row>
    <row r="5" spans="1:8">
      <c r="A5" s="30">
        <f>raw_data!D6</f>
        <v>1</v>
      </c>
      <c r="B5" s="28">
        <f>raw_data!O6</f>
        <v>19.75</v>
      </c>
      <c r="C5" s="28">
        <f>raw_data!P6</f>
        <v>0.31669999999999998</v>
      </c>
      <c r="D5" s="31">
        <f>raw_data!Q6</f>
        <v>1</v>
      </c>
      <c r="E5" s="28">
        <f>raw_data!R6</f>
        <v>9500000</v>
      </c>
      <c r="F5" s="28">
        <f>raw_data!S6</f>
        <v>7800000</v>
      </c>
      <c r="G5" s="28">
        <f>raw_data!T6</f>
        <v>6350000</v>
      </c>
      <c r="H5" s="28">
        <f>raw_data!U6</f>
        <v>3950000</v>
      </c>
    </row>
    <row r="6" spans="1:8">
      <c r="A6" s="30">
        <f>raw_data!D7</f>
        <v>1</v>
      </c>
      <c r="B6" s="28">
        <f>raw_data!O7</f>
        <v>1.4</v>
      </c>
      <c r="C6" s="28">
        <f>raw_data!P7</f>
        <v>-9.0300000000000005E-2</v>
      </c>
      <c r="D6" s="31">
        <f>raw_data!Q7</f>
        <v>1</v>
      </c>
      <c r="E6" s="28">
        <f>raw_data!R7</f>
        <v>450000</v>
      </c>
      <c r="F6" s="28">
        <f>raw_data!S7</f>
        <v>390000</v>
      </c>
      <c r="G6" s="28">
        <f>raw_data!T7</f>
        <v>320000</v>
      </c>
      <c r="H6" s="28">
        <f>raw_data!U7</f>
        <v>280000</v>
      </c>
    </row>
    <row r="7" spans="1:8">
      <c r="A7" s="30">
        <f>raw_data!D8</f>
        <v>1</v>
      </c>
      <c r="B7" s="28">
        <f>raw_data!O8</f>
        <v>2.395</v>
      </c>
      <c r="C7" s="28">
        <f>raw_data!P8</f>
        <v>0.77410000000000001</v>
      </c>
      <c r="D7" s="31">
        <f>raw_data!Q8</f>
        <v>1</v>
      </c>
      <c r="E7" s="28">
        <f>raw_data!R8</f>
        <v>650000</v>
      </c>
      <c r="F7" s="28">
        <f>raw_data!S8</f>
        <v>570000</v>
      </c>
      <c r="G7" s="28">
        <f>raw_data!T8</f>
        <v>500000</v>
      </c>
      <c r="H7" s="28">
        <f>raw_data!U8</f>
        <v>479000</v>
      </c>
    </row>
    <row r="8" spans="1:8">
      <c r="A8" s="30">
        <f>raw_data!D9</f>
        <v>1</v>
      </c>
      <c r="B8" s="28">
        <f>raw_data!O9</f>
        <v>2.4750000000000001</v>
      </c>
      <c r="C8" s="28">
        <f>raw_data!P9</f>
        <v>0.45590000000000003</v>
      </c>
      <c r="D8" s="31">
        <f>raw_data!Q9</f>
        <v>1</v>
      </c>
      <c r="E8" s="28">
        <f>raw_data!R9</f>
        <v>1100000</v>
      </c>
      <c r="F8" s="28">
        <f>raw_data!S9</f>
        <v>750000</v>
      </c>
      <c r="G8" s="28">
        <f>raw_data!T9</f>
        <v>558000</v>
      </c>
      <c r="H8" s="28">
        <f>raw_data!U9</f>
        <v>495000</v>
      </c>
    </row>
    <row r="9" spans="1:8">
      <c r="A9" s="30">
        <f>raw_data!D10</f>
        <v>1</v>
      </c>
      <c r="B9" s="28">
        <f>raw_data!O10</f>
        <v>-6.5000000000000002E-2</v>
      </c>
      <c r="C9" s="28">
        <f>raw_data!P10</f>
        <v>-1.0432999999999999</v>
      </c>
      <c r="D9" s="31">
        <f>raw_data!Q10</f>
        <v>1</v>
      </c>
      <c r="E9" s="28">
        <f>raw_data!R10</f>
        <v>470610</v>
      </c>
      <c r="F9" s="28">
        <f>raw_data!S10</f>
        <v>250000</v>
      </c>
      <c r="G9" s="28">
        <f>raw_data!T10</f>
        <v>110000</v>
      </c>
      <c r="H9" s="28">
        <f>raw_data!U10</f>
        <v>-13000</v>
      </c>
    </row>
    <row r="10" spans="1:8">
      <c r="A10" s="30">
        <f>raw_data!D11</f>
        <v>1</v>
      </c>
      <c r="B10" s="28">
        <f>raw_data!O11</f>
        <v>0.62</v>
      </c>
      <c r="C10" s="28">
        <f>raw_data!P11</f>
        <v>3.3300000000000003E-2</v>
      </c>
      <c r="D10" s="31">
        <f>raw_data!Q11</f>
        <v>1</v>
      </c>
      <c r="E10" s="28">
        <f>raw_data!R11</f>
        <v>810000</v>
      </c>
      <c r="F10" s="28">
        <f>raw_data!S11</f>
        <v>740000</v>
      </c>
      <c r="G10" s="28">
        <f>raw_data!T11</f>
        <v>660000</v>
      </c>
      <c r="H10" s="28">
        <f>raw_data!U11</f>
        <v>620000</v>
      </c>
    </row>
    <row r="11" spans="1:8">
      <c r="A11" s="30">
        <f>raw_data!D12</f>
        <v>1</v>
      </c>
      <c r="B11" s="28">
        <f>raw_data!O12</f>
        <v>0.65500000000000003</v>
      </c>
      <c r="C11" s="28">
        <f>raw_data!P12</f>
        <v>3.3099999999999997E-2</v>
      </c>
      <c r="D11" s="31">
        <f>raw_data!Q12</f>
        <v>1</v>
      </c>
      <c r="E11" s="28">
        <f>raw_data!R12</f>
        <v>820000</v>
      </c>
      <c r="F11" s="28">
        <f>raw_data!S12</f>
        <v>778000</v>
      </c>
      <c r="G11" s="28">
        <f>raw_data!T12</f>
        <v>700000</v>
      </c>
      <c r="H11" s="28">
        <f>raw_data!U12</f>
        <v>655000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A6B-97CE-4851-AF52-314A8693FFD1}">
  <dimension ref="A1:H11"/>
  <sheetViews>
    <sheetView workbookViewId="0"/>
  </sheetViews>
  <sheetFormatPr defaultRowHeight="16.5"/>
  <cols>
    <col min="1" max="1" width="15.75" bestFit="1" customWidth="1"/>
    <col min="2" max="2" width="8.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29" t="s">
        <v>39</v>
      </c>
      <c r="B1" s="27" t="s">
        <v>26</v>
      </c>
      <c r="C1" s="4" t="s">
        <v>32</v>
      </c>
      <c r="D1" s="26" t="s">
        <v>41</v>
      </c>
      <c r="E1" s="4" t="s">
        <v>27</v>
      </c>
      <c r="F1" s="4" t="s">
        <v>28</v>
      </c>
      <c r="G1" s="4" t="s">
        <v>29</v>
      </c>
      <c r="H1" s="4" t="s">
        <v>30</v>
      </c>
    </row>
    <row r="2" spans="1:8">
      <c r="A2" s="30">
        <f>raw_data!D3</f>
        <v>1</v>
      </c>
      <c r="B2" s="28">
        <f>raw_data!V3</f>
        <v>11</v>
      </c>
      <c r="C2" s="28">
        <f>raw_data!W3</f>
        <v>-0.47620000000000001</v>
      </c>
      <c r="D2" s="31">
        <f>raw_data!X3</f>
        <v>1</v>
      </c>
      <c r="E2" s="28">
        <f>raw_data!Y3</f>
        <v>8000000</v>
      </c>
      <c r="F2" s="28">
        <f>raw_data!Z3</f>
        <v>4500000</v>
      </c>
      <c r="G2" s="28">
        <f>raw_data!AA3</f>
        <v>2800000</v>
      </c>
      <c r="H2" s="28">
        <f>raw_data!AB3</f>
        <v>2200000</v>
      </c>
    </row>
    <row r="3" spans="1:8">
      <c r="A3" s="30">
        <f>raw_data!D4</f>
        <v>1</v>
      </c>
      <c r="B3" s="28">
        <f>raw_data!V4</f>
        <v>8.25</v>
      </c>
      <c r="C3" s="28">
        <f>raw_data!W4</f>
        <v>-8.3299999999999999E-2</v>
      </c>
      <c r="D3" s="31">
        <f>raw_data!X4</f>
        <v>1</v>
      </c>
      <c r="E3" s="28">
        <f>raw_data!Y4</f>
        <v>3800000</v>
      </c>
      <c r="F3" s="28">
        <f>raw_data!Z4</f>
        <v>2500000</v>
      </c>
      <c r="G3" s="28">
        <f>raw_data!AA4</f>
        <v>1900000</v>
      </c>
      <c r="H3" s="28">
        <f>raw_data!AB4</f>
        <v>1650000</v>
      </c>
    </row>
    <row r="4" spans="1:8">
      <c r="A4" s="30">
        <f>raw_data!D5</f>
        <v>1</v>
      </c>
      <c r="B4" s="28">
        <f>raw_data!V5</f>
        <v>-2</v>
      </c>
      <c r="C4" s="28">
        <f>raw_data!W5</f>
        <v>-3</v>
      </c>
      <c r="D4" s="31">
        <f>raw_data!X5</f>
        <v>1</v>
      </c>
      <c r="E4" s="28">
        <f>raw_data!Y5</f>
        <v>2000000</v>
      </c>
      <c r="F4" s="28">
        <f>raw_data!Z5</f>
        <v>1250000</v>
      </c>
      <c r="G4" s="28">
        <f>raw_data!AA5</f>
        <v>150000</v>
      </c>
      <c r="H4" s="28">
        <f>raw_data!AB5</f>
        <v>-400000</v>
      </c>
    </row>
    <row r="5" spans="1:8">
      <c r="A5" s="30">
        <f>raw_data!D6</f>
        <v>1</v>
      </c>
      <c r="B5" s="28">
        <f>raw_data!V6</f>
        <v>9.75</v>
      </c>
      <c r="C5" s="28">
        <f>raw_data!W6</f>
        <v>-0.50629999999999997</v>
      </c>
      <c r="D5" s="31">
        <f>raw_data!X6</f>
        <v>1</v>
      </c>
      <c r="E5" s="28">
        <f>raw_data!Y6</f>
        <v>7900000</v>
      </c>
      <c r="F5" s="28">
        <f>raw_data!Z6</f>
        <v>4000000</v>
      </c>
      <c r="G5" s="28">
        <f>raw_data!AA6</f>
        <v>2600000</v>
      </c>
      <c r="H5" s="28">
        <f>raw_data!AB6</f>
        <v>1950000</v>
      </c>
    </row>
    <row r="6" spans="1:8">
      <c r="A6" s="30">
        <f>raw_data!D7</f>
        <v>1</v>
      </c>
      <c r="B6" s="28">
        <f>raw_data!V7</f>
        <v>1.375</v>
      </c>
      <c r="C6" s="28">
        <f>raw_data!W7</f>
        <v>-1.7899999999999999E-2</v>
      </c>
      <c r="D6" s="31">
        <f>raw_data!X7</f>
        <v>1</v>
      </c>
      <c r="E6" s="28">
        <f>raw_data!Y7</f>
        <v>446000</v>
      </c>
      <c r="F6" s="28">
        <f>raw_data!Z7</f>
        <v>360000</v>
      </c>
      <c r="G6" s="28">
        <f>raw_data!AA7</f>
        <v>300000</v>
      </c>
      <c r="H6" s="28">
        <f>raw_data!AB7</f>
        <v>275000</v>
      </c>
    </row>
    <row r="7" spans="1:8">
      <c r="A7" s="30">
        <f>raw_data!D8</f>
        <v>1</v>
      </c>
      <c r="B7" s="28">
        <f>raw_data!V8</f>
        <v>2</v>
      </c>
      <c r="C7" s="28">
        <f>raw_data!W8</f>
        <v>-0.16489999999999999</v>
      </c>
      <c r="D7" s="31">
        <f>raw_data!X8</f>
        <v>1</v>
      </c>
      <c r="E7" s="28">
        <f>raw_data!Y8</f>
        <v>620000</v>
      </c>
      <c r="F7" s="28">
        <f>raw_data!Z8</f>
        <v>550000</v>
      </c>
      <c r="G7" s="28">
        <f>raw_data!AA8</f>
        <v>480000</v>
      </c>
      <c r="H7" s="28">
        <f>raw_data!AB8</f>
        <v>400000</v>
      </c>
    </row>
    <row r="8" spans="1:8">
      <c r="A8" s="30">
        <f>raw_data!D9</f>
        <v>1</v>
      </c>
      <c r="B8" s="28">
        <f>raw_data!V9</f>
        <v>2.8250000000000002</v>
      </c>
      <c r="C8" s="28">
        <f>raw_data!W9</f>
        <v>0.1414</v>
      </c>
      <c r="D8" s="31">
        <f>raw_data!X9</f>
        <v>1</v>
      </c>
      <c r="E8" s="28">
        <f>raw_data!Y9</f>
        <v>1250000</v>
      </c>
      <c r="F8" s="28">
        <f>raw_data!Z9</f>
        <v>900000</v>
      </c>
      <c r="G8" s="28">
        <f>raw_data!AA9</f>
        <v>670000</v>
      </c>
      <c r="H8" s="28">
        <f>raw_data!AB9</f>
        <v>565000</v>
      </c>
    </row>
    <row r="9" spans="1:8">
      <c r="A9" s="30">
        <f>raw_data!D10</f>
        <v>1</v>
      </c>
      <c r="B9" s="28">
        <f>raw_data!V10</f>
        <v>0.75</v>
      </c>
      <c r="C9" s="28">
        <f>raw_data!W10</f>
        <v>12.538500000000001</v>
      </c>
      <c r="D9" s="31">
        <f>raw_data!X10</f>
        <v>1</v>
      </c>
      <c r="E9" s="28">
        <f>raw_data!Y10</f>
        <v>870610</v>
      </c>
      <c r="F9" s="28">
        <f>raw_data!Z10</f>
        <v>400000</v>
      </c>
      <c r="G9" s="28">
        <f>raw_data!AA10</f>
        <v>269000</v>
      </c>
      <c r="H9" s="28">
        <f>raw_data!AB10</f>
        <v>150000</v>
      </c>
    </row>
    <row r="10" spans="1:8">
      <c r="A10" s="30">
        <f>raw_data!D11</f>
        <v>1</v>
      </c>
      <c r="B10" s="28">
        <f>raw_data!V11</f>
        <v>0.61499999999999999</v>
      </c>
      <c r="C10" s="28">
        <f>raw_data!W11</f>
        <v>-8.0999999999999996E-3</v>
      </c>
      <c r="D10" s="31">
        <f>raw_data!X11</f>
        <v>1</v>
      </c>
      <c r="E10" s="28">
        <f>raw_data!Y11</f>
        <v>795000</v>
      </c>
      <c r="F10" s="28">
        <f>raw_data!Z11</f>
        <v>710000</v>
      </c>
      <c r="G10" s="28">
        <f>raw_data!AA11</f>
        <v>655000</v>
      </c>
      <c r="H10" s="28">
        <f>raw_data!AB11</f>
        <v>615000</v>
      </c>
    </row>
    <row r="11" spans="1:8">
      <c r="A11" s="30">
        <f>raw_data!D12</f>
        <v>1</v>
      </c>
      <c r="B11" s="28">
        <f>raw_data!V12</f>
        <v>0.67800000000000005</v>
      </c>
      <c r="C11" s="28">
        <f>raw_data!W12</f>
        <v>3.5099999999999999E-2</v>
      </c>
      <c r="D11" s="31">
        <f>raw_data!X12</f>
        <v>1</v>
      </c>
      <c r="E11" s="28">
        <f>raw_data!Y12</f>
        <v>829000</v>
      </c>
      <c r="F11" s="28">
        <f>raw_data!Z12</f>
        <v>790000</v>
      </c>
      <c r="G11" s="28">
        <f>raw_data!AA12</f>
        <v>725000</v>
      </c>
      <c r="H11" s="28">
        <f>raw_data!AB12</f>
        <v>678000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217F-6C26-4A1F-AC1F-AEDFC3CA9CD4}">
  <dimension ref="A1:H11"/>
  <sheetViews>
    <sheetView workbookViewId="0"/>
  </sheetViews>
  <sheetFormatPr defaultRowHeight="16.5"/>
  <cols>
    <col min="1" max="1" width="15.75" bestFit="1" customWidth="1"/>
    <col min="2" max="2" width="7.375" bestFit="1" customWidth="1"/>
    <col min="3" max="3" width="9.625" bestFit="1" customWidth="1"/>
    <col min="4" max="4" width="15.75" bestFit="1" customWidth="1"/>
    <col min="5" max="5" width="14.5" bestFit="1" customWidth="1"/>
    <col min="6" max="6" width="15.75" bestFit="1" customWidth="1"/>
    <col min="7" max="7" width="27" bestFit="1" customWidth="1"/>
    <col min="8" max="8" width="13.25" bestFit="1" customWidth="1"/>
  </cols>
  <sheetData>
    <row r="1" spans="1:8">
      <c r="A1" s="29" t="s">
        <v>39</v>
      </c>
      <c r="B1" s="27" t="s">
        <v>26</v>
      </c>
      <c r="C1" s="4" t="s">
        <v>32</v>
      </c>
      <c r="D1" s="26" t="s">
        <v>41</v>
      </c>
      <c r="E1" s="4" t="s">
        <v>27</v>
      </c>
      <c r="F1" s="4" t="s">
        <v>28</v>
      </c>
      <c r="G1" s="4" t="s">
        <v>29</v>
      </c>
      <c r="H1" s="4" t="s">
        <v>30</v>
      </c>
    </row>
    <row r="2" spans="1:8">
      <c r="A2" s="30">
        <f>raw_data!D3</f>
        <v>1</v>
      </c>
      <c r="B2" s="28">
        <f>raw_data!AC3</f>
        <v>22</v>
      </c>
      <c r="C2" s="28">
        <f>raw_data!AD3</f>
        <v>1</v>
      </c>
      <c r="D2" s="31">
        <f>raw_data!AE3</f>
        <v>1</v>
      </c>
      <c r="E2" s="28">
        <f>raw_data!AF3</f>
        <v>9800000</v>
      </c>
      <c r="F2" s="28">
        <f>raw_data!AG3</f>
        <v>6000000</v>
      </c>
      <c r="G2" s="28">
        <f>raw_data!AH3</f>
        <v>5000000</v>
      </c>
      <c r="H2" s="28">
        <f>raw_data!AI3</f>
        <v>4400000</v>
      </c>
    </row>
    <row r="3" spans="1:8">
      <c r="A3" s="30">
        <f>raw_data!D4</f>
        <v>1</v>
      </c>
      <c r="B3" s="28">
        <f>raw_data!AC4</f>
        <v>11.5</v>
      </c>
      <c r="C3" s="28">
        <f>raw_data!AD4</f>
        <v>0.39389999999999997</v>
      </c>
      <c r="D3" s="31">
        <f>raw_data!AE4</f>
        <v>1</v>
      </c>
      <c r="E3" s="28">
        <f>raw_data!AF4</f>
        <v>4800000</v>
      </c>
      <c r="F3" s="28">
        <f>raw_data!AG4</f>
        <v>3300000</v>
      </c>
      <c r="G3" s="28">
        <f>raw_data!AH4</f>
        <v>2990000</v>
      </c>
      <c r="H3" s="28">
        <f>raw_data!AI4</f>
        <v>2300000</v>
      </c>
    </row>
    <row r="4" spans="1:8">
      <c r="A4" s="30">
        <f>raw_data!D5</f>
        <v>1</v>
      </c>
      <c r="B4" s="28">
        <f>raw_data!AC5</f>
        <v>10</v>
      </c>
      <c r="C4" s="28">
        <f>raw_data!AD5</f>
        <v>6</v>
      </c>
      <c r="D4" s="31">
        <f>raw_data!AE5</f>
        <v>1</v>
      </c>
      <c r="E4" s="28">
        <f>raw_data!AF5</f>
        <v>5000000</v>
      </c>
      <c r="F4" s="28">
        <f>raw_data!AG5</f>
        <v>4000000</v>
      </c>
      <c r="G4" s="28">
        <f>raw_data!AH5</f>
        <v>3200000</v>
      </c>
      <c r="H4" s="28">
        <f>raw_data!AI5</f>
        <v>2000000</v>
      </c>
    </row>
    <row r="5" spans="1:8">
      <c r="A5" s="30">
        <f>raw_data!D6</f>
        <v>1</v>
      </c>
      <c r="B5" s="28">
        <f>raw_data!AC6</f>
        <v>20.5</v>
      </c>
      <c r="C5" s="28">
        <f>raw_data!AD6</f>
        <v>1.1026</v>
      </c>
      <c r="D5" s="31">
        <f>raw_data!AE6</f>
        <v>1</v>
      </c>
      <c r="E5" s="28">
        <f>raw_data!AF6</f>
        <v>8800000</v>
      </c>
      <c r="F5" s="28">
        <f>raw_data!AG6</f>
        <v>5100000</v>
      </c>
      <c r="G5" s="28">
        <f>raw_data!AH6</f>
        <v>4700000</v>
      </c>
      <c r="H5" s="28">
        <f>raw_data!AI6</f>
        <v>4100000</v>
      </c>
    </row>
    <row r="6" spans="1:8">
      <c r="A6" s="30">
        <f>raw_data!D7</f>
        <v>1</v>
      </c>
      <c r="B6" s="28">
        <f>raw_data!AC7</f>
        <v>1.5</v>
      </c>
      <c r="C6" s="28">
        <f>raw_data!AD7</f>
        <v>9.0899999999999995E-2</v>
      </c>
      <c r="D6" s="31">
        <f>raw_data!AE7</f>
        <v>1</v>
      </c>
      <c r="E6" s="28">
        <f>raw_data!AF7</f>
        <v>480000</v>
      </c>
      <c r="F6" s="28">
        <f>raw_data!AG7</f>
        <v>400000</v>
      </c>
      <c r="G6" s="28">
        <f>raw_data!AH7</f>
        <v>350000</v>
      </c>
      <c r="H6" s="28">
        <f>raw_data!AI7</f>
        <v>300000</v>
      </c>
    </row>
    <row r="7" spans="1:8">
      <c r="A7" s="30">
        <f>raw_data!D8</f>
        <v>1</v>
      </c>
      <c r="B7" s="28">
        <f>raw_data!AC8</f>
        <v>1.9750000000000001</v>
      </c>
      <c r="C7" s="28">
        <f>raw_data!AD8</f>
        <v>-1.2500000000000001E-2</v>
      </c>
      <c r="D7" s="31">
        <f>raw_data!AE8</f>
        <v>1</v>
      </c>
      <c r="E7" s="28">
        <f>raw_data!AF8</f>
        <v>600000</v>
      </c>
      <c r="F7" s="28">
        <f>raw_data!AG8</f>
        <v>510000</v>
      </c>
      <c r="G7" s="28">
        <f>raw_data!AH8</f>
        <v>470000</v>
      </c>
      <c r="H7" s="28">
        <f>raw_data!AI8</f>
        <v>395000</v>
      </c>
    </row>
    <row r="8" spans="1:8">
      <c r="A8" s="30">
        <f>raw_data!D9</f>
        <v>1</v>
      </c>
      <c r="B8" s="28">
        <f>raw_data!AC9</f>
        <v>3.2149999999999999</v>
      </c>
      <c r="C8" s="28">
        <f>raw_data!AD9</f>
        <v>0.1381</v>
      </c>
      <c r="D8" s="31">
        <f>raw_data!AE9</f>
        <v>1</v>
      </c>
      <c r="E8" s="28">
        <f>raw_data!AF9</f>
        <v>1400000</v>
      </c>
      <c r="F8" s="28">
        <f>raw_data!AG9</f>
        <v>1050000</v>
      </c>
      <c r="G8" s="28">
        <f>raw_data!AH9</f>
        <v>760000</v>
      </c>
      <c r="H8" s="28">
        <f>raw_data!AI9</f>
        <v>643000</v>
      </c>
    </row>
    <row r="9" spans="1:8">
      <c r="A9" s="30">
        <f>raw_data!D10</f>
        <v>1</v>
      </c>
      <c r="B9" s="28">
        <f>raw_data!AC10</f>
        <v>1.89</v>
      </c>
      <c r="C9" s="28">
        <f>raw_data!AD10</f>
        <v>1.52</v>
      </c>
      <c r="D9" s="31">
        <f>raw_data!AE10</f>
        <v>1</v>
      </c>
      <c r="E9" s="28">
        <f>raw_data!AF10</f>
        <v>800000</v>
      </c>
      <c r="F9" s="28">
        <f>raw_data!AG10</f>
        <v>610000</v>
      </c>
      <c r="G9" s="28">
        <f>raw_data!AH10</f>
        <v>432000</v>
      </c>
      <c r="H9" s="28">
        <f>raw_data!AI10</f>
        <v>378000</v>
      </c>
    </row>
    <row r="10" spans="1:8">
      <c r="A10" s="30">
        <f>raw_data!D11</f>
        <v>1</v>
      </c>
      <c r="B10" s="28">
        <f>raw_data!AC11</f>
        <v>0.65</v>
      </c>
      <c r="C10" s="28">
        <f>raw_data!AD11</f>
        <v>5.6899999999999999E-2</v>
      </c>
      <c r="D10" s="31">
        <f>raw_data!AE11</f>
        <v>1</v>
      </c>
      <c r="E10" s="28">
        <f>raw_data!AF11</f>
        <v>820000</v>
      </c>
      <c r="F10" s="28">
        <f>raw_data!AG11</f>
        <v>780000</v>
      </c>
      <c r="G10" s="28">
        <f>raw_data!AH11</f>
        <v>720000</v>
      </c>
      <c r="H10" s="28">
        <f>raw_data!AI11</f>
        <v>650000</v>
      </c>
    </row>
    <row r="11" spans="1:8">
      <c r="A11" s="30">
        <f>raw_data!D12</f>
        <v>1</v>
      </c>
      <c r="B11" s="28">
        <f>raw_data!AC12</f>
        <v>0.69</v>
      </c>
      <c r="C11" s="28">
        <f>raw_data!AD12</f>
        <v>1.77E-2</v>
      </c>
      <c r="D11" s="31">
        <f>raw_data!AE12</f>
        <v>1</v>
      </c>
      <c r="E11" s="28">
        <f>raw_data!AF12</f>
        <v>831000</v>
      </c>
      <c r="F11" s="28">
        <f>raw_data!AG12</f>
        <v>800000</v>
      </c>
      <c r="G11" s="28">
        <f>raw_data!AH12</f>
        <v>750000</v>
      </c>
      <c r="H11" s="28">
        <f>raw_data!AI12</f>
        <v>690000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raw_data</vt:lpstr>
      <vt:lpstr>initial_data</vt:lpstr>
      <vt:lpstr>Q4</vt:lpstr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于靖 林</dc:creator>
  <cp:lastModifiedBy>于靖 林</cp:lastModifiedBy>
  <dcterms:created xsi:type="dcterms:W3CDTF">2024-04-07T01:06:26Z</dcterms:created>
  <dcterms:modified xsi:type="dcterms:W3CDTF">2024-04-07T08:54:02Z</dcterms:modified>
</cp:coreProperties>
</file>