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cuments\Gucwa\SubRES_TMPL\"/>
    </mc:Choice>
  </mc:AlternateContent>
  <xr:revisionPtr revIDLastSave="0" documentId="13_ncr:1_{479C9A8C-BEED-4458-A9D2-D56F3FC0F2AA}" xr6:coauthVersionLast="47" xr6:coauthVersionMax="47" xr10:uidLastSave="{00000000-0000-0000-0000-000000000000}"/>
  <bookViews>
    <workbookView xWindow="-120" yWindow="-120" windowWidth="29040" windowHeight="1572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EMI" sheetId="137" r:id="rId5"/>
  </sheets>
  <externalReferences>
    <externalReference r:id="rId6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34" l="1"/>
  <c r="D8" i="133"/>
  <c r="C8" i="134"/>
  <c r="E18" i="134"/>
  <c r="E8" i="134"/>
  <c r="C8" i="133"/>
  <c r="B8" i="133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<sst xmlns="http://schemas.openxmlformats.org/spreadsheetml/2006/main" count="177" uniqueCount="137">
  <si>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</si>
  <si>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</si>
  <si>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</si>
  <si>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</si>
  <si>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</si>
  <si>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</si>
  <si>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</si>
  <si>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</si>
  <si>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</si>
  <si>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</si>
  <si>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</si>
  <si>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</si>
  <si>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</si>
  <si>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</si>
  <si>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</si>
  <si>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</si>
  <si>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</si>
  <si>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</si>
  <si>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</si>
  <si>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</si>
  <si>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</si>
  <si>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</si>
  <si>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</si>
  <si>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</si>
  <si>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</si>
  <si>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</si>
  <si>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</si>
  <si>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</si>
  <si>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</si>
  <si>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</si>
  <si>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</si>
  <si>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</si>
  <si>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</si>
  <si>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</si>
  <si>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</si>
  <si>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</si>
  <si>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</si>
  <si>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</si>
  <si>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</si>
  <si>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</si>
  <si>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</si>
  <si>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</si>
  <si>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</si>
  <si>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</si>
  <si>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</si>
  <si>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</si>
  <si>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</si>
  <si>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</si>
  <si>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</si>
  <si>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</si>
  <si>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</si>
  <si>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</si>
  <si>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</si>
  <si>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</si>
  <si>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</si>
  <si>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</si>
  <si>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MIN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</si>
  <si>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</si>
  <si>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</si>
  <si>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</si>
  <si>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</si>
  <si>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</si>
  <si>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</si>
  <si>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</si>
  <si>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</si>
  <si>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</si>
  <si>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</si>
  <si>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</si>
  <si>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</si>
  <si>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</si>
  <si>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</si>
  <si>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</si>
  <si>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</si>
  <si>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</si>
  <si>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</si>
  <si>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</si>
  <si>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</si>
  <si>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</si>
  <si>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</si>
  <si>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</si>
  <si>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</si>
  <si>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</si>
  <si>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</si>
  <si>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</si>
  <si>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</si>
  <si>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</si>
  <si>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</si>
  <si>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</si>
  <si>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</si>
  <si>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</si>
  <si>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</si>
  <si>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EFF</t>
  </si>
  <si>
    <t>CAP2ACT</t>
  </si>
  <si>
    <t>AFA</t>
  </si>
  <si>
    <t>FIXOM</t>
  </si>
  <si>
    <t>VAROM</t>
  </si>
  <si>
    <t>Input Commodity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</si>
  <si>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</si>
  <si>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</si>
  <si>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</si>
  <si>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</si>
  <si>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</si>
  <si>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</si>
  <si>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</si>
  <si>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</si>
  <si>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</si>
  <si>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</si>
  <si>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</si>
  <si>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</si>
  <si>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</si>
  <si>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</si>
  <si>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</si>
  <si>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</si>
  <si>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</si>
  <si>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WIND_ON</t>
  </si>
  <si>
    <t>Wind Onshore</t>
  </si>
  <si>
    <t>Coal price</t>
  </si>
  <si>
    <t>Fuel cost</t>
  </si>
  <si>
    <t>PV_ELE</t>
  </si>
  <si>
    <t>PV</t>
  </si>
  <si>
    <t>PP_NEW_SMR</t>
  </si>
  <si>
    <t>New small modular reactor</t>
  </si>
  <si>
    <t>uranium imprort</t>
  </si>
  <si>
    <t>GW</t>
  </si>
  <si>
    <t>PJa</t>
  </si>
  <si>
    <t>PL</t>
  </si>
  <si>
    <t>URAN</t>
  </si>
  <si>
    <t>Uranium</t>
  </si>
  <si>
    <t>IMP_NEW_URANIUM</t>
  </si>
  <si>
    <t>INVCOST</t>
  </si>
  <si>
    <t>Investment Cost</t>
  </si>
  <si>
    <t>START</t>
  </si>
  <si>
    <t>Starting</t>
  </si>
  <si>
    <t>LIFE</t>
  </si>
  <si>
    <t>Technical Lifetime</t>
  </si>
  <si>
    <t>PLN/PJa</t>
  </si>
  <si>
    <t>PLN/kW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</si>
</sst>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3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5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19" xfId="0" applyFill="1" applyBorder="1" applyAlignment="1">
      <alignment vertical="center"/>
    </xf>
    <xf numFmtId="0" fontId="0" fillId="36" borderId="17" xfId="0" applyFill="1" applyBorder="1" applyAlignment="1">
      <alignment vertical="center"/>
    </xf>
    <xf numFmtId="0" fontId="5" fillId="36" borderId="17" xfId="0" applyFont="1" applyFill="1" applyBorder="1" applyAlignment="1">
      <alignment vertical="center"/>
    </xf>
    <xf numFmtId="0" fontId="0" fillId="36" borderId="20" xfId="0" applyFill="1" applyBorder="1" applyAlignment="1">
      <alignment vertical="center"/>
    </xf>
    <xf numFmtId="0" fontId="0" fillId="36" borderId="21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2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4" xfId="0" applyFill="1" applyBorder="1" applyAlignment="1">
      <alignment vertical="center"/>
    </xf>
    <xf numFmtId="0" fontId="1" fillId="34" borderId="17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18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165" fontId="1" fillId="27" borderId="0" xfId="0" applyNumberFormat="1" applyFont="1" applyFill="1" applyAlignment="1">
      <alignment horizontal="left" vertical="center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3" fontId="0" fillId="0" borderId="0" xfId="0" applyNumberFormat="1" applyAlignment="1">
      <alignment vertical="center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topLeftCell="A3" zoomScale="145" zoomScaleNormal="145" workbookViewId="0">
      <selection activeCell="D17" sqref="D17"/>
    </sheetView>
  </sheetViews>
  <sheetFormatPr defaultColWidth="9.140625" defaultRowHeight="12.75"/>
  <cols>
    <col min="1" max="1" width="2.85546875" style="55" customWidth="1"/>
    <col min="2" max="2" width="14.28515625" style="55" customWidth="1"/>
    <col min="3" max="3" width="20.85546875" style="55" customWidth="1"/>
    <col min="4" max="4" width="32.85546875" style="55" customWidth="1"/>
    <col min="5" max="5" width="10.7109375" style="55" customWidth="1"/>
    <col min="6" max="6" width="15.7109375" style="55" customWidth="1"/>
    <col min="7" max="8" width="12.85546875" style="55" customWidth="1"/>
    <col min="9" max="9" width="15.7109375" style="55" customWidth="1"/>
    <col min="10" max="10" width="3" style="55" customWidth="1"/>
    <col min="11" max="11" width="13.140625" style="55" customWidth="1"/>
    <col min="12" max="12" width="12.5703125" style="55" customWidth="1"/>
    <col min="13" max="16384" width="9.140625" style="55"/>
  </cols>
  <sheetData>
    <row r="2" spans="1:11" ht="18">
      <c r="B2" s="56" t="s">
        <v>0</v>
      </c>
      <c r="C2" s="57"/>
      <c r="D2" s="57"/>
      <c r="E2" s="58"/>
      <c r="F2" s="58"/>
      <c r="G2" s="58"/>
      <c r="H2" s="58"/>
      <c r="I2" s="58"/>
    </row>
    <row r="3" spans="1:11">
      <c r="A3" s="59"/>
      <c r="B3" s="60"/>
      <c r="C3" s="60"/>
      <c r="D3" s="61"/>
      <c r="E3" s="61"/>
      <c r="F3" s="61"/>
      <c r="G3" s="61"/>
      <c r="H3" s="61"/>
      <c r="I3" s="61"/>
      <c r="J3" s="62"/>
      <c r="K3" s="120" t="s">
        <v>1</v>
      </c>
    </row>
    <row r="4" spans="1:11" ht="17.45" customHeight="1">
      <c r="A4" s="63"/>
      <c r="B4" s="64" t="s">
        <v>2</v>
      </c>
      <c r="C4" s="65"/>
      <c r="D4" s="65"/>
      <c r="E4" s="65"/>
      <c r="F4" s="65"/>
      <c r="G4" s="65"/>
      <c r="H4" s="65"/>
      <c r="I4" s="65"/>
      <c r="J4" s="66"/>
      <c r="K4" s="120"/>
    </row>
    <row r="5" spans="1:11" ht="15.75" customHeight="1">
      <c r="A5" s="63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6"/>
      <c r="K5" s="120"/>
    </row>
    <row r="6" spans="1:11" ht="31.7" customHeight="1" thickBot="1">
      <c r="A6" s="63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6"/>
      <c r="K6" s="120"/>
    </row>
    <row r="7" spans="1:11" ht="15.75" customHeight="1">
      <c r="A7" s="63"/>
      <c r="B7" s="67" t="s">
        <v>18</v>
      </c>
      <c r="C7" s="68" t="s">
        <v>19</v>
      </c>
      <c r="D7" s="67" t="s">
        <v>20</v>
      </c>
      <c r="E7" s="69" t="s">
        <v>21</v>
      </c>
      <c r="F7" s="70"/>
      <c r="G7" s="67" t="s">
        <v>22</v>
      </c>
      <c r="H7" s="70"/>
      <c r="I7" s="70"/>
      <c r="J7" s="66"/>
      <c r="K7" s="120"/>
    </row>
    <row r="8" spans="1:11" ht="15.75" customHeight="1">
      <c r="A8" s="63"/>
      <c r="B8" s="71" t="s">
        <v>23</v>
      </c>
      <c r="C8" s="72" t="s">
        <v>24</v>
      </c>
      <c r="D8" s="71" t="s">
        <v>25</v>
      </c>
      <c r="E8" s="73" t="s">
        <v>21</v>
      </c>
      <c r="F8" s="74"/>
      <c r="G8" s="71" t="s">
        <v>26</v>
      </c>
      <c r="H8" s="74"/>
      <c r="I8" s="74"/>
      <c r="J8" s="66"/>
      <c r="K8" s="120"/>
    </row>
    <row r="9" spans="1:11" ht="15.75" customHeight="1">
      <c r="A9" s="63"/>
      <c r="B9" s="67" t="s">
        <v>18</v>
      </c>
      <c r="C9" s="68" t="s">
        <v>114</v>
      </c>
      <c r="D9" s="67" t="s">
        <v>115</v>
      </c>
      <c r="E9" s="69" t="s">
        <v>21</v>
      </c>
      <c r="F9" s="70"/>
      <c r="G9" s="67" t="s">
        <v>22</v>
      </c>
      <c r="H9" s="70"/>
      <c r="I9" s="70"/>
      <c r="J9" s="66"/>
      <c r="K9" s="120"/>
    </row>
    <row r="10" spans="1:11" ht="15.75" customHeight="1">
      <c r="A10" s="63"/>
      <c r="B10" s="71" t="s">
        <v>18</v>
      </c>
      <c r="C10" s="72" t="s">
        <v>118</v>
      </c>
      <c r="D10" s="74" t="s">
        <v>119</v>
      </c>
      <c r="E10" s="69" t="s">
        <v>21</v>
      </c>
      <c r="F10" s="70"/>
      <c r="G10" s="67" t="s">
        <v>22</v>
      </c>
      <c r="H10" s="74"/>
      <c r="I10" s="74"/>
      <c r="J10" s="66"/>
      <c r="K10" s="120"/>
    </row>
    <row r="11" spans="1:11" ht="15.75" customHeight="1" thickBot="1">
      <c r="A11" s="63"/>
      <c r="B11" s="76" t="s">
        <v>18</v>
      </c>
      <c r="C11" s="77" t="s">
        <v>126</v>
      </c>
      <c r="D11" s="76" t="s">
        <v>127</v>
      </c>
      <c r="E11" s="78" t="s">
        <v>21</v>
      </c>
      <c r="F11" s="79"/>
      <c r="G11" s="79" t="s">
        <v>22</v>
      </c>
      <c r="H11" s="79"/>
      <c r="I11" s="79"/>
      <c r="J11" s="66"/>
      <c r="K11" s="120"/>
    </row>
    <row r="12" spans="1:11" ht="13.5" thickBot="1">
      <c r="A12" s="80"/>
      <c r="B12" s="81"/>
      <c r="C12" s="81"/>
      <c r="D12" s="81"/>
      <c r="E12" s="81"/>
      <c r="F12" s="81"/>
      <c r="G12" s="81"/>
      <c r="H12" s="81"/>
      <c r="I12" s="81"/>
      <c r="J12" s="82"/>
      <c r="K12" s="120"/>
    </row>
    <row r="14" spans="1:11" ht="15.75" customHeight="1"/>
    <row r="15" spans="1:11" ht="15.75" customHeight="1">
      <c r="B15" s="119" t="s">
        <v>27</v>
      </c>
      <c r="C15" s="119"/>
    </row>
    <row r="16" spans="1:11" ht="15.75" customHeight="1">
      <c r="B16" s="83" t="s">
        <v>18</v>
      </c>
      <c r="C16" s="83" t="s">
        <v>28</v>
      </c>
    </row>
    <row r="17" spans="2:3" ht="15.75" customHeight="1">
      <c r="B17" s="84" t="s">
        <v>29</v>
      </c>
      <c r="C17" s="84" t="s">
        <v>30</v>
      </c>
    </row>
    <row r="18" spans="2:3" ht="15.75" customHeight="1">
      <c r="B18" s="85" t="s">
        <v>23</v>
      </c>
      <c r="C18" s="85" t="s">
        <v>31</v>
      </c>
    </row>
    <row r="19" spans="2:3">
      <c r="B19" s="84" t="s">
        <v>32</v>
      </c>
      <c r="C19" s="84" t="s">
        <v>33</v>
      </c>
    </row>
    <row r="20" spans="2:3">
      <c r="B20" s="86" t="s">
        <v>34</v>
      </c>
      <c r="C20" s="86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topLeftCell="A6" zoomScale="145" zoomScaleNormal="145" workbookViewId="0">
      <selection activeCell="D9" sqref="D9"/>
    </sheetView>
  </sheetViews>
  <sheetFormatPr defaultColWidth="9.140625" defaultRowHeight="12.75"/>
  <cols>
    <col min="1" max="1" width="2.85546875" style="55" customWidth="1"/>
    <col min="2" max="2" width="15.7109375" style="55" customWidth="1"/>
    <col min="3" max="3" width="8.5703125" style="55" customWidth="1"/>
    <col min="4" max="4" width="25" style="55" customWidth="1"/>
    <col min="5" max="5" width="28.5703125" style="55" customWidth="1"/>
    <col min="6" max="7" width="10" style="55" customWidth="1"/>
    <col min="8" max="8" width="11.42578125" style="55" customWidth="1"/>
    <col min="9" max="9" width="14.140625" style="55" customWidth="1"/>
    <col min="10" max="10" width="10" style="55" customWidth="1"/>
    <col min="11" max="16384" width="9.140625" style="55"/>
  </cols>
  <sheetData>
    <row r="2" spans="1:10" ht="18" customHeight="1">
      <c r="A2" s="87"/>
      <c r="B2" s="56" t="s">
        <v>36</v>
      </c>
      <c r="C2" s="88"/>
      <c r="D2" s="88"/>
    </row>
    <row r="3" spans="1:10" ht="12.75" customHeight="1"/>
    <row r="4" spans="1:10" ht="15.75" customHeight="1">
      <c r="B4" s="64" t="s">
        <v>37</v>
      </c>
      <c r="C4" s="64"/>
      <c r="D4" s="89"/>
      <c r="E4" s="89"/>
      <c r="F4" s="89"/>
      <c r="G4" s="89"/>
      <c r="H4" s="89"/>
      <c r="I4" s="89"/>
      <c r="J4" s="89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67" t="s">
        <v>55</v>
      </c>
      <c r="C7" s="68" t="s">
        <v>125</v>
      </c>
      <c r="D7" s="67" t="s">
        <v>120</v>
      </c>
      <c r="E7" s="69" t="s">
        <v>121</v>
      </c>
      <c r="F7" s="67" t="s">
        <v>21</v>
      </c>
      <c r="G7" s="67" t="s">
        <v>123</v>
      </c>
      <c r="H7" s="67" t="s">
        <v>26</v>
      </c>
      <c r="I7" s="70"/>
      <c r="J7" s="70"/>
    </row>
    <row r="8" spans="1:10" ht="15.75" customHeight="1">
      <c r="B8" s="71" t="s">
        <v>67</v>
      </c>
      <c r="C8" s="72"/>
      <c r="D8" s="71" t="s">
        <v>128</v>
      </c>
      <c r="E8" s="73" t="s">
        <v>122</v>
      </c>
      <c r="F8" s="71" t="s">
        <v>21</v>
      </c>
      <c r="G8" s="71" t="s">
        <v>124</v>
      </c>
      <c r="H8" s="71" t="s">
        <v>22</v>
      </c>
      <c r="I8" s="74"/>
      <c r="J8" s="74"/>
    </row>
    <row r="9" spans="1:10" ht="15.75" customHeight="1">
      <c r="B9" s="67"/>
      <c r="C9" s="68"/>
      <c r="D9" s="67"/>
      <c r="E9" s="69"/>
      <c r="F9" s="67"/>
      <c r="G9" s="67"/>
      <c r="H9" s="67"/>
      <c r="I9" s="70"/>
      <c r="J9" s="70"/>
    </row>
    <row r="10" spans="1:10" ht="15.75" customHeight="1">
      <c r="B10" s="71"/>
      <c r="C10" s="72"/>
      <c r="D10" s="71"/>
      <c r="E10" s="118"/>
      <c r="F10" s="71"/>
      <c r="G10" s="71"/>
      <c r="H10" s="71"/>
      <c r="I10" s="74"/>
      <c r="J10" s="74"/>
    </row>
    <row r="11" spans="1:10" ht="15.75" customHeight="1">
      <c r="B11" s="67"/>
      <c r="C11" s="68"/>
      <c r="D11" s="70"/>
      <c r="E11" s="75"/>
      <c r="F11" s="70"/>
      <c r="G11" s="71"/>
      <c r="H11" s="71"/>
      <c r="I11" s="70"/>
      <c r="J11" s="70"/>
    </row>
    <row r="12" spans="1:10" ht="15.75" customHeight="1">
      <c r="B12" s="90"/>
      <c r="C12" s="91"/>
      <c r="D12" s="92"/>
      <c r="E12" s="92"/>
      <c r="F12" s="71"/>
      <c r="G12" s="71"/>
      <c r="H12" s="71"/>
      <c r="I12" s="93"/>
      <c r="J12" s="93"/>
    </row>
    <row r="16" spans="1:10">
      <c r="B16" s="94" t="s">
        <v>55</v>
      </c>
      <c r="C16" s="94" t="s">
        <v>57</v>
      </c>
    </row>
    <row r="17" spans="2:5">
      <c r="B17" s="94" t="s">
        <v>58</v>
      </c>
      <c r="C17" s="94" t="s">
        <v>59</v>
      </c>
    </row>
    <row r="18" spans="2:5">
      <c r="B18" s="94" t="s">
        <v>60</v>
      </c>
      <c r="C18" s="94" t="s">
        <v>61</v>
      </c>
    </row>
    <row r="19" spans="2:5">
      <c r="B19" s="94" t="s">
        <v>62</v>
      </c>
      <c r="C19" s="94" t="s">
        <v>63</v>
      </c>
    </row>
    <row r="20" spans="2:5">
      <c r="B20" s="94" t="s">
        <v>64</v>
      </c>
      <c r="C20" s="94" t="s">
        <v>65</v>
      </c>
      <c r="E20" s="94" t="s">
        <v>66</v>
      </c>
    </row>
    <row r="21" spans="2:5">
      <c r="B21" s="94" t="s">
        <v>67</v>
      </c>
      <c r="C21" s="94" t="s">
        <v>68</v>
      </c>
      <c r="E21" s="94" t="s">
        <v>69</v>
      </c>
    </row>
    <row r="22" spans="2:5">
      <c r="B22" s="94" t="s">
        <v>70</v>
      </c>
      <c r="C22" s="94" t="s">
        <v>71</v>
      </c>
      <c r="E22" s="94" t="s">
        <v>72</v>
      </c>
    </row>
    <row r="23" spans="2:5">
      <c r="B23" s="94" t="s">
        <v>56</v>
      </c>
      <c r="C23" s="94" t="s">
        <v>73</v>
      </c>
      <c r="E23" s="94" t="s">
        <v>69</v>
      </c>
    </row>
    <row r="24" spans="2:5">
      <c r="B24" s="94" t="s">
        <v>74</v>
      </c>
      <c r="C24" s="94" t="s">
        <v>75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"/>
  <sheetViews>
    <sheetView zoomScale="130" zoomScaleNormal="130" workbookViewId="0">
      <selection activeCell="F5" sqref="F5:H7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8" width="12.85546875" customWidth="1"/>
    <col min="9" max="9" width="14.28515625" customWidth="1"/>
    <col min="11" max="13" width="15.85546875" customWidth="1"/>
  </cols>
  <sheetData>
    <row r="1" spans="1:23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8">
      <c r="A2" s="1"/>
      <c r="B2" s="6" t="s">
        <v>76</v>
      </c>
      <c r="C2" s="6"/>
      <c r="D2" s="6"/>
      <c r="E2" s="3"/>
      <c r="F2" s="3"/>
      <c r="G2" s="3"/>
      <c r="H2" s="3"/>
      <c r="I2" s="1"/>
      <c r="J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4"/>
      <c r="B3" s="5"/>
      <c r="C3" s="1"/>
      <c r="D3" s="2"/>
      <c r="E3" s="3"/>
      <c r="F3" s="3"/>
      <c r="G3" s="3"/>
      <c r="H3" s="3"/>
      <c r="I3" s="3"/>
      <c r="J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>
      <c r="A4" s="1"/>
      <c r="D4" s="25" t="s">
        <v>77</v>
      </c>
      <c r="E4" s="1"/>
      <c r="F4" s="1"/>
      <c r="G4" s="1"/>
      <c r="H4" s="1"/>
      <c r="I4" s="7"/>
      <c r="J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5.75" customHeight="1">
      <c r="A5" s="1"/>
      <c r="B5" s="26" t="s">
        <v>40</v>
      </c>
      <c r="C5" s="26" t="s">
        <v>78</v>
      </c>
      <c r="D5" s="26" t="s">
        <v>79</v>
      </c>
      <c r="E5" s="26" t="s">
        <v>80</v>
      </c>
      <c r="F5" s="26" t="s">
        <v>129</v>
      </c>
      <c r="G5" s="26" t="s">
        <v>131</v>
      </c>
      <c r="H5" s="26" t="s">
        <v>133</v>
      </c>
      <c r="I5" s="26" t="s">
        <v>81</v>
      </c>
      <c r="J5" s="9"/>
      <c r="N5" s="9"/>
      <c r="O5" s="9"/>
      <c r="P5" s="9"/>
      <c r="Q5" s="9"/>
      <c r="R5" s="9"/>
      <c r="S5" s="9"/>
      <c r="T5" s="9"/>
      <c r="U5" s="1"/>
      <c r="V5" s="1"/>
      <c r="W5" s="1"/>
    </row>
    <row r="6" spans="1:23" ht="26.25" thickBot="1">
      <c r="A6" s="1"/>
      <c r="B6" s="24" t="s">
        <v>82</v>
      </c>
      <c r="C6" s="24" t="s">
        <v>50</v>
      </c>
      <c r="D6" s="24" t="s">
        <v>83</v>
      </c>
      <c r="E6" s="24" t="s">
        <v>84</v>
      </c>
      <c r="F6" s="24" t="s">
        <v>130</v>
      </c>
      <c r="G6" s="24" t="s">
        <v>132</v>
      </c>
      <c r="H6" s="24" t="s">
        <v>134</v>
      </c>
      <c r="I6" s="24" t="s">
        <v>85</v>
      </c>
      <c r="J6" s="10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3.5" thickBot="1">
      <c r="A7" s="1"/>
      <c r="B7" s="52" t="s">
        <v>86</v>
      </c>
      <c r="C7" s="52"/>
      <c r="D7" s="52"/>
      <c r="E7" s="52" t="s">
        <v>87</v>
      </c>
      <c r="F7" s="52" t="s">
        <v>135</v>
      </c>
      <c r="G7" s="52"/>
      <c r="H7" s="52"/>
      <c r="I7" s="52" t="s">
        <v>88</v>
      </c>
      <c r="J7" s="10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B8" s="11" t="str">
        <f>SEC_Processes!D8</f>
        <v>IMP_NEW_URANIUM</v>
      </c>
      <c r="C8" s="11" t="str">
        <f>SEC_Processes!E8</f>
        <v>uranium imprort</v>
      </c>
      <c r="D8" s="14" t="str">
        <f>SEC_Comm!C11</f>
        <v>URAN</v>
      </c>
      <c r="E8" s="13">
        <v>5</v>
      </c>
      <c r="F8" s="13">
        <v>1</v>
      </c>
      <c r="G8" s="13">
        <v>2021</v>
      </c>
      <c r="H8" s="13">
        <v>100</v>
      </c>
      <c r="I8" s="12"/>
    </row>
    <row r="9" spans="1:23" ht="15.75" customHeight="1">
      <c r="B9" s="16"/>
      <c r="C9" s="16"/>
      <c r="D9" s="17"/>
      <c r="E9" s="19"/>
      <c r="F9" s="19"/>
      <c r="G9" s="19"/>
      <c r="H9" s="19"/>
      <c r="I9" s="18"/>
    </row>
    <row r="10" spans="1:23" ht="15.75" customHeight="1">
      <c r="B10" s="11"/>
      <c r="C10" s="11"/>
      <c r="D10" s="15"/>
      <c r="E10" s="13"/>
      <c r="F10" s="13"/>
      <c r="G10" s="13"/>
      <c r="H10" s="13"/>
      <c r="I10" s="12"/>
    </row>
    <row r="11" spans="1:23" ht="15.75" customHeight="1">
      <c r="B11" s="16"/>
      <c r="C11" s="16"/>
      <c r="D11" s="17"/>
      <c r="E11" s="19"/>
      <c r="F11" s="19"/>
      <c r="G11" s="19"/>
      <c r="H11" s="19"/>
      <c r="I11" s="18"/>
    </row>
    <row r="12" spans="1:23" ht="15.75" customHeight="1">
      <c r="B12" s="11"/>
      <c r="C12" s="11"/>
      <c r="D12" s="14"/>
      <c r="E12" s="13"/>
      <c r="F12" s="13"/>
      <c r="G12" s="13"/>
      <c r="H12" s="13"/>
      <c r="I12" s="12"/>
    </row>
    <row r="13" spans="1:23" ht="15.75" customHeight="1" thickBot="1">
      <c r="B13" s="20"/>
      <c r="C13" s="20"/>
      <c r="D13" s="21"/>
      <c r="E13" s="23"/>
      <c r="F13" s="23"/>
      <c r="G13" s="23"/>
      <c r="H13" s="23"/>
      <c r="I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M18"/>
  <sheetViews>
    <sheetView tabSelected="1" zoomScaleNormal="100" workbookViewId="0">
      <selection activeCell="I13" sqref="I13"/>
    </sheetView>
  </sheetViews>
  <sheetFormatPr defaultColWidth="9.140625" defaultRowHeight="12.75"/>
  <cols>
    <col min="1" max="1" width="4.7109375" style="55" customWidth="1"/>
    <col min="2" max="2" width="24.7109375" style="55" customWidth="1"/>
    <col min="3" max="3" width="22.42578125" style="55" customWidth="1"/>
    <col min="4" max="4" width="15.85546875" style="55" customWidth="1"/>
    <col min="5" max="10" width="11.42578125" style="55" customWidth="1"/>
    <col min="11" max="11" width="8.5703125" style="55" bestFit="1" customWidth="1"/>
    <col min="12" max="16384" width="9.140625" style="55"/>
  </cols>
  <sheetData>
    <row r="2" spans="2:13" ht="18">
      <c r="B2" s="95" t="s">
        <v>89</v>
      </c>
      <c r="C2" s="96"/>
      <c r="D2" s="96"/>
      <c r="E2" s="96"/>
      <c r="H2" s="97"/>
      <c r="I2" s="98"/>
      <c r="J2" s="99"/>
      <c r="K2" s="100"/>
    </row>
    <row r="3" spans="2:13">
      <c r="B3" s="101"/>
      <c r="C3" s="102"/>
      <c r="E3" s="103"/>
      <c r="H3" s="97"/>
      <c r="I3" s="98"/>
      <c r="J3" s="99"/>
      <c r="K3" s="100"/>
    </row>
    <row r="4" spans="2:13">
      <c r="E4" s="104" t="s">
        <v>77</v>
      </c>
      <c r="F4" s="105"/>
      <c r="G4" s="105"/>
      <c r="H4" s="105"/>
      <c r="I4" s="106"/>
      <c r="J4" s="106"/>
      <c r="K4" s="106"/>
    </row>
    <row r="5" spans="2:13" ht="25.5">
      <c r="B5" s="49" t="s">
        <v>40</v>
      </c>
      <c r="C5" s="50" t="s">
        <v>78</v>
      </c>
      <c r="D5" s="49" t="s">
        <v>90</v>
      </c>
      <c r="E5" s="49" t="s">
        <v>79</v>
      </c>
      <c r="F5" s="51" t="s">
        <v>91</v>
      </c>
      <c r="G5" s="51" t="s">
        <v>92</v>
      </c>
      <c r="H5" s="51" t="s">
        <v>93</v>
      </c>
      <c r="I5" s="51" t="s">
        <v>94</v>
      </c>
      <c r="J5" s="51" t="s">
        <v>95</v>
      </c>
      <c r="K5" s="26" t="s">
        <v>129</v>
      </c>
      <c r="L5" s="26" t="s">
        <v>131</v>
      </c>
      <c r="M5" s="26" t="s">
        <v>133</v>
      </c>
    </row>
    <row r="6" spans="2:13" ht="39" thickBot="1">
      <c r="B6" s="24" t="s">
        <v>82</v>
      </c>
      <c r="C6" s="24" t="s">
        <v>50</v>
      </c>
      <c r="D6" s="24" t="s">
        <v>96</v>
      </c>
      <c r="E6" s="24" t="s">
        <v>83</v>
      </c>
      <c r="F6" s="53" t="s">
        <v>97</v>
      </c>
      <c r="G6" s="53" t="s">
        <v>98</v>
      </c>
      <c r="H6" s="53" t="s">
        <v>99</v>
      </c>
      <c r="I6" s="53" t="s">
        <v>100</v>
      </c>
      <c r="J6" s="53" t="s">
        <v>101</v>
      </c>
      <c r="K6" s="24" t="s">
        <v>130</v>
      </c>
      <c r="L6" s="24" t="s">
        <v>132</v>
      </c>
      <c r="M6" s="24" t="s">
        <v>134</v>
      </c>
    </row>
    <row r="7" spans="2:13" ht="26.25" thickBot="1">
      <c r="B7" s="52" t="s">
        <v>86</v>
      </c>
      <c r="C7" s="52"/>
      <c r="D7" s="52"/>
      <c r="E7" s="52"/>
      <c r="F7" s="54" t="s">
        <v>102</v>
      </c>
      <c r="G7" s="54" t="s">
        <v>103</v>
      </c>
      <c r="H7" s="54" t="s">
        <v>104</v>
      </c>
      <c r="I7" s="54" t="s">
        <v>105</v>
      </c>
      <c r="J7" s="54" t="s">
        <v>106</v>
      </c>
      <c r="K7" s="52" t="s">
        <v>136</v>
      </c>
      <c r="L7" s="52"/>
      <c r="M7" s="52"/>
    </row>
    <row r="8" spans="2:13">
      <c r="B8" s="107" t="str">
        <f>SEC_Processes!D7</f>
        <v>PP_NEW_SMR</v>
      </c>
      <c r="C8" s="107" t="str">
        <f>SEC_Processes!E7</f>
        <v>New small modular reactor</v>
      </c>
      <c r="D8" s="108" t="str">
        <f>SEC_Comm!C11</f>
        <v>URAN</v>
      </c>
      <c r="E8" s="108" t="str">
        <f>SEC_Comm!C8</f>
        <v>ELEC_HV</v>
      </c>
      <c r="F8" s="109">
        <v>0.33300000000000002</v>
      </c>
      <c r="G8" s="110">
        <v>31.536000000000001</v>
      </c>
      <c r="H8" s="110">
        <v>1</v>
      </c>
      <c r="I8" s="111">
        <v>1</v>
      </c>
      <c r="J8" s="110">
        <v>1</v>
      </c>
      <c r="K8" s="122">
        <v>15000</v>
      </c>
      <c r="L8" s="55">
        <v>2025</v>
      </c>
      <c r="M8" s="55">
        <v>60</v>
      </c>
    </row>
    <row r="9" spans="2:13">
      <c r="B9" s="107"/>
      <c r="C9" s="107"/>
      <c r="D9" s="108"/>
      <c r="E9" s="108"/>
      <c r="F9" s="109"/>
      <c r="G9" s="110"/>
      <c r="H9" s="110"/>
      <c r="I9" s="111"/>
      <c r="J9" s="110"/>
    </row>
    <row r="10" spans="2:13" ht="13.5" thickBot="1">
      <c r="B10" s="112"/>
      <c r="C10" s="112"/>
      <c r="D10" s="113"/>
      <c r="E10" s="113"/>
      <c r="F10" s="114"/>
      <c r="G10" s="115"/>
      <c r="H10" s="115"/>
      <c r="I10" s="116"/>
      <c r="J10" s="116"/>
    </row>
    <row r="15" spans="2:13">
      <c r="E15" s="117"/>
    </row>
    <row r="16" spans="2:13">
      <c r="E16" s="117"/>
    </row>
    <row r="17" spans="4:5">
      <c r="D17" s="55" t="s">
        <v>116</v>
      </c>
      <c r="E17" s="55">
        <v>100</v>
      </c>
    </row>
    <row r="18" spans="4:5">
      <c r="D18" s="55" t="s">
        <v>117</v>
      </c>
      <c r="E18" s="55">
        <f>100/F8</f>
        <v>300.30030030030031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G30" sqref="G30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107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108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109</v>
      </c>
      <c r="I5" s="31" t="s">
        <v>110</v>
      </c>
      <c r="J5" s="31" t="s">
        <v>111</v>
      </c>
    </row>
    <row r="6" spans="2:10" ht="39" thickBot="1">
      <c r="B6" s="24" t="s">
        <v>82</v>
      </c>
      <c r="C6" s="24" t="s">
        <v>112</v>
      </c>
      <c r="D6" s="121" t="s">
        <v>113</v>
      </c>
      <c r="E6" s="121"/>
      <c r="F6" s="121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MIN_IMP</vt:lpstr>
      <vt:lpstr>PP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2024-11-27T12:57:57Z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