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ACER\Downloads\2023.12.06 - Very Simple Times Model\"/>
    </mc:Choice>
  </mc:AlternateContent>
  <xr:revisionPtr revIDLastSave="0" documentId="13_ncr:1_{D3399D80-3F1A-4C13-9929-EEFAC4CC702A}" xr6:coauthVersionLast="47" xr6:coauthVersionMax="47" xr10:uidLastSave="{00000000-0000-0000-0000-000000000000}"/>
  <bookViews>
    <workbookView xWindow="-108" yWindow="-108" windowWidth="23256" windowHeight="12720" tabRatio="901" activeTab="5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134" l="1"/>
  <c r="E9" i="134"/>
  <c r="E8" i="134"/>
  <c r="D9" i="134"/>
  <c r="C9" i="133"/>
  <c r="C8" i="133"/>
  <c r="C9" i="134"/>
  <c r="C8" i="134"/>
  <c r="B9" i="134"/>
  <c r="D9" i="133"/>
  <c r="B9" i="133"/>
  <c r="B8" i="133"/>
  <c r="G18" i="136"/>
  <c r="D8" i="133"/>
  <c r="B18" i="136"/>
  <c r="D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<sst xmlns="http://schemas.openxmlformats.org/spreadsheetml/2006/main" count="192" uniqueCount="133">
  <si>
    <t>Define commodities</t>
  </si>
  <si>
    <t>Remember to Leave 1 Row/Column empty around each Veda Table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</si>
  <si>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</si>
  <si>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</si>
  <si>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</si>
  <si>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</si>
  <si>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</si>
  <si>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</si>
  <si>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</si>
  <si>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</si>
  <si>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</si>
  <si>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</si>
  <si>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</si>
  <si>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</si>
  <si>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</si>
  <si>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</si>
  <si>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</si>
  <si>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</si>
  <si>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NRG</t>
  </si>
  <si>
    <t>BROWN_COAL</t>
  </si>
  <si>
    <t>Brown Coal</t>
  </si>
  <si>
    <t>PJ</t>
  </si>
  <si>
    <t>SEASON</t>
  </si>
  <si>
    <t>DEM</t>
  </si>
  <si>
    <t>ELEC_HV</t>
  </si>
  <si>
    <t>High Voltage Electricity</t>
  </si>
  <si>
    <t>DAYNITE</t>
  </si>
  <si>
    <t>Available Commodity Sets</t>
  </si>
  <si>
    <t>Energy</t>
  </si>
  <si>
    <t>ENV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</si>
  <si>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</si>
  <si>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</si>
  <si>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</si>
  <si>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</si>
  <si>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</si>
  <si>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</si>
  <si>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</si>
  <si>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</si>
  <si>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</si>
  <si>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</si>
  <si>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</si>
  <si>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</si>
  <si>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</si>
  <si>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</si>
  <si>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</si>
  <si>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</si>
  <si>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</si>
  <si>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</si>
  <si>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</si>
  <si>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</si>
  <si>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</si>
  <si>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</si>
  <si>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</si>
  <si>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</si>
  <si>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</si>
  <si>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ELE</t>
  </si>
  <si>
    <t>ELE_EX_BELCHATOW</t>
  </si>
  <si>
    <t>Belchatow Power Plant</t>
  </si>
  <si>
    <t>GWe</t>
  </si>
  <si>
    <t>MIN</t>
  </si>
  <si>
    <t>MIN_EX_BROWN_COAL</t>
  </si>
  <si>
    <t>Brown Coal Mine</t>
  </si>
  <si>
    <t>Pja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</si>
  <si>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</si>
  <si>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</si>
  <si>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</si>
  <si>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</si>
  <si>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</si>
  <si>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</si>
  <si>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</si>
  <si>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</si>
  <si>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</si>
  <si>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Should have commodity of type DEM as an output</t>
  </si>
  <si>
    <t>IMP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</si>
  <si>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</si>
  <si>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</si>
  <si>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</si>
  <si>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</si>
  <si>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</si>
  <si>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</si>
  <si>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</si>
  <si>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</si>
  <si>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supply</t>
  </si>
  <si>
    <t>~FI_T</t>
  </si>
  <si>
    <t>*TechDesc</t>
  </si>
  <si>
    <t>Comm-OUT</t>
  </si>
  <si>
    <t>COST</t>
  </si>
  <si>
    <t>ACT_BND</t>
  </si>
  <si>
    <t>\I: Technology Name</t>
  </si>
  <si>
    <t>Output Commodity</t>
  </si>
  <si>
    <t>Extraction or Import cost</t>
  </si>
  <si>
    <t>Annual Activity Bound</t>
  </si>
  <si>
    <t>\I: Unit</t>
  </si>
  <si>
    <t>PLN/PJ</t>
  </si>
  <si>
    <t>PJ/a</t>
  </si>
  <si>
    <t>Power Plants - Energy Transformation</t>
  </si>
  <si>
    <t>Comm-IN</t>
  </si>
  <si>
    <t>STOCK</t>
  </si>
  <si>
    <t>EFF</t>
  </si>
  <si>
    <t>CAP2ACT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</si>
  <si>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</si>
  <si>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</si>
  <si>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</si>
  <si>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</si>
  <si>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</si>
  <si>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</si>
  <si>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</si>
  <si>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</si>
  <si>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</si>
  <si>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</si>
  <si>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PJ output / PJ input</t>
  </si>
  <si>
    <t>PJ / a / GWe</t>
  </si>
  <si>
    <t>hours / 8760 hours</t>
  </si>
  <si>
    <t>PLN / kWe</t>
  </si>
  <si>
    <t>PLN / GJ Activity</t>
  </si>
  <si>
    <t>Demand Technology</t>
  </si>
  <si>
    <t>Final Energy Consumption</t>
  </si>
  <si>
    <t>~FI_T:DEMAND</t>
  </si>
  <si>
    <t>\I: Demand Commodity Name</t>
  </si>
  <si>
    <t>Demand [PJ]</t>
  </si>
  <si>
    <t>Technology Specific Fuel Emission Factors</t>
  </si>
  <si>
    <t>~PRCCOMEMI</t>
  </si>
  <si>
    <t>&lt;- Fuel</t>
  </si>
  <si>
    <t>Fuel2</t>
  </si>
  <si>
    <t>Fuel3 …</t>
  </si>
  <si>
    <t>Emission Commodity Name</t>
  </si>
  <si>
    <t>Emission Factor</t>
  </si>
  <si>
    <t>MIN_EX_</t>
  </si>
  <si>
    <t>ELE_EX_JAWOZNO</t>
  </si>
  <si>
    <t>Jawozno Power Plant</t>
  </si>
  <si>
    <t>HARD_COAL</t>
  </si>
  <si>
    <t>Hard Coal</t>
  </si>
  <si>
    <t>Hard Coal 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</si>
</sst>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0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</borders>
  <cellStyleXfs count="340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27">
    <xf numFmtId="0" fontId="0" fillId="0" borderId="0" xfId="0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4" borderId="0" xfId="0" quotePrefix="1" applyFont="1" applyFill="1" applyAlignment="1">
      <alignment vertical="center"/>
    </xf>
    <xf numFmtId="0" fontId="8" fillId="24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36" borderId="21" xfId="0" applyFill="1" applyBorder="1" applyAlignment="1">
      <alignment vertical="center"/>
    </xf>
    <xf numFmtId="0" fontId="0" fillId="36" borderId="19" xfId="0" applyFill="1" applyBorder="1" applyAlignment="1">
      <alignment vertical="center"/>
    </xf>
    <xf numFmtId="0" fontId="5" fillId="36" borderId="19" xfId="0" applyFont="1" applyFill="1" applyBorder="1" applyAlignment="1">
      <alignment vertical="center"/>
    </xf>
    <xf numFmtId="0" fontId="0" fillId="36" borderId="22" xfId="0" applyFill="1" applyBorder="1" applyAlignment="1">
      <alignment vertical="center"/>
    </xf>
    <xf numFmtId="0" fontId="0" fillId="36" borderId="23" xfId="0" applyFill="1" applyBorder="1" applyAlignment="1">
      <alignment vertical="center"/>
    </xf>
    <xf numFmtId="165" fontId="7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0" fontId="0" fillId="36" borderId="24" xfId="0" applyFill="1" applyBorder="1" applyAlignment="1">
      <alignment vertical="center"/>
    </xf>
    <xf numFmtId="165" fontId="1" fillId="26" borderId="0" xfId="0" applyNumberFormat="1" applyFont="1" applyFill="1" applyAlignment="1">
      <alignment vertical="center"/>
    </xf>
    <xf numFmtId="165" fontId="5" fillId="26" borderId="0" xfId="0" applyNumberFormat="1" applyFont="1" applyFill="1" applyAlignment="1">
      <alignment vertical="center"/>
    </xf>
    <xf numFmtId="165" fontId="1" fillId="26" borderId="0" xfId="0" quotePrefix="1" applyNumberFormat="1" applyFont="1" applyFill="1" applyAlignment="1">
      <alignment horizontal="left" vertical="center"/>
    </xf>
    <xf numFmtId="165" fontId="0" fillId="26" borderId="0" xfId="0" applyNumberFormat="1" applyFill="1" applyAlignment="1">
      <alignment vertical="center"/>
    </xf>
    <xf numFmtId="165" fontId="1" fillId="27" borderId="0" xfId="0" applyNumberFormat="1" applyFont="1" applyFill="1" applyAlignment="1">
      <alignment vertical="center"/>
    </xf>
    <xf numFmtId="165" fontId="5" fillId="27" borderId="0" xfId="0" applyNumberFormat="1" applyFont="1" applyFill="1" applyAlignment="1">
      <alignment vertical="center"/>
    </xf>
    <xf numFmtId="165" fontId="1" fillId="27" borderId="0" xfId="0" quotePrefix="1" applyNumberFormat="1" applyFont="1" applyFill="1" applyAlignment="1">
      <alignment horizontal="left" vertical="center"/>
    </xf>
    <xf numFmtId="165" fontId="0" fillId="27" borderId="0" xfId="0" applyNumberFormat="1" applyFill="1" applyAlignment="1">
      <alignment vertical="center"/>
    </xf>
    <xf numFmtId="165" fontId="0" fillId="26" borderId="0" xfId="0" quotePrefix="1" applyNumberFormat="1" applyFill="1" applyAlignment="1">
      <alignment horizontal="left" vertical="center"/>
    </xf>
    <xf numFmtId="165" fontId="0" fillId="27" borderId="0" xfId="0" applyNumberFormat="1" applyFill="1" applyAlignment="1">
      <alignment horizontal="left" vertical="center"/>
    </xf>
    <xf numFmtId="165" fontId="1" fillId="26" borderId="12" xfId="0" applyNumberFormat="1" applyFont="1" applyFill="1" applyBorder="1" applyAlignment="1">
      <alignment vertical="center"/>
    </xf>
    <xf numFmtId="165" fontId="5" fillId="26" borderId="12" xfId="0" applyNumberFormat="1" applyFont="1" applyFill="1" applyBorder="1" applyAlignment="1">
      <alignment vertical="center"/>
    </xf>
    <xf numFmtId="165" fontId="0" fillId="26" borderId="12" xfId="0" applyNumberFormat="1" applyFill="1" applyBorder="1" applyAlignment="1">
      <alignment horizontal="left" vertical="center"/>
    </xf>
    <xf numFmtId="165" fontId="0" fillId="26" borderId="12" xfId="0" applyNumberFormat="1" applyFill="1" applyBorder="1" applyAlignment="1">
      <alignment vertical="center"/>
    </xf>
    <xf numFmtId="0" fontId="0" fillId="36" borderId="25" xfId="0" applyFill="1" applyBorder="1" applyAlignment="1">
      <alignment vertical="center"/>
    </xf>
    <xf numFmtId="0" fontId="0" fillId="36" borderId="12" xfId="0" applyFill="1" applyBorder="1" applyAlignment="1">
      <alignment vertical="center"/>
    </xf>
    <xf numFmtId="0" fontId="0" fillId="36" borderId="26" xfId="0" applyFill="1" applyBorder="1" applyAlignment="1">
      <alignment vertical="center"/>
    </xf>
    <xf numFmtId="0" fontId="1" fillId="34" borderId="19" xfId="0" applyFont="1" applyFill="1" applyBorder="1" applyAlignment="1">
      <alignment vertical="center"/>
    </xf>
    <xf numFmtId="0" fontId="1" fillId="35" borderId="0" xfId="0" applyFont="1" applyFill="1" applyAlignment="1">
      <alignment vertical="center"/>
    </xf>
    <xf numFmtId="0" fontId="1" fillId="34" borderId="0" xfId="0" applyFont="1" applyFill="1" applyAlignment="1">
      <alignment vertical="center"/>
    </xf>
    <xf numFmtId="0" fontId="1" fillId="34" borderId="2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4" fillId="24" borderId="0" xfId="0" applyFont="1" applyFill="1" applyAlignment="1">
      <alignment vertical="center"/>
    </xf>
    <xf numFmtId="165" fontId="0" fillId="0" borderId="0" xfId="0" applyNumberFormat="1" applyAlignment="1">
      <alignment vertical="center"/>
    </xf>
    <xf numFmtId="165" fontId="5" fillId="27" borderId="12" xfId="0" applyNumberFormat="1" applyFont="1" applyFill="1" applyBorder="1" applyAlignment="1">
      <alignment vertical="center"/>
    </xf>
    <xf numFmtId="165" fontId="1" fillId="27" borderId="12" xfId="278" applyNumberFormat="1" applyFill="1" applyBorder="1" applyAlignment="1">
      <alignment vertical="center"/>
    </xf>
    <xf numFmtId="165" fontId="1" fillId="27" borderId="12" xfId="0" applyNumberFormat="1" applyFont="1" applyFill="1" applyBorder="1" applyAlignment="1">
      <alignment vertical="center"/>
    </xf>
    <xf numFmtId="165" fontId="0" fillId="27" borderId="12" xfId="0" applyNumberFormat="1" applyFill="1" applyBorder="1" applyAlignment="1">
      <alignment vertical="center"/>
    </xf>
    <xf numFmtId="0" fontId="1" fillId="0" borderId="0" xfId="0" applyFont="1" applyAlignment="1">
      <alignment vertical="center"/>
    </xf>
    <xf numFmtId="0" fontId="58" fillId="24" borderId="0" xfId="0" quotePrefix="1" applyFont="1" applyFill="1" applyAlignment="1">
      <alignment horizontal="left" vertical="center"/>
    </xf>
    <xf numFmtId="0" fontId="53" fillId="24" borderId="0" xfId="0" quotePrefix="1" applyFont="1" applyFill="1" applyAlignment="1">
      <alignment horizontal="left" vertical="center"/>
    </xf>
    <xf numFmtId="0" fontId="57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0" fontId="7" fillId="0" borderId="0" xfId="339" applyFont="1" applyAlignment="1">
      <alignment horizontal="left" vertical="center"/>
    </xf>
    <xf numFmtId="0" fontId="5" fillId="0" borderId="0" xfId="339" applyAlignment="1">
      <alignment vertical="center"/>
    </xf>
    <xf numFmtId="0" fontId="5" fillId="0" borderId="0" xfId="339" applyAlignment="1">
      <alignment horizontal="right" vertical="center"/>
    </xf>
    <xf numFmtId="0" fontId="5" fillId="26" borderId="0" xfId="0" applyFont="1" applyFill="1" applyAlignment="1">
      <alignment vertical="center"/>
    </xf>
    <xf numFmtId="0" fontId="5" fillId="26" borderId="0" xfId="0" applyFont="1" applyFill="1" applyAlignment="1">
      <alignment horizontal="left" vertical="center"/>
    </xf>
    <xf numFmtId="166" fontId="5" fillId="26" borderId="0" xfId="0" applyNumberFormat="1" applyFont="1" applyFill="1" applyAlignment="1">
      <alignment horizontal="right" vertical="center"/>
    </xf>
    <xf numFmtId="0" fontId="5" fillId="26" borderId="0" xfId="0" applyFont="1" applyFill="1" applyAlignment="1">
      <alignment horizontal="right" vertical="center"/>
    </xf>
    <xf numFmtId="2" fontId="5" fillId="26" borderId="0" xfId="0" applyNumberFormat="1" applyFont="1" applyFill="1" applyAlignment="1">
      <alignment horizontal="right" vertical="center"/>
    </xf>
    <xf numFmtId="0" fontId="5" fillId="27" borderId="12" xfId="0" applyFont="1" applyFill="1" applyBorder="1" applyAlignment="1">
      <alignment vertical="center"/>
    </xf>
    <xf numFmtId="0" fontId="0" fillId="27" borderId="12" xfId="0" applyFill="1" applyBorder="1" applyAlignment="1">
      <alignment horizontal="left" vertical="center"/>
    </xf>
    <xf numFmtId="166" fontId="0" fillId="27" borderId="12" xfId="0" applyNumberFormat="1" applyFill="1" applyBorder="1" applyAlignment="1">
      <alignment horizontal="right" vertical="center"/>
    </xf>
    <xf numFmtId="0" fontId="0" fillId="27" borderId="12" xfId="0" applyFill="1" applyBorder="1" applyAlignment="1">
      <alignment horizontal="right" vertical="center"/>
    </xf>
    <xf numFmtId="2" fontId="0" fillId="27" borderId="12" xfId="0" applyNumberFormat="1" applyFill="1" applyBorder="1" applyAlignment="1">
      <alignment horizontal="right" vertical="center"/>
    </xf>
    <xf numFmtId="9" fontId="0" fillId="0" borderId="0" xfId="0" applyNumberFormat="1" applyAlignment="1">
      <alignment vertical="center"/>
    </xf>
    <xf numFmtId="0" fontId="59" fillId="33" borderId="13" xfId="0" applyFont="1" applyFill="1" applyBorder="1" applyAlignment="1">
      <alignment horizontal="center" vertical="center"/>
    </xf>
    <xf numFmtId="0" fontId="52" fillId="36" borderId="0" xfId="0" applyFont="1" applyFill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  <xf numFmtId="165" fontId="1" fillId="27" borderId="0" xfId="0" applyNumberFormat="1" applyFont="1" applyFill="1" applyAlignment="1">
      <alignment horizontal="left" vertical="center"/>
    </xf>
  </cellXfs>
  <cellStyles count="340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0"/>
  <sheetViews>
    <sheetView topLeftCell="A3" zoomScale="145" zoomScaleNormal="145" workbookViewId="0">
      <selection activeCell="G9" sqref="G9"/>
    </sheetView>
  </sheetViews>
  <sheetFormatPr defaultColWidth="9.109375" defaultRowHeight="13.2"/>
  <cols>
    <col min="1" max="1" width="2.88671875" style="58" customWidth="1"/>
    <col min="2" max="2" width="14.33203125" style="58" customWidth="1"/>
    <col min="3" max="3" width="20.88671875" style="58" customWidth="1"/>
    <col min="4" max="4" width="32.88671875" style="58" customWidth="1"/>
    <col min="5" max="5" width="10.6640625" style="58" customWidth="1"/>
    <col min="6" max="6" width="15.6640625" style="58" customWidth="1"/>
    <col min="7" max="8" width="12.88671875" style="58" customWidth="1"/>
    <col min="9" max="9" width="15.6640625" style="58" customWidth="1"/>
    <col min="10" max="10" width="3" style="58" customWidth="1"/>
    <col min="11" max="11" width="13.109375" style="58" customWidth="1"/>
    <col min="12" max="12" width="12.5546875" style="58" customWidth="1"/>
    <col min="13" max="16384" width="9.109375" style="58"/>
  </cols>
  <sheetData>
    <row r="2" spans="1:11" ht="17.399999999999999">
      <c r="B2" s="59" t="s">
        <v>0</v>
      </c>
      <c r="C2" s="60"/>
      <c r="D2" s="60"/>
      <c r="E2" s="61"/>
      <c r="F2" s="61"/>
      <c r="G2" s="61"/>
      <c r="H2" s="61"/>
      <c r="I2" s="61"/>
    </row>
    <row r="3" spans="1:11">
      <c r="A3" s="62"/>
      <c r="B3" s="63"/>
      <c r="C3" s="63"/>
      <c r="D3" s="64"/>
      <c r="E3" s="64"/>
      <c r="F3" s="64"/>
      <c r="G3" s="64"/>
      <c r="H3" s="64"/>
      <c r="I3" s="64"/>
      <c r="J3" s="65"/>
      <c r="K3" s="123" t="s">
        <v>1</v>
      </c>
    </row>
    <row r="4" spans="1:11" ht="17.399999999999999" customHeight="1">
      <c r="A4" s="66"/>
      <c r="B4" s="67" t="s">
        <v>2</v>
      </c>
      <c r="C4" s="68"/>
      <c r="D4" s="68"/>
      <c r="E4" s="68"/>
      <c r="F4" s="68"/>
      <c r="G4" s="68"/>
      <c r="H4" s="68"/>
      <c r="I4" s="68"/>
      <c r="J4" s="69"/>
      <c r="K4" s="123"/>
    </row>
    <row r="5" spans="1:11" ht="15.75" customHeight="1">
      <c r="A5" s="66"/>
      <c r="B5" s="27" t="s">
        <v>3</v>
      </c>
      <c r="C5" s="27" t="s">
        <v>4</v>
      </c>
      <c r="D5" s="27" t="s">
        <v>5</v>
      </c>
      <c r="E5" s="27" t="s">
        <v>6</v>
      </c>
      <c r="F5" s="27" t="s">
        <v>7</v>
      </c>
      <c r="G5" s="27" t="s">
        <v>8</v>
      </c>
      <c r="H5" s="27" t="s">
        <v>9</v>
      </c>
      <c r="I5" s="27" t="s">
        <v>10</v>
      </c>
      <c r="J5" s="69"/>
      <c r="K5" s="123"/>
    </row>
    <row r="6" spans="1:11" ht="31.65" customHeight="1" thickBot="1">
      <c r="A6" s="66"/>
      <c r="B6" s="28" t="s">
        <v>11</v>
      </c>
      <c r="C6" s="28" t="s">
        <v>12</v>
      </c>
      <c r="D6" s="28" t="s">
        <v>13</v>
      </c>
      <c r="E6" s="28" t="s">
        <v>6</v>
      </c>
      <c r="F6" s="28" t="s">
        <v>14</v>
      </c>
      <c r="G6" s="28" t="s">
        <v>15</v>
      </c>
      <c r="H6" s="28" t="s">
        <v>16</v>
      </c>
      <c r="I6" s="28" t="s">
        <v>17</v>
      </c>
      <c r="J6" s="69"/>
      <c r="K6" s="123"/>
    </row>
    <row r="7" spans="1:11" ht="15.75" customHeight="1">
      <c r="A7" s="66"/>
      <c r="B7" s="70" t="s">
        <v>18</v>
      </c>
      <c r="C7" s="71" t="s">
        <v>19</v>
      </c>
      <c r="D7" s="70" t="s">
        <v>20</v>
      </c>
      <c r="E7" s="72" t="s">
        <v>21</v>
      </c>
      <c r="F7" s="73"/>
      <c r="G7" s="70" t="s">
        <v>22</v>
      </c>
      <c r="H7" s="73"/>
      <c r="I7" s="73"/>
      <c r="J7" s="69"/>
      <c r="K7" s="123"/>
    </row>
    <row r="8" spans="1:11" ht="15.75" customHeight="1">
      <c r="A8" s="66"/>
      <c r="B8" s="74" t="s">
        <v>23</v>
      </c>
      <c r="C8" s="75" t="s">
        <v>24</v>
      </c>
      <c r="D8" s="74" t="s">
        <v>25</v>
      </c>
      <c r="E8" s="76" t="s">
        <v>21</v>
      </c>
      <c r="F8" s="77"/>
      <c r="G8" s="74" t="s">
        <v>26</v>
      </c>
      <c r="H8" s="77"/>
      <c r="I8" s="77"/>
      <c r="J8" s="69"/>
      <c r="K8" s="123"/>
    </row>
    <row r="9" spans="1:11" ht="15.75" customHeight="1">
      <c r="A9" s="66"/>
      <c r="B9" s="70" t="s">
        <v>18</v>
      </c>
      <c r="C9" s="71" t="s">
        <v>130</v>
      </c>
      <c r="D9" s="70" t="s">
        <v>131</v>
      </c>
      <c r="E9" s="72" t="s">
        <v>21</v>
      </c>
      <c r="F9" s="73"/>
      <c r="G9" s="70" t="s">
        <v>22</v>
      </c>
      <c r="H9" s="73"/>
      <c r="I9" s="73"/>
      <c r="J9" s="69"/>
      <c r="K9" s="123"/>
    </row>
    <row r="10" spans="1:11" ht="15.75" customHeight="1">
      <c r="A10" s="66"/>
      <c r="B10" s="74"/>
      <c r="C10" s="75"/>
      <c r="D10" s="77"/>
      <c r="E10" s="79"/>
      <c r="F10" s="77"/>
      <c r="G10" s="77"/>
      <c r="H10" s="77"/>
      <c r="I10" s="77"/>
      <c r="J10" s="69"/>
      <c r="K10" s="123"/>
    </row>
    <row r="11" spans="1:11" ht="15.75" customHeight="1" thickBot="1">
      <c r="A11" s="66"/>
      <c r="B11" s="80"/>
      <c r="C11" s="81"/>
      <c r="D11" s="80"/>
      <c r="E11" s="82"/>
      <c r="F11" s="83"/>
      <c r="G11" s="83"/>
      <c r="H11" s="83"/>
      <c r="I11" s="83"/>
      <c r="J11" s="69"/>
      <c r="K11" s="123"/>
    </row>
    <row r="12" spans="1:11" ht="13.8" thickBot="1">
      <c r="A12" s="84"/>
      <c r="B12" s="85"/>
      <c r="C12" s="85"/>
      <c r="D12" s="85"/>
      <c r="E12" s="85"/>
      <c r="F12" s="85"/>
      <c r="G12" s="85"/>
      <c r="H12" s="85"/>
      <c r="I12" s="85"/>
      <c r="J12" s="86"/>
      <c r="K12" s="123"/>
    </row>
    <row r="14" spans="1:11" ht="15.75" customHeight="1"/>
    <row r="15" spans="1:11" ht="15.75" customHeight="1">
      <c r="B15" s="122" t="s">
        <v>27</v>
      </c>
      <c r="C15" s="122"/>
    </row>
    <row r="16" spans="1:11" ht="15.75" customHeight="1">
      <c r="B16" s="87" t="s">
        <v>18</v>
      </c>
      <c r="C16" s="87" t="s">
        <v>28</v>
      </c>
    </row>
    <row r="17" spans="2:3" ht="15.75" customHeight="1">
      <c r="B17" s="88" t="s">
        <v>29</v>
      </c>
      <c r="C17" s="88" t="s">
        <v>30</v>
      </c>
    </row>
    <row r="18" spans="2:3" ht="15.75" customHeight="1">
      <c r="B18" s="89" t="s">
        <v>23</v>
      </c>
      <c r="C18" s="89" t="s">
        <v>31</v>
      </c>
    </row>
    <row r="19" spans="2:3">
      <c r="B19" s="88" t="s">
        <v>32</v>
      </c>
      <c r="C19" s="88" t="s">
        <v>33</v>
      </c>
    </row>
    <row r="20" spans="2:3">
      <c r="B20" s="90" t="s">
        <v>34</v>
      </c>
      <c r="C20" s="90" t="s">
        <v>35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4"/>
  <sheetViews>
    <sheetView topLeftCell="A6" zoomScale="145" zoomScaleNormal="145" workbookViewId="0">
      <selection activeCell="E8" sqref="E8"/>
    </sheetView>
  </sheetViews>
  <sheetFormatPr defaultColWidth="9.109375" defaultRowHeight="13.2"/>
  <cols>
    <col min="1" max="1" width="2.88671875" style="58" customWidth="1"/>
    <col min="2" max="2" width="15.6640625" style="58" customWidth="1"/>
    <col min="3" max="3" width="8.5546875" style="58" customWidth="1"/>
    <col min="4" max="4" width="25" style="58" customWidth="1"/>
    <col min="5" max="5" width="28.5546875" style="58" customWidth="1"/>
    <col min="6" max="7" width="10" style="58" customWidth="1"/>
    <col min="8" max="8" width="11.44140625" style="58" customWidth="1"/>
    <col min="9" max="9" width="14.109375" style="58" customWidth="1"/>
    <col min="10" max="10" width="10" style="58" customWidth="1"/>
    <col min="11" max="16384" width="9.109375" style="58"/>
  </cols>
  <sheetData>
    <row r="2" spans="1:10" ht="18" customHeight="1">
      <c r="A2" s="91"/>
      <c r="B2" s="59" t="s">
        <v>36</v>
      </c>
      <c r="C2" s="92"/>
      <c r="D2" s="92"/>
    </row>
    <row r="3" spans="1:10" ht="12.75" customHeight="1"/>
    <row r="4" spans="1:10" ht="15.75" customHeight="1">
      <c r="B4" s="67" t="s">
        <v>37</v>
      </c>
      <c r="C4" s="67"/>
      <c r="D4" s="93"/>
      <c r="E4" s="93"/>
      <c r="F4" s="93"/>
      <c r="G4" s="93"/>
      <c r="H4" s="93"/>
      <c r="I4" s="93"/>
      <c r="J4" s="93"/>
    </row>
    <row r="5" spans="1:10" ht="15.75" customHeight="1">
      <c r="B5" s="29" t="s">
        <v>38</v>
      </c>
      <c r="C5" s="29" t="s">
        <v>39</v>
      </c>
      <c r="D5" s="29" t="s">
        <v>40</v>
      </c>
      <c r="E5" s="29" t="s">
        <v>41</v>
      </c>
      <c r="F5" s="29" t="s">
        <v>42</v>
      </c>
      <c r="G5" s="29" t="s">
        <v>43</v>
      </c>
      <c r="H5" s="29" t="s">
        <v>44</v>
      </c>
      <c r="I5" s="29" t="s">
        <v>45</v>
      </c>
      <c r="J5" s="29" t="s">
        <v>46</v>
      </c>
    </row>
    <row r="6" spans="1:10" ht="47.25" customHeight="1">
      <c r="B6" s="30" t="s">
        <v>47</v>
      </c>
      <c r="C6" s="30" t="s">
        <v>48</v>
      </c>
      <c r="D6" s="30" t="s">
        <v>49</v>
      </c>
      <c r="E6" s="30" t="s">
        <v>50</v>
      </c>
      <c r="F6" s="30" t="s">
        <v>51</v>
      </c>
      <c r="G6" s="30" t="s">
        <v>52</v>
      </c>
      <c r="H6" s="30" t="s">
        <v>15</v>
      </c>
      <c r="I6" s="30" t="s">
        <v>53</v>
      </c>
      <c r="J6" s="30" t="s">
        <v>54</v>
      </c>
    </row>
    <row r="7" spans="1:10" ht="15.75" customHeight="1">
      <c r="B7" s="70" t="s">
        <v>55</v>
      </c>
      <c r="C7" s="71"/>
      <c r="D7" s="70" t="s">
        <v>56</v>
      </c>
      <c r="E7" s="72" t="s">
        <v>57</v>
      </c>
      <c r="F7" s="70" t="s">
        <v>21</v>
      </c>
      <c r="G7" s="70" t="s">
        <v>58</v>
      </c>
      <c r="H7" s="70" t="s">
        <v>26</v>
      </c>
      <c r="I7" s="73"/>
      <c r="J7" s="73"/>
    </row>
    <row r="8" spans="1:10" ht="15.75" customHeight="1">
      <c r="B8" s="74" t="s">
        <v>59</v>
      </c>
      <c r="C8" s="75"/>
      <c r="D8" s="74" t="s">
        <v>60</v>
      </c>
      <c r="E8" s="76" t="s">
        <v>61</v>
      </c>
      <c r="F8" s="74" t="s">
        <v>21</v>
      </c>
      <c r="G8" s="74" t="s">
        <v>62</v>
      </c>
      <c r="H8" s="74" t="s">
        <v>22</v>
      </c>
      <c r="I8" s="77"/>
      <c r="J8" s="77"/>
    </row>
    <row r="9" spans="1:10" ht="15.75" customHeight="1">
      <c r="B9" s="70" t="s">
        <v>59</v>
      </c>
      <c r="C9" s="71"/>
      <c r="D9" s="70" t="s">
        <v>127</v>
      </c>
      <c r="E9" s="72" t="s">
        <v>132</v>
      </c>
      <c r="F9" s="70" t="s">
        <v>21</v>
      </c>
      <c r="G9" s="70" t="s">
        <v>62</v>
      </c>
      <c r="H9" s="70" t="s">
        <v>22</v>
      </c>
      <c r="I9" s="73"/>
      <c r="J9" s="73"/>
    </row>
    <row r="10" spans="1:10" ht="15.75" customHeight="1">
      <c r="B10" s="74" t="s">
        <v>55</v>
      </c>
      <c r="C10" s="75"/>
      <c r="D10" s="74" t="s">
        <v>128</v>
      </c>
      <c r="E10" s="126" t="s">
        <v>129</v>
      </c>
      <c r="F10" s="74" t="s">
        <v>21</v>
      </c>
      <c r="G10" s="74" t="s">
        <v>58</v>
      </c>
      <c r="H10" s="74" t="s">
        <v>26</v>
      </c>
      <c r="I10" s="77"/>
      <c r="J10" s="77"/>
    </row>
    <row r="11" spans="1:10" ht="15.75" customHeight="1">
      <c r="B11" s="70"/>
      <c r="C11" s="71"/>
      <c r="D11" s="73"/>
      <c r="E11" s="78"/>
      <c r="F11" s="73"/>
      <c r="G11" s="73"/>
      <c r="H11" s="73"/>
      <c r="I11" s="73"/>
      <c r="J11" s="73"/>
    </row>
    <row r="12" spans="1:10" ht="15.75" customHeight="1">
      <c r="B12" s="94"/>
      <c r="C12" s="95"/>
      <c r="D12" s="96"/>
      <c r="E12" s="96"/>
      <c r="F12" s="97"/>
      <c r="G12" s="97"/>
      <c r="H12" s="97"/>
      <c r="I12" s="97"/>
      <c r="J12" s="97"/>
    </row>
    <row r="16" spans="1:10">
      <c r="B16" s="98" t="s">
        <v>55</v>
      </c>
      <c r="C16" s="98" t="s">
        <v>63</v>
      </c>
    </row>
    <row r="17" spans="2:5">
      <c r="B17" s="98" t="s">
        <v>64</v>
      </c>
      <c r="C17" s="98" t="s">
        <v>65</v>
      </c>
    </row>
    <row r="18" spans="2:5">
      <c r="B18" s="98" t="s">
        <v>66</v>
      </c>
      <c r="C18" s="98" t="s">
        <v>67</v>
      </c>
    </row>
    <row r="19" spans="2:5">
      <c r="B19" s="98" t="s">
        <v>68</v>
      </c>
      <c r="C19" s="98" t="s">
        <v>69</v>
      </c>
    </row>
    <row r="20" spans="2:5">
      <c r="B20" s="98" t="s">
        <v>70</v>
      </c>
      <c r="C20" s="98" t="s">
        <v>71</v>
      </c>
      <c r="E20" s="98" t="s">
        <v>72</v>
      </c>
    </row>
    <row r="21" spans="2:5">
      <c r="B21" s="98" t="s">
        <v>73</v>
      </c>
      <c r="C21" s="98" t="s">
        <v>74</v>
      </c>
      <c r="E21" s="98" t="s">
        <v>75</v>
      </c>
    </row>
    <row r="22" spans="2:5">
      <c r="B22" s="98" t="s">
        <v>76</v>
      </c>
      <c r="C22" s="98" t="s">
        <v>77</v>
      </c>
      <c r="E22" s="98" t="s">
        <v>78</v>
      </c>
    </row>
    <row r="23" spans="2:5">
      <c r="B23" s="98" t="s">
        <v>59</v>
      </c>
      <c r="C23" s="98" t="s">
        <v>79</v>
      </c>
      <c r="E23" s="98" t="s">
        <v>75</v>
      </c>
    </row>
    <row r="24" spans="2:5">
      <c r="B24" s="98" t="s">
        <v>80</v>
      </c>
      <c r="C24" s="98" t="s">
        <v>81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zoomScale="130" zoomScaleNormal="130" workbookViewId="0">
      <selection activeCell="C10" sqref="C10"/>
    </sheetView>
  </sheetViews>
  <sheetFormatPr defaultRowHeight="13.2"/>
  <cols>
    <col min="1" max="1" width="2.88671875" customWidth="1"/>
    <col min="2" max="2" width="27.6640625" customWidth="1"/>
    <col min="3" max="3" width="27.109375" customWidth="1"/>
    <col min="4" max="4" width="16.88671875" customWidth="1"/>
    <col min="5" max="5" width="12.88671875" customWidth="1"/>
    <col min="6" max="6" width="14.33203125" customWidth="1"/>
    <col min="8" max="10" width="15.88671875" customWidth="1"/>
  </cols>
  <sheetData>
    <row r="1" spans="1:20">
      <c r="A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7.399999999999999">
      <c r="A2" s="1"/>
      <c r="B2" s="6" t="s">
        <v>82</v>
      </c>
      <c r="C2" s="6"/>
      <c r="D2" s="6"/>
      <c r="E2" s="3"/>
      <c r="F2" s="1"/>
      <c r="G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>
      <c r="A3" s="4"/>
      <c r="B3" s="5"/>
      <c r="C3" s="1"/>
      <c r="D3" s="2"/>
      <c r="E3" s="3"/>
      <c r="F3" s="3"/>
      <c r="G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5.75" customHeight="1">
      <c r="A4" s="1"/>
      <c r="D4" s="25" t="s">
        <v>83</v>
      </c>
      <c r="E4" s="1"/>
      <c r="F4" s="7"/>
      <c r="G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ht="15.75" customHeight="1">
      <c r="A5" s="1"/>
      <c r="B5" s="26" t="s">
        <v>40</v>
      </c>
      <c r="C5" s="26" t="s">
        <v>84</v>
      </c>
      <c r="D5" s="26" t="s">
        <v>85</v>
      </c>
      <c r="E5" s="26" t="s">
        <v>86</v>
      </c>
      <c r="F5" s="26" t="s">
        <v>87</v>
      </c>
      <c r="G5" s="9"/>
      <c r="K5" s="9"/>
      <c r="L5" s="9"/>
      <c r="M5" s="9"/>
      <c r="N5" s="9"/>
      <c r="O5" s="9"/>
      <c r="P5" s="9"/>
      <c r="Q5" s="9"/>
      <c r="R5" s="1"/>
      <c r="S5" s="1"/>
      <c r="T5" s="1"/>
    </row>
    <row r="6" spans="1:20" ht="27" thickBot="1">
      <c r="A6" s="1"/>
      <c r="B6" s="24" t="s">
        <v>88</v>
      </c>
      <c r="C6" s="24" t="s">
        <v>50</v>
      </c>
      <c r="D6" s="24" t="s">
        <v>89</v>
      </c>
      <c r="E6" s="24" t="s">
        <v>90</v>
      </c>
      <c r="F6" s="24" t="s">
        <v>91</v>
      </c>
      <c r="G6" s="10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3.8" thickBot="1">
      <c r="A7" s="1"/>
      <c r="B7" s="55" t="s">
        <v>92</v>
      </c>
      <c r="C7" s="55"/>
      <c r="D7" s="55"/>
      <c r="E7" s="55" t="s">
        <v>93</v>
      </c>
      <c r="F7" s="55" t="s">
        <v>94</v>
      </c>
      <c r="G7" s="10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.75" customHeight="1">
      <c r="B8" s="11" t="str">
        <f>SEC_Processes!D8</f>
        <v>MIN_EX_BROWN_COAL</v>
      </c>
      <c r="C8" s="11" t="str">
        <f>SEC_Processes!E8</f>
        <v>Brown Coal Mine</v>
      </c>
      <c r="D8" s="14" t="str">
        <f>SEC_Comm!C7</f>
        <v>BROWN_COAL</v>
      </c>
      <c r="E8" s="13">
        <v>100</v>
      </c>
      <c r="F8" s="12">
        <v>700</v>
      </c>
    </row>
    <row r="9" spans="1:20" ht="15.75" customHeight="1">
      <c r="B9" s="16" t="str">
        <f>SEC_Processes!D9</f>
        <v>MIN_EX_</v>
      </c>
      <c r="C9" s="16" t="str">
        <f>SEC_Processes!E9</f>
        <v>Hard Coal Mine</v>
      </c>
      <c r="D9" s="17" t="str">
        <f>SEC_Comm!C9</f>
        <v>HARD_COAL</v>
      </c>
      <c r="E9" s="19">
        <v>200</v>
      </c>
      <c r="F9" s="18">
        <v>1000</v>
      </c>
    </row>
    <row r="10" spans="1:20" ht="15.75" customHeight="1">
      <c r="B10" s="11"/>
      <c r="C10" s="11"/>
      <c r="D10" s="15"/>
      <c r="E10" s="13"/>
      <c r="F10" s="12"/>
    </row>
    <row r="11" spans="1:20" ht="15.75" customHeight="1">
      <c r="B11" s="16"/>
      <c r="C11" s="16"/>
      <c r="D11" s="17"/>
      <c r="E11" s="19"/>
      <c r="F11" s="18"/>
    </row>
    <row r="12" spans="1:20" ht="15.75" customHeight="1">
      <c r="B12" s="11"/>
      <c r="C12" s="11"/>
      <c r="D12" s="14"/>
      <c r="E12" s="13"/>
      <c r="F12" s="12"/>
    </row>
    <row r="13" spans="1:20" ht="15.75" customHeight="1" thickBot="1">
      <c r="B13" s="20"/>
      <c r="C13" s="20"/>
      <c r="D13" s="21"/>
      <c r="E13" s="23"/>
      <c r="F13" s="22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5"/>
  <sheetViews>
    <sheetView zoomScaleNormal="100" workbookViewId="0">
      <selection activeCell="F13" sqref="F13"/>
    </sheetView>
  </sheetViews>
  <sheetFormatPr defaultColWidth="9.109375" defaultRowHeight="13.2"/>
  <cols>
    <col min="1" max="1" width="4.6640625" style="58" customWidth="1"/>
    <col min="2" max="2" width="24.6640625" style="58" customWidth="1"/>
    <col min="3" max="3" width="22.44140625" style="58" customWidth="1"/>
    <col min="4" max="4" width="15.88671875" style="58" customWidth="1"/>
    <col min="5" max="11" width="11.44140625" style="58" customWidth="1"/>
    <col min="12" max="12" width="8.5546875" style="58" bestFit="1" customWidth="1"/>
    <col min="13" max="16384" width="9.109375" style="58"/>
  </cols>
  <sheetData>
    <row r="2" spans="2:12" ht="17.399999999999999">
      <c r="B2" s="99" t="s">
        <v>95</v>
      </c>
      <c r="C2" s="100"/>
      <c r="D2" s="100"/>
      <c r="E2" s="100"/>
      <c r="F2" s="100"/>
      <c r="I2" s="101"/>
      <c r="J2" s="102"/>
      <c r="K2" s="103"/>
      <c r="L2" s="104"/>
    </row>
    <row r="3" spans="2:12">
      <c r="B3" s="105"/>
      <c r="C3" s="106"/>
      <c r="E3" s="107"/>
      <c r="F3" s="107"/>
      <c r="I3" s="101"/>
      <c r="J3" s="102"/>
      <c r="K3" s="103"/>
      <c r="L3" s="104"/>
    </row>
    <row r="4" spans="2:12">
      <c r="E4" s="108" t="s">
        <v>83</v>
      </c>
      <c r="F4" s="108"/>
      <c r="G4" s="109"/>
      <c r="H4" s="109"/>
      <c r="I4" s="109"/>
      <c r="J4" s="110"/>
      <c r="K4" s="110"/>
      <c r="L4" s="110"/>
    </row>
    <row r="5" spans="2:12">
      <c r="B5" s="49" t="s">
        <v>40</v>
      </c>
      <c r="C5" s="50" t="s">
        <v>84</v>
      </c>
      <c r="D5" s="49" t="s">
        <v>96</v>
      </c>
      <c r="E5" s="49" t="s">
        <v>85</v>
      </c>
      <c r="F5" s="51" t="s">
        <v>97</v>
      </c>
      <c r="G5" s="51" t="s">
        <v>98</v>
      </c>
      <c r="H5" s="51" t="s">
        <v>99</v>
      </c>
      <c r="I5" s="51" t="s">
        <v>100</v>
      </c>
      <c r="J5" s="51" t="s">
        <v>101</v>
      </c>
      <c r="K5" s="51" t="s">
        <v>102</v>
      </c>
    </row>
    <row r="6" spans="2:12" ht="39.6">
      <c r="B6" s="24" t="s">
        <v>88</v>
      </c>
      <c r="C6" s="24" t="s">
        <v>50</v>
      </c>
      <c r="D6" s="24" t="s">
        <v>103</v>
      </c>
      <c r="E6" s="24" t="s">
        <v>89</v>
      </c>
      <c r="F6" s="56" t="s">
        <v>104</v>
      </c>
      <c r="G6" s="56" t="s">
        <v>105</v>
      </c>
      <c r="H6" s="56" t="s">
        <v>106</v>
      </c>
      <c r="I6" s="56" t="s">
        <v>107</v>
      </c>
      <c r="J6" s="56" t="s">
        <v>108</v>
      </c>
      <c r="K6" s="56" t="s">
        <v>109</v>
      </c>
    </row>
    <row r="7" spans="2:12" ht="26.4">
      <c r="B7" s="55" t="s">
        <v>92</v>
      </c>
      <c r="C7" s="55"/>
      <c r="D7" s="55"/>
      <c r="E7" s="55"/>
      <c r="F7" s="57" t="s">
        <v>58</v>
      </c>
      <c r="G7" s="57" t="s">
        <v>110</v>
      </c>
      <c r="H7" s="57" t="s">
        <v>111</v>
      </c>
      <c r="I7" s="57" t="s">
        <v>112</v>
      </c>
      <c r="J7" s="57" t="s">
        <v>113</v>
      </c>
      <c r="K7" s="57" t="s">
        <v>114</v>
      </c>
    </row>
    <row r="8" spans="2:12">
      <c r="B8" s="111" t="str">
        <f>SEC_Processes!D7</f>
        <v>ELE_EX_BELCHATOW</v>
      </c>
      <c r="C8" s="111" t="str">
        <f>SEC_Processes!E7</f>
        <v>Belchatow Power Plant</v>
      </c>
      <c r="D8" s="112" t="str">
        <f>SEC_Comm!C7</f>
        <v>BROWN_COAL</v>
      </c>
      <c r="E8" s="112" t="str">
        <f>SEC_Comm!C8</f>
        <v>ELEC_HV</v>
      </c>
      <c r="F8" s="113">
        <v>6.5</v>
      </c>
      <c r="G8" s="113">
        <v>0.3</v>
      </c>
      <c r="H8" s="114">
        <v>31.536000000000001</v>
      </c>
      <c r="I8" s="114">
        <v>1</v>
      </c>
      <c r="J8" s="115">
        <v>1</v>
      </c>
      <c r="K8" s="114">
        <v>1</v>
      </c>
    </row>
    <row r="9" spans="2:12">
      <c r="B9" s="116" t="str">
        <f>SEC_Processes!D10</f>
        <v>ELE_EX_JAWOZNO</v>
      </c>
      <c r="C9" s="116" t="str">
        <f>SEC_Processes!E10</f>
        <v>Jawozno Power Plant</v>
      </c>
      <c r="D9" s="117" t="str">
        <f>SEC_Comm!C9</f>
        <v>HARD_COAL</v>
      </c>
      <c r="E9" s="117" t="str">
        <f>SEC_Comm!C8</f>
        <v>ELEC_HV</v>
      </c>
      <c r="F9" s="118">
        <v>1.345</v>
      </c>
      <c r="G9" s="118">
        <v>0.45900000000000002</v>
      </c>
      <c r="H9" s="119">
        <f>H8</f>
        <v>31.536000000000001</v>
      </c>
      <c r="I9" s="119">
        <v>1</v>
      </c>
      <c r="J9" s="120">
        <v>1</v>
      </c>
      <c r="K9" s="120">
        <v>1</v>
      </c>
    </row>
    <row r="14" spans="2:12">
      <c r="E14" s="121"/>
    </row>
    <row r="15" spans="2:12">
      <c r="E15" s="121"/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topLeftCell="A9" zoomScale="141" zoomScaleNormal="190" workbookViewId="0">
      <selection activeCell="G19" sqref="G19"/>
    </sheetView>
  </sheetViews>
  <sheetFormatPr defaultColWidth="9.109375" defaultRowHeight="13.2"/>
  <cols>
    <col min="1" max="1" width="9.109375" style="58"/>
    <col min="2" max="2" width="17.109375" style="58" customWidth="1"/>
    <col min="3" max="11" width="11.44140625" style="58" customWidth="1"/>
    <col min="12" max="16384" width="9.109375" style="58"/>
  </cols>
  <sheetData>
    <row r="2" spans="2:11" ht="17.399999999999999">
      <c r="B2" s="99" t="s">
        <v>115</v>
      </c>
      <c r="C2" s="100"/>
      <c r="D2" s="100"/>
      <c r="E2" s="100"/>
      <c r="F2" s="100"/>
      <c r="G2" s="100"/>
      <c r="H2" s="100"/>
      <c r="I2" s="101"/>
      <c r="J2" s="102"/>
      <c r="K2" s="103"/>
    </row>
    <row r="3" spans="2:11">
      <c r="B3" s="105"/>
      <c r="C3" s="106"/>
      <c r="E3" s="107"/>
      <c r="F3" s="107"/>
      <c r="I3" s="101"/>
      <c r="J3" s="102"/>
      <c r="K3" s="103"/>
    </row>
    <row r="4" spans="2:11">
      <c r="E4" s="108" t="s">
        <v>83</v>
      </c>
      <c r="F4" s="108"/>
      <c r="G4" s="109"/>
      <c r="H4" s="109"/>
      <c r="I4" s="109"/>
      <c r="J4" s="110"/>
      <c r="K4" s="110"/>
    </row>
    <row r="5" spans="2:11">
      <c r="B5" s="49" t="s">
        <v>40</v>
      </c>
      <c r="C5" s="50" t="s">
        <v>84</v>
      </c>
      <c r="D5" s="49" t="s">
        <v>96</v>
      </c>
      <c r="E5" s="49" t="s">
        <v>85</v>
      </c>
      <c r="F5" s="51" t="s">
        <v>97</v>
      </c>
      <c r="G5" s="51" t="s">
        <v>98</v>
      </c>
      <c r="H5" s="51" t="s">
        <v>99</v>
      </c>
      <c r="I5" s="51" t="s">
        <v>100</v>
      </c>
      <c r="J5" s="51" t="s">
        <v>101</v>
      </c>
      <c r="K5" s="51" t="s">
        <v>102</v>
      </c>
    </row>
    <row r="6" spans="2:11" ht="39.6">
      <c r="B6" s="24" t="s">
        <v>88</v>
      </c>
      <c r="C6" s="24" t="s">
        <v>50</v>
      </c>
      <c r="D6" s="24" t="s">
        <v>103</v>
      </c>
      <c r="E6" s="24" t="s">
        <v>89</v>
      </c>
      <c r="F6" s="52" t="s">
        <v>104</v>
      </c>
      <c r="G6" s="52" t="s">
        <v>105</v>
      </c>
      <c r="H6" s="52" t="s">
        <v>106</v>
      </c>
      <c r="I6" s="52" t="s">
        <v>107</v>
      </c>
      <c r="J6" s="52" t="s">
        <v>108</v>
      </c>
      <c r="K6" s="52" t="s">
        <v>109</v>
      </c>
    </row>
    <row r="7" spans="2:11">
      <c r="B7" s="111"/>
      <c r="C7" s="111"/>
      <c r="D7" s="112"/>
      <c r="E7" s="112"/>
      <c r="F7" s="113"/>
      <c r="G7" s="113"/>
      <c r="H7" s="114"/>
      <c r="I7" s="114"/>
      <c r="J7" s="115"/>
      <c r="K7" s="114"/>
    </row>
    <row r="8" spans="2:11">
      <c r="B8" s="116"/>
      <c r="C8" s="116"/>
      <c r="D8" s="117"/>
      <c r="E8" s="117"/>
      <c r="F8" s="118"/>
      <c r="G8" s="118"/>
      <c r="H8" s="119"/>
      <c r="I8" s="119"/>
      <c r="J8" s="120"/>
      <c r="K8" s="120"/>
    </row>
    <row r="10" spans="2:11" ht="17.399999999999999">
      <c r="B10" s="99" t="s">
        <v>116</v>
      </c>
      <c r="C10" s="100"/>
      <c r="D10" s="100"/>
      <c r="E10" s="100"/>
      <c r="F10" s="100"/>
      <c r="G10" s="100"/>
      <c r="H10" s="100"/>
    </row>
    <row r="15" spans="2:11">
      <c r="B15" s="108" t="s">
        <v>117</v>
      </c>
    </row>
    <row r="16" spans="2:11">
      <c r="B16" s="49" t="s">
        <v>4</v>
      </c>
      <c r="C16" s="53">
        <v>2020</v>
      </c>
      <c r="D16" s="53">
        <v>2021</v>
      </c>
      <c r="E16" s="54">
        <v>2025</v>
      </c>
    </row>
    <row r="17" spans="2:7" ht="26.4">
      <c r="B17" s="24" t="s">
        <v>118</v>
      </c>
      <c r="C17" s="124" t="s">
        <v>119</v>
      </c>
      <c r="D17" s="124"/>
      <c r="E17" s="124"/>
    </row>
    <row r="18" spans="2:7">
      <c r="B18" s="111" t="str">
        <f>SEC_Comm!C8</f>
        <v>ELEC_HV</v>
      </c>
      <c r="C18" s="112">
        <v>200</v>
      </c>
      <c r="D18" s="112"/>
      <c r="E18" s="113"/>
      <c r="G18" s="58">
        <f>+C18/PP!G8</f>
        <v>666.66666666666674</v>
      </c>
    </row>
    <row r="19" spans="2:7">
      <c r="B19" s="116"/>
      <c r="C19" s="117"/>
      <c r="D19" s="117"/>
      <c r="E19" s="118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tabSelected="1" workbookViewId="0">
      <selection activeCell="B33" sqref="B33"/>
    </sheetView>
  </sheetViews>
  <sheetFormatPr defaultRowHeight="13.2"/>
  <cols>
    <col min="2" max="2" width="29.109375" bestFit="1" customWidth="1"/>
    <col min="3" max="3" width="12.88671875" customWidth="1"/>
  </cols>
  <sheetData>
    <row r="2" spans="2:10" ht="15">
      <c r="B2" s="32" t="s">
        <v>120</v>
      </c>
      <c r="C2" s="33"/>
      <c r="D2" s="33"/>
      <c r="E2" s="33"/>
      <c r="F2" s="33"/>
    </row>
    <row r="3" spans="2:10">
      <c r="B3" s="34"/>
      <c r="C3" s="34"/>
      <c r="D3" s="34"/>
      <c r="E3" s="34"/>
      <c r="F3" s="35"/>
    </row>
    <row r="4" spans="2:10">
      <c r="B4" s="36"/>
      <c r="C4" s="37" t="s">
        <v>121</v>
      </c>
      <c r="D4" s="35"/>
      <c r="E4" s="35"/>
    </row>
    <row r="5" spans="2:10">
      <c r="B5" s="38" t="s">
        <v>40</v>
      </c>
      <c r="C5" s="38" t="s">
        <v>4</v>
      </c>
      <c r="D5" s="38"/>
      <c r="E5" s="38"/>
      <c r="F5" s="38"/>
      <c r="H5" s="31" t="s">
        <v>122</v>
      </c>
      <c r="I5" s="31" t="s">
        <v>123</v>
      </c>
      <c r="J5" s="31" t="s">
        <v>124</v>
      </c>
    </row>
    <row r="6" spans="2:10" ht="40.200000000000003" thickBot="1">
      <c r="B6" s="24" t="s">
        <v>88</v>
      </c>
      <c r="C6" s="24" t="s">
        <v>125</v>
      </c>
      <c r="D6" s="125" t="s">
        <v>126</v>
      </c>
      <c r="E6" s="125"/>
      <c r="F6" s="125"/>
    </row>
    <row r="7" spans="2:10">
      <c r="B7" s="39"/>
      <c r="C7" s="40"/>
      <c r="D7" s="41"/>
      <c r="E7" s="41"/>
      <c r="F7" s="41"/>
    </row>
    <row r="8" spans="2:10">
      <c r="B8" s="42"/>
      <c r="C8" s="43"/>
      <c r="D8" s="44"/>
      <c r="E8" s="44"/>
      <c r="F8" s="44"/>
    </row>
    <row r="9" spans="2:10">
      <c r="B9" s="39"/>
      <c r="C9" s="40"/>
      <c r="D9" s="41"/>
      <c r="E9" s="41"/>
      <c r="F9" s="41"/>
    </row>
    <row r="10" spans="2:10">
      <c r="B10" s="42"/>
      <c r="C10" s="43"/>
      <c r="D10" s="44"/>
      <c r="E10" s="44"/>
      <c r="F10" s="44"/>
    </row>
    <row r="11" spans="2:10" ht="13.8" thickBot="1">
      <c r="B11" s="45"/>
      <c r="C11" s="46"/>
      <c r="D11" s="47"/>
      <c r="E11" s="48"/>
      <c r="F11" s="48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1AB35AE-AE16-422C-95C7-3A91F38412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ACER</cp:lastModifiedBy>
  <cp:revision/>
  <dcterms:created xsi:type="dcterms:W3CDTF">2000-12-13T15:53:11Z</dcterms:created>
  <dcterms:modified xsi:type="dcterms:W3CDTF">2024-11-11T20:58:26Z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