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NTOR\TA. 2019\RMP LUSI 2019_4 Januari 2019\"/>
    </mc:Choice>
  </mc:AlternateContent>
  <xr:revisionPtr revIDLastSave="0" documentId="13_ncr:1_{41C3B0FF-0CEE-41FA-83B8-0B6A5F6057EC}" xr6:coauthVersionLast="40" xr6:coauthVersionMax="40" xr10:uidLastSave="{00000000-0000-0000-0000-000000000000}"/>
  <bookViews>
    <workbookView xWindow="0" yWindow="0" windowWidth="16815" windowHeight="7755" tabRatio="820" firstSheet="1" activeTab="2" xr2:uid="{00000000-000D-0000-FFFF-FFFF00000000}"/>
  </bookViews>
  <sheets>
    <sheet name="Lamp 1 - RAB LUSI R-0" sheetId="7" r:id="rId1"/>
    <sheet name="Komposisi Anggaran" sheetId="6" r:id="rId2"/>
    <sheet name="Lamp 3 - Kurva S R0" sheetId="5" r:id="rId3"/>
    <sheet name="Lamp 4 - Akun" sheetId="8" r:id="rId4"/>
  </sheets>
  <externalReferences>
    <externalReference r:id="rId5"/>
    <externalReference r:id="rId6"/>
    <externalReference r:id="rId7"/>
    <externalReference r:id="rId8"/>
  </externalReferences>
  <definedNames>
    <definedName name="___xlnm.Print_Area_1" localSheetId="1">#REF!</definedName>
    <definedName name="___xlnm.Print_Area_1" localSheetId="0">#REF!</definedName>
    <definedName name="___xlnm.Print_Area_1" localSheetId="3">#REF!</definedName>
    <definedName name="___xlnm.Print_Area_1">#REF!</definedName>
    <definedName name="__xlnm.Print_Area_1" localSheetId="1">#REF!</definedName>
    <definedName name="__xlnm.Print_Area_1" localSheetId="0">#REF!</definedName>
    <definedName name="__xlnm.Print_Area_1" localSheetId="3">#REF!</definedName>
    <definedName name="__xlnm.Print_Area_1">#REF!</definedName>
    <definedName name="__xlnm.Print_Area_3" localSheetId="1">#REF!</definedName>
    <definedName name="__xlnm.Print_Area_3" localSheetId="3">#REF!</definedName>
    <definedName name="__xlnm.Print_Area_3">#REF!</definedName>
    <definedName name="__xlnm.Print_Area_6" localSheetId="1">#REF!</definedName>
    <definedName name="__xlnm.Print_Area_6" localSheetId="3">#REF!</definedName>
    <definedName name="__xlnm.Print_Area_6">#REF!</definedName>
    <definedName name="_Fill" localSheetId="1" hidden="1">#REF!</definedName>
    <definedName name="_Fill" localSheetId="3" hidden="1">#REF!</definedName>
    <definedName name="_Fill" hidden="1">#REF!</definedName>
    <definedName name="_Key1" localSheetId="1" hidden="1">#REF!</definedName>
    <definedName name="_Key1" localSheetId="3" hidden="1">#REF!</definedName>
    <definedName name="_Key1" hidden="1">#REF!</definedName>
    <definedName name="_Order1" hidden="1">255</definedName>
    <definedName name="_Order2" hidden="1">0</definedName>
    <definedName name="_Sort" localSheetId="1" hidden="1">#REF!</definedName>
    <definedName name="_Sort" localSheetId="3" hidden="1">#REF!</definedName>
    <definedName name="_Sort" hidden="1">#REF!</definedName>
    <definedName name="air_minum">'[1]am(sektor)'!$B$12:$U$46</definedName>
    <definedName name="bangkim">'[1]bangkim(sektor)'!$A$10:$T$44</definedName>
    <definedName name="BENGKULU" localSheetId="1" hidden="1">#REF!</definedName>
    <definedName name="BENGKULU" localSheetId="0" hidden="1">#REF!</definedName>
    <definedName name="BENGKULU" localSheetId="3" hidden="1">#REF!</definedName>
    <definedName name="BENGKULU" hidden="1">#REF!</definedName>
    <definedName name="bppspam">[2]bppspam!$C$10:$W$691</definedName>
    <definedName name="COBA_AJA" localSheetId="1" hidden="1">#REF!</definedName>
    <definedName name="COBA_AJA" localSheetId="0" hidden="1">#REF!</definedName>
    <definedName name="COBA_AJA" localSheetId="3" hidden="1">#REF!</definedName>
    <definedName name="COBA_AJA" hidden="1">#REF!</definedName>
    <definedName name="COBAAJA" localSheetId="1" hidden="1">#REF!</definedName>
    <definedName name="COBAAJA" localSheetId="0" hidden="1">#REF!</definedName>
    <definedName name="COBAAJA" localSheetId="3" hidden="1">#REF!</definedName>
    <definedName name="COBAAJA" hidden="1">#REF!</definedName>
    <definedName name="ditbangkim.v1">[2]dit.bangkim!$C$10:$W$691</definedName>
    <definedName name="ditbangkim.v2">'[2]dit.bangkim-non-kabkota'!$C$10:$W$691</definedName>
    <definedName name="ditbp.v1">[2]dit.bp!$C$10:$W$691</definedName>
    <definedName name="ditbp.v2">'[2]dit.bp-with-kabkota'!$C$10:$W$691</definedName>
    <definedName name="ditpam.v1">[2]dit.pam!$C$10:$W$691</definedName>
    <definedName name="ditpam.v2">'[2]dit.pam-non-kabkota'!$C$10:$W$691</definedName>
    <definedName name="ditpbl.v1">[2]dit.pbl!$C$10:$W$691</definedName>
    <definedName name="ditpbl.v2">'[2]dit.pbl-non-kabkota'!$C$10:$W$691</definedName>
    <definedName name="ditpplp">[2]dit.pplp!$C$10:$W$691</definedName>
    <definedName name="e" localSheetId="1" hidden="1">#REF!</definedName>
    <definedName name="e" localSheetId="0" hidden="1">#REF!</definedName>
    <definedName name="e" localSheetId="3" hidden="1">#REF!</definedName>
    <definedName name="e" hidden="1">#REF!</definedName>
    <definedName name="kode">[2]Sheet2!$A$1:$B$34</definedName>
    <definedName name="p" localSheetId="1" hidden="1">#REF!</definedName>
    <definedName name="p" localSheetId="0" hidden="1">#REF!</definedName>
    <definedName name="p" localSheetId="3" hidden="1">#REF!</definedName>
    <definedName name="p" hidden="1">#REF!</definedName>
    <definedName name="pbl">'[1]pbl(sektor)'!$A$5:$AN$45</definedName>
    <definedName name="pbl_2">'[1]pbl(sektor)2'!$A$9:$BD$45</definedName>
    <definedName name="pbl_3">'[3]pbl(sektor)'!$A$12:$Q$48</definedName>
    <definedName name="plp">'[1]plp(sektor)'!$A$10:$Z$44</definedName>
    <definedName name="plp_2">'[3]plp(sektor)'!$B$9:$T$43</definedName>
    <definedName name="_xlnm.Print_Area" localSheetId="1">'Komposisi Anggaran'!$A$2:$N$92</definedName>
    <definedName name="_xlnm.Print_Area" localSheetId="0">'Lamp 1 - RAB LUSI R-0'!$A$2:$Q$107</definedName>
    <definedName name="_xlnm.Print_Area" localSheetId="2">'Lamp 3 - Kurva S R0'!$A$1:$AF$34</definedName>
    <definedName name="_xlnm.Print_Area" localSheetId="3">'Lamp 4 - Akun'!$A$23:$AF$104</definedName>
    <definedName name="_xlnm.Print_Titles" localSheetId="1">'Komposisi Anggaran'!$3:$6</definedName>
    <definedName name="_xlnm.Print_Titles" localSheetId="0">'Lamp 1 - RAB LUSI R-0'!$15:$18</definedName>
    <definedName name="rekaphemat" localSheetId="1" hidden="1">#REF!</definedName>
    <definedName name="rekaphemat" localSheetId="0" hidden="1">#REF!</definedName>
    <definedName name="rekaphemat" localSheetId="3" hidden="1">#REF!</definedName>
    <definedName name="rekaphemat" hidden="1">#REF!</definedName>
    <definedName name="s" localSheetId="1" hidden="1">#REF!</definedName>
    <definedName name="s" localSheetId="0" hidden="1">#REF!</definedName>
    <definedName name="s" localSheetId="3" hidden="1">#REF!</definedName>
    <definedName name="s" hidden="1">#REF!</definedName>
    <definedName name="setditjen">[2]setditjen!$C$10:$W$691</definedName>
    <definedName name="tota.lpagu.sat">[4]satker!$B$1:$T$65536</definedName>
    <definedName name="xxxx" localSheetId="1">#REF!</definedName>
    <definedName name="xxxx" localSheetId="0">#REF!</definedName>
    <definedName name="xxxx" localSheetId="3">#REF!</definedName>
    <definedName name="xxxx">#REF!</definedName>
  </definedNames>
  <calcPr calcId="181029"/>
</workbook>
</file>

<file path=xl/calcChain.xml><?xml version="1.0" encoding="utf-8"?>
<calcChain xmlns="http://schemas.openxmlformats.org/spreadsheetml/2006/main">
  <c r="BD25" i="6" l="1"/>
  <c r="N14" i="5"/>
  <c r="AC82" i="8" l="1"/>
  <c r="U74" i="8"/>
  <c r="AA57" i="8"/>
  <c r="AC49" i="8"/>
  <c r="P14" i="5"/>
  <c r="R15" i="5"/>
  <c r="AC26" i="5"/>
  <c r="U25" i="5"/>
  <c r="AB22" i="5"/>
  <c r="T20" i="5"/>
  <c r="AB18" i="5"/>
  <c r="X17" i="5"/>
  <c r="T16" i="5"/>
  <c r="R16" i="5"/>
  <c r="P49" i="8" l="1"/>
  <c r="Q49" i="8" s="1"/>
  <c r="E98" i="8"/>
  <c r="AC57" i="8"/>
  <c r="Y57" i="8"/>
  <c r="W57" i="8"/>
  <c r="U57" i="8"/>
  <c r="AA49" i="8"/>
  <c r="Y49" i="8"/>
  <c r="W49" i="8"/>
  <c r="U49" i="8"/>
  <c r="S49" i="8"/>
  <c r="O49" i="8"/>
  <c r="M49" i="8"/>
  <c r="K49" i="8"/>
  <c r="E30" i="8"/>
  <c r="E56" i="8"/>
  <c r="E53" i="8"/>
  <c r="E51" i="8"/>
  <c r="E50" i="8"/>
  <c r="E49" i="8" s="1"/>
  <c r="V17" i="5"/>
  <c r="Z17" i="5"/>
  <c r="F57" i="8" l="1"/>
  <c r="G57" i="8" s="1"/>
  <c r="N112" i="8"/>
  <c r="E111" i="8"/>
  <c r="AD90" i="8"/>
  <c r="AH82" i="8"/>
  <c r="AB66" i="8"/>
  <c r="AB99" i="8" s="1"/>
  <c r="Z66" i="8"/>
  <c r="X66" i="8"/>
  <c r="V66" i="8"/>
  <c r="T66" i="8"/>
  <c r="R66" i="8"/>
  <c r="P66" i="8"/>
  <c r="N66" i="8"/>
  <c r="L66" i="8"/>
  <c r="AH65" i="8"/>
  <c r="AH64" i="8"/>
  <c r="AH63" i="8"/>
  <c r="AH62" i="8"/>
  <c r="AH61" i="8"/>
  <c r="AH60" i="8"/>
  <c r="AH59" i="8"/>
  <c r="AH58" i="8"/>
  <c r="AI57" i="8"/>
  <c r="AH57" i="8"/>
  <c r="AI49" i="8"/>
  <c r="AH49" i="8"/>
  <c r="AJ49" i="8" s="1"/>
  <c r="P99" i="8"/>
  <c r="L99" i="8"/>
  <c r="AH48" i="8"/>
  <c r="H40" i="8"/>
  <c r="H32" i="8"/>
  <c r="AH32" i="8" s="1"/>
  <c r="AI60" i="8"/>
  <c r="CB45" i="6"/>
  <c r="CD45" i="6" s="1"/>
  <c r="CB80" i="6"/>
  <c r="CD80" i="6" s="1"/>
  <c r="CD79" i="6"/>
  <c r="CB79" i="6"/>
  <c r="CB78" i="6"/>
  <c r="CD78" i="6" s="1"/>
  <c r="CD77" i="6"/>
  <c r="CB77" i="6"/>
  <c r="CB76" i="6"/>
  <c r="CD76" i="6" s="1"/>
  <c r="CD74" i="6"/>
  <c r="CB74" i="6"/>
  <c r="CB73" i="6"/>
  <c r="CD73" i="6" s="1"/>
  <c r="CB72" i="6"/>
  <c r="CD72" i="6" s="1"/>
  <c r="CD71" i="6" s="1"/>
  <c r="CD70" i="6"/>
  <c r="CB70" i="6"/>
  <c r="CB69" i="6"/>
  <c r="CD69" i="6" s="1"/>
  <c r="CD68" i="6"/>
  <c r="CD67" i="6" s="1"/>
  <c r="CB68" i="6"/>
  <c r="CB66" i="6"/>
  <c r="CD66" i="6" s="1"/>
  <c r="CB65" i="6"/>
  <c r="CD65" i="6" s="1"/>
  <c r="CD64" i="6" s="1"/>
  <c r="CD63" i="6"/>
  <c r="CB63" i="6"/>
  <c r="CB62" i="6"/>
  <c r="CD62" i="6" s="1"/>
  <c r="CD61" i="6" s="1"/>
  <c r="CB60" i="6"/>
  <c r="CD60" i="6" s="1"/>
  <c r="CB59" i="6"/>
  <c r="CD59" i="6" s="1"/>
  <c r="CB58" i="6"/>
  <c r="CD58" i="6" s="1"/>
  <c r="CB57" i="6"/>
  <c r="CD57" i="6" s="1"/>
  <c r="CB56" i="6"/>
  <c r="CD56" i="6" s="1"/>
  <c r="CD54" i="6"/>
  <c r="CB54" i="6"/>
  <c r="CD53" i="6"/>
  <c r="CB53" i="6"/>
  <c r="CD52" i="6"/>
  <c r="CB52" i="6"/>
  <c r="CD51" i="6"/>
  <c r="CB51" i="6"/>
  <c r="CD50" i="6"/>
  <c r="CD49" i="6" s="1"/>
  <c r="CB50" i="6"/>
  <c r="CB44" i="6"/>
  <c r="CD44" i="6" s="1"/>
  <c r="CB41" i="6"/>
  <c r="CD41" i="6" s="1"/>
  <c r="CD40" i="6" s="1"/>
  <c r="CD38" i="6"/>
  <c r="CB38" i="6"/>
  <c r="CB37" i="6"/>
  <c r="CD37" i="6" s="1"/>
  <c r="CB33" i="6"/>
  <c r="CD33" i="6" s="1"/>
  <c r="CB32" i="6"/>
  <c r="CD32" i="6" s="1"/>
  <c r="CB31" i="6"/>
  <c r="CD31" i="6" s="1"/>
  <c r="CB30" i="6"/>
  <c r="CD30" i="6" s="1"/>
  <c r="CB29" i="6"/>
  <c r="CD29" i="6" s="1"/>
  <c r="CB25" i="6"/>
  <c r="CD25" i="6" s="1"/>
  <c r="CB24" i="6"/>
  <c r="CD24" i="6" s="1"/>
  <c r="CB23" i="6"/>
  <c r="CD23" i="6" s="1"/>
  <c r="CB22" i="6"/>
  <c r="CD22" i="6" s="1"/>
  <c r="BY19" i="6"/>
  <c r="CB19" i="6" s="1"/>
  <c r="CD19" i="6" s="1"/>
  <c r="CB18" i="6"/>
  <c r="CD18" i="6" s="1"/>
  <c r="CD17" i="6" s="1"/>
  <c r="CD16" i="6" s="1"/>
  <c r="CB15" i="6"/>
  <c r="CD15" i="6" s="1"/>
  <c r="CB14" i="6"/>
  <c r="CD14" i="6" s="1"/>
  <c r="CB13" i="6"/>
  <c r="CD13" i="6" s="1"/>
  <c r="CB12" i="6"/>
  <c r="CD12" i="6" s="1"/>
  <c r="CB11" i="6"/>
  <c r="CD11" i="6" s="1"/>
  <c r="CB10" i="6"/>
  <c r="CD10" i="6" s="1"/>
  <c r="F32" i="8" l="1"/>
  <c r="P100" i="8"/>
  <c r="N99" i="8"/>
  <c r="N100" i="8" s="1"/>
  <c r="O66" i="8"/>
  <c r="O102" i="8" s="1"/>
  <c r="W66" i="8"/>
  <c r="AH56" i="8"/>
  <c r="Z99" i="8"/>
  <c r="Z100" i="8" s="1"/>
  <c r="R99" i="8"/>
  <c r="R100" i="8" s="1"/>
  <c r="H99" i="8"/>
  <c r="AH40" i="8"/>
  <c r="X99" i="8"/>
  <c r="X100" i="8" s="1"/>
  <c r="AH74" i="8"/>
  <c r="AI74" i="8"/>
  <c r="AD99" i="8"/>
  <c r="AD100" i="8" s="1"/>
  <c r="AH90" i="8"/>
  <c r="G32" i="8"/>
  <c r="J99" i="8"/>
  <c r="J100" i="8" s="1"/>
  <c r="AH66" i="8"/>
  <c r="T99" i="8"/>
  <c r="T100" i="8" s="1"/>
  <c r="AC66" i="8"/>
  <c r="AC102" i="8" s="1"/>
  <c r="Y66" i="8"/>
  <c r="U66" i="8"/>
  <c r="Q66" i="8"/>
  <c r="M66" i="8"/>
  <c r="F66" i="8"/>
  <c r="G66" i="8" s="1"/>
  <c r="AI61" i="8"/>
  <c r="F90" i="8"/>
  <c r="G90" i="8" s="1"/>
  <c r="AE90" i="8" s="1"/>
  <c r="F74" i="8"/>
  <c r="G74" i="8" s="1"/>
  <c r="AI62" i="8"/>
  <c r="AI58" i="8"/>
  <c r="F40" i="8"/>
  <c r="G40" i="8" s="1"/>
  <c r="I40" i="8" s="1"/>
  <c r="AI40" i="8" s="1"/>
  <c r="K66" i="8"/>
  <c r="K102" i="8" s="1"/>
  <c r="AI63" i="8"/>
  <c r="AI59" i="8"/>
  <c r="L100" i="8"/>
  <c r="F49" i="8"/>
  <c r="G49" i="8" s="1"/>
  <c r="AH50" i="8"/>
  <c r="V99" i="8"/>
  <c r="V100" i="8" s="1"/>
  <c r="S66" i="8"/>
  <c r="AA66" i="8"/>
  <c r="F82" i="8"/>
  <c r="G82" i="8" s="1"/>
  <c r="AI82" i="8" s="1"/>
  <c r="AB100" i="8"/>
  <c r="AH51" i="8"/>
  <c r="AH52" i="8"/>
  <c r="CD43" i="6"/>
  <c r="CD36" i="6"/>
  <c r="CD9" i="6"/>
  <c r="CD8" i="6" s="1"/>
  <c r="CD21" i="6"/>
  <c r="CD28" i="6"/>
  <c r="CD27" i="6" s="1"/>
  <c r="CD75" i="6"/>
  <c r="CD55" i="6"/>
  <c r="CD47" i="6" s="1"/>
  <c r="CD7" i="6" s="1"/>
  <c r="CD83" i="6" s="1"/>
  <c r="F98" i="8" l="1"/>
  <c r="W102" i="8"/>
  <c r="S102" i="8"/>
  <c r="M102" i="8"/>
  <c r="AA102" i="8"/>
  <c r="Q102" i="8"/>
  <c r="AI66" i="8"/>
  <c r="G98" i="8"/>
  <c r="I32" i="8"/>
  <c r="Y102" i="8"/>
  <c r="AH99" i="8"/>
  <c r="AI99" i="8" s="1"/>
  <c r="H100" i="8"/>
  <c r="AI90" i="8"/>
  <c r="AE102" i="8"/>
  <c r="U102" i="8"/>
  <c r="L14" i="5"/>
  <c r="J14" i="5"/>
  <c r="AH22" i="5"/>
  <c r="AH21" i="5"/>
  <c r="AH20" i="5"/>
  <c r="I102" i="8" l="1"/>
  <c r="AI32" i="8"/>
  <c r="H101" i="8"/>
  <c r="J101" i="8" s="1"/>
  <c r="L101" i="8" s="1"/>
  <c r="N101" i="8" s="1"/>
  <c r="P101" i="8" s="1"/>
  <c r="R101" i="8" s="1"/>
  <c r="T101" i="8" s="1"/>
  <c r="V101" i="8" s="1"/>
  <c r="X101" i="8" s="1"/>
  <c r="Z101" i="8" s="1"/>
  <c r="AB101" i="8" s="1"/>
  <c r="AD101" i="8" s="1"/>
  <c r="AH100" i="8"/>
  <c r="O95" i="7"/>
  <c r="Q95" i="7" s="1"/>
  <c r="O94" i="7"/>
  <c r="Q94" i="7" s="1"/>
  <c r="O93" i="7"/>
  <c r="Q93" i="7" s="1"/>
  <c r="O92" i="7"/>
  <c r="Q92" i="7" s="1"/>
  <c r="O91" i="7"/>
  <c r="Q91" i="7" s="1"/>
  <c r="O89" i="7"/>
  <c r="Q89" i="7" s="1"/>
  <c r="O88" i="7"/>
  <c r="Q88" i="7" s="1"/>
  <c r="O87" i="7"/>
  <c r="Q87" i="7" s="1"/>
  <c r="O85" i="7"/>
  <c r="Q85" i="7" s="1"/>
  <c r="O84" i="7"/>
  <c r="Q84" i="7" s="1"/>
  <c r="O83" i="7"/>
  <c r="Q83" i="7" s="1"/>
  <c r="O81" i="7"/>
  <c r="Q81" i="7" s="1"/>
  <c r="O80" i="7"/>
  <c r="Q80" i="7" s="1"/>
  <c r="Q79" i="7" s="1"/>
  <c r="O78" i="7"/>
  <c r="Q78" i="7" s="1"/>
  <c r="O77" i="7"/>
  <c r="Q77" i="7" s="1"/>
  <c r="Q76" i="7" s="1"/>
  <c r="O74" i="7"/>
  <c r="Q74" i="7" s="1"/>
  <c r="O73" i="7"/>
  <c r="Q73" i="7" s="1"/>
  <c r="O72" i="7"/>
  <c r="Q72" i="7" s="1"/>
  <c r="O71" i="7"/>
  <c r="Q71" i="7" s="1"/>
  <c r="O70" i="7"/>
  <c r="Q70" i="7" s="1"/>
  <c r="O67" i="7"/>
  <c r="Q67" i="7" s="1"/>
  <c r="O66" i="7"/>
  <c r="Q66" i="7" s="1"/>
  <c r="O65" i="7"/>
  <c r="Q65" i="7" s="1"/>
  <c r="Q64" i="7"/>
  <c r="O64" i="7"/>
  <c r="O63" i="7"/>
  <c r="Q63" i="7" s="1"/>
  <c r="O58" i="7"/>
  <c r="Q58" i="7" s="1"/>
  <c r="O56" i="7"/>
  <c r="Q56" i="7" s="1"/>
  <c r="O52" i="7"/>
  <c r="Q52" i="7" s="1"/>
  <c r="Q51" i="7" s="1"/>
  <c r="O49" i="7"/>
  <c r="Q49" i="7" s="1"/>
  <c r="O48" i="7"/>
  <c r="Q48" i="7" s="1"/>
  <c r="O45" i="7"/>
  <c r="Q45" i="7" s="1"/>
  <c r="O44" i="7"/>
  <c r="Q44" i="7" s="1"/>
  <c r="O43" i="7"/>
  <c r="Q43" i="7" s="1"/>
  <c r="O42" i="7"/>
  <c r="Q42" i="7" s="1"/>
  <c r="O41" i="7"/>
  <c r="Q41" i="7" s="1"/>
  <c r="O37" i="7"/>
  <c r="Q37" i="7" s="1"/>
  <c r="O36" i="7"/>
  <c r="Q36" i="7" s="1"/>
  <c r="O35" i="7"/>
  <c r="Q35" i="7" s="1"/>
  <c r="O34" i="7"/>
  <c r="Q34" i="7" s="1"/>
  <c r="L31" i="7"/>
  <c r="O31" i="7" s="1"/>
  <c r="Q31" i="7" s="1"/>
  <c r="O30" i="7"/>
  <c r="Q30" i="7" s="1"/>
  <c r="F27" i="7"/>
  <c r="O27" i="7" s="1"/>
  <c r="Q27" i="7" s="1"/>
  <c r="O26" i="7"/>
  <c r="Q26" i="7" s="1"/>
  <c r="O25" i="7"/>
  <c r="Q25" i="7" s="1"/>
  <c r="O24" i="7"/>
  <c r="Q24" i="7" s="1"/>
  <c r="O23" i="7"/>
  <c r="Q23" i="7" s="1"/>
  <c r="O22" i="7"/>
  <c r="Q22" i="7" s="1"/>
  <c r="I103" i="8" l="1"/>
  <c r="AI102" i="8"/>
  <c r="Q90" i="7"/>
  <c r="Q69" i="7"/>
  <c r="Q29" i="7"/>
  <c r="Q28" i="7" s="1"/>
  <c r="Q21" i="7"/>
  <c r="Q20" i="7" s="1"/>
  <c r="Q40" i="7"/>
  <c r="Q39" i="7" s="1"/>
  <c r="Q62" i="7"/>
  <c r="Q82" i="7"/>
  <c r="Q86" i="7"/>
  <c r="Q33" i="7"/>
  <c r="Q47" i="7"/>
  <c r="Q54" i="7"/>
  <c r="I111" i="8" l="1"/>
  <c r="K103" i="8"/>
  <c r="Q60" i="7"/>
  <c r="U39" i="7"/>
  <c r="U34" i="7"/>
  <c r="Q19" i="7"/>
  <c r="Q97" i="7" s="1"/>
  <c r="R12" i="7" s="1"/>
  <c r="I112" i="8" l="1"/>
  <c r="M103" i="8"/>
  <c r="AB24" i="5"/>
  <c r="Z24" i="5"/>
  <c r="X24" i="5"/>
  <c r="V24" i="5"/>
  <c r="T24" i="5"/>
  <c r="R24" i="5"/>
  <c r="P24" i="5"/>
  <c r="N24" i="5"/>
  <c r="L24" i="5"/>
  <c r="AH19" i="5"/>
  <c r="N42" i="5"/>
  <c r="H10" i="5"/>
  <c r="DO45" i="6"/>
  <c r="DQ45" i="6" s="1"/>
  <c r="I113" i="8" l="1"/>
  <c r="O103" i="8"/>
  <c r="L10" i="6"/>
  <c r="N10" i="6" s="1"/>
  <c r="L11" i="6"/>
  <c r="N11" i="6"/>
  <c r="L12" i="6"/>
  <c r="N12" i="6" s="1"/>
  <c r="L13" i="6"/>
  <c r="N13" i="6"/>
  <c r="L14" i="6"/>
  <c r="N14" i="6" s="1"/>
  <c r="L15" i="6"/>
  <c r="N15" i="6" s="1"/>
  <c r="L45" i="6"/>
  <c r="N45" i="6" s="1"/>
  <c r="I114" i="8" l="1"/>
  <c r="Q103" i="8"/>
  <c r="AH24" i="5"/>
  <c r="AH23" i="5"/>
  <c r="AH18" i="5"/>
  <c r="AH17" i="5"/>
  <c r="AH16" i="5"/>
  <c r="AH15" i="5"/>
  <c r="AH14" i="5"/>
  <c r="AH12" i="5"/>
  <c r="S103" i="8" l="1"/>
  <c r="I115" i="8"/>
  <c r="I116" i="8" l="1"/>
  <c r="U103" i="8"/>
  <c r="EB80" i="6"/>
  <c r="ED80" i="6" s="1"/>
  <c r="EB79" i="6"/>
  <c r="ED79" i="6" s="1"/>
  <c r="EB78" i="6"/>
  <c r="ED78" i="6" s="1"/>
  <c r="EB77" i="6"/>
  <c r="ED77" i="6" s="1"/>
  <c r="EB76" i="6"/>
  <c r="ED76" i="6" s="1"/>
  <c r="EB74" i="6"/>
  <c r="ED74" i="6" s="1"/>
  <c r="EB73" i="6"/>
  <c r="ED73" i="6" s="1"/>
  <c r="EB72" i="6"/>
  <c r="ED72" i="6" s="1"/>
  <c r="EB70" i="6"/>
  <c r="ED70" i="6" s="1"/>
  <c r="EB69" i="6"/>
  <c r="ED69" i="6" s="1"/>
  <c r="EB68" i="6"/>
  <c r="ED68" i="6" s="1"/>
  <c r="EB66" i="6"/>
  <c r="ED66" i="6" s="1"/>
  <c r="EB65" i="6"/>
  <c r="ED65" i="6" s="1"/>
  <c r="EB63" i="6"/>
  <c r="ED63" i="6" s="1"/>
  <c r="EB62" i="6"/>
  <c r="ED62" i="6" s="1"/>
  <c r="EB60" i="6"/>
  <c r="ED60" i="6" s="1"/>
  <c r="EB59" i="6"/>
  <c r="ED59" i="6" s="1"/>
  <c r="EB58" i="6"/>
  <c r="ED58" i="6" s="1"/>
  <c r="EB57" i="6"/>
  <c r="ED57" i="6" s="1"/>
  <c r="EB56" i="6"/>
  <c r="ED56" i="6" s="1"/>
  <c r="EB54" i="6"/>
  <c r="ED54" i="6" s="1"/>
  <c r="EB53" i="6"/>
  <c r="ED53" i="6" s="1"/>
  <c r="EB52" i="6"/>
  <c r="ED52" i="6" s="1"/>
  <c r="EB51" i="6"/>
  <c r="ED51" i="6" s="1"/>
  <c r="EB50" i="6"/>
  <c r="ED50" i="6" s="1"/>
  <c r="DO80" i="6"/>
  <c r="DQ80" i="6" s="1"/>
  <c r="DO79" i="6"/>
  <c r="DQ79" i="6" s="1"/>
  <c r="DO78" i="6"/>
  <c r="DQ78" i="6" s="1"/>
  <c r="DO77" i="6"/>
  <c r="DQ77" i="6" s="1"/>
  <c r="DO76" i="6"/>
  <c r="DQ76" i="6" s="1"/>
  <c r="DO74" i="6"/>
  <c r="DQ74" i="6" s="1"/>
  <c r="DO73" i="6"/>
  <c r="DQ73" i="6" s="1"/>
  <c r="DO72" i="6"/>
  <c r="DQ72" i="6" s="1"/>
  <c r="DO70" i="6"/>
  <c r="DQ70" i="6" s="1"/>
  <c r="DO69" i="6"/>
  <c r="DQ69" i="6" s="1"/>
  <c r="DO68" i="6"/>
  <c r="DQ68" i="6" s="1"/>
  <c r="DO66" i="6"/>
  <c r="DQ66" i="6" s="1"/>
  <c r="DO65" i="6"/>
  <c r="DQ65" i="6" s="1"/>
  <c r="DQ64" i="6" s="1"/>
  <c r="DO63" i="6"/>
  <c r="DQ63" i="6" s="1"/>
  <c r="DO62" i="6"/>
  <c r="DQ62" i="6" s="1"/>
  <c r="DO60" i="6"/>
  <c r="DQ60" i="6" s="1"/>
  <c r="DO59" i="6"/>
  <c r="DQ59" i="6" s="1"/>
  <c r="DO58" i="6"/>
  <c r="DQ58" i="6" s="1"/>
  <c r="DO57" i="6"/>
  <c r="DQ57" i="6" s="1"/>
  <c r="DO56" i="6"/>
  <c r="DQ56" i="6" s="1"/>
  <c r="DO54" i="6"/>
  <c r="DQ54" i="6" s="1"/>
  <c r="DO53" i="6"/>
  <c r="DQ53" i="6" s="1"/>
  <c r="DO52" i="6"/>
  <c r="DQ52" i="6" s="1"/>
  <c r="DO51" i="6"/>
  <c r="DQ51" i="6" s="1"/>
  <c r="DO50" i="6"/>
  <c r="DQ50" i="6" s="1"/>
  <c r="DB80" i="6"/>
  <c r="DD80" i="6" s="1"/>
  <c r="DB79" i="6"/>
  <c r="DD79" i="6" s="1"/>
  <c r="DB78" i="6"/>
  <c r="DD78" i="6" s="1"/>
  <c r="DB77" i="6"/>
  <c r="DD77" i="6" s="1"/>
  <c r="DB76" i="6"/>
  <c r="DD76" i="6" s="1"/>
  <c r="DB74" i="6"/>
  <c r="DD74" i="6" s="1"/>
  <c r="DB73" i="6"/>
  <c r="DD73" i="6" s="1"/>
  <c r="DB72" i="6"/>
  <c r="DD72" i="6" s="1"/>
  <c r="DB70" i="6"/>
  <c r="DD70" i="6" s="1"/>
  <c r="DB69" i="6"/>
  <c r="DD69" i="6" s="1"/>
  <c r="DB68" i="6"/>
  <c r="DD68" i="6" s="1"/>
  <c r="DB66" i="6"/>
  <c r="DD66" i="6" s="1"/>
  <c r="DB65" i="6"/>
  <c r="DD65" i="6" s="1"/>
  <c r="DB63" i="6"/>
  <c r="DD63" i="6" s="1"/>
  <c r="DB62" i="6"/>
  <c r="DD62" i="6" s="1"/>
  <c r="DB60" i="6"/>
  <c r="DD60" i="6" s="1"/>
  <c r="DB59" i="6"/>
  <c r="DD59" i="6" s="1"/>
  <c r="DB58" i="6"/>
  <c r="DD58" i="6" s="1"/>
  <c r="DB57" i="6"/>
  <c r="DD57" i="6" s="1"/>
  <c r="DB56" i="6"/>
  <c r="DD56" i="6" s="1"/>
  <c r="DB54" i="6"/>
  <c r="DD54" i="6" s="1"/>
  <c r="DB53" i="6"/>
  <c r="DD53" i="6" s="1"/>
  <c r="DB52" i="6"/>
  <c r="DD52" i="6" s="1"/>
  <c r="DB51" i="6"/>
  <c r="DD51" i="6" s="1"/>
  <c r="DB50" i="6"/>
  <c r="DD50" i="6" s="1"/>
  <c r="CO80" i="6"/>
  <c r="CQ80" i="6" s="1"/>
  <c r="CO79" i="6"/>
  <c r="CQ79" i="6" s="1"/>
  <c r="CO78" i="6"/>
  <c r="CQ78" i="6" s="1"/>
  <c r="CO77" i="6"/>
  <c r="CQ77" i="6" s="1"/>
  <c r="CO76" i="6"/>
  <c r="CQ76" i="6" s="1"/>
  <c r="CO74" i="6"/>
  <c r="CQ74" i="6" s="1"/>
  <c r="CO73" i="6"/>
  <c r="CQ73" i="6" s="1"/>
  <c r="CO72" i="6"/>
  <c r="CQ72" i="6" s="1"/>
  <c r="CO70" i="6"/>
  <c r="CQ70" i="6" s="1"/>
  <c r="CO69" i="6"/>
  <c r="CQ69" i="6" s="1"/>
  <c r="CO68" i="6"/>
  <c r="CQ68" i="6" s="1"/>
  <c r="CO66" i="6"/>
  <c r="CQ66" i="6" s="1"/>
  <c r="CO65" i="6"/>
  <c r="CQ65" i="6" s="1"/>
  <c r="CO63" i="6"/>
  <c r="CQ63" i="6" s="1"/>
  <c r="CO62" i="6"/>
  <c r="CQ62" i="6" s="1"/>
  <c r="CO60" i="6"/>
  <c r="CQ60" i="6" s="1"/>
  <c r="CO59" i="6"/>
  <c r="CQ59" i="6" s="1"/>
  <c r="CO58" i="6"/>
  <c r="CQ58" i="6" s="1"/>
  <c r="CO57" i="6"/>
  <c r="CQ57" i="6" s="1"/>
  <c r="CO56" i="6"/>
  <c r="CQ56" i="6" s="1"/>
  <c r="CO54" i="6"/>
  <c r="CQ54" i="6" s="1"/>
  <c r="CO53" i="6"/>
  <c r="CQ53" i="6" s="1"/>
  <c r="CO52" i="6"/>
  <c r="CQ52" i="6" s="1"/>
  <c r="CO51" i="6"/>
  <c r="CQ51" i="6" s="1"/>
  <c r="CO50" i="6"/>
  <c r="CQ50" i="6" s="1"/>
  <c r="BN80" i="6"/>
  <c r="BP80" i="6" s="1"/>
  <c r="BN79" i="6"/>
  <c r="BP79" i="6" s="1"/>
  <c r="BN78" i="6"/>
  <c r="BP78" i="6" s="1"/>
  <c r="BN77" i="6"/>
  <c r="BP77" i="6" s="1"/>
  <c r="BN76" i="6"/>
  <c r="BP76" i="6" s="1"/>
  <c r="BN74" i="6"/>
  <c r="BP74" i="6" s="1"/>
  <c r="BN73" i="6"/>
  <c r="BP73" i="6" s="1"/>
  <c r="BN72" i="6"/>
  <c r="BP72" i="6" s="1"/>
  <c r="BN70" i="6"/>
  <c r="BP70" i="6" s="1"/>
  <c r="BN69" i="6"/>
  <c r="BP69" i="6" s="1"/>
  <c r="BN68" i="6"/>
  <c r="BP68" i="6" s="1"/>
  <c r="BN66" i="6"/>
  <c r="BP66" i="6" s="1"/>
  <c r="BN65" i="6"/>
  <c r="BP65" i="6" s="1"/>
  <c r="BN63" i="6"/>
  <c r="BP63" i="6" s="1"/>
  <c r="BN62" i="6"/>
  <c r="BP62" i="6" s="1"/>
  <c r="BN60" i="6"/>
  <c r="BP60" i="6" s="1"/>
  <c r="BN59" i="6"/>
  <c r="BP59" i="6" s="1"/>
  <c r="BN58" i="6"/>
  <c r="BP58" i="6" s="1"/>
  <c r="BN57" i="6"/>
  <c r="BP57" i="6" s="1"/>
  <c r="BN56" i="6"/>
  <c r="BP56" i="6" s="1"/>
  <c r="BN54" i="6"/>
  <c r="BP54" i="6" s="1"/>
  <c r="BN53" i="6"/>
  <c r="BP53" i="6" s="1"/>
  <c r="BN52" i="6"/>
  <c r="BP52" i="6" s="1"/>
  <c r="BN51" i="6"/>
  <c r="BP51" i="6" s="1"/>
  <c r="BN50" i="6"/>
  <c r="BP50" i="6" s="1"/>
  <c r="BA80" i="6"/>
  <c r="BC80" i="6" s="1"/>
  <c r="BA79" i="6"/>
  <c r="BC79" i="6" s="1"/>
  <c r="BA78" i="6"/>
  <c r="BC78" i="6" s="1"/>
  <c r="BA77" i="6"/>
  <c r="BC77" i="6" s="1"/>
  <c r="BA76" i="6"/>
  <c r="BC76" i="6" s="1"/>
  <c r="BA74" i="6"/>
  <c r="BC74" i="6" s="1"/>
  <c r="BA73" i="6"/>
  <c r="BC73" i="6" s="1"/>
  <c r="BA72" i="6"/>
  <c r="BC72" i="6" s="1"/>
  <c r="BA70" i="6"/>
  <c r="BC70" i="6" s="1"/>
  <c r="BA69" i="6"/>
  <c r="BC69" i="6" s="1"/>
  <c r="BA68" i="6"/>
  <c r="BC68" i="6" s="1"/>
  <c r="BA66" i="6"/>
  <c r="BC66" i="6" s="1"/>
  <c r="BA65" i="6"/>
  <c r="BC65" i="6" s="1"/>
  <c r="BA63" i="6"/>
  <c r="BC63" i="6" s="1"/>
  <c r="BA62" i="6"/>
  <c r="BC62" i="6" s="1"/>
  <c r="BA60" i="6"/>
  <c r="BC60" i="6" s="1"/>
  <c r="BA59" i="6"/>
  <c r="BC59" i="6" s="1"/>
  <c r="BA58" i="6"/>
  <c r="BC58" i="6" s="1"/>
  <c r="BA57" i="6"/>
  <c r="BC57" i="6" s="1"/>
  <c r="BA56" i="6"/>
  <c r="BC56" i="6" s="1"/>
  <c r="BA54" i="6"/>
  <c r="BC54" i="6" s="1"/>
  <c r="BA53" i="6"/>
  <c r="BC53" i="6" s="1"/>
  <c r="BA52" i="6"/>
  <c r="BC52" i="6" s="1"/>
  <c r="BA51" i="6"/>
  <c r="BC51" i="6" s="1"/>
  <c r="BA50" i="6"/>
  <c r="BC50" i="6" s="1"/>
  <c r="AN80" i="6"/>
  <c r="AP80" i="6" s="1"/>
  <c r="AN79" i="6"/>
  <c r="AP79" i="6" s="1"/>
  <c r="AN78" i="6"/>
  <c r="AP78" i="6" s="1"/>
  <c r="AN77" i="6"/>
  <c r="AP77" i="6" s="1"/>
  <c r="AN76" i="6"/>
  <c r="AP76" i="6" s="1"/>
  <c r="AN74" i="6"/>
  <c r="AP74" i="6" s="1"/>
  <c r="AN73" i="6"/>
  <c r="AP73" i="6" s="1"/>
  <c r="AN72" i="6"/>
  <c r="AP72" i="6" s="1"/>
  <c r="AN70" i="6"/>
  <c r="AP70" i="6" s="1"/>
  <c r="AN69" i="6"/>
  <c r="AP69" i="6" s="1"/>
  <c r="AN68" i="6"/>
  <c r="AP68" i="6" s="1"/>
  <c r="AN66" i="6"/>
  <c r="AP66" i="6" s="1"/>
  <c r="AN65" i="6"/>
  <c r="AP65" i="6" s="1"/>
  <c r="AN63" i="6"/>
  <c r="AP63" i="6" s="1"/>
  <c r="AN62" i="6"/>
  <c r="AP62" i="6" s="1"/>
  <c r="AN60" i="6"/>
  <c r="AP60" i="6" s="1"/>
  <c r="AN59" i="6"/>
  <c r="AP59" i="6" s="1"/>
  <c r="AN58" i="6"/>
  <c r="AP58" i="6" s="1"/>
  <c r="AN57" i="6"/>
  <c r="AP57" i="6" s="1"/>
  <c r="AN56" i="6"/>
  <c r="AP56" i="6" s="1"/>
  <c r="AN54" i="6"/>
  <c r="AP54" i="6" s="1"/>
  <c r="AN53" i="6"/>
  <c r="AP53" i="6" s="1"/>
  <c r="AN52" i="6"/>
  <c r="AP52" i="6" s="1"/>
  <c r="AN51" i="6"/>
  <c r="AP51" i="6" s="1"/>
  <c r="AN50" i="6"/>
  <c r="AP50" i="6" s="1"/>
  <c r="AA80" i="6"/>
  <c r="AC80" i="6" s="1"/>
  <c r="AA79" i="6"/>
  <c r="AC79" i="6" s="1"/>
  <c r="AA78" i="6"/>
  <c r="AC78" i="6" s="1"/>
  <c r="AA77" i="6"/>
  <c r="AC77" i="6" s="1"/>
  <c r="AA76" i="6"/>
  <c r="AC76" i="6" s="1"/>
  <c r="AA74" i="6"/>
  <c r="AC74" i="6" s="1"/>
  <c r="AA73" i="6"/>
  <c r="AC73" i="6" s="1"/>
  <c r="AA72" i="6"/>
  <c r="AC72" i="6" s="1"/>
  <c r="AA70" i="6"/>
  <c r="AC70" i="6" s="1"/>
  <c r="AA69" i="6"/>
  <c r="AC69" i="6" s="1"/>
  <c r="AA68" i="6"/>
  <c r="AC68" i="6" s="1"/>
  <c r="AA66" i="6"/>
  <c r="AC66" i="6" s="1"/>
  <c r="AA65" i="6"/>
  <c r="AC65" i="6" s="1"/>
  <c r="AA63" i="6"/>
  <c r="AC63" i="6" s="1"/>
  <c r="AA62" i="6"/>
  <c r="AC62" i="6" s="1"/>
  <c r="AA60" i="6"/>
  <c r="AC60" i="6" s="1"/>
  <c r="AA59" i="6"/>
  <c r="AC59" i="6" s="1"/>
  <c r="AA58" i="6"/>
  <c r="AC58" i="6" s="1"/>
  <c r="AA57" i="6"/>
  <c r="AC57" i="6" s="1"/>
  <c r="AA56" i="6"/>
  <c r="AC56" i="6" s="1"/>
  <c r="AA54" i="6"/>
  <c r="AC54" i="6" s="1"/>
  <c r="AA53" i="6"/>
  <c r="AC53" i="6" s="1"/>
  <c r="AA52" i="6"/>
  <c r="AC52" i="6" s="1"/>
  <c r="AA51" i="6"/>
  <c r="AC51" i="6" s="1"/>
  <c r="AA50" i="6"/>
  <c r="AC50" i="6" s="1"/>
  <c r="L80" i="6"/>
  <c r="N80" i="6" s="1"/>
  <c r="L79" i="6"/>
  <c r="N79" i="6" s="1"/>
  <c r="L78" i="6"/>
  <c r="N78" i="6" s="1"/>
  <c r="L77" i="6"/>
  <c r="N77" i="6" s="1"/>
  <c r="L76" i="6"/>
  <c r="N76" i="6" s="1"/>
  <c r="L74" i="6"/>
  <c r="N74" i="6" s="1"/>
  <c r="L73" i="6"/>
  <c r="N73" i="6" s="1"/>
  <c r="L72" i="6"/>
  <c r="N72" i="6" s="1"/>
  <c r="L70" i="6"/>
  <c r="N70" i="6" s="1"/>
  <c r="L69" i="6"/>
  <c r="N69" i="6" s="1"/>
  <c r="L68" i="6"/>
  <c r="N68" i="6" s="1"/>
  <c r="L66" i="6"/>
  <c r="N66" i="6" s="1"/>
  <c r="L65" i="6"/>
  <c r="N65" i="6" s="1"/>
  <c r="L63" i="6"/>
  <c r="N63" i="6" s="1"/>
  <c r="L62" i="6"/>
  <c r="N62" i="6" s="1"/>
  <c r="L60" i="6"/>
  <c r="N60" i="6" s="1"/>
  <c r="L59" i="6"/>
  <c r="N59" i="6" s="1"/>
  <c r="L58" i="6"/>
  <c r="N58" i="6" s="1"/>
  <c r="L57" i="6"/>
  <c r="N57" i="6" s="1"/>
  <c r="L56" i="6"/>
  <c r="N56" i="6" s="1"/>
  <c r="L54" i="6"/>
  <c r="N54" i="6" s="1"/>
  <c r="L53" i="6"/>
  <c r="N53" i="6" s="1"/>
  <c r="L52" i="6"/>
  <c r="N52" i="6" s="1"/>
  <c r="L51" i="6"/>
  <c r="N51" i="6" s="1"/>
  <c r="L50" i="6"/>
  <c r="N50" i="6" s="1"/>
  <c r="I117" i="8" l="1"/>
  <c r="W103" i="8"/>
  <c r="AP61" i="6"/>
  <c r="BP64" i="6"/>
  <c r="BQ64" i="6" s="1"/>
  <c r="AC64" i="6"/>
  <c r="N67" i="6"/>
  <c r="BP55" i="6"/>
  <c r="BQ55" i="6" s="1"/>
  <c r="ED71" i="6"/>
  <c r="N64" i="6"/>
  <c r="AP49" i="6"/>
  <c r="N55" i="6"/>
  <c r="N61" i="6"/>
  <c r="N71" i="6"/>
  <c r="BC61" i="6"/>
  <c r="BD61" i="6" s="1"/>
  <c r="ED64" i="6"/>
  <c r="ED61" i="6"/>
  <c r="ED55" i="6"/>
  <c r="DQ61" i="6"/>
  <c r="DD67" i="6"/>
  <c r="DD64" i="6"/>
  <c r="CQ71" i="6"/>
  <c r="CQ64" i="6"/>
  <c r="CQ61" i="6"/>
  <c r="CQ55" i="6"/>
  <c r="BP71" i="6"/>
  <c r="BP67" i="6"/>
  <c r="BP61" i="6"/>
  <c r="BC71" i="6"/>
  <c r="BC64" i="6"/>
  <c r="BC55" i="6"/>
  <c r="AP71" i="6"/>
  <c r="AP64" i="6"/>
  <c r="AC61" i="6"/>
  <c r="ED49" i="6"/>
  <c r="ED67" i="6"/>
  <c r="ED75" i="6"/>
  <c r="DQ49" i="6"/>
  <c r="DQ55" i="6"/>
  <c r="DQ67" i="6"/>
  <c r="DQ71" i="6"/>
  <c r="DQ75" i="6"/>
  <c r="DD49" i="6"/>
  <c r="DD55" i="6"/>
  <c r="DD61" i="6"/>
  <c r="DD71" i="6"/>
  <c r="DD75" i="6"/>
  <c r="CQ49" i="6"/>
  <c r="CQ67" i="6"/>
  <c r="CQ75" i="6"/>
  <c r="BP75" i="6"/>
  <c r="BQ75" i="6" s="1"/>
  <c r="BP49" i="6"/>
  <c r="BC49" i="6"/>
  <c r="BC67" i="6"/>
  <c r="BC75" i="6"/>
  <c r="AP55" i="6"/>
  <c r="AP67" i="6"/>
  <c r="AP75" i="6"/>
  <c r="AC49" i="6"/>
  <c r="AC55" i="6"/>
  <c r="AC67" i="6"/>
  <c r="AC71" i="6"/>
  <c r="AC75" i="6"/>
  <c r="N49" i="6"/>
  <c r="N75" i="6"/>
  <c r="AB29" i="5"/>
  <c r="X29" i="5"/>
  <c r="V29" i="5"/>
  <c r="T29" i="5"/>
  <c r="E41" i="5"/>
  <c r="AD27" i="5"/>
  <c r="AH27" i="5" s="1"/>
  <c r="AH26" i="5"/>
  <c r="AH25" i="5"/>
  <c r="AH10" i="5"/>
  <c r="P29" i="5"/>
  <c r="N29" i="5"/>
  <c r="L29" i="5"/>
  <c r="H11" i="5"/>
  <c r="E28" i="5"/>
  <c r="E8" i="5"/>
  <c r="AC22" i="5" s="1"/>
  <c r="EF20" i="6"/>
  <c r="EF26" i="6"/>
  <c r="EF34" i="6"/>
  <c r="EF35" i="6"/>
  <c r="EF39" i="6"/>
  <c r="EF42" i="6"/>
  <c r="EF46" i="6"/>
  <c r="EB44" i="6"/>
  <c r="ED44" i="6" s="1"/>
  <c r="ED43" i="6" s="1"/>
  <c r="EB41" i="6"/>
  <c r="ED41" i="6" s="1"/>
  <c r="ED40" i="6" s="1"/>
  <c r="EB38" i="6"/>
  <c r="ED38" i="6" s="1"/>
  <c r="EB37" i="6"/>
  <c r="ED37" i="6" s="1"/>
  <c r="EB33" i="6"/>
  <c r="ED33" i="6" s="1"/>
  <c r="EB32" i="6"/>
  <c r="ED32" i="6" s="1"/>
  <c r="EB31" i="6"/>
  <c r="ED31" i="6" s="1"/>
  <c r="EB30" i="6"/>
  <c r="ED30" i="6" s="1"/>
  <c r="EB29" i="6"/>
  <c r="ED29" i="6" s="1"/>
  <c r="EB25" i="6"/>
  <c r="ED25" i="6" s="1"/>
  <c r="EB24" i="6"/>
  <c r="ED24" i="6" s="1"/>
  <c r="EB23" i="6"/>
  <c r="ED23" i="6" s="1"/>
  <c r="EB22" i="6"/>
  <c r="ED22" i="6" s="1"/>
  <c r="DY19" i="6"/>
  <c r="EB19" i="6" s="1"/>
  <c r="ED19" i="6" s="1"/>
  <c r="EB18" i="6"/>
  <c r="ED18" i="6" s="1"/>
  <c r="EB15" i="6"/>
  <c r="ED15" i="6" s="1"/>
  <c r="EB14" i="6"/>
  <c r="ED14" i="6" s="1"/>
  <c r="EB13" i="6"/>
  <c r="ED13" i="6" s="1"/>
  <c r="EB12" i="6"/>
  <c r="ED12" i="6" s="1"/>
  <c r="EB11" i="6"/>
  <c r="ED11" i="6" s="1"/>
  <c r="EB10" i="6"/>
  <c r="ED10" i="6" s="1"/>
  <c r="DO44" i="6"/>
  <c r="DQ44" i="6" s="1"/>
  <c r="DQ43" i="6" s="1"/>
  <c r="DO41" i="6"/>
  <c r="DQ41" i="6" s="1"/>
  <c r="DQ40" i="6" s="1"/>
  <c r="DO38" i="6"/>
  <c r="DQ38" i="6" s="1"/>
  <c r="DO37" i="6"/>
  <c r="DQ37" i="6" s="1"/>
  <c r="DO33" i="6"/>
  <c r="DQ33" i="6" s="1"/>
  <c r="DO32" i="6"/>
  <c r="DQ32" i="6" s="1"/>
  <c r="DO31" i="6"/>
  <c r="DQ31" i="6" s="1"/>
  <c r="DO30" i="6"/>
  <c r="DQ30" i="6" s="1"/>
  <c r="DO29" i="6"/>
  <c r="DQ29" i="6" s="1"/>
  <c r="DO25" i="6"/>
  <c r="DQ25" i="6" s="1"/>
  <c r="DO24" i="6"/>
  <c r="DQ24" i="6" s="1"/>
  <c r="DO23" i="6"/>
  <c r="DQ23" i="6" s="1"/>
  <c r="DO22" i="6"/>
  <c r="DQ22" i="6" s="1"/>
  <c r="DL19" i="6"/>
  <c r="DO19" i="6" s="1"/>
  <c r="DQ19" i="6" s="1"/>
  <c r="DO18" i="6"/>
  <c r="DQ18" i="6" s="1"/>
  <c r="DO15" i="6"/>
  <c r="DQ15" i="6" s="1"/>
  <c r="DO14" i="6"/>
  <c r="DQ14" i="6" s="1"/>
  <c r="DO13" i="6"/>
  <c r="DQ13" i="6" s="1"/>
  <c r="DO12" i="6"/>
  <c r="DQ12" i="6" s="1"/>
  <c r="DO11" i="6"/>
  <c r="DQ11" i="6" s="1"/>
  <c r="DO10" i="6"/>
  <c r="DQ10" i="6" s="1"/>
  <c r="DB44" i="6"/>
  <c r="DD44" i="6" s="1"/>
  <c r="DD43" i="6" s="1"/>
  <c r="DB41" i="6"/>
  <c r="DD41" i="6" s="1"/>
  <c r="DD40" i="6" s="1"/>
  <c r="DB38" i="6"/>
  <c r="DD38" i="6" s="1"/>
  <c r="DB37" i="6"/>
  <c r="DD37" i="6" s="1"/>
  <c r="DB33" i="6"/>
  <c r="DD33" i="6" s="1"/>
  <c r="DB32" i="6"/>
  <c r="DD32" i="6" s="1"/>
  <c r="DB31" i="6"/>
  <c r="DD31" i="6" s="1"/>
  <c r="DB30" i="6"/>
  <c r="DD30" i="6" s="1"/>
  <c r="DB29" i="6"/>
  <c r="DD29" i="6" s="1"/>
  <c r="DB25" i="6"/>
  <c r="DD25" i="6" s="1"/>
  <c r="DB24" i="6"/>
  <c r="DD24" i="6" s="1"/>
  <c r="DB23" i="6"/>
  <c r="DD23" i="6" s="1"/>
  <c r="DB22" i="6"/>
  <c r="DD22" i="6" s="1"/>
  <c r="CY19" i="6"/>
  <c r="DB19" i="6" s="1"/>
  <c r="DD19" i="6" s="1"/>
  <c r="DB18" i="6"/>
  <c r="DD18" i="6" s="1"/>
  <c r="DB15" i="6"/>
  <c r="DD15" i="6" s="1"/>
  <c r="DB14" i="6"/>
  <c r="DD14" i="6" s="1"/>
  <c r="DB13" i="6"/>
  <c r="DD13" i="6" s="1"/>
  <c r="DB12" i="6"/>
  <c r="DD12" i="6" s="1"/>
  <c r="DB11" i="6"/>
  <c r="DD11" i="6" s="1"/>
  <c r="DB10" i="6"/>
  <c r="DD10" i="6" s="1"/>
  <c r="CO44" i="6"/>
  <c r="CQ44" i="6" s="1"/>
  <c r="CQ43" i="6" s="1"/>
  <c r="CO41" i="6"/>
  <c r="CQ41" i="6" s="1"/>
  <c r="CQ40" i="6" s="1"/>
  <c r="CO38" i="6"/>
  <c r="CQ38" i="6" s="1"/>
  <c r="CO37" i="6"/>
  <c r="CQ37" i="6" s="1"/>
  <c r="CO33" i="6"/>
  <c r="CQ33" i="6" s="1"/>
  <c r="CO32" i="6"/>
  <c r="CQ32" i="6" s="1"/>
  <c r="CO31" i="6"/>
  <c r="CQ31" i="6" s="1"/>
  <c r="CO30" i="6"/>
  <c r="CQ30" i="6" s="1"/>
  <c r="CO29" i="6"/>
  <c r="CQ29" i="6" s="1"/>
  <c r="CO25" i="6"/>
  <c r="CQ25" i="6" s="1"/>
  <c r="CO24" i="6"/>
  <c r="CQ24" i="6" s="1"/>
  <c r="CO23" i="6"/>
  <c r="CQ23" i="6" s="1"/>
  <c r="CO22" i="6"/>
  <c r="CQ22" i="6" s="1"/>
  <c r="CL19" i="6"/>
  <c r="CO19" i="6" s="1"/>
  <c r="CQ19" i="6" s="1"/>
  <c r="CO18" i="6"/>
  <c r="CQ18" i="6" s="1"/>
  <c r="CO15" i="6"/>
  <c r="CQ15" i="6" s="1"/>
  <c r="CO14" i="6"/>
  <c r="CQ14" i="6" s="1"/>
  <c r="CO13" i="6"/>
  <c r="CQ13" i="6" s="1"/>
  <c r="CO12" i="6"/>
  <c r="CQ12" i="6" s="1"/>
  <c r="CO11" i="6"/>
  <c r="CQ11" i="6" s="1"/>
  <c r="CO10" i="6"/>
  <c r="CQ10" i="6" s="1"/>
  <c r="BN44" i="6"/>
  <c r="BP44" i="6" s="1"/>
  <c r="BP43" i="6" s="1"/>
  <c r="BN41" i="6"/>
  <c r="BP41" i="6" s="1"/>
  <c r="BP40" i="6" s="1"/>
  <c r="BN38" i="6"/>
  <c r="BP38" i="6" s="1"/>
  <c r="BQ38" i="6" s="1"/>
  <c r="BN37" i="6"/>
  <c r="BP37" i="6" s="1"/>
  <c r="BQ37" i="6" s="1"/>
  <c r="BN33" i="6"/>
  <c r="BP33" i="6" s="1"/>
  <c r="BN32" i="6"/>
  <c r="BP32" i="6" s="1"/>
  <c r="BN31" i="6"/>
  <c r="BP31" i="6" s="1"/>
  <c r="BN30" i="6"/>
  <c r="BP30" i="6" s="1"/>
  <c r="BN29" i="6"/>
  <c r="BP29" i="6" s="1"/>
  <c r="BN25" i="6"/>
  <c r="BP25" i="6" s="1"/>
  <c r="BN24" i="6"/>
  <c r="BP24" i="6" s="1"/>
  <c r="BQ24" i="6" s="1"/>
  <c r="BN23" i="6"/>
  <c r="BP23" i="6" s="1"/>
  <c r="BQ23" i="6" s="1"/>
  <c r="BN22" i="6"/>
  <c r="BP22" i="6" s="1"/>
  <c r="BQ22" i="6" s="1"/>
  <c r="BK19" i="6"/>
  <c r="BN19" i="6" s="1"/>
  <c r="BP19" i="6" s="1"/>
  <c r="BQ19" i="6" s="1"/>
  <c r="BN18" i="6"/>
  <c r="BP18" i="6" s="1"/>
  <c r="BQ18" i="6" s="1"/>
  <c r="BN15" i="6"/>
  <c r="BP15" i="6" s="1"/>
  <c r="BN14" i="6"/>
  <c r="BP14" i="6" s="1"/>
  <c r="BN13" i="6"/>
  <c r="BP13" i="6" s="1"/>
  <c r="BN12" i="6"/>
  <c r="BP12" i="6" s="1"/>
  <c r="BN11" i="6"/>
  <c r="BP11" i="6" s="1"/>
  <c r="BN10" i="6"/>
  <c r="BP10" i="6" s="1"/>
  <c r="BA44" i="6"/>
  <c r="BC44" i="6" s="1"/>
  <c r="BC43" i="6" s="1"/>
  <c r="BA41" i="6"/>
  <c r="BC41" i="6" s="1"/>
  <c r="BA38" i="6"/>
  <c r="BC38" i="6" s="1"/>
  <c r="BA37" i="6"/>
  <c r="BC37" i="6" s="1"/>
  <c r="BA33" i="6"/>
  <c r="BC33" i="6" s="1"/>
  <c r="BA32" i="6"/>
  <c r="BC32" i="6" s="1"/>
  <c r="BA31" i="6"/>
  <c r="BC31" i="6" s="1"/>
  <c r="BA30" i="6"/>
  <c r="BC30" i="6" s="1"/>
  <c r="BA29" i="6"/>
  <c r="BC29" i="6" s="1"/>
  <c r="BA25" i="6"/>
  <c r="BC25" i="6" s="1"/>
  <c r="BA24" i="6"/>
  <c r="BC24" i="6" s="1"/>
  <c r="BA23" i="6"/>
  <c r="BC23" i="6" s="1"/>
  <c r="BA22" i="6"/>
  <c r="BC22" i="6" s="1"/>
  <c r="BA19" i="6"/>
  <c r="BC19" i="6" s="1"/>
  <c r="BA18" i="6"/>
  <c r="BC18" i="6" s="1"/>
  <c r="BA15" i="6"/>
  <c r="BC15" i="6" s="1"/>
  <c r="BA14" i="6"/>
  <c r="BC14" i="6" s="1"/>
  <c r="BA13" i="6"/>
  <c r="BC13" i="6" s="1"/>
  <c r="BA12" i="6"/>
  <c r="BC12" i="6" s="1"/>
  <c r="BA11" i="6"/>
  <c r="BC11" i="6" s="1"/>
  <c r="BA10" i="6"/>
  <c r="BC10" i="6" s="1"/>
  <c r="AN44" i="6"/>
  <c r="AP44" i="6" s="1"/>
  <c r="AP43" i="6" s="1"/>
  <c r="AN41" i="6"/>
  <c r="AP41" i="6" s="1"/>
  <c r="AP40" i="6" s="1"/>
  <c r="AN38" i="6"/>
  <c r="AP38" i="6" s="1"/>
  <c r="AN37" i="6"/>
  <c r="AP37" i="6" s="1"/>
  <c r="AN33" i="6"/>
  <c r="AP33" i="6" s="1"/>
  <c r="AN32" i="6"/>
  <c r="AP32" i="6" s="1"/>
  <c r="AN31" i="6"/>
  <c r="AP31" i="6" s="1"/>
  <c r="AN30" i="6"/>
  <c r="AP30" i="6" s="1"/>
  <c r="AN29" i="6"/>
  <c r="AP29" i="6" s="1"/>
  <c r="AN25" i="6"/>
  <c r="AP25" i="6" s="1"/>
  <c r="AN24" i="6"/>
  <c r="AP24" i="6" s="1"/>
  <c r="AN23" i="6"/>
  <c r="AP23" i="6" s="1"/>
  <c r="AN22" i="6"/>
  <c r="AP22" i="6" s="1"/>
  <c r="AK19" i="6"/>
  <c r="AN19" i="6" s="1"/>
  <c r="AP19" i="6" s="1"/>
  <c r="AN18" i="6"/>
  <c r="AP18" i="6" s="1"/>
  <c r="AN15" i="6"/>
  <c r="AP15" i="6" s="1"/>
  <c r="AN14" i="6"/>
  <c r="AP14" i="6" s="1"/>
  <c r="AN13" i="6"/>
  <c r="AP13" i="6" s="1"/>
  <c r="AN12" i="6"/>
  <c r="AP12" i="6" s="1"/>
  <c r="AN11" i="6"/>
  <c r="AP11" i="6" s="1"/>
  <c r="AN10" i="6"/>
  <c r="AP10" i="6" s="1"/>
  <c r="AA44" i="6"/>
  <c r="AC44" i="6" s="1"/>
  <c r="AC43" i="6" s="1"/>
  <c r="AA41" i="6"/>
  <c r="AC41" i="6" s="1"/>
  <c r="AC40" i="6" s="1"/>
  <c r="AA38" i="6"/>
  <c r="AC38" i="6" s="1"/>
  <c r="AA37" i="6"/>
  <c r="AC37" i="6" s="1"/>
  <c r="AA33" i="6"/>
  <c r="AC33" i="6" s="1"/>
  <c r="AA32" i="6"/>
  <c r="AC32" i="6" s="1"/>
  <c r="AA31" i="6"/>
  <c r="AC31" i="6" s="1"/>
  <c r="AA30" i="6"/>
  <c r="AC30" i="6" s="1"/>
  <c r="AA29" i="6"/>
  <c r="AC29" i="6" s="1"/>
  <c r="AA25" i="6"/>
  <c r="AC25" i="6" s="1"/>
  <c r="AA24" i="6"/>
  <c r="AC24" i="6" s="1"/>
  <c r="AA23" i="6"/>
  <c r="AC23" i="6" s="1"/>
  <c r="AA22" i="6"/>
  <c r="AC22" i="6" s="1"/>
  <c r="X19" i="6"/>
  <c r="AA19" i="6" s="1"/>
  <c r="AC19" i="6" s="1"/>
  <c r="AA18" i="6"/>
  <c r="AC18" i="6" s="1"/>
  <c r="AA15" i="6"/>
  <c r="AC15" i="6" s="1"/>
  <c r="AA14" i="6"/>
  <c r="AC14" i="6" s="1"/>
  <c r="AA13" i="6"/>
  <c r="AC13" i="6" s="1"/>
  <c r="AA12" i="6"/>
  <c r="AC12" i="6" s="1"/>
  <c r="AA11" i="6"/>
  <c r="AC11" i="6" s="1"/>
  <c r="AA10" i="6"/>
  <c r="AC10" i="6" s="1"/>
  <c r="L44" i="6"/>
  <c r="N44" i="6" s="1"/>
  <c r="N43" i="6" s="1"/>
  <c r="L41" i="6"/>
  <c r="N41" i="6" s="1"/>
  <c r="N40" i="6" s="1"/>
  <c r="L38" i="6"/>
  <c r="N38" i="6" s="1"/>
  <c r="L37" i="6"/>
  <c r="N37" i="6" s="1"/>
  <c r="L33" i="6"/>
  <c r="N33" i="6" s="1"/>
  <c r="L32" i="6"/>
  <c r="N32" i="6" s="1"/>
  <c r="L31" i="6"/>
  <c r="N31" i="6" s="1"/>
  <c r="L30" i="6"/>
  <c r="N30" i="6" s="1"/>
  <c r="L29" i="6"/>
  <c r="N29" i="6" s="1"/>
  <c r="L25" i="6"/>
  <c r="N25" i="6" s="1"/>
  <c r="L24" i="6"/>
  <c r="N24" i="6" s="1"/>
  <c r="L23" i="6"/>
  <c r="N23" i="6" s="1"/>
  <c r="L22" i="6"/>
  <c r="N22" i="6" s="1"/>
  <c r="J19" i="6"/>
  <c r="L19" i="6" s="1"/>
  <c r="N19" i="6" s="1"/>
  <c r="L18" i="6"/>
  <c r="N18" i="6" s="1"/>
  <c r="AA21" i="5" l="1"/>
  <c r="Y21" i="5"/>
  <c r="AC18" i="5"/>
  <c r="Y17" i="5"/>
  <c r="U16" i="5"/>
  <c r="S15" i="5"/>
  <c r="S16" i="5"/>
  <c r="W17" i="5"/>
  <c r="U20" i="5"/>
  <c r="AI20" i="5" s="1"/>
  <c r="W21" i="5"/>
  <c r="AI21" i="5" s="1"/>
  <c r="AA17" i="5"/>
  <c r="Z29" i="5"/>
  <c r="Z30" i="5" s="1"/>
  <c r="F19" i="5"/>
  <c r="G19" i="5" s="1"/>
  <c r="AI22" i="5"/>
  <c r="I118" i="8"/>
  <c r="Y103" i="8"/>
  <c r="BC40" i="6"/>
  <c r="BD41" i="6"/>
  <c r="BD43" i="6" s="1"/>
  <c r="K14" i="5"/>
  <c r="M14" i="5"/>
  <c r="O14" i="5"/>
  <c r="Q14" i="5"/>
  <c r="AI19" i="5"/>
  <c r="R29" i="5"/>
  <c r="R30" i="5" s="1"/>
  <c r="N47" i="6"/>
  <c r="ED47" i="6"/>
  <c r="H29" i="5"/>
  <c r="H30" i="5" s="1"/>
  <c r="AH11" i="5"/>
  <c r="AH13" i="5"/>
  <c r="J29" i="5"/>
  <c r="J30" i="5" s="1"/>
  <c r="EF14" i="6"/>
  <c r="EF22" i="6"/>
  <c r="F13" i="5"/>
  <c r="G13" i="5" s="1"/>
  <c r="AD29" i="5"/>
  <c r="AD30" i="5" s="1"/>
  <c r="BP47" i="6"/>
  <c r="DQ47" i="6"/>
  <c r="DD47" i="6"/>
  <c r="CQ47" i="6"/>
  <c r="BC47" i="6"/>
  <c r="F24" i="5"/>
  <c r="G24" i="5" s="1"/>
  <c r="K24" i="5"/>
  <c r="T30" i="5"/>
  <c r="F26" i="5"/>
  <c r="G26" i="5" s="1"/>
  <c r="AI26" i="5" s="1"/>
  <c r="S24" i="5"/>
  <c r="F10" i="5"/>
  <c r="G10" i="5" s="1"/>
  <c r="I10" i="5" s="1"/>
  <c r="AI10" i="5" s="1"/>
  <c r="AA24" i="5"/>
  <c r="F27" i="5"/>
  <c r="G27" i="5" s="1"/>
  <c r="AE27" i="5" s="1"/>
  <c r="AI27" i="5" s="1"/>
  <c r="M24" i="5"/>
  <c r="U24" i="5"/>
  <c r="AC24" i="5"/>
  <c r="V30" i="5"/>
  <c r="L30" i="5"/>
  <c r="O24" i="5"/>
  <c r="W24" i="5"/>
  <c r="X30" i="5"/>
  <c r="N30" i="5"/>
  <c r="AB30" i="5"/>
  <c r="F11" i="5"/>
  <c r="G11" i="5" s="1"/>
  <c r="I11" i="5" s="1"/>
  <c r="AI11" i="5" s="1"/>
  <c r="F25" i="5"/>
  <c r="G25" i="5" s="1"/>
  <c r="Q24" i="5"/>
  <c r="Y24" i="5"/>
  <c r="P30" i="5"/>
  <c r="AP47" i="6"/>
  <c r="AC47" i="6"/>
  <c r="EF11" i="6"/>
  <c r="EF23" i="6"/>
  <c r="EF30" i="6"/>
  <c r="EF32" i="6"/>
  <c r="EF19" i="6"/>
  <c r="EF25" i="6"/>
  <c r="EF31" i="6"/>
  <c r="EF18" i="6"/>
  <c r="EF10" i="6"/>
  <c r="EF40" i="6"/>
  <c r="EF24" i="6"/>
  <c r="EF37" i="6"/>
  <c r="EF29" i="6"/>
  <c r="EF33" i="6"/>
  <c r="EF43" i="6"/>
  <c r="BQ44" i="6"/>
  <c r="EF38" i="6"/>
  <c r="EF13" i="6"/>
  <c r="EF15" i="6"/>
  <c r="EF12" i="6"/>
  <c r="EF44" i="6"/>
  <c r="EF41" i="6"/>
  <c r="BP21" i="6"/>
  <c r="DD17" i="6"/>
  <c r="DD16" i="6" s="1"/>
  <c r="DD36" i="6"/>
  <c r="DQ9" i="6"/>
  <c r="CQ9" i="6"/>
  <c r="DQ36" i="6"/>
  <c r="ED36" i="6"/>
  <c r="AP17" i="6"/>
  <c r="AP16" i="6" s="1"/>
  <c r="CQ21" i="6"/>
  <c r="BC28" i="6"/>
  <c r="ED9" i="6"/>
  <c r="BP36" i="6"/>
  <c r="DD21" i="6"/>
  <c r="DD28" i="6"/>
  <c r="DD27" i="6" s="1"/>
  <c r="DQ17" i="6"/>
  <c r="DQ16" i="6" s="1"/>
  <c r="BC17" i="6"/>
  <c r="BC16" i="6" s="1"/>
  <c r="BP17" i="6"/>
  <c r="BP16" i="6" s="1"/>
  <c r="CQ17" i="6"/>
  <c r="CQ16" i="6" s="1"/>
  <c r="CQ28" i="6"/>
  <c r="CQ27" i="6" s="1"/>
  <c r="BC21" i="6"/>
  <c r="AP36" i="6"/>
  <c r="AP28" i="6"/>
  <c r="AP27" i="6" s="1"/>
  <c r="AC17" i="6"/>
  <c r="ED21" i="6"/>
  <c r="ED28" i="6"/>
  <c r="ED17" i="6"/>
  <c r="ED16" i="6" s="1"/>
  <c r="DQ21" i="6"/>
  <c r="DQ28" i="6"/>
  <c r="DQ27" i="6" s="1"/>
  <c r="DD9" i="6"/>
  <c r="CQ36" i="6"/>
  <c r="BP28" i="6"/>
  <c r="BP27" i="6" s="1"/>
  <c r="BP9" i="6"/>
  <c r="BC36" i="6"/>
  <c r="BC9" i="6"/>
  <c r="AP9" i="6"/>
  <c r="AP21" i="6"/>
  <c r="N36" i="6"/>
  <c r="N17" i="6"/>
  <c r="N16" i="6" s="1"/>
  <c r="AC36" i="6"/>
  <c r="AC9" i="6"/>
  <c r="AC21" i="6"/>
  <c r="AC28" i="6"/>
  <c r="AC27" i="6" s="1"/>
  <c r="N9" i="6"/>
  <c r="N21" i="6"/>
  <c r="N28" i="6"/>
  <c r="N27" i="6" s="1"/>
  <c r="AI25" i="5" l="1"/>
  <c r="AA103" i="8"/>
  <c r="I119" i="8"/>
  <c r="AC32" i="5"/>
  <c r="O32" i="5"/>
  <c r="AH29" i="5"/>
  <c r="U32" i="5"/>
  <c r="DD8" i="6"/>
  <c r="AI24" i="5"/>
  <c r="AI13" i="5"/>
  <c r="AH30" i="5"/>
  <c r="K32" i="5"/>
  <c r="H31" i="5"/>
  <c r="J31" i="5" s="1"/>
  <c r="L31" i="5" s="1"/>
  <c r="N31" i="5" s="1"/>
  <c r="P31" i="5" s="1"/>
  <c r="R31" i="5" s="1"/>
  <c r="T31" i="5" s="1"/>
  <c r="V31" i="5" s="1"/>
  <c r="X31" i="5" s="1"/>
  <c r="Z31" i="5" s="1"/>
  <c r="AB31" i="5" s="1"/>
  <c r="AD31" i="5" s="1"/>
  <c r="AA32" i="5"/>
  <c r="M32" i="5"/>
  <c r="Y32" i="5"/>
  <c r="W32" i="5"/>
  <c r="S32" i="5"/>
  <c r="F28" i="5"/>
  <c r="I32" i="5"/>
  <c r="Q32" i="5"/>
  <c r="AE32" i="5"/>
  <c r="G28" i="5"/>
  <c r="BP8" i="6"/>
  <c r="BP7" i="6" s="1"/>
  <c r="BP83" i="6" s="1"/>
  <c r="AP8" i="6"/>
  <c r="AP7" i="6" s="1"/>
  <c r="AP83" i="6" s="1"/>
  <c r="AC16" i="6"/>
  <c r="EF16" i="6" s="1"/>
  <c r="EF17" i="6"/>
  <c r="BC27" i="6"/>
  <c r="EF36" i="6"/>
  <c r="EF21" i="6"/>
  <c r="ED27" i="6"/>
  <c r="EF28" i="6"/>
  <c r="DQ8" i="6"/>
  <c r="ED8" i="6"/>
  <c r="BC8" i="6"/>
  <c r="CQ8" i="6"/>
  <c r="N8" i="6"/>
  <c r="DD7" i="6"/>
  <c r="DD83" i="6" s="1"/>
  <c r="I120" i="8" l="1"/>
  <c r="AC103" i="8"/>
  <c r="EF27" i="6"/>
  <c r="AC8" i="6"/>
  <c r="AC7" i="6" s="1"/>
  <c r="AC83" i="6" s="1"/>
  <c r="AI32" i="5"/>
  <c r="I33" i="5"/>
  <c r="EF47" i="6"/>
  <c r="N7" i="6"/>
  <c r="N83" i="6" s="1"/>
  <c r="DQ7" i="6"/>
  <c r="BC7" i="6"/>
  <c r="BC83" i="6" s="1"/>
  <c r="ED7" i="6"/>
  <c r="ED83" i="6" s="1"/>
  <c r="CQ7" i="6"/>
  <c r="CQ83" i="6" s="1"/>
  <c r="I121" i="8" l="1"/>
  <c r="AE103" i="8"/>
  <c r="I122" i="8" s="1"/>
  <c r="DQ83" i="6"/>
  <c r="EF7" i="6"/>
  <c r="EG7" i="6"/>
  <c r="I41" i="5"/>
  <c r="K33" i="5"/>
  <c r="I42" i="5" l="1"/>
  <c r="M33" i="5"/>
  <c r="I43" i="5" l="1"/>
  <c r="O33" i="5"/>
  <c r="Q33" i="5" l="1"/>
  <c r="I44" i="5"/>
  <c r="I45" i="5" l="1"/>
  <c r="S33" i="5"/>
  <c r="I46" i="5" l="1"/>
  <c r="U33" i="5"/>
  <c r="I47" i="5" l="1"/>
  <c r="W33" i="5"/>
  <c r="Y33" i="5" l="1"/>
  <c r="I48" i="5"/>
  <c r="AA33" i="5" l="1"/>
  <c r="I49" i="5"/>
  <c r="AC33" i="5" l="1"/>
  <c r="I50" i="5"/>
  <c r="I51" i="5" l="1"/>
  <c r="AE33" i="5"/>
  <c r="I52" i="5" s="1"/>
</calcChain>
</file>

<file path=xl/sharedStrings.xml><?xml version="1.0" encoding="utf-8"?>
<sst xmlns="http://schemas.openxmlformats.org/spreadsheetml/2006/main" count="2425" uniqueCount="169">
  <si>
    <t>Kementerian Negara/Lembaga</t>
  </si>
  <si>
    <t xml:space="preserve">: </t>
  </si>
  <si>
    <t>:</t>
  </si>
  <si>
    <t>Alokasi Dana</t>
  </si>
  <si>
    <t>Judul</t>
  </si>
  <si>
    <t>No.</t>
  </si>
  <si>
    <t>Tahapan Pelaksanaan dan Rincian Komponen Biaya</t>
  </si>
  <si>
    <t>Volume                               Sub Output</t>
  </si>
  <si>
    <t>Jenis Komponen (Utama/Pendukung)</t>
  </si>
  <si>
    <t>Rincian Perhitungan</t>
  </si>
  <si>
    <t>Harga Satuan</t>
  </si>
  <si>
    <t>Jumlah</t>
  </si>
  <si>
    <t xml:space="preserve">Belanja Bahan </t>
  </si>
  <si>
    <t>Bahan ATK</t>
  </si>
  <si>
    <t>bln</t>
  </si>
  <si>
    <t>Komputer Supply</t>
  </si>
  <si>
    <t xml:space="preserve">Fotocopy </t>
  </si>
  <si>
    <t>lmbr</t>
  </si>
  <si>
    <t>x</t>
  </si>
  <si>
    <t>kali</t>
  </si>
  <si>
    <t xml:space="preserve">Konsumsi </t>
  </si>
  <si>
    <t>Makan</t>
  </si>
  <si>
    <t>org</t>
  </si>
  <si>
    <t>hr</t>
  </si>
  <si>
    <t>kl</t>
  </si>
  <si>
    <t>Belanja Jasa Profesi</t>
  </si>
  <si>
    <t>jam</t>
  </si>
  <si>
    <t>Belanja Perjalanan Biasa</t>
  </si>
  <si>
    <t>Uang Harian</t>
  </si>
  <si>
    <t xml:space="preserve">Transport </t>
  </si>
  <si>
    <t>pp</t>
  </si>
  <si>
    <t>Belanja Sewa</t>
  </si>
  <si>
    <t>TOTAL BIAYA KELUARAN</t>
  </si>
  <si>
    <t>Laporan Interim</t>
  </si>
  <si>
    <t>-</t>
  </si>
  <si>
    <t>: 1 (satu)</t>
  </si>
  <si>
    <t>Jml</t>
  </si>
  <si>
    <t>Fotokopi RMP</t>
  </si>
  <si>
    <t>Fotokopi Laporan Konsep Laporan Akhir</t>
  </si>
  <si>
    <t>Fotokopi Laporan Akhir</t>
  </si>
  <si>
    <t>Fotokopi Dokumen Output</t>
  </si>
  <si>
    <t>Fotokopi Proposal</t>
  </si>
  <si>
    <t>Penjilidan</t>
  </si>
  <si>
    <t>eks</t>
  </si>
  <si>
    <t>Snack Rapat</t>
  </si>
  <si>
    <t>Belanja Barang untuk Persediaan Barang Konsumsi</t>
  </si>
  <si>
    <t>Narasumber</t>
  </si>
  <si>
    <t>Penginapan Gol III</t>
  </si>
  <si>
    <t>Konsumsi dalam rangka persiapan dan koordinasi kegiatan</t>
  </si>
  <si>
    <t>Honor Output Kegiatan</t>
  </si>
  <si>
    <t>Pembantu peneliti/perekayasa</t>
  </si>
  <si>
    <t>Koordinator peneliti/perekayasa</t>
  </si>
  <si>
    <t>Sekretariat peneliti/perekayasa</t>
  </si>
  <si>
    <t>Pembantu lapangan</t>
  </si>
  <si>
    <t>hri</t>
  </si>
  <si>
    <t>Belanja Barang Non Operasional Lainnya</t>
  </si>
  <si>
    <t>Kegiatan</t>
  </si>
  <si>
    <t>: Penelitian dan Pengembangan Sub Bidang Sumber Daya Air</t>
  </si>
  <si>
    <r>
      <t>Jenis Keluaran (</t>
    </r>
    <r>
      <rPr>
        <i/>
        <sz val="10"/>
        <color indexed="8"/>
        <rFont val="Arial"/>
        <family val="2"/>
      </rPr>
      <t>Output</t>
    </r>
    <r>
      <rPr>
        <sz val="10"/>
        <color indexed="8"/>
        <rFont val="Arial"/>
        <family val="2"/>
      </rPr>
      <t>)</t>
    </r>
  </si>
  <si>
    <r>
      <t>Volume Keluaran (</t>
    </r>
    <r>
      <rPr>
        <i/>
        <sz val="10"/>
        <color indexed="8"/>
        <rFont val="Arial"/>
        <family val="2"/>
      </rPr>
      <t>Output</t>
    </r>
    <r>
      <rPr>
        <sz val="10"/>
        <color indexed="8"/>
        <rFont val="Arial"/>
        <family val="2"/>
      </rPr>
      <t>)</t>
    </r>
  </si>
  <si>
    <t>Satuan Ukur Keluaran (Output)</t>
  </si>
  <si>
    <t>Pengembangan Teknologi Pengaman Sungai</t>
  </si>
  <si>
    <t>Penyusunan Laporan, Pembahasan dan Konsultasi</t>
  </si>
  <si>
    <t>Perjalanan Dinas Prov. Jawa Barat dalam rangka Klarifikasi RMP</t>
  </si>
  <si>
    <t>Perjalanan Dinas Prov. Jawa Barat dalam rangka diskusi dengan Narasumber</t>
  </si>
  <si>
    <t>Perjalanan Dinas Prov. Jawa Timur dalam rangka diskusi dan Konsultasi dengan Narasumber</t>
  </si>
  <si>
    <t>Perjalanan Dinas Prov. Jawa Barat dalam rangka pelaporan konsep laporan akhir dan konsep dokumen output</t>
  </si>
  <si>
    <t>Perjalanan Dinas Prov. Jawa Barat dalam rangka pelaporan akhir dan dokumen output</t>
  </si>
  <si>
    <t>Penanggung Jawab Unit Perencana</t>
  </si>
  <si>
    <t>internet</t>
  </si>
  <si>
    <t>Perjalanan Dinas Prov. Jawa Timur dalam rangka pengamatan tekanan air pori, rembesan air, deformasi tanggul demplot</t>
  </si>
  <si>
    <t>Patok</t>
  </si>
  <si>
    <t>Sarung tangan</t>
  </si>
  <si>
    <t>Sepatu safety lapangan</t>
  </si>
  <si>
    <t>Rompi lapangan</t>
  </si>
  <si>
    <t>Helm safety</t>
  </si>
  <si>
    <t>Tokopedia + PPn</t>
  </si>
  <si>
    <t>unit</t>
  </si>
  <si>
    <t>Sewa Kendaraan Roda 4 (Jawa Tengah)</t>
  </si>
  <si>
    <t>PMK 32 2018 TA 2019</t>
  </si>
  <si>
    <t>Bahan kelengkapan pengamatan lapangan</t>
  </si>
  <si>
    <t>Marasi Deon Joubert, ST, MPSDA</t>
  </si>
  <si>
    <t>NIP. 19750503 200502 1 001</t>
  </si>
  <si>
    <t>Perjalanan Dinas DKI Jakarta dalam rangka koordinasi dan konsultasi kegiatan Pemanfaatan Lumpur Sidoarjo Untuk Material Timbunan Tanggul</t>
  </si>
  <si>
    <t>: Pekerjaan Umum dan Perumahan Rakyat</t>
  </si>
  <si>
    <t>: Konsep Pedoman (R-0) Pemanfaatan Lumpur Sidoarjo untuk Material Timbunan Tanggul</t>
  </si>
  <si>
    <t>psg</t>
  </si>
  <si>
    <t>Persiapan</t>
  </si>
  <si>
    <t>Penyusunan Tim Pelaksana dan Narasumber</t>
  </si>
  <si>
    <t>Penyusunan Rencana Mutu Pelaksanaan</t>
  </si>
  <si>
    <t>Pelaksanaan</t>
  </si>
  <si>
    <t>Pelaporan</t>
  </si>
  <si>
    <t>a</t>
  </si>
  <si>
    <t>b</t>
  </si>
  <si>
    <t>Monitoring dan Evaluasi Kinerja Tanggul Demplot</t>
  </si>
  <si>
    <t>Pembuatan Konsep Pedoman R-0 Pemanfaatan Lumpur Sidoarjo untuk Material Timbunan Tanggul</t>
  </si>
  <si>
    <t>c</t>
  </si>
  <si>
    <t>d</t>
  </si>
  <si>
    <t>Laporan Berkala (SIMONEV)</t>
  </si>
  <si>
    <t>Konsep Laporan Akhir, Konsep Output/ Komponen Output Kegiatan, Konsep Executive Summary, Konsep Leafet dan Poster</t>
  </si>
  <si>
    <t>Laporan Akhir, Output/ Komponen Output Kegiatan, Konsep Executive Summary, Konsep Leafet dan Poster</t>
  </si>
  <si>
    <t>Penyusunan RMP</t>
  </si>
  <si>
    <t>Jumlah Biaya</t>
  </si>
  <si>
    <t>Bobot (%)</t>
  </si>
  <si>
    <t>Bulan</t>
  </si>
  <si>
    <t>Keterangan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</si>
  <si>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</si>
  <si>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</si>
  <si>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</si>
  <si>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</si>
  <si>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</si>
  <si>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</si>
  <si>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</si>
  <si>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</si>
  <si>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</si>
  <si>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</si>
  <si>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Nepember</t>
  </si>
  <si>
    <t>Desember</t>
  </si>
  <si>
    <t>Fisik</t>
  </si>
  <si>
    <t>Keuangan (Rp)</t>
  </si>
  <si>
    <t>Fisik (%)</t>
  </si>
  <si>
    <t>Konsep Pedoman (R-0) Pemanfaatan Lumpur Sidoarjo untuk Material Timbunan Tanggul</t>
  </si>
  <si>
    <t>Keuangan</t>
  </si>
  <si>
    <t>JUMLAH RENCANA KEUANGAN</t>
  </si>
  <si>
    <t>JUMLAH KUMULATIF RENCANA KEUANGAN</t>
  </si>
  <si>
    <t>PROSENTASE RENCANA KEUANGAN</t>
  </si>
  <si>
    <t>PROSENTASE KUMULATIF RENCANA KEUANGAN</t>
  </si>
  <si>
    <t>PROSENTASE RENCANA FISIK</t>
  </si>
  <si>
    <t>PROSENTASE KUMULATIF RENCANA FISIK</t>
  </si>
  <si>
    <t>PROSENTASE KUMULATIF REALISASI KEUANGAN</t>
  </si>
  <si>
    <t>PROSENTASE REALISASI FISIK</t>
  </si>
  <si>
    <t>PROSENTASE KUMULATIF REALISASI FISIK</t>
  </si>
  <si>
    <t>Biaya Taksi (Jawa Tengah )</t>
  </si>
  <si>
    <t>Biaya Taksi (Jawa Barat )</t>
  </si>
  <si>
    <t>trip</t>
  </si>
  <si>
    <t>Biaya Taksi (DKI Jakarta )</t>
  </si>
  <si>
    <t>LAMPIRAN 3 KURVA S RENCANA DAN PELAKSANAAN FISIK DAN KEUANGAN</t>
  </si>
  <si>
    <t xml:space="preserve">KEGIATAN KONSEP PEDOMAN (R-0) PEMANFAATAN LUMPUR SIDOARJO
UNTUK MATERIAL TIMBUNAN TANGGUL
</t>
  </si>
  <si>
    <t>LAMPIRAN 1. RINCIAN ANGGARAN BIAYA</t>
  </si>
  <si>
    <r>
      <t>KELUARAN (</t>
    </r>
    <r>
      <rPr>
        <b/>
        <i/>
        <sz val="12"/>
        <color indexed="8"/>
        <rFont val="Arial"/>
        <family val="2"/>
      </rPr>
      <t>OUTPUT</t>
    </r>
    <r>
      <rPr>
        <b/>
        <sz val="12"/>
        <color indexed="8"/>
        <rFont val="Arial"/>
        <family val="2"/>
      </rPr>
      <t>) KEGIATAN</t>
    </r>
  </si>
  <si>
    <t>TAHUN ANGGARAN 2019</t>
  </si>
  <si>
    <t xml:space="preserve">Unit Eselon II/Satker </t>
  </si>
  <si>
    <t>: Pusat Litbang Sumber Daya Air/Satuan Kerja Balai Litbang Sungai</t>
  </si>
  <si>
    <t>: Dokumen Konsep Pedoman (R-0)</t>
  </si>
  <si>
    <t>: Dokumen</t>
  </si>
  <si>
    <t>: Rp. 303.447.000,-</t>
  </si>
  <si>
    <t>Dalam rangka Penyusunan Pedoman (R0)</t>
  </si>
  <si>
    <t>Honor Narasumber/Pembahas (Pejabat Eselon III)</t>
  </si>
  <si>
    <t>Dalam rangka Penyusunan Buku Teknologi</t>
  </si>
  <si>
    <t>Biaya Taksi (Jawa Tengah)</t>
  </si>
  <si>
    <t>Biaya Taksi (Jawa Barat)</t>
  </si>
  <si>
    <t>Biaya Taksi (DKI Jakarta)</t>
  </si>
  <si>
    <t>Penanggung Jawab Kegiatan</t>
  </si>
  <si>
    <t>Pengamatan Stabilitas Lereng dan Deformasi Tanggul</t>
  </si>
  <si>
    <t>Finalisasi Konsep Pedoman (R-0)</t>
  </si>
  <si>
    <t>Penyusunan Buku</t>
  </si>
  <si>
    <t>Finalisasi Buku</t>
  </si>
  <si>
    <t>REALISASI TAHUN 2018</t>
  </si>
  <si>
    <t>Penyusunan Buku Teknologi</t>
  </si>
  <si>
    <t>Belanja Bahan</t>
  </si>
  <si>
    <t>Belanja Barang untuk Persedianan Barang Konsumsi</t>
  </si>
  <si>
    <t>Penyusunan Konsep Pedoman (R-0)</t>
  </si>
  <si>
    <t>Analisa Kinerja Tanggul</t>
  </si>
  <si>
    <r>
      <t xml:space="preserve">Pembahasan / </t>
    </r>
    <r>
      <rPr>
        <i/>
        <sz val="10"/>
        <color theme="1"/>
        <rFont val="Arial Narrow"/>
        <family val="2"/>
      </rPr>
      <t>Forum Group Discussion</t>
    </r>
    <r>
      <rPr>
        <sz val="10"/>
        <color theme="1"/>
        <rFont val="Arial Narrow"/>
        <family val="2"/>
      </rPr>
      <t xml:space="preserve"> (FGD) Konsep (R-0)</t>
    </r>
  </si>
  <si>
    <t>Penyusunan Laporan Berkala SIMONEV</t>
  </si>
  <si>
    <t>Penyusunan Laporan Interim</t>
  </si>
  <si>
    <r>
      <t xml:space="preserve">Penyusunan Konsep Laporan Akhir dan Konsep </t>
    </r>
    <r>
      <rPr>
        <i/>
        <sz val="10"/>
        <color theme="1"/>
        <rFont val="Arial Narrow"/>
        <family val="2"/>
      </rPr>
      <t>Output</t>
    </r>
    <r>
      <rPr>
        <sz val="10"/>
        <color theme="1"/>
        <rFont val="Arial Narrow"/>
        <family val="2"/>
      </rPr>
      <t xml:space="preserve"> Kegiatan</t>
    </r>
  </si>
  <si>
    <r>
      <t xml:space="preserve">Penyusunan Laporan Akhir dan </t>
    </r>
    <r>
      <rPr>
        <i/>
        <sz val="10"/>
        <color theme="1"/>
        <rFont val="Arial Narrow"/>
        <family val="2"/>
      </rPr>
      <t>Output</t>
    </r>
    <r>
      <rPr>
        <sz val="10"/>
        <color theme="1"/>
        <rFont val="Arial Narrow"/>
        <family val="2"/>
      </rPr>
      <t xml:space="preserve"> Kegiatan</t>
    </r>
  </si>
  <si>
    <r>
      <t xml:space="preserve"> </t>
    </r>
    <r>
      <rPr>
        <i/>
        <sz val="10"/>
        <color theme="1"/>
        <rFont val="Arial Narrow"/>
        <family val="2"/>
      </rPr>
      <t>Forum Group Discussion</t>
    </r>
    <r>
      <rPr>
        <sz val="10"/>
        <color theme="1"/>
        <rFont val="Arial Narrow"/>
        <family val="2"/>
      </rPr>
      <t xml:space="preserve"> (FGD)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</si>
</sst>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.00_-;\-* #,##0.00_-;_-* &quot;-&quot;_-;_-@_-"/>
    <numFmt numFmtId="167" formatCode="&quot;$&quot;\ #,##0;&quot;$&quot;\ \-#,##0"/>
    <numFmt numFmtId="168" formatCode="_ * #,##0.00_ ;_ * \-#,##0.00_ ;_ * &quot;-&quot;??_ ;_ @_ "/>
    <numFmt numFmtId="169" formatCode="#,##0;[Red]#,##0"/>
    <numFmt numFmtId="170" formatCode="_-* #,##0_-;\-* #,##0_-;_-* &quot;-&quot;??_-;_-@_-"/>
    <numFmt numFmtId="171" formatCode="\$#,##0\ ;\(\$#,##0\)"/>
    <numFmt numFmtId="172" formatCode="_(* #,##0_);_(* \(#,##0\);_(* \-_);_(@_)"/>
    <numFmt numFmtId="173" formatCode="_-* #,##0\ _F_-;\-* #,##0\ _F_-;_-* &quot;-&quot;\ _F_-;_-@_-"/>
    <numFmt numFmtId="174" formatCode="_-* #,##0.00\ _F_-;\-* #,##0.00\ _F_-;_-* &quot;-&quot;??\ _F_-;_-@_-"/>
    <numFmt numFmtId="175" formatCode="_-* #,##0\ &quot;F&quot;_-;\-* #,##0\ &quot;F&quot;_-;_-* &quot;-&quot;\ &quot;F&quot;_-;_-@_-"/>
    <numFmt numFmtId="176" formatCode="_-* #,##0.00\ &quot;F&quot;_-;\-* #,##0.00\ &quot;F&quot;_-;_-* &quot;-&quot;??\ &quot;F&quot;_-;_-@_-"/>
    <numFmt numFmtId="177" formatCode="0.00_)"/>
    <numFmt numFmtId="178" formatCode="_ * #,##0_ ;_ * \-#,##0_ ;_ * &quot;-&quot;_ ;_ @_ "/>
    <numFmt numFmtId="179" formatCode="&quot;\&quot;#,##0;[Red]&quot;\&quot;&quot;\&quot;\-#,##0"/>
    <numFmt numFmtId="180" formatCode="&quot;\&quot;#,##0.00;[Red]&quot;\&quot;&quot;\&quot;&quot;\&quot;&quot;\&quot;&quot;\&quot;&quot;\&quot;\-#,##0.00"/>
    <numFmt numFmtId="181" formatCode="&quot;\&quot;#,##0.00;[Red]&quot;\&quot;\-#,##0.00"/>
    <numFmt numFmtId="182" formatCode="&quot;\&quot;#,##0;[Red]&quot;\&quot;\-#,##0"/>
    <numFmt numFmtId="183" formatCode="_(* #,##0.0_);_(* \(#,##0.0\);_(* &quot;-&quot;?_);_(@_)"/>
    <numFmt numFmtId="184" formatCode="0.000"/>
    <numFmt numFmtId="185" formatCode="_(* #,##0.00_);_(* \(#,##0.00\);_(* &quot;-&quot;_);_(@_)"/>
  </numFmts>
  <fonts count="5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0"/>
      <name val="Verdana"/>
      <family val="2"/>
    </font>
    <font>
      <sz val="10"/>
      <name val="MS Sans Serif"/>
      <family val="2"/>
    </font>
    <font>
      <sz val="11"/>
      <name val="Trebuchet MS"/>
      <family val="2"/>
    </font>
    <font>
      <b/>
      <sz val="11"/>
      <color indexed="8"/>
      <name val="Calibri"/>
      <family val="2"/>
      <charset val="1"/>
    </font>
    <font>
      <sz val="8"/>
      <name val="Arial"/>
      <family val="2"/>
    </font>
    <font>
      <u/>
      <sz val="4.4000000000000004"/>
      <color indexed="12"/>
      <name val="Calibri"/>
      <family val="2"/>
      <charset val="1"/>
    </font>
    <font>
      <sz val="7"/>
      <name val="Small Fonts"/>
      <family val="2"/>
    </font>
    <font>
      <b/>
      <i/>
      <sz val="16"/>
      <name val="Helv"/>
    </font>
    <font>
      <sz val="10"/>
      <color indexed="8"/>
      <name val="Calibri"/>
      <family val="2"/>
      <charset val="1"/>
    </font>
    <font>
      <b/>
      <sz val="18"/>
      <color indexed="62"/>
      <name val="Cambria"/>
      <family val="2"/>
      <charset val="1"/>
    </font>
    <font>
      <sz val="12"/>
      <name val="新細明體"/>
      <family val="1"/>
      <charset val="136"/>
    </font>
    <font>
      <sz val="14"/>
      <name val="뼻뮝"/>
      <family val="3"/>
    </font>
    <font>
      <sz val="12"/>
      <name val="뼻뮝"/>
      <family val="3"/>
    </font>
    <font>
      <sz val="12"/>
      <name val="바탕체"/>
      <family val="3"/>
    </font>
    <font>
      <sz val="10"/>
      <name val="굴림체"/>
      <family val="3"/>
    </font>
    <font>
      <b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Arial Narrow"/>
      <family val="2"/>
    </font>
    <font>
      <sz val="10"/>
      <color theme="1"/>
      <name val="Calibri"/>
      <family val="2"/>
      <charset val="1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b/>
      <sz val="10"/>
      <color indexed="10"/>
      <name val="Arial"/>
      <family val="2"/>
    </font>
    <font>
      <u/>
      <sz val="10"/>
      <color indexed="8"/>
      <name val="Arial"/>
      <family val="2"/>
    </font>
    <font>
      <b/>
      <u/>
      <sz val="10"/>
      <color indexed="8"/>
      <name val="Arial"/>
      <family val="2"/>
    </font>
    <font>
      <u/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indexed="3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indexed="8"/>
      <name val="Arial"/>
      <family val="2"/>
    </font>
    <font>
      <sz val="10"/>
      <color theme="0" tint="-0.34998626667073579"/>
      <name val="Arial"/>
      <family val="2"/>
    </font>
    <font>
      <i/>
      <sz val="10"/>
      <color theme="1"/>
      <name val="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26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7" borderId="0" applyNumberFormat="0" applyBorder="0" applyAlignment="0" applyProtection="0"/>
    <xf numFmtId="0" fontId="4" fillId="5" borderId="0" applyNumberFormat="0" applyBorder="0" applyAlignment="0" applyProtection="0"/>
    <xf numFmtId="0" fontId="3" fillId="2" borderId="0" applyNumberFormat="0" applyBorder="0" applyAlignment="0" applyProtection="0"/>
    <xf numFmtId="0" fontId="3" fillId="5" borderId="0" applyNumberFormat="0" applyBorder="0" applyAlignment="0" applyProtection="0"/>
    <xf numFmtId="0" fontId="4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9" borderId="0" applyNumberFormat="0" applyBorder="0" applyAlignment="0" applyProtection="0"/>
    <xf numFmtId="0" fontId="4" fillId="9" borderId="0" applyNumberFormat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4" fontId="2" fillId="0" borderId="0" applyFont="0" applyFill="0" applyBorder="0" applyAlignment="0" applyProtection="0">
      <alignment vertical="center"/>
    </xf>
    <xf numFmtId="3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1" fillId="0" borderId="0"/>
    <xf numFmtId="172" fontId="3" fillId="0" borderId="0"/>
    <xf numFmtId="0" fontId="1" fillId="0" borderId="0"/>
    <xf numFmtId="0" fontId="1" fillId="0" borderId="0"/>
    <xf numFmtId="2" fontId="2" fillId="0" borderId="0" applyFont="0" applyFill="0" applyBorder="0" applyAlignment="0" applyProtection="0"/>
    <xf numFmtId="38" fontId="9" fillId="10" borderId="0" applyNumberFormat="0" applyBorder="0" applyAlignment="0" applyProtection="0"/>
    <xf numFmtId="38" fontId="9" fillId="14" borderId="0" applyNumberFormat="0" applyBorder="0" applyAlignment="0" applyProtection="0"/>
    <xf numFmtId="38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10" fontId="9" fillId="15" borderId="1" applyNumberFormat="0" applyBorder="0" applyAlignment="0" applyProtection="0"/>
    <xf numFmtId="10" fontId="9" fillId="16" borderId="1" applyNumberFormat="0" applyBorder="0" applyAlignment="0" applyProtection="0"/>
    <xf numFmtId="10" fontId="9" fillId="16" borderId="1" applyNumberFormat="0" applyBorder="0" applyAlignment="0" applyProtection="0"/>
    <xf numFmtId="0" fontId="9" fillId="16" borderId="1" applyNumberFormat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37" fontId="11" fillId="0" borderId="0"/>
    <xf numFmtId="37" fontId="11" fillId="0" borderId="0"/>
    <xf numFmtId="177" fontId="1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5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7" fillId="0" borderId="0"/>
    <xf numFmtId="0" fontId="7" fillId="0" borderId="0"/>
    <xf numFmtId="0" fontId="2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3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17" fillId="0" borderId="0"/>
    <xf numFmtId="0" fontId="15" fillId="0" borderId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19" fillId="0" borderId="0"/>
    <xf numFmtId="42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4" fillId="0" borderId="0"/>
    <xf numFmtId="41" fontId="1" fillId="0" borderId="0" applyFont="0" applyFill="0" applyBorder="0" applyAlignment="0" applyProtection="0"/>
  </cellStyleXfs>
  <cellXfs count="911">
    <xf numFmtId="0" fontId="0" fillId="0" borderId="0" xfId="0"/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20" fillId="0" borderId="5" xfId="0" applyFont="1" applyFill="1" applyBorder="1" applyAlignment="1">
      <alignment horizontal="right" vertical="top"/>
    </xf>
    <xf numFmtId="0" fontId="20" fillId="0" borderId="0" xfId="0" applyFont="1" applyFill="1" applyBorder="1" applyAlignment="1">
      <alignment horizontal="left" vertical="top"/>
    </xf>
    <xf numFmtId="0" fontId="20" fillId="0" borderId="5" xfId="0" applyFont="1" applyFill="1" applyBorder="1" applyAlignment="1">
      <alignment horizontal="center" vertical="top"/>
    </xf>
    <xf numFmtId="0" fontId="20" fillId="0" borderId="6" xfId="0" applyFont="1" applyFill="1" applyBorder="1" applyAlignment="1">
      <alignment horizontal="right" vertical="top"/>
    </xf>
    <xf numFmtId="0" fontId="20" fillId="0" borderId="0" xfId="0" applyFont="1" applyFill="1" applyBorder="1" applyAlignment="1">
      <alignment horizontal="center" vertical="top"/>
    </xf>
    <xf numFmtId="0" fontId="20" fillId="0" borderId="0" xfId="0" applyFont="1" applyFill="1" applyBorder="1" applyAlignment="1">
      <alignment horizontal="right" vertical="top"/>
    </xf>
    <xf numFmtId="0" fontId="20" fillId="0" borderId="7" xfId="0" applyFont="1" applyFill="1" applyBorder="1" applyAlignment="1">
      <alignment horizontal="center" vertical="top"/>
    </xf>
    <xf numFmtId="164" fontId="20" fillId="0" borderId="5" xfId="23" applyFont="1" applyFill="1" applyBorder="1" applyAlignment="1">
      <alignment horizontal="justify" vertical="top"/>
    </xf>
    <xf numFmtId="164" fontId="20" fillId="0" borderId="5" xfId="23" applyFont="1" applyFill="1" applyBorder="1" applyAlignment="1">
      <alignment vertical="top"/>
    </xf>
    <xf numFmtId="0" fontId="21" fillId="0" borderId="5" xfId="0" applyFont="1" applyFill="1" applyBorder="1" applyAlignment="1">
      <alignment horizontal="right" vertical="top"/>
    </xf>
    <xf numFmtId="0" fontId="21" fillId="0" borderId="6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justify" vertical="top"/>
    </xf>
    <xf numFmtId="0" fontId="21" fillId="0" borderId="5" xfId="0" applyFont="1" applyFill="1" applyBorder="1" applyAlignment="1">
      <alignment horizontal="center" vertical="top"/>
    </xf>
    <xf numFmtId="0" fontId="21" fillId="0" borderId="6" xfId="0" applyFont="1" applyFill="1" applyBorder="1" applyAlignment="1">
      <alignment horizontal="right" vertical="top"/>
    </xf>
    <xf numFmtId="0" fontId="21" fillId="0" borderId="0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center" vertical="top"/>
    </xf>
    <xf numFmtId="0" fontId="21" fillId="0" borderId="0" xfId="0" applyFont="1" applyFill="1" applyBorder="1" applyAlignment="1">
      <alignment horizontal="right" vertical="top"/>
    </xf>
    <xf numFmtId="0" fontId="21" fillId="0" borderId="7" xfId="0" applyFont="1" applyFill="1" applyBorder="1" applyAlignment="1">
      <alignment horizontal="center" vertical="top"/>
    </xf>
    <xf numFmtId="164" fontId="22" fillId="0" borderId="5" xfId="23" applyFont="1" applyFill="1" applyBorder="1" applyAlignment="1">
      <alignment vertical="top"/>
    </xf>
    <xf numFmtId="0" fontId="20" fillId="0" borderId="5" xfId="0" applyFont="1" applyFill="1" applyBorder="1" applyAlignment="1">
      <alignment horizontal="right" vertical="center"/>
    </xf>
    <xf numFmtId="0" fontId="20" fillId="0" borderId="6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justify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right" vertical="center"/>
    </xf>
    <xf numFmtId="164" fontId="20" fillId="0" borderId="5" xfId="23" applyFont="1" applyFill="1" applyBorder="1" applyAlignment="1">
      <alignment horizontal="justify" vertical="center"/>
    </xf>
    <xf numFmtId="164" fontId="20" fillId="0" borderId="5" xfId="23" applyFont="1" applyFill="1" applyBorder="1" applyAlignment="1">
      <alignment vertical="center"/>
    </xf>
    <xf numFmtId="164" fontId="20" fillId="0" borderId="5" xfId="0" applyNumberFormat="1" applyFont="1" applyFill="1" applyBorder="1" applyAlignment="1">
      <alignment vertical="center"/>
    </xf>
    <xf numFmtId="0" fontId="2" fillId="0" borderId="5" xfId="0" applyFont="1" applyFill="1" applyBorder="1" applyAlignment="1">
      <alignment horizontal="right" vertical="top"/>
    </xf>
    <xf numFmtId="0" fontId="2" fillId="0" borderId="6" xfId="0" applyFont="1" applyFill="1" applyBorder="1" applyAlignment="1">
      <alignment horizontal="right" vertical="top"/>
    </xf>
    <xf numFmtId="0" fontId="2" fillId="0" borderId="5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center" vertical="top"/>
    </xf>
    <xf numFmtId="1" fontId="2" fillId="0" borderId="5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right" vertical="top"/>
    </xf>
    <xf numFmtId="164" fontId="2" fillId="0" borderId="5" xfId="23" applyFont="1" applyFill="1" applyBorder="1" applyAlignment="1">
      <alignment vertical="top"/>
    </xf>
    <xf numFmtId="164" fontId="2" fillId="0" borderId="5" xfId="0" applyNumberFormat="1" applyFont="1" applyFill="1" applyBorder="1" applyAlignment="1">
      <alignment horizontal="center" vertical="top"/>
    </xf>
    <xf numFmtId="164" fontId="2" fillId="0" borderId="5" xfId="23" applyFont="1" applyFill="1" applyBorder="1" applyAlignment="1">
      <alignment horizontal="center" vertical="top"/>
    </xf>
    <xf numFmtId="0" fontId="29" fillId="0" borderId="0" xfId="0" applyFont="1" applyBorder="1" applyAlignment="1">
      <alignment vertical="top"/>
    </xf>
    <xf numFmtId="0" fontId="29" fillId="0" borderId="0" xfId="0" applyFont="1" applyAlignment="1">
      <alignment vertical="top"/>
    </xf>
    <xf numFmtId="0" fontId="30" fillId="0" borderId="0" xfId="0" applyFont="1" applyFill="1" applyBorder="1" applyAlignment="1">
      <alignment vertical="top"/>
    </xf>
    <xf numFmtId="0" fontId="30" fillId="0" borderId="0" xfId="0" applyFont="1" applyFill="1" applyAlignment="1">
      <alignment vertical="top"/>
    </xf>
    <xf numFmtId="0" fontId="29" fillId="0" borderId="0" xfId="0" applyFont="1" applyAlignment="1">
      <alignment horizontal="justify" vertical="top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Alignment="1">
      <alignment vertical="top"/>
    </xf>
    <xf numFmtId="0" fontId="29" fillId="0" borderId="0" xfId="0" applyFont="1" applyFill="1" applyBorder="1" applyAlignment="1">
      <alignment horizontal="center" vertical="top"/>
    </xf>
    <xf numFmtId="0" fontId="29" fillId="0" borderId="0" xfId="0" applyFont="1" applyFill="1" applyBorder="1" applyAlignment="1">
      <alignment horizontal="right" vertical="top"/>
    </xf>
    <xf numFmtId="164" fontId="29" fillId="0" borderId="0" xfId="23" applyFont="1" applyFill="1" applyAlignment="1">
      <alignment vertical="top"/>
    </xf>
    <xf numFmtId="0" fontId="31" fillId="0" borderId="0" xfId="0" applyFont="1" applyFill="1" applyBorder="1" applyAlignment="1">
      <alignment vertical="top"/>
    </xf>
    <xf numFmtId="0" fontId="31" fillId="0" borderId="0" xfId="0" applyFont="1" applyFill="1" applyAlignment="1">
      <alignment vertical="top"/>
    </xf>
    <xf numFmtId="0" fontId="20" fillId="0" borderId="2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1" xfId="23" applyNumberFormat="1" applyFont="1" applyFill="1" applyBorder="1" applyAlignment="1">
      <alignment horizontal="center" vertical="center" wrapText="1"/>
    </xf>
    <xf numFmtId="1" fontId="31" fillId="0" borderId="0" xfId="0" applyNumberFormat="1" applyFont="1" applyFill="1" applyBorder="1" applyAlignment="1">
      <alignment horizontal="center" vertical="center"/>
    </xf>
    <xf numFmtId="1" fontId="31" fillId="0" borderId="0" xfId="0" applyNumberFormat="1" applyFont="1" applyFill="1" applyAlignment="1">
      <alignment horizontal="center" vertical="center"/>
    </xf>
    <xf numFmtId="0" fontId="20" fillId="0" borderId="6" xfId="0" quotePrefix="1" applyFont="1" applyFill="1" applyBorder="1" applyAlignment="1">
      <alignment horizontal="left" vertical="top"/>
    </xf>
    <xf numFmtId="164" fontId="32" fillId="0" borderId="0" xfId="0" applyNumberFormat="1" applyFont="1" applyFill="1" applyBorder="1" applyAlignment="1">
      <alignment vertical="top"/>
    </xf>
    <xf numFmtId="0" fontId="32" fillId="0" borderId="0" xfId="0" applyFont="1" applyFill="1" applyBorder="1" applyAlignment="1">
      <alignment vertical="top"/>
    </xf>
    <xf numFmtId="0" fontId="33" fillId="0" borderId="0" xfId="0" applyFont="1" applyFill="1" applyBorder="1" applyAlignment="1">
      <alignment vertical="center"/>
    </xf>
    <xf numFmtId="0" fontId="20" fillId="0" borderId="7" xfId="0" applyFont="1" applyFill="1" applyBorder="1" applyAlignment="1">
      <alignment horizontal="left" vertical="center"/>
    </xf>
    <xf numFmtId="0" fontId="29" fillId="0" borderId="5" xfId="0" applyFont="1" applyFill="1" applyBorder="1" applyAlignment="1">
      <alignment vertical="top"/>
    </xf>
    <xf numFmtId="164" fontId="29" fillId="0" borderId="0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164" fontId="2" fillId="0" borderId="5" xfId="23" applyFont="1" applyFill="1" applyBorder="1" applyAlignment="1">
      <alignment vertical="center"/>
    </xf>
    <xf numFmtId="164" fontId="2" fillId="0" borderId="5" xfId="0" applyNumberFormat="1" applyFont="1" applyFill="1" applyBorder="1" applyAlignment="1">
      <alignment vertical="center"/>
    </xf>
    <xf numFmtId="164" fontId="29" fillId="0" borderId="0" xfId="0" applyNumberFormat="1" applyFont="1" applyBorder="1" applyAlignment="1">
      <alignment vertical="top"/>
    </xf>
    <xf numFmtId="0" fontId="2" fillId="0" borderId="5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3" fillId="0" borderId="5" xfId="0" applyFont="1" applyFill="1" applyBorder="1" applyAlignment="1">
      <alignment horizontal="center" vertical="top"/>
    </xf>
    <xf numFmtId="164" fontId="23" fillId="0" borderId="5" xfId="23" applyFont="1" applyFill="1" applyBorder="1" applyAlignment="1">
      <alignment horizontal="justify" vertical="top"/>
    </xf>
    <xf numFmtId="164" fontId="2" fillId="0" borderId="5" xfId="23" applyFont="1" applyFill="1" applyBorder="1" applyAlignment="1">
      <alignment horizontal="justify" vertical="center"/>
    </xf>
    <xf numFmtId="164" fontId="33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justify" vertical="top"/>
    </xf>
    <xf numFmtId="0" fontId="34" fillId="0" borderId="0" xfId="0" applyFont="1" applyFill="1" applyBorder="1" applyAlignment="1">
      <alignment vertical="top"/>
    </xf>
    <xf numFmtId="0" fontId="35" fillId="0" borderId="0" xfId="0" applyFont="1" applyFill="1" applyBorder="1" applyAlignment="1">
      <alignment vertical="top"/>
    </xf>
    <xf numFmtId="0" fontId="36" fillId="0" borderId="0" xfId="0" applyFont="1" applyFill="1" applyBorder="1" applyAlignment="1">
      <alignment vertical="top"/>
    </xf>
    <xf numFmtId="0" fontId="38" fillId="0" borderId="0" xfId="0" applyFont="1" applyFill="1" applyBorder="1" applyAlignment="1">
      <alignment vertical="top"/>
    </xf>
    <xf numFmtId="0" fontId="20" fillId="17" borderId="1" xfId="0" applyFont="1" applyFill="1" applyBorder="1" applyAlignment="1">
      <alignment horizontal="center" vertical="center"/>
    </xf>
    <xf numFmtId="164" fontId="20" fillId="17" borderId="1" xfId="23" applyFont="1" applyFill="1" applyBorder="1" applyAlignment="1">
      <alignment horizontal="center" vertical="center"/>
    </xf>
    <xf numFmtId="164" fontId="20" fillId="17" borderId="1" xfId="23" applyFont="1" applyFill="1" applyBorder="1" applyAlignment="1">
      <alignment vertical="center"/>
    </xf>
    <xf numFmtId="164" fontId="20" fillId="0" borderId="0" xfId="23" applyFont="1" applyFill="1" applyBorder="1" applyAlignment="1">
      <alignment horizontal="center" vertical="center"/>
    </xf>
    <xf numFmtId="164" fontId="20" fillId="0" borderId="0" xfId="23" applyFont="1" applyFill="1" applyBorder="1" applyAlignment="1">
      <alignment vertical="center"/>
    </xf>
    <xf numFmtId="164" fontId="29" fillId="0" borderId="0" xfId="23" applyFont="1" applyAlignment="1">
      <alignment vertical="top"/>
    </xf>
    <xf numFmtId="164" fontId="29" fillId="0" borderId="0" xfId="323" applyFont="1" applyAlignment="1">
      <alignment vertical="top"/>
    </xf>
    <xf numFmtId="164" fontId="29" fillId="0" borderId="0" xfId="0" applyNumberFormat="1" applyFont="1" applyAlignment="1">
      <alignment vertical="top"/>
    </xf>
    <xf numFmtId="0" fontId="39" fillId="0" borderId="0" xfId="0" applyFont="1" applyFill="1" applyBorder="1" applyAlignment="1">
      <alignment vertical="top"/>
    </xf>
    <xf numFmtId="0" fontId="40" fillId="0" borderId="0" xfId="0" applyFont="1" applyFill="1" applyBorder="1" applyAlignment="1">
      <alignment vertical="top"/>
    </xf>
    <xf numFmtId="0" fontId="35" fillId="0" borderId="0" xfId="0" applyFont="1" applyBorder="1" applyAlignment="1">
      <alignment vertical="top"/>
    </xf>
    <xf numFmtId="0" fontId="31" fillId="17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17" borderId="0" xfId="0" applyFont="1" applyFill="1" applyAlignment="1">
      <alignment vertical="center"/>
    </xf>
    <xf numFmtId="0" fontId="31" fillId="0" borderId="0" xfId="0" applyFont="1" applyFill="1" applyAlignment="1">
      <alignment vertical="center"/>
    </xf>
    <xf numFmtId="41" fontId="2" fillId="0" borderId="5" xfId="0" applyNumberFormat="1" applyFont="1" applyFill="1" applyBorder="1" applyAlignment="1">
      <alignment horizontal="center" vertical="top"/>
    </xf>
    <xf numFmtId="0" fontId="20" fillId="0" borderId="9" xfId="0" applyFont="1" applyFill="1" applyBorder="1" applyAlignment="1">
      <alignment horizontal="center" vertical="top"/>
    </xf>
    <xf numFmtId="0" fontId="20" fillId="0" borderId="5" xfId="0" applyFont="1" applyFill="1" applyBorder="1" applyAlignment="1">
      <alignment horizontal="right" vertical="top" wrapText="1"/>
    </xf>
    <xf numFmtId="0" fontId="20" fillId="0" borderId="6" xfId="0" applyFont="1" applyFill="1" applyBorder="1" applyAlignment="1">
      <alignment horizontal="right" vertical="top" wrapText="1"/>
    </xf>
    <xf numFmtId="0" fontId="21" fillId="0" borderId="5" xfId="0" applyFont="1" applyFill="1" applyBorder="1" applyAlignment="1">
      <alignment horizontal="center" vertical="top" wrapText="1"/>
    </xf>
    <xf numFmtId="0" fontId="21" fillId="0" borderId="6" xfId="0" applyFont="1" applyFill="1" applyBorder="1" applyAlignment="1">
      <alignment horizontal="right" vertical="top" wrapText="1"/>
    </xf>
    <xf numFmtId="0" fontId="21" fillId="0" borderId="0" xfId="0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center" vertical="top" wrapText="1"/>
    </xf>
    <xf numFmtId="0" fontId="31" fillId="0" borderId="0" xfId="0" applyFont="1" applyAlignment="1">
      <alignment vertical="top" wrapText="1"/>
    </xf>
    <xf numFmtId="0" fontId="21" fillId="0" borderId="0" xfId="0" applyFont="1" applyFill="1" applyBorder="1" applyAlignment="1">
      <alignment horizontal="right" vertical="top" wrapText="1"/>
    </xf>
    <xf numFmtId="0" fontId="21" fillId="0" borderId="7" xfId="0" applyFont="1" applyFill="1" applyBorder="1" applyAlignment="1">
      <alignment horizontal="center" vertical="top" wrapText="1"/>
    </xf>
    <xf numFmtId="0" fontId="23" fillId="0" borderId="5" xfId="0" applyFont="1" applyFill="1" applyBorder="1" applyAlignment="1">
      <alignment horizontal="center" vertical="top" wrapText="1"/>
    </xf>
    <xf numFmtId="164" fontId="23" fillId="0" borderId="5" xfId="23" applyFont="1" applyFill="1" applyBorder="1" applyAlignment="1">
      <alignment horizontal="justify" vertical="top" wrapText="1"/>
    </xf>
    <xf numFmtId="164" fontId="20" fillId="0" borderId="5" xfId="23" applyFont="1" applyFill="1" applyBorder="1" applyAlignment="1">
      <alignment vertical="top" wrapText="1"/>
    </xf>
    <xf numFmtId="0" fontId="31" fillId="0" borderId="0" xfId="0" applyFont="1" applyBorder="1" applyAlignment="1">
      <alignment vertical="top" wrapText="1"/>
    </xf>
    <xf numFmtId="164" fontId="31" fillId="0" borderId="0" xfId="0" applyNumberFormat="1" applyFont="1" applyBorder="1" applyAlignment="1">
      <alignment vertical="top" wrapText="1"/>
    </xf>
    <xf numFmtId="0" fontId="20" fillId="0" borderId="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vertical="top"/>
    </xf>
    <xf numFmtId="0" fontId="42" fillId="0" borderId="0" xfId="0" applyFont="1" applyFill="1" applyBorder="1"/>
    <xf numFmtId="0" fontId="42" fillId="0" borderId="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41" fillId="0" borderId="0" xfId="0" applyFont="1" applyFill="1" applyBorder="1"/>
    <xf numFmtId="0" fontId="23" fillId="0" borderId="4" xfId="0" applyFont="1" applyFill="1" applyBorder="1" applyAlignment="1">
      <alignment horizontal="right" vertical="top"/>
    </xf>
    <xf numFmtId="164" fontId="22" fillId="0" borderId="5" xfId="23" applyFont="1" applyFill="1" applyBorder="1" applyAlignment="1">
      <alignment vertical="center"/>
    </xf>
    <xf numFmtId="0" fontId="2" fillId="0" borderId="0" xfId="0" applyFont="1" applyFill="1" applyBorder="1" applyAlignment="1">
      <alignment horizontal="justify" vertical="center"/>
    </xf>
    <xf numFmtId="41" fontId="23" fillId="0" borderId="5" xfId="325" applyFont="1" applyFill="1" applyBorder="1" applyAlignment="1">
      <alignment horizontal="justify" vertical="top"/>
    </xf>
    <xf numFmtId="41" fontId="2" fillId="0" borderId="5" xfId="325" applyFont="1" applyFill="1" applyBorder="1" applyAlignment="1">
      <alignment horizontal="center" vertical="top"/>
    </xf>
    <xf numFmtId="41" fontId="2" fillId="0" borderId="5" xfId="325" applyFont="1" applyFill="1" applyBorder="1" applyAlignment="1">
      <alignment vertical="top"/>
    </xf>
    <xf numFmtId="41" fontId="20" fillId="0" borderId="5" xfId="325" applyFont="1" applyFill="1" applyBorder="1" applyAlignment="1">
      <alignment vertical="top"/>
    </xf>
    <xf numFmtId="164" fontId="21" fillId="0" borderId="5" xfId="23" applyFont="1" applyFill="1" applyBorder="1" applyAlignment="1">
      <alignment vertical="top"/>
    </xf>
    <xf numFmtId="164" fontId="34" fillId="0" borderId="0" xfId="0" applyNumberFormat="1" applyFont="1" applyFill="1" applyBorder="1" applyAlignment="1">
      <alignment vertical="center"/>
    </xf>
    <xf numFmtId="0" fontId="44" fillId="0" borderId="0" xfId="0" applyFont="1" applyFill="1" applyBorder="1"/>
    <xf numFmtId="183" fontId="34" fillId="0" borderId="0" xfId="0" applyNumberFormat="1" applyFont="1" applyFill="1" applyBorder="1" applyAlignment="1">
      <alignment vertical="center"/>
    </xf>
    <xf numFmtId="164" fontId="2" fillId="0" borderId="0" xfId="23" applyFont="1" applyFill="1" applyBorder="1" applyAlignment="1">
      <alignment horizontal="justify" vertical="center"/>
    </xf>
    <xf numFmtId="0" fontId="21" fillId="0" borderId="6" xfId="0" applyFont="1" applyFill="1" applyBorder="1" applyAlignment="1">
      <alignment horizontal="center" vertical="top" wrapText="1"/>
    </xf>
    <xf numFmtId="0" fontId="20" fillId="0" borderId="8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top"/>
    </xf>
    <xf numFmtId="0" fontId="20" fillId="0" borderId="20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top"/>
    </xf>
    <xf numFmtId="0" fontId="31" fillId="0" borderId="0" xfId="0" applyFont="1" applyFill="1" applyBorder="1" applyAlignment="1">
      <alignment vertical="top" wrapText="1"/>
    </xf>
    <xf numFmtId="0" fontId="31" fillId="0" borderId="0" xfId="0" applyFont="1" applyFill="1" applyBorder="1" applyAlignment="1">
      <alignment horizontal="center" vertical="top" wrapText="1"/>
    </xf>
    <xf numFmtId="0" fontId="20" fillId="0" borderId="10" xfId="0" applyFont="1" applyFill="1" applyBorder="1" applyAlignment="1">
      <alignment horizontal="right" vertical="center"/>
    </xf>
    <xf numFmtId="0" fontId="2" fillId="0" borderId="5" xfId="0" applyNumberFormat="1" applyFont="1" applyFill="1" applyBorder="1" applyAlignment="1">
      <alignment horizontal="center" vertical="top"/>
    </xf>
    <xf numFmtId="0" fontId="20" fillId="0" borderId="4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left" vertical="top"/>
    </xf>
    <xf numFmtId="0" fontId="29" fillId="0" borderId="0" xfId="0" applyFont="1" applyBorder="1" applyAlignment="1">
      <alignment horizontal="center" vertical="top"/>
    </xf>
    <xf numFmtId="0" fontId="29" fillId="0" borderId="0" xfId="0" applyFont="1" applyBorder="1" applyAlignment="1">
      <alignment horizontal="left" vertical="top"/>
    </xf>
    <xf numFmtId="0" fontId="20" fillId="0" borderId="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2" fontId="46" fillId="18" borderId="1" xfId="0" applyNumberFormat="1" applyFont="1" applyFill="1" applyBorder="1" applyAlignment="1">
      <alignment horizontal="center" vertical="center"/>
    </xf>
    <xf numFmtId="0" fontId="46" fillId="18" borderId="1" xfId="0" applyFont="1" applyFill="1" applyBorder="1" applyAlignment="1">
      <alignment horizontal="center" vertical="center"/>
    </xf>
    <xf numFmtId="0" fontId="29" fillId="21" borderId="0" xfId="0" applyFont="1" applyFill="1" applyBorder="1" applyAlignment="1">
      <alignment horizontal="left" vertical="top"/>
    </xf>
    <xf numFmtId="0" fontId="29" fillId="21" borderId="0" xfId="0" applyFont="1" applyFill="1" applyBorder="1" applyAlignment="1">
      <alignment horizontal="center" vertical="top"/>
    </xf>
    <xf numFmtId="0" fontId="29" fillId="21" borderId="0" xfId="0" applyFont="1" applyFill="1" applyBorder="1" applyAlignment="1">
      <alignment horizontal="right" vertical="top"/>
    </xf>
    <xf numFmtId="164" fontId="29" fillId="21" borderId="0" xfId="23" applyFont="1" applyFill="1" applyAlignment="1">
      <alignment vertical="top"/>
    </xf>
    <xf numFmtId="0" fontId="20" fillId="21" borderId="2" xfId="0" applyFont="1" applyFill="1" applyBorder="1" applyAlignment="1">
      <alignment vertical="center"/>
    </xf>
    <xf numFmtId="0" fontId="20" fillId="21" borderId="3" xfId="0" applyFont="1" applyFill="1" applyBorder="1" applyAlignment="1">
      <alignment vertical="center"/>
    </xf>
    <xf numFmtId="0" fontId="20" fillId="21" borderId="4" xfId="0" applyFont="1" applyFill="1" applyBorder="1" applyAlignment="1">
      <alignment horizontal="center" vertical="center" wrapText="1"/>
    </xf>
    <xf numFmtId="1" fontId="20" fillId="21" borderId="1" xfId="0" applyNumberFormat="1" applyFont="1" applyFill="1" applyBorder="1" applyAlignment="1">
      <alignment horizontal="center" vertical="center" wrapText="1"/>
    </xf>
    <xf numFmtId="1" fontId="20" fillId="21" borderId="1" xfId="23" applyNumberFormat="1" applyFont="1" applyFill="1" applyBorder="1" applyAlignment="1">
      <alignment horizontal="center" vertical="center" wrapText="1"/>
    </xf>
    <xf numFmtId="0" fontId="20" fillId="21" borderId="6" xfId="0" applyFont="1" applyFill="1" applyBorder="1" applyAlignment="1">
      <alignment horizontal="right" vertical="top"/>
    </xf>
    <xf numFmtId="0" fontId="20" fillId="21" borderId="0" xfId="0" applyFont="1" applyFill="1" applyBorder="1" applyAlignment="1">
      <alignment horizontal="left" vertical="top"/>
    </xf>
    <xf numFmtId="0" fontId="20" fillId="21" borderId="0" xfId="0" applyFont="1" applyFill="1" applyBorder="1" applyAlignment="1">
      <alignment horizontal="center" vertical="top"/>
    </xf>
    <xf numFmtId="0" fontId="20" fillId="21" borderId="0" xfId="0" applyFont="1" applyFill="1" applyBorder="1" applyAlignment="1">
      <alignment horizontal="right" vertical="top"/>
    </xf>
    <xf numFmtId="0" fontId="20" fillId="21" borderId="7" xfId="0" applyFont="1" applyFill="1" applyBorder="1" applyAlignment="1">
      <alignment horizontal="center" vertical="top"/>
    </xf>
    <xf numFmtId="0" fontId="20" fillId="21" borderId="5" xfId="0" applyFont="1" applyFill="1" applyBorder="1" applyAlignment="1">
      <alignment horizontal="center" vertical="top"/>
    </xf>
    <xf numFmtId="164" fontId="20" fillId="21" borderId="5" xfId="23" applyFont="1" applyFill="1" applyBorder="1" applyAlignment="1">
      <alignment horizontal="justify" vertical="top"/>
    </xf>
    <xf numFmtId="164" fontId="20" fillId="21" borderId="5" xfId="23" applyFont="1" applyFill="1" applyBorder="1" applyAlignment="1">
      <alignment vertical="top"/>
    </xf>
    <xf numFmtId="0" fontId="20" fillId="21" borderId="6" xfId="0" applyFont="1" applyFill="1" applyBorder="1" applyAlignment="1">
      <alignment horizontal="right" vertical="center"/>
    </xf>
    <xf numFmtId="0" fontId="20" fillId="21" borderId="0" xfId="0" applyFont="1" applyFill="1" applyBorder="1" applyAlignment="1">
      <alignment horizontal="left" vertical="center"/>
    </xf>
    <xf numFmtId="0" fontId="20" fillId="21" borderId="0" xfId="0" applyFont="1" applyFill="1" applyBorder="1" applyAlignment="1">
      <alignment horizontal="center" vertical="center"/>
    </xf>
    <xf numFmtId="0" fontId="20" fillId="21" borderId="0" xfId="0" applyFont="1" applyFill="1" applyBorder="1" applyAlignment="1">
      <alignment horizontal="right" vertical="center"/>
    </xf>
    <xf numFmtId="0" fontId="20" fillId="21" borderId="7" xfId="0" applyFont="1" applyFill="1" applyBorder="1" applyAlignment="1">
      <alignment horizontal="center" vertical="center"/>
    </xf>
    <xf numFmtId="0" fontId="20" fillId="21" borderId="5" xfId="0" applyFont="1" applyFill="1" applyBorder="1" applyAlignment="1">
      <alignment horizontal="center" vertical="center"/>
    </xf>
    <xf numFmtId="164" fontId="20" fillId="21" borderId="5" xfId="23" applyFont="1" applyFill="1" applyBorder="1" applyAlignment="1">
      <alignment horizontal="justify" vertical="center"/>
    </xf>
    <xf numFmtId="164" fontId="22" fillId="21" borderId="5" xfId="23" applyFont="1" applyFill="1" applyBorder="1" applyAlignment="1">
      <alignment vertical="center"/>
    </xf>
    <xf numFmtId="0" fontId="29" fillId="21" borderId="0" xfId="0" applyFont="1" applyFill="1" applyBorder="1" applyAlignment="1">
      <alignment vertical="top"/>
    </xf>
    <xf numFmtId="0" fontId="29" fillId="21" borderId="5" xfId="0" applyFont="1" applyFill="1" applyBorder="1" applyAlignment="1">
      <alignment vertical="top"/>
    </xf>
    <xf numFmtId="164" fontId="20" fillId="21" borderId="5" xfId="0" applyNumberFormat="1" applyFont="1" applyFill="1" applyBorder="1" applyAlignment="1">
      <alignment vertical="center"/>
    </xf>
    <xf numFmtId="0" fontId="2" fillId="21" borderId="0" xfId="0" applyFont="1" applyFill="1" applyBorder="1" applyAlignment="1">
      <alignment horizontal="center" vertical="center"/>
    </xf>
    <xf numFmtId="0" fontId="20" fillId="21" borderId="9" xfId="0" applyFont="1" applyFill="1" applyBorder="1" applyAlignment="1">
      <alignment horizontal="center" vertical="center"/>
    </xf>
    <xf numFmtId="1" fontId="2" fillId="21" borderId="5" xfId="0" applyNumberFormat="1" applyFont="1" applyFill="1" applyBorder="1" applyAlignment="1">
      <alignment horizontal="center" vertical="center"/>
    </xf>
    <xf numFmtId="164" fontId="2" fillId="21" borderId="5" xfId="23" applyFont="1" applyFill="1" applyBorder="1" applyAlignment="1">
      <alignment vertical="center"/>
    </xf>
    <xf numFmtId="164" fontId="2" fillId="21" borderId="5" xfId="0" applyNumberFormat="1" applyFont="1" applyFill="1" applyBorder="1" applyAlignment="1">
      <alignment vertical="center"/>
    </xf>
    <xf numFmtId="0" fontId="2" fillId="21" borderId="0" xfId="0" applyFont="1" applyFill="1" applyBorder="1" applyAlignment="1">
      <alignment horizontal="center" vertical="top" wrapText="1"/>
    </xf>
    <xf numFmtId="0" fontId="2" fillId="21" borderId="7" xfId="0" applyFont="1" applyFill="1" applyBorder="1" applyAlignment="1">
      <alignment horizontal="center" vertical="top"/>
    </xf>
    <xf numFmtId="1" fontId="2" fillId="21" borderId="5" xfId="0" applyNumberFormat="1" applyFont="1" applyFill="1" applyBorder="1" applyAlignment="1">
      <alignment horizontal="center" vertical="top"/>
    </xf>
    <xf numFmtId="164" fontId="2" fillId="21" borderId="5" xfId="23" applyFont="1" applyFill="1" applyBorder="1" applyAlignment="1">
      <alignment vertical="top"/>
    </xf>
    <xf numFmtId="164" fontId="22" fillId="21" borderId="5" xfId="23" applyFont="1" applyFill="1" applyBorder="1" applyAlignment="1">
      <alignment vertical="top"/>
    </xf>
    <xf numFmtId="0" fontId="2" fillId="21" borderId="5" xfId="0" applyFont="1" applyFill="1" applyBorder="1" applyAlignment="1">
      <alignment horizontal="center" vertical="center"/>
    </xf>
    <xf numFmtId="164" fontId="20" fillId="21" borderId="5" xfId="23" applyFont="1" applyFill="1" applyBorder="1" applyAlignment="1">
      <alignment vertical="center"/>
    </xf>
    <xf numFmtId="0" fontId="2" fillId="21" borderId="7" xfId="0" applyFont="1" applyFill="1" applyBorder="1" applyAlignment="1">
      <alignment horizontal="center" vertical="center"/>
    </xf>
    <xf numFmtId="0" fontId="21" fillId="21" borderId="0" xfId="0" applyFont="1" applyFill="1" applyBorder="1" applyAlignment="1">
      <alignment horizontal="center" vertical="top"/>
    </xf>
    <xf numFmtId="0" fontId="21" fillId="21" borderId="7" xfId="0" applyFont="1" applyFill="1" applyBorder="1" applyAlignment="1">
      <alignment horizontal="center" vertical="top"/>
    </xf>
    <xf numFmtId="0" fontId="23" fillId="21" borderId="5" xfId="0" applyFont="1" applyFill="1" applyBorder="1" applyAlignment="1">
      <alignment horizontal="center" vertical="top"/>
    </xf>
    <xf numFmtId="164" fontId="21" fillId="21" borderId="5" xfId="23" applyFont="1" applyFill="1" applyBorder="1" applyAlignment="1">
      <alignment vertical="top"/>
    </xf>
    <xf numFmtId="0" fontId="20" fillId="21" borderId="9" xfId="0" applyFont="1" applyFill="1" applyBorder="1" applyAlignment="1">
      <alignment horizontal="center" vertical="top"/>
    </xf>
    <xf numFmtId="0" fontId="21" fillId="21" borderId="0" xfId="0" applyFont="1" applyFill="1" applyBorder="1" applyAlignment="1">
      <alignment horizontal="left" vertical="top"/>
    </xf>
    <xf numFmtId="0" fontId="21" fillId="21" borderId="0" xfId="0" applyFont="1" applyFill="1" applyBorder="1" applyAlignment="1">
      <alignment horizontal="right" vertical="top"/>
    </xf>
    <xf numFmtId="0" fontId="2" fillId="21" borderId="0" xfId="0" applyFont="1" applyFill="1" applyBorder="1" applyAlignment="1">
      <alignment horizontal="center" vertical="top"/>
    </xf>
    <xf numFmtId="0" fontId="2" fillId="21" borderId="5" xfId="0" applyFont="1" applyFill="1" applyBorder="1" applyAlignment="1">
      <alignment horizontal="center" vertical="top"/>
    </xf>
    <xf numFmtId="0" fontId="2" fillId="21" borderId="0" xfId="0" applyFont="1" applyFill="1" applyBorder="1" applyAlignment="1">
      <alignment horizontal="left" vertical="top"/>
    </xf>
    <xf numFmtId="0" fontId="20" fillId="21" borderId="1" xfId="0" applyFont="1" applyFill="1" applyBorder="1" applyAlignment="1">
      <alignment horizontal="center" vertical="center"/>
    </xf>
    <xf numFmtId="164" fontId="20" fillId="21" borderId="1" xfId="23" applyFont="1" applyFill="1" applyBorder="1" applyAlignment="1">
      <alignment horizontal="center" vertical="center"/>
    </xf>
    <xf numFmtId="164" fontId="20" fillId="21" borderId="1" xfId="23" applyFont="1" applyFill="1" applyBorder="1" applyAlignment="1">
      <alignment vertical="center"/>
    </xf>
    <xf numFmtId="0" fontId="29" fillId="22" borderId="0" xfId="0" applyFont="1" applyFill="1" applyBorder="1" applyAlignment="1">
      <alignment horizontal="left" vertical="top"/>
    </xf>
    <xf numFmtId="0" fontId="29" fillId="22" borderId="0" xfId="0" applyFont="1" applyFill="1" applyBorder="1" applyAlignment="1">
      <alignment horizontal="center" vertical="top"/>
    </xf>
    <xf numFmtId="0" fontId="29" fillId="22" borderId="0" xfId="0" applyFont="1" applyFill="1" applyBorder="1" applyAlignment="1">
      <alignment horizontal="right" vertical="top"/>
    </xf>
    <xf numFmtId="164" fontId="29" fillId="22" borderId="0" xfId="23" applyFont="1" applyFill="1" applyAlignment="1">
      <alignment vertical="top"/>
    </xf>
    <xf numFmtId="0" fontId="20" fillId="22" borderId="2" xfId="0" applyFont="1" applyFill="1" applyBorder="1" applyAlignment="1">
      <alignment vertical="center"/>
    </xf>
    <xf numFmtId="0" fontId="20" fillId="22" borderId="3" xfId="0" applyFont="1" applyFill="1" applyBorder="1" applyAlignment="1">
      <alignment vertical="center"/>
    </xf>
    <xf numFmtId="0" fontId="20" fillId="22" borderId="4" xfId="0" applyFont="1" applyFill="1" applyBorder="1" applyAlignment="1">
      <alignment horizontal="center" vertical="center" wrapText="1"/>
    </xf>
    <xf numFmtId="1" fontId="20" fillId="22" borderId="1" xfId="0" applyNumberFormat="1" applyFont="1" applyFill="1" applyBorder="1" applyAlignment="1">
      <alignment horizontal="center" vertical="center" wrapText="1"/>
    </xf>
    <xf numFmtId="1" fontId="20" fillId="22" borderId="1" xfId="23" applyNumberFormat="1" applyFont="1" applyFill="1" applyBorder="1" applyAlignment="1">
      <alignment horizontal="center" vertical="center" wrapText="1"/>
    </xf>
    <xf numFmtId="0" fontId="20" fillId="22" borderId="6" xfId="0" applyFont="1" applyFill="1" applyBorder="1" applyAlignment="1">
      <alignment horizontal="right" vertical="top"/>
    </xf>
    <xf numFmtId="0" fontId="20" fillId="22" borderId="0" xfId="0" applyFont="1" applyFill="1" applyBorder="1" applyAlignment="1">
      <alignment horizontal="left" vertical="top"/>
    </xf>
    <xf numFmtId="0" fontId="20" fillId="22" borderId="0" xfId="0" applyFont="1" applyFill="1" applyBorder="1" applyAlignment="1">
      <alignment horizontal="center" vertical="top"/>
    </xf>
    <xf numFmtId="0" fontId="20" fillId="22" borderId="0" xfId="0" applyFont="1" applyFill="1" applyBorder="1" applyAlignment="1">
      <alignment horizontal="right" vertical="top"/>
    </xf>
    <xf numFmtId="0" fontId="20" fillId="22" borderId="7" xfId="0" applyFont="1" applyFill="1" applyBorder="1" applyAlignment="1">
      <alignment horizontal="center" vertical="top"/>
    </xf>
    <xf numFmtId="0" fontId="20" fillId="22" borderId="5" xfId="0" applyFont="1" applyFill="1" applyBorder="1" applyAlignment="1">
      <alignment horizontal="center" vertical="top"/>
    </xf>
    <xf numFmtId="164" fontId="20" fillId="22" borderId="5" xfId="23" applyFont="1" applyFill="1" applyBorder="1" applyAlignment="1">
      <alignment horizontal="justify" vertical="top"/>
    </xf>
    <xf numFmtId="164" fontId="20" fillId="22" borderId="5" xfId="23" applyFont="1" applyFill="1" applyBorder="1" applyAlignment="1">
      <alignment vertical="top"/>
    </xf>
    <xf numFmtId="0" fontId="20" fillId="22" borderId="6" xfId="0" applyFont="1" applyFill="1" applyBorder="1" applyAlignment="1">
      <alignment horizontal="right" vertical="center"/>
    </xf>
    <xf numFmtId="0" fontId="20" fillId="22" borderId="0" xfId="0" applyFont="1" applyFill="1" applyBorder="1" applyAlignment="1">
      <alignment horizontal="left" vertical="center"/>
    </xf>
    <xf numFmtId="0" fontId="20" fillId="22" borderId="0" xfId="0" applyFont="1" applyFill="1" applyBorder="1" applyAlignment="1">
      <alignment horizontal="center" vertical="center"/>
    </xf>
    <xf numFmtId="0" fontId="20" fillId="22" borderId="0" xfId="0" applyFont="1" applyFill="1" applyBorder="1" applyAlignment="1">
      <alignment horizontal="right" vertical="center"/>
    </xf>
    <xf numFmtId="0" fontId="20" fillId="22" borderId="7" xfId="0" applyFont="1" applyFill="1" applyBorder="1" applyAlignment="1">
      <alignment horizontal="center" vertical="center"/>
    </xf>
    <xf numFmtId="0" fontId="20" fillId="22" borderId="5" xfId="0" applyFont="1" applyFill="1" applyBorder="1" applyAlignment="1">
      <alignment horizontal="center" vertical="center"/>
    </xf>
    <xf numFmtId="164" fontId="20" fillId="22" borderId="5" xfId="23" applyFont="1" applyFill="1" applyBorder="1" applyAlignment="1">
      <alignment horizontal="justify" vertical="center"/>
    </xf>
    <xf numFmtId="164" fontId="22" fillId="22" borderId="5" xfId="23" applyFont="1" applyFill="1" applyBorder="1" applyAlignment="1">
      <alignment vertical="center"/>
    </xf>
    <xf numFmtId="0" fontId="29" fillId="22" borderId="0" xfId="0" applyFont="1" applyFill="1" applyBorder="1" applyAlignment="1">
      <alignment vertical="top"/>
    </xf>
    <xf numFmtId="0" fontId="29" fillId="22" borderId="5" xfId="0" applyFont="1" applyFill="1" applyBorder="1" applyAlignment="1">
      <alignment vertical="top"/>
    </xf>
    <xf numFmtId="164" fontId="20" fillId="22" borderId="5" xfId="0" applyNumberFormat="1" applyFont="1" applyFill="1" applyBorder="1" applyAlignment="1">
      <alignment vertical="center"/>
    </xf>
    <xf numFmtId="0" fontId="2" fillId="22" borderId="0" xfId="0" applyFont="1" applyFill="1" applyBorder="1" applyAlignment="1">
      <alignment horizontal="center" vertical="center"/>
    </xf>
    <xf numFmtId="0" fontId="20" fillId="22" borderId="9" xfId="0" applyFont="1" applyFill="1" applyBorder="1" applyAlignment="1">
      <alignment horizontal="center" vertical="center"/>
    </xf>
    <xf numFmtId="1" fontId="2" fillId="22" borderId="5" xfId="0" applyNumberFormat="1" applyFont="1" applyFill="1" applyBorder="1" applyAlignment="1">
      <alignment horizontal="center" vertical="center"/>
    </xf>
    <xf numFmtId="164" fontId="2" fillId="22" borderId="5" xfId="23" applyFont="1" applyFill="1" applyBorder="1" applyAlignment="1">
      <alignment vertical="center"/>
    </xf>
    <xf numFmtId="164" fontId="2" fillId="22" borderId="5" xfId="0" applyNumberFormat="1" applyFont="1" applyFill="1" applyBorder="1" applyAlignment="1">
      <alignment vertical="center"/>
    </xf>
    <xf numFmtId="0" fontId="2" fillId="22" borderId="0" xfId="0" applyFont="1" applyFill="1" applyBorder="1" applyAlignment="1">
      <alignment horizontal="center" vertical="top" wrapText="1"/>
    </xf>
    <xf numFmtId="0" fontId="2" fillId="22" borderId="7" xfId="0" applyFont="1" applyFill="1" applyBorder="1" applyAlignment="1">
      <alignment horizontal="center" vertical="top"/>
    </xf>
    <xf numFmtId="1" fontId="2" fillId="22" borderId="5" xfId="0" applyNumberFormat="1" applyFont="1" applyFill="1" applyBorder="1" applyAlignment="1">
      <alignment horizontal="center" vertical="top"/>
    </xf>
    <xf numFmtId="164" fontId="2" fillId="22" borderId="5" xfId="23" applyFont="1" applyFill="1" applyBorder="1" applyAlignment="1">
      <alignment vertical="top"/>
    </xf>
    <xf numFmtId="164" fontId="22" fillId="22" borderId="5" xfId="23" applyFont="1" applyFill="1" applyBorder="1" applyAlignment="1">
      <alignment vertical="top"/>
    </xf>
    <xf numFmtId="0" fontId="2" fillId="22" borderId="5" xfId="0" applyFont="1" applyFill="1" applyBorder="1" applyAlignment="1">
      <alignment horizontal="center" vertical="center"/>
    </xf>
    <xf numFmtId="164" fontId="20" fillId="22" borderId="5" xfId="23" applyFont="1" applyFill="1" applyBorder="1" applyAlignment="1">
      <alignment vertical="center"/>
    </xf>
    <xf numFmtId="0" fontId="2" fillId="22" borderId="7" xfId="0" applyFont="1" applyFill="1" applyBorder="1" applyAlignment="1">
      <alignment horizontal="center" vertical="center"/>
    </xf>
    <xf numFmtId="0" fontId="21" fillId="22" borderId="0" xfId="0" applyFont="1" applyFill="1" applyBorder="1" applyAlignment="1">
      <alignment horizontal="center" vertical="top"/>
    </xf>
    <xf numFmtId="0" fontId="21" fillId="22" borderId="7" xfId="0" applyFont="1" applyFill="1" applyBorder="1" applyAlignment="1">
      <alignment horizontal="center" vertical="top"/>
    </xf>
    <xf numFmtId="0" fontId="23" fillId="22" borderId="5" xfId="0" applyFont="1" applyFill="1" applyBorder="1" applyAlignment="1">
      <alignment horizontal="center" vertical="top"/>
    </xf>
    <xf numFmtId="164" fontId="21" fillId="22" borderId="5" xfId="23" applyFont="1" applyFill="1" applyBorder="1" applyAlignment="1">
      <alignment vertical="top"/>
    </xf>
    <xf numFmtId="0" fontId="20" fillId="22" borderId="9" xfId="0" applyFont="1" applyFill="1" applyBorder="1" applyAlignment="1">
      <alignment horizontal="center" vertical="top"/>
    </xf>
    <xf numFmtId="0" fontId="21" fillId="22" borderId="0" xfId="0" applyFont="1" applyFill="1" applyBorder="1" applyAlignment="1">
      <alignment horizontal="left" vertical="top"/>
    </xf>
    <xf numFmtId="0" fontId="21" fillId="22" borderId="0" xfId="0" applyFont="1" applyFill="1" applyBorder="1" applyAlignment="1">
      <alignment horizontal="right" vertical="top"/>
    </xf>
    <xf numFmtId="0" fontId="2" fillId="22" borderId="0" xfId="0" applyFont="1" applyFill="1" applyBorder="1" applyAlignment="1">
      <alignment horizontal="center" vertical="top"/>
    </xf>
    <xf numFmtId="0" fontId="2" fillId="22" borderId="5" xfId="0" applyFont="1" applyFill="1" applyBorder="1" applyAlignment="1">
      <alignment horizontal="center" vertical="top"/>
    </xf>
    <xf numFmtId="0" fontId="2" fillId="22" borderId="0" xfId="0" applyFont="1" applyFill="1" applyBorder="1" applyAlignment="1">
      <alignment horizontal="left" vertical="top"/>
    </xf>
    <xf numFmtId="0" fontId="20" fillId="22" borderId="1" xfId="0" applyFont="1" applyFill="1" applyBorder="1" applyAlignment="1">
      <alignment horizontal="center" vertical="center"/>
    </xf>
    <xf numFmtId="164" fontId="20" fillId="22" borderId="1" xfId="23" applyFont="1" applyFill="1" applyBorder="1" applyAlignment="1">
      <alignment horizontal="center" vertical="center"/>
    </xf>
    <xf numFmtId="164" fontId="20" fillId="22" borderId="1" xfId="23" applyFont="1" applyFill="1" applyBorder="1" applyAlignment="1">
      <alignment vertical="center"/>
    </xf>
    <xf numFmtId="0" fontId="29" fillId="23" borderId="0" xfId="0" applyFont="1" applyFill="1" applyBorder="1" applyAlignment="1">
      <alignment horizontal="left" vertical="top"/>
    </xf>
    <xf numFmtId="0" fontId="29" fillId="23" borderId="0" xfId="0" applyFont="1" applyFill="1" applyBorder="1" applyAlignment="1">
      <alignment horizontal="center" vertical="top"/>
    </xf>
    <xf numFmtId="0" fontId="29" fillId="23" borderId="0" xfId="0" applyFont="1" applyFill="1" applyBorder="1" applyAlignment="1">
      <alignment horizontal="right" vertical="top"/>
    </xf>
    <xf numFmtId="164" fontId="29" fillId="23" borderId="0" xfId="23" applyFont="1" applyFill="1" applyAlignment="1">
      <alignment vertical="top"/>
    </xf>
    <xf numFmtId="0" fontId="20" fillId="23" borderId="2" xfId="0" applyFont="1" applyFill="1" applyBorder="1" applyAlignment="1">
      <alignment vertical="center"/>
    </xf>
    <xf numFmtId="0" fontId="20" fillId="23" borderId="3" xfId="0" applyFont="1" applyFill="1" applyBorder="1" applyAlignment="1">
      <alignment vertical="center"/>
    </xf>
    <xf numFmtId="0" fontId="20" fillId="23" borderId="4" xfId="0" applyFont="1" applyFill="1" applyBorder="1" applyAlignment="1">
      <alignment horizontal="center" vertical="center" wrapText="1"/>
    </xf>
    <xf numFmtId="1" fontId="20" fillId="23" borderId="1" xfId="0" applyNumberFormat="1" applyFont="1" applyFill="1" applyBorder="1" applyAlignment="1">
      <alignment horizontal="center" vertical="center" wrapText="1"/>
    </xf>
    <xf numFmtId="1" fontId="20" fillId="23" borderId="1" xfId="23" applyNumberFormat="1" applyFont="1" applyFill="1" applyBorder="1" applyAlignment="1">
      <alignment horizontal="center" vertical="center" wrapText="1"/>
    </xf>
    <xf numFmtId="0" fontId="20" fillId="23" borderId="6" xfId="0" applyFont="1" applyFill="1" applyBorder="1" applyAlignment="1">
      <alignment horizontal="right" vertical="top"/>
    </xf>
    <xf numFmtId="0" fontId="20" fillId="23" borderId="0" xfId="0" applyFont="1" applyFill="1" applyBorder="1" applyAlignment="1">
      <alignment horizontal="left" vertical="top"/>
    </xf>
    <xf numFmtId="0" fontId="20" fillId="23" borderId="0" xfId="0" applyFont="1" applyFill="1" applyBorder="1" applyAlignment="1">
      <alignment horizontal="center" vertical="top"/>
    </xf>
    <xf numFmtId="0" fontId="20" fillId="23" borderId="0" xfId="0" applyFont="1" applyFill="1" applyBorder="1" applyAlignment="1">
      <alignment horizontal="right" vertical="top"/>
    </xf>
    <xf numFmtId="0" fontId="20" fillId="23" borderId="7" xfId="0" applyFont="1" applyFill="1" applyBorder="1" applyAlignment="1">
      <alignment horizontal="center" vertical="top"/>
    </xf>
    <xf numFmtId="0" fontId="20" fillId="23" borderId="5" xfId="0" applyFont="1" applyFill="1" applyBorder="1" applyAlignment="1">
      <alignment horizontal="center" vertical="top"/>
    </xf>
    <xf numFmtId="164" fontId="20" fillId="23" borderId="5" xfId="23" applyFont="1" applyFill="1" applyBorder="1" applyAlignment="1">
      <alignment horizontal="justify" vertical="top"/>
    </xf>
    <xf numFmtId="164" fontId="20" fillId="23" borderId="5" xfId="23" applyFont="1" applyFill="1" applyBorder="1" applyAlignment="1">
      <alignment vertical="top"/>
    </xf>
    <xf numFmtId="0" fontId="20" fillId="23" borderId="6" xfId="0" applyFont="1" applyFill="1" applyBorder="1" applyAlignment="1">
      <alignment horizontal="right" vertical="center"/>
    </xf>
    <xf numFmtId="0" fontId="20" fillId="23" borderId="0" xfId="0" applyFont="1" applyFill="1" applyBorder="1" applyAlignment="1">
      <alignment horizontal="left" vertical="center"/>
    </xf>
    <xf numFmtId="0" fontId="20" fillId="23" borderId="0" xfId="0" applyFont="1" applyFill="1" applyBorder="1" applyAlignment="1">
      <alignment horizontal="center" vertical="center"/>
    </xf>
    <xf numFmtId="0" fontId="20" fillId="23" borderId="0" xfId="0" applyFont="1" applyFill="1" applyBorder="1" applyAlignment="1">
      <alignment horizontal="right" vertical="center"/>
    </xf>
    <xf numFmtId="0" fontId="20" fillId="23" borderId="7" xfId="0" applyFont="1" applyFill="1" applyBorder="1" applyAlignment="1">
      <alignment horizontal="center" vertical="center"/>
    </xf>
    <xf numFmtId="0" fontId="20" fillId="23" borderId="5" xfId="0" applyFont="1" applyFill="1" applyBorder="1" applyAlignment="1">
      <alignment horizontal="center" vertical="center"/>
    </xf>
    <xf numFmtId="164" fontId="20" fillId="23" borderId="5" xfId="23" applyFont="1" applyFill="1" applyBorder="1" applyAlignment="1">
      <alignment horizontal="justify" vertical="center"/>
    </xf>
    <xf numFmtId="164" fontId="22" fillId="23" borderId="5" xfId="23" applyFont="1" applyFill="1" applyBorder="1" applyAlignment="1">
      <alignment vertical="center"/>
    </xf>
    <xf numFmtId="0" fontId="29" fillId="23" borderId="0" xfId="0" applyFont="1" applyFill="1" applyBorder="1" applyAlignment="1">
      <alignment vertical="top"/>
    </xf>
    <xf numFmtId="0" fontId="29" fillId="23" borderId="5" xfId="0" applyFont="1" applyFill="1" applyBorder="1" applyAlignment="1">
      <alignment vertical="top"/>
    </xf>
    <xf numFmtId="164" fontId="20" fillId="23" borderId="5" xfId="0" applyNumberFormat="1" applyFont="1" applyFill="1" applyBorder="1" applyAlignment="1">
      <alignment vertical="center"/>
    </xf>
    <xf numFmtId="0" fontId="2" fillId="23" borderId="0" xfId="0" applyFont="1" applyFill="1" applyBorder="1" applyAlignment="1">
      <alignment horizontal="center" vertical="center"/>
    </xf>
    <xf numFmtId="0" fontId="20" fillId="23" borderId="9" xfId="0" applyFont="1" applyFill="1" applyBorder="1" applyAlignment="1">
      <alignment horizontal="center" vertical="center"/>
    </xf>
    <xf numFmtId="1" fontId="2" fillId="23" borderId="5" xfId="0" applyNumberFormat="1" applyFont="1" applyFill="1" applyBorder="1" applyAlignment="1">
      <alignment horizontal="center" vertical="center"/>
    </xf>
    <xf numFmtId="164" fontId="2" fillId="23" borderId="5" xfId="23" applyFont="1" applyFill="1" applyBorder="1" applyAlignment="1">
      <alignment vertical="center"/>
    </xf>
    <xf numFmtId="164" fontId="2" fillId="23" borderId="5" xfId="0" applyNumberFormat="1" applyFont="1" applyFill="1" applyBorder="1" applyAlignment="1">
      <alignment vertical="center"/>
    </xf>
    <xf numFmtId="0" fontId="2" fillId="23" borderId="0" xfId="0" applyFont="1" applyFill="1" applyBorder="1" applyAlignment="1">
      <alignment horizontal="center" vertical="top" wrapText="1"/>
    </xf>
    <xf numFmtId="0" fontId="2" fillId="23" borderId="7" xfId="0" applyFont="1" applyFill="1" applyBorder="1" applyAlignment="1">
      <alignment horizontal="center" vertical="top"/>
    </xf>
    <xf numFmtId="1" fontId="2" fillId="23" borderId="5" xfId="0" applyNumberFormat="1" applyFont="1" applyFill="1" applyBorder="1" applyAlignment="1">
      <alignment horizontal="center" vertical="top"/>
    </xf>
    <xf numFmtId="164" fontId="2" fillId="23" borderId="5" xfId="23" applyFont="1" applyFill="1" applyBorder="1" applyAlignment="1">
      <alignment vertical="top"/>
    </xf>
    <xf numFmtId="164" fontId="22" fillId="23" borderId="5" xfId="23" applyFont="1" applyFill="1" applyBorder="1" applyAlignment="1">
      <alignment vertical="top"/>
    </xf>
    <xf numFmtId="0" fontId="2" fillId="23" borderId="5" xfId="0" applyFont="1" applyFill="1" applyBorder="1" applyAlignment="1">
      <alignment horizontal="center" vertical="center"/>
    </xf>
    <xf numFmtId="164" fontId="20" fillId="23" borderId="5" xfId="23" applyFont="1" applyFill="1" applyBorder="1" applyAlignment="1">
      <alignment vertical="center"/>
    </xf>
    <xf numFmtId="0" fontId="2" fillId="23" borderId="7" xfId="0" applyFont="1" applyFill="1" applyBorder="1" applyAlignment="1">
      <alignment horizontal="center" vertical="center"/>
    </xf>
    <xf numFmtId="0" fontId="21" fillId="23" borderId="0" xfId="0" applyFont="1" applyFill="1" applyBorder="1" applyAlignment="1">
      <alignment horizontal="center" vertical="top"/>
    </xf>
    <xf numFmtId="0" fontId="21" fillId="23" borderId="7" xfId="0" applyFont="1" applyFill="1" applyBorder="1" applyAlignment="1">
      <alignment horizontal="center" vertical="top"/>
    </xf>
    <xf numFmtId="0" fontId="23" fillId="23" borderId="5" xfId="0" applyFont="1" applyFill="1" applyBorder="1" applyAlignment="1">
      <alignment horizontal="center" vertical="top"/>
    </xf>
    <xf numFmtId="164" fontId="21" fillId="23" borderId="5" xfId="23" applyFont="1" applyFill="1" applyBorder="1" applyAlignment="1">
      <alignment vertical="top"/>
    </xf>
    <xf numFmtId="0" fontId="20" fillId="23" borderId="9" xfId="0" applyFont="1" applyFill="1" applyBorder="1" applyAlignment="1">
      <alignment horizontal="center" vertical="top"/>
    </xf>
    <xf numFmtId="0" fontId="21" fillId="23" borderId="0" xfId="0" applyFont="1" applyFill="1" applyBorder="1" applyAlignment="1">
      <alignment horizontal="left" vertical="top"/>
    </xf>
    <xf numFmtId="0" fontId="21" fillId="23" borderId="0" xfId="0" applyFont="1" applyFill="1" applyBorder="1" applyAlignment="1">
      <alignment horizontal="right" vertical="top"/>
    </xf>
    <xf numFmtId="0" fontId="2" fillId="23" borderId="0" xfId="0" applyFont="1" applyFill="1" applyBorder="1" applyAlignment="1">
      <alignment horizontal="center" vertical="top"/>
    </xf>
    <xf numFmtId="0" fontId="2" fillId="23" borderId="5" xfId="0" applyFont="1" applyFill="1" applyBorder="1" applyAlignment="1">
      <alignment horizontal="center" vertical="top"/>
    </xf>
    <xf numFmtId="0" fontId="2" fillId="23" borderId="0" xfId="0" applyFont="1" applyFill="1" applyBorder="1" applyAlignment="1">
      <alignment horizontal="left" vertical="top"/>
    </xf>
    <xf numFmtId="0" fontId="20" fillId="23" borderId="1" xfId="0" applyFont="1" applyFill="1" applyBorder="1" applyAlignment="1">
      <alignment horizontal="center" vertical="center"/>
    </xf>
    <xf numFmtId="164" fontId="20" fillId="23" borderId="1" xfId="23" applyFont="1" applyFill="1" applyBorder="1" applyAlignment="1">
      <alignment horizontal="center" vertical="center"/>
    </xf>
    <xf numFmtId="164" fontId="20" fillId="23" borderId="1" xfId="23" applyFont="1" applyFill="1" applyBorder="1" applyAlignment="1">
      <alignment vertical="center"/>
    </xf>
    <xf numFmtId="0" fontId="36" fillId="23" borderId="0" xfId="0" applyFont="1" applyFill="1" applyBorder="1" applyAlignment="1">
      <alignment vertical="top"/>
    </xf>
    <xf numFmtId="0" fontId="44" fillId="23" borderId="0" xfId="0" applyFont="1" applyFill="1" applyBorder="1" applyAlignment="1">
      <alignment horizontal="left" vertical="center"/>
    </xf>
    <xf numFmtId="0" fontId="44" fillId="22" borderId="0" xfId="0" applyFont="1" applyFill="1" applyBorder="1" applyAlignment="1">
      <alignment horizontal="left" vertical="center"/>
    </xf>
    <xf numFmtId="0" fontId="29" fillId="24" borderId="0" xfId="0" applyFont="1" applyFill="1" applyBorder="1" applyAlignment="1">
      <alignment horizontal="left" vertical="top"/>
    </xf>
    <xf numFmtId="0" fontId="29" fillId="24" borderId="0" xfId="0" applyFont="1" applyFill="1" applyBorder="1" applyAlignment="1">
      <alignment horizontal="center" vertical="top"/>
    </xf>
    <xf numFmtId="0" fontId="29" fillId="24" borderId="0" xfId="0" applyFont="1" applyFill="1" applyBorder="1" applyAlignment="1">
      <alignment horizontal="right" vertical="top"/>
    </xf>
    <xf numFmtId="164" fontId="29" fillId="24" borderId="0" xfId="23" applyFont="1" applyFill="1" applyAlignment="1">
      <alignment vertical="top"/>
    </xf>
    <xf numFmtId="0" fontId="20" fillId="24" borderId="2" xfId="0" applyFont="1" applyFill="1" applyBorder="1" applyAlignment="1">
      <alignment vertical="center"/>
    </xf>
    <xf numFmtId="0" fontId="20" fillId="24" borderId="3" xfId="0" applyFont="1" applyFill="1" applyBorder="1" applyAlignment="1">
      <alignment vertical="center"/>
    </xf>
    <xf numFmtId="0" fontId="20" fillId="24" borderId="4" xfId="0" applyFont="1" applyFill="1" applyBorder="1" applyAlignment="1">
      <alignment horizontal="center" vertical="center" wrapText="1"/>
    </xf>
    <xf numFmtId="1" fontId="20" fillId="24" borderId="1" xfId="0" applyNumberFormat="1" applyFont="1" applyFill="1" applyBorder="1" applyAlignment="1">
      <alignment horizontal="center" vertical="center" wrapText="1"/>
    </xf>
    <xf numFmtId="1" fontId="20" fillId="24" borderId="1" xfId="23" applyNumberFormat="1" applyFont="1" applyFill="1" applyBorder="1" applyAlignment="1">
      <alignment horizontal="center" vertical="center" wrapText="1"/>
    </xf>
    <xf numFmtId="0" fontId="20" fillId="24" borderId="6" xfId="0" applyFont="1" applyFill="1" applyBorder="1" applyAlignment="1">
      <alignment horizontal="right" vertical="top"/>
    </xf>
    <xf numFmtId="0" fontId="20" fillId="24" borderId="0" xfId="0" applyFont="1" applyFill="1" applyBorder="1" applyAlignment="1">
      <alignment horizontal="left" vertical="top"/>
    </xf>
    <xf numFmtId="0" fontId="20" fillId="24" borderId="0" xfId="0" applyFont="1" applyFill="1" applyBorder="1" applyAlignment="1">
      <alignment horizontal="center" vertical="top"/>
    </xf>
    <xf numFmtId="0" fontId="20" fillId="24" borderId="0" xfId="0" applyFont="1" applyFill="1" applyBorder="1" applyAlignment="1">
      <alignment horizontal="right" vertical="top"/>
    </xf>
    <xf numFmtId="0" fontId="20" fillId="24" borderId="7" xfId="0" applyFont="1" applyFill="1" applyBorder="1" applyAlignment="1">
      <alignment horizontal="center" vertical="top"/>
    </xf>
    <xf numFmtId="0" fontId="20" fillId="24" borderId="5" xfId="0" applyFont="1" applyFill="1" applyBorder="1" applyAlignment="1">
      <alignment horizontal="center" vertical="top"/>
    </xf>
    <xf numFmtId="164" fontId="20" fillId="24" borderId="5" xfId="23" applyFont="1" applyFill="1" applyBorder="1" applyAlignment="1">
      <alignment horizontal="justify" vertical="top"/>
    </xf>
    <xf numFmtId="164" fontId="20" fillId="24" borderId="5" xfId="23" applyFont="1" applyFill="1" applyBorder="1" applyAlignment="1">
      <alignment vertical="top"/>
    </xf>
    <xf numFmtId="0" fontId="20" fillId="24" borderId="6" xfId="0" applyFont="1" applyFill="1" applyBorder="1" applyAlignment="1">
      <alignment horizontal="right" vertical="center"/>
    </xf>
    <xf numFmtId="0" fontId="20" fillId="24" borderId="0" xfId="0" applyFont="1" applyFill="1" applyBorder="1" applyAlignment="1">
      <alignment horizontal="left" vertical="center"/>
    </xf>
    <xf numFmtId="0" fontId="20" fillId="24" borderId="0" xfId="0" applyFont="1" applyFill="1" applyBorder="1" applyAlignment="1">
      <alignment horizontal="center" vertical="center"/>
    </xf>
    <xf numFmtId="0" fontId="20" fillId="24" borderId="0" xfId="0" applyFont="1" applyFill="1" applyBorder="1" applyAlignment="1">
      <alignment horizontal="right" vertical="center"/>
    </xf>
    <xf numFmtId="0" fontId="20" fillId="24" borderId="7" xfId="0" applyFont="1" applyFill="1" applyBorder="1" applyAlignment="1">
      <alignment horizontal="center" vertical="center"/>
    </xf>
    <xf numFmtId="0" fontId="20" fillId="24" borderId="5" xfId="0" applyFont="1" applyFill="1" applyBorder="1" applyAlignment="1">
      <alignment horizontal="center" vertical="center"/>
    </xf>
    <xf numFmtId="164" fontId="20" fillId="24" borderId="5" xfId="23" applyFont="1" applyFill="1" applyBorder="1" applyAlignment="1">
      <alignment horizontal="justify" vertical="center"/>
    </xf>
    <xf numFmtId="164" fontId="22" fillId="24" borderId="5" xfId="23" applyFont="1" applyFill="1" applyBorder="1" applyAlignment="1">
      <alignment vertical="center"/>
    </xf>
    <xf numFmtId="0" fontId="29" fillId="24" borderId="0" xfId="0" applyFont="1" applyFill="1" applyBorder="1" applyAlignment="1">
      <alignment vertical="top"/>
    </xf>
    <xf numFmtId="0" fontId="29" fillId="24" borderId="5" xfId="0" applyFont="1" applyFill="1" applyBorder="1" applyAlignment="1">
      <alignment vertical="top"/>
    </xf>
    <xf numFmtId="164" fontId="20" fillId="24" borderId="5" xfId="0" applyNumberFormat="1" applyFont="1" applyFill="1" applyBorder="1" applyAlignment="1">
      <alignment vertical="center"/>
    </xf>
    <xf numFmtId="0" fontId="2" fillId="24" borderId="0" xfId="0" applyFont="1" applyFill="1" applyBorder="1" applyAlignment="1">
      <alignment horizontal="center" vertical="center"/>
    </xf>
    <xf numFmtId="0" fontId="20" fillId="24" borderId="9" xfId="0" applyFont="1" applyFill="1" applyBorder="1" applyAlignment="1">
      <alignment horizontal="center" vertical="center"/>
    </xf>
    <xf numFmtId="1" fontId="2" fillId="24" borderId="5" xfId="0" applyNumberFormat="1" applyFont="1" applyFill="1" applyBorder="1" applyAlignment="1">
      <alignment horizontal="center" vertical="center"/>
    </xf>
    <xf numFmtId="164" fontId="2" fillId="24" borderId="5" xfId="23" applyFont="1" applyFill="1" applyBorder="1" applyAlignment="1">
      <alignment vertical="center"/>
    </xf>
    <xf numFmtId="164" fontId="2" fillId="24" borderId="5" xfId="0" applyNumberFormat="1" applyFont="1" applyFill="1" applyBorder="1" applyAlignment="1">
      <alignment vertical="center"/>
    </xf>
    <xf numFmtId="0" fontId="2" fillId="24" borderId="0" xfId="0" applyFont="1" applyFill="1" applyBorder="1" applyAlignment="1">
      <alignment horizontal="center" vertical="top" wrapText="1"/>
    </xf>
    <xf numFmtId="0" fontId="2" fillId="24" borderId="7" xfId="0" applyFont="1" applyFill="1" applyBorder="1" applyAlignment="1">
      <alignment horizontal="center" vertical="top"/>
    </xf>
    <xf numFmtId="1" fontId="2" fillId="24" borderId="5" xfId="0" applyNumberFormat="1" applyFont="1" applyFill="1" applyBorder="1" applyAlignment="1">
      <alignment horizontal="center" vertical="top"/>
    </xf>
    <xf numFmtId="164" fontId="2" fillId="24" borderId="5" xfId="23" applyFont="1" applyFill="1" applyBorder="1" applyAlignment="1">
      <alignment vertical="top"/>
    </xf>
    <xf numFmtId="164" fontId="22" fillId="24" borderId="5" xfId="23" applyFont="1" applyFill="1" applyBorder="1" applyAlignment="1">
      <alignment vertical="top"/>
    </xf>
    <xf numFmtId="0" fontId="2" fillId="24" borderId="5" xfId="0" applyFont="1" applyFill="1" applyBorder="1" applyAlignment="1">
      <alignment horizontal="center" vertical="center"/>
    </xf>
    <xf numFmtId="164" fontId="20" fillId="24" borderId="5" xfId="23" applyFont="1" applyFill="1" applyBorder="1" applyAlignment="1">
      <alignment vertical="center"/>
    </xf>
    <xf numFmtId="0" fontId="2" fillId="24" borderId="7" xfId="0" applyFont="1" applyFill="1" applyBorder="1" applyAlignment="1">
      <alignment horizontal="center" vertical="center"/>
    </xf>
    <xf numFmtId="0" fontId="21" fillId="24" borderId="0" xfId="0" applyFont="1" applyFill="1" applyBorder="1" applyAlignment="1">
      <alignment horizontal="center" vertical="top"/>
    </xf>
    <xf numFmtId="0" fontId="21" fillId="24" borderId="7" xfId="0" applyFont="1" applyFill="1" applyBorder="1" applyAlignment="1">
      <alignment horizontal="center" vertical="top"/>
    </xf>
    <xf numFmtId="0" fontId="23" fillId="24" borderId="5" xfId="0" applyFont="1" applyFill="1" applyBorder="1" applyAlignment="1">
      <alignment horizontal="center" vertical="top"/>
    </xf>
    <xf numFmtId="164" fontId="21" fillId="24" borderId="5" xfId="23" applyFont="1" applyFill="1" applyBorder="1" applyAlignment="1">
      <alignment vertical="top"/>
    </xf>
    <xf numFmtId="0" fontId="20" fillId="24" borderId="9" xfId="0" applyFont="1" applyFill="1" applyBorder="1" applyAlignment="1">
      <alignment horizontal="center" vertical="top"/>
    </xf>
    <xf numFmtId="0" fontId="21" fillId="24" borderId="0" xfId="0" applyFont="1" applyFill="1" applyBorder="1" applyAlignment="1">
      <alignment horizontal="left" vertical="top"/>
    </xf>
    <xf numFmtId="0" fontId="21" fillId="24" borderId="0" xfId="0" applyFont="1" applyFill="1" applyBorder="1" applyAlignment="1">
      <alignment horizontal="right" vertical="top"/>
    </xf>
    <xf numFmtId="0" fontId="2" fillId="24" borderId="0" xfId="0" applyFont="1" applyFill="1" applyBorder="1" applyAlignment="1">
      <alignment horizontal="center" vertical="top"/>
    </xf>
    <xf numFmtId="0" fontId="2" fillId="24" borderId="5" xfId="0" applyFont="1" applyFill="1" applyBorder="1" applyAlignment="1">
      <alignment horizontal="center" vertical="top"/>
    </xf>
    <xf numFmtId="0" fontId="2" fillId="24" borderId="0" xfId="0" applyFont="1" applyFill="1" applyBorder="1" applyAlignment="1">
      <alignment horizontal="left" vertical="top"/>
    </xf>
    <xf numFmtId="0" fontId="20" fillId="24" borderId="1" xfId="0" applyFont="1" applyFill="1" applyBorder="1" applyAlignment="1">
      <alignment horizontal="center" vertical="center"/>
    </xf>
    <xf numFmtId="164" fontId="20" fillId="24" borderId="1" xfId="23" applyFont="1" applyFill="1" applyBorder="1" applyAlignment="1">
      <alignment horizontal="center" vertical="center"/>
    </xf>
    <xf numFmtId="164" fontId="20" fillId="24" borderId="1" xfId="23" applyFont="1" applyFill="1" applyBorder="1" applyAlignment="1">
      <alignment vertical="center"/>
    </xf>
    <xf numFmtId="0" fontId="44" fillId="24" borderId="0" xfId="0" applyFont="1" applyFill="1" applyBorder="1" applyAlignment="1">
      <alignment horizontal="left" vertical="center"/>
    </xf>
    <xf numFmtId="0" fontId="44" fillId="21" borderId="0" xfId="0" applyFont="1" applyFill="1" applyBorder="1" applyAlignment="1">
      <alignment horizontal="left" vertical="center"/>
    </xf>
    <xf numFmtId="0" fontId="44" fillId="25" borderId="0" xfId="0" applyFont="1" applyFill="1" applyBorder="1" applyAlignment="1">
      <alignment horizontal="left" vertical="center"/>
    </xf>
    <xf numFmtId="0" fontId="29" fillId="25" borderId="0" xfId="0" applyFont="1" applyFill="1" applyBorder="1" applyAlignment="1">
      <alignment horizontal="left" vertical="top"/>
    </xf>
    <xf numFmtId="0" fontId="29" fillId="25" borderId="0" xfId="0" applyFont="1" applyFill="1" applyBorder="1" applyAlignment="1">
      <alignment horizontal="center" vertical="top"/>
    </xf>
    <xf numFmtId="0" fontId="29" fillId="25" borderId="0" xfId="0" applyFont="1" applyFill="1" applyBorder="1" applyAlignment="1">
      <alignment horizontal="right" vertical="top"/>
    </xf>
    <xf numFmtId="164" fontId="29" fillId="25" borderId="0" xfId="23" applyFont="1" applyFill="1" applyAlignment="1">
      <alignment vertical="top"/>
    </xf>
    <xf numFmtId="0" fontId="20" fillId="25" borderId="2" xfId="0" applyFont="1" applyFill="1" applyBorder="1" applyAlignment="1">
      <alignment vertical="center"/>
    </xf>
    <xf numFmtId="0" fontId="20" fillId="25" borderId="3" xfId="0" applyFont="1" applyFill="1" applyBorder="1" applyAlignment="1">
      <alignment vertical="center"/>
    </xf>
    <xf numFmtId="0" fontId="20" fillId="25" borderId="4" xfId="0" applyFont="1" applyFill="1" applyBorder="1" applyAlignment="1">
      <alignment horizontal="center" vertical="center" wrapText="1"/>
    </xf>
    <xf numFmtId="1" fontId="20" fillId="25" borderId="1" xfId="0" applyNumberFormat="1" applyFont="1" applyFill="1" applyBorder="1" applyAlignment="1">
      <alignment horizontal="center" vertical="center" wrapText="1"/>
    </xf>
    <xf numFmtId="1" fontId="20" fillId="25" borderId="1" xfId="23" applyNumberFormat="1" applyFont="1" applyFill="1" applyBorder="1" applyAlignment="1">
      <alignment horizontal="center" vertical="center" wrapText="1"/>
    </xf>
    <xf numFmtId="0" fontId="20" fillId="25" borderId="6" xfId="0" applyFont="1" applyFill="1" applyBorder="1" applyAlignment="1">
      <alignment horizontal="right" vertical="top"/>
    </xf>
    <xf numFmtId="0" fontId="20" fillId="25" borderId="0" xfId="0" applyFont="1" applyFill="1" applyBorder="1" applyAlignment="1">
      <alignment horizontal="left" vertical="top"/>
    </xf>
    <xf numFmtId="0" fontId="20" fillId="25" borderId="0" xfId="0" applyFont="1" applyFill="1" applyBorder="1" applyAlignment="1">
      <alignment horizontal="center" vertical="top"/>
    </xf>
    <xf numFmtId="0" fontId="20" fillId="25" borderId="0" xfId="0" applyFont="1" applyFill="1" applyBorder="1" applyAlignment="1">
      <alignment horizontal="right" vertical="top"/>
    </xf>
    <xf numFmtId="0" fontId="20" fillId="25" borderId="7" xfId="0" applyFont="1" applyFill="1" applyBorder="1" applyAlignment="1">
      <alignment horizontal="center" vertical="top"/>
    </xf>
    <xf numFmtId="0" fontId="20" fillId="25" borderId="5" xfId="0" applyFont="1" applyFill="1" applyBorder="1" applyAlignment="1">
      <alignment horizontal="center" vertical="top"/>
    </xf>
    <xf numFmtId="164" fontId="20" fillId="25" borderId="5" xfId="23" applyFont="1" applyFill="1" applyBorder="1" applyAlignment="1">
      <alignment horizontal="justify" vertical="top"/>
    </xf>
    <xf numFmtId="164" fontId="20" fillId="25" borderId="5" xfId="23" applyFont="1" applyFill="1" applyBorder="1" applyAlignment="1">
      <alignment vertical="top"/>
    </xf>
    <xf numFmtId="0" fontId="20" fillId="25" borderId="6" xfId="0" applyFont="1" applyFill="1" applyBorder="1" applyAlignment="1">
      <alignment horizontal="right" vertical="center"/>
    </xf>
    <xf numFmtId="0" fontId="20" fillId="25" borderId="0" xfId="0" applyFont="1" applyFill="1" applyBorder="1" applyAlignment="1">
      <alignment horizontal="left" vertical="center"/>
    </xf>
    <xf numFmtId="0" fontId="20" fillId="25" borderId="0" xfId="0" applyFont="1" applyFill="1" applyBorder="1" applyAlignment="1">
      <alignment horizontal="center" vertical="center"/>
    </xf>
    <xf numFmtId="0" fontId="20" fillId="25" borderId="0" xfId="0" applyFont="1" applyFill="1" applyBorder="1" applyAlignment="1">
      <alignment horizontal="right" vertical="center"/>
    </xf>
    <xf numFmtId="0" fontId="20" fillId="25" borderId="7" xfId="0" applyFont="1" applyFill="1" applyBorder="1" applyAlignment="1">
      <alignment horizontal="center" vertical="center"/>
    </xf>
    <xf numFmtId="0" fontId="20" fillId="25" borderId="5" xfId="0" applyFont="1" applyFill="1" applyBorder="1" applyAlignment="1">
      <alignment horizontal="center" vertical="center"/>
    </xf>
    <xf numFmtId="164" fontId="20" fillId="25" borderId="5" xfId="23" applyFont="1" applyFill="1" applyBorder="1" applyAlignment="1">
      <alignment horizontal="justify" vertical="center"/>
    </xf>
    <xf numFmtId="164" fontId="22" fillId="25" borderId="5" xfId="23" applyFont="1" applyFill="1" applyBorder="1" applyAlignment="1">
      <alignment vertical="center"/>
    </xf>
    <xf numFmtId="0" fontId="29" fillId="25" borderId="0" xfId="0" applyFont="1" applyFill="1" applyBorder="1" applyAlignment="1">
      <alignment vertical="top"/>
    </xf>
    <xf numFmtId="0" fontId="29" fillId="25" borderId="5" xfId="0" applyFont="1" applyFill="1" applyBorder="1" applyAlignment="1">
      <alignment vertical="top"/>
    </xf>
    <xf numFmtId="164" fontId="20" fillId="25" borderId="5" xfId="0" applyNumberFormat="1" applyFont="1" applyFill="1" applyBorder="1" applyAlignment="1">
      <alignment vertical="center"/>
    </xf>
    <xf numFmtId="0" fontId="2" fillId="25" borderId="0" xfId="0" applyFont="1" applyFill="1" applyBorder="1" applyAlignment="1">
      <alignment horizontal="center" vertical="center"/>
    </xf>
    <xf numFmtId="0" fontId="20" fillId="25" borderId="9" xfId="0" applyFont="1" applyFill="1" applyBorder="1" applyAlignment="1">
      <alignment horizontal="center" vertical="center"/>
    </xf>
    <xf numFmtId="1" fontId="2" fillId="25" borderId="5" xfId="0" applyNumberFormat="1" applyFont="1" applyFill="1" applyBorder="1" applyAlignment="1">
      <alignment horizontal="center" vertical="center"/>
    </xf>
    <xf numFmtId="164" fontId="2" fillId="25" borderId="5" xfId="23" applyFont="1" applyFill="1" applyBorder="1" applyAlignment="1">
      <alignment vertical="center"/>
    </xf>
    <xf numFmtId="164" fontId="2" fillId="25" borderId="5" xfId="0" applyNumberFormat="1" applyFont="1" applyFill="1" applyBorder="1" applyAlignment="1">
      <alignment vertical="center"/>
    </xf>
    <xf numFmtId="0" fontId="2" fillId="25" borderId="0" xfId="0" applyFont="1" applyFill="1" applyBorder="1" applyAlignment="1">
      <alignment horizontal="center" vertical="top" wrapText="1"/>
    </xf>
    <xf numFmtId="0" fontId="2" fillId="25" borderId="7" xfId="0" applyFont="1" applyFill="1" applyBorder="1" applyAlignment="1">
      <alignment horizontal="center" vertical="top"/>
    </xf>
    <xf numFmtId="1" fontId="2" fillId="25" borderId="5" xfId="0" applyNumberFormat="1" applyFont="1" applyFill="1" applyBorder="1" applyAlignment="1">
      <alignment horizontal="center" vertical="top"/>
    </xf>
    <xf numFmtId="164" fontId="2" fillId="25" borderId="5" xfId="23" applyFont="1" applyFill="1" applyBorder="1" applyAlignment="1">
      <alignment vertical="top"/>
    </xf>
    <xf numFmtId="164" fontId="22" fillId="25" borderId="5" xfId="23" applyFont="1" applyFill="1" applyBorder="1" applyAlignment="1">
      <alignment vertical="top"/>
    </xf>
    <xf numFmtId="0" fontId="2" fillId="25" borderId="5" xfId="0" applyFont="1" applyFill="1" applyBorder="1" applyAlignment="1">
      <alignment horizontal="center" vertical="center"/>
    </xf>
    <xf numFmtId="164" fontId="20" fillId="25" borderId="5" xfId="23" applyFont="1" applyFill="1" applyBorder="1" applyAlignment="1">
      <alignment vertical="center"/>
    </xf>
    <xf numFmtId="0" fontId="2" fillId="25" borderId="7" xfId="0" applyFont="1" applyFill="1" applyBorder="1" applyAlignment="1">
      <alignment horizontal="center" vertical="center"/>
    </xf>
    <xf numFmtId="0" fontId="21" fillId="25" borderId="0" xfId="0" applyFont="1" applyFill="1" applyBorder="1" applyAlignment="1">
      <alignment horizontal="center" vertical="top"/>
    </xf>
    <xf numFmtId="0" fontId="21" fillId="25" borderId="7" xfId="0" applyFont="1" applyFill="1" applyBorder="1" applyAlignment="1">
      <alignment horizontal="center" vertical="top"/>
    </xf>
    <xf numFmtId="0" fontId="23" fillId="25" borderId="5" xfId="0" applyFont="1" applyFill="1" applyBorder="1" applyAlignment="1">
      <alignment horizontal="center" vertical="top"/>
    </xf>
    <xf numFmtId="164" fontId="21" fillId="25" borderId="5" xfId="23" applyFont="1" applyFill="1" applyBorder="1" applyAlignment="1">
      <alignment vertical="top"/>
    </xf>
    <xf numFmtId="0" fontId="20" fillId="25" borderId="9" xfId="0" applyFont="1" applyFill="1" applyBorder="1" applyAlignment="1">
      <alignment horizontal="center" vertical="top"/>
    </xf>
    <xf numFmtId="0" fontId="21" fillId="25" borderId="0" xfId="0" applyFont="1" applyFill="1" applyBorder="1" applyAlignment="1">
      <alignment horizontal="left" vertical="top"/>
    </xf>
    <xf numFmtId="0" fontId="21" fillId="25" borderId="0" xfId="0" applyFont="1" applyFill="1" applyBorder="1" applyAlignment="1">
      <alignment horizontal="right" vertical="top"/>
    </xf>
    <xf numFmtId="0" fontId="2" fillId="25" borderId="0" xfId="0" applyFont="1" applyFill="1" applyBorder="1" applyAlignment="1">
      <alignment horizontal="center" vertical="top"/>
    </xf>
    <xf numFmtId="0" fontId="2" fillId="25" borderId="5" xfId="0" applyFont="1" applyFill="1" applyBorder="1" applyAlignment="1">
      <alignment horizontal="center" vertical="top"/>
    </xf>
    <xf numFmtId="0" fontId="2" fillId="25" borderId="0" xfId="0" applyFont="1" applyFill="1" applyBorder="1" applyAlignment="1">
      <alignment horizontal="left" vertical="top"/>
    </xf>
    <xf numFmtId="0" fontId="20" fillId="25" borderId="1" xfId="0" applyFont="1" applyFill="1" applyBorder="1" applyAlignment="1">
      <alignment horizontal="center" vertical="center"/>
    </xf>
    <xf numFmtId="164" fontId="20" fillId="25" borderId="1" xfId="23" applyFont="1" applyFill="1" applyBorder="1" applyAlignment="1">
      <alignment horizontal="center" vertical="center"/>
    </xf>
    <xf numFmtId="164" fontId="20" fillId="25" borderId="1" xfId="23" applyFont="1" applyFill="1" applyBorder="1" applyAlignment="1">
      <alignment vertical="center"/>
    </xf>
    <xf numFmtId="0" fontId="41" fillId="26" borderId="0" xfId="0" applyFont="1" applyFill="1" applyBorder="1" applyAlignment="1">
      <alignment horizontal="left" vertical="center"/>
    </xf>
    <xf numFmtId="0" fontId="29" fillId="26" borderId="0" xfId="0" applyFont="1" applyFill="1" applyBorder="1" applyAlignment="1">
      <alignment horizontal="left" vertical="top"/>
    </xf>
    <xf numFmtId="0" fontId="29" fillId="26" borderId="0" xfId="0" applyFont="1" applyFill="1" applyBorder="1" applyAlignment="1">
      <alignment horizontal="center" vertical="top"/>
    </xf>
    <xf numFmtId="0" fontId="29" fillId="26" borderId="0" xfId="0" applyFont="1" applyFill="1" applyBorder="1" applyAlignment="1">
      <alignment horizontal="right" vertical="top"/>
    </xf>
    <xf numFmtId="164" fontId="29" fillId="26" borderId="0" xfId="23" applyFont="1" applyFill="1" applyAlignment="1">
      <alignment vertical="top"/>
    </xf>
    <xf numFmtId="0" fontId="20" fillId="26" borderId="2" xfId="0" applyFont="1" applyFill="1" applyBorder="1" applyAlignment="1">
      <alignment vertical="center"/>
    </xf>
    <xf numFmtId="0" fontId="20" fillId="26" borderId="3" xfId="0" applyFont="1" applyFill="1" applyBorder="1" applyAlignment="1">
      <alignment vertical="center"/>
    </xf>
    <xf numFmtId="0" fontId="20" fillId="26" borderId="4" xfId="0" applyFont="1" applyFill="1" applyBorder="1" applyAlignment="1">
      <alignment horizontal="center" vertical="center" wrapText="1"/>
    </xf>
    <xf numFmtId="1" fontId="20" fillId="26" borderId="1" xfId="0" applyNumberFormat="1" applyFont="1" applyFill="1" applyBorder="1" applyAlignment="1">
      <alignment horizontal="center" vertical="center" wrapText="1"/>
    </xf>
    <xf numFmtId="1" fontId="20" fillId="26" borderId="1" xfId="23" applyNumberFormat="1" applyFont="1" applyFill="1" applyBorder="1" applyAlignment="1">
      <alignment horizontal="center" vertical="center" wrapText="1"/>
    </xf>
    <xf numFmtId="0" fontId="20" fillId="26" borderId="6" xfId="0" applyFont="1" applyFill="1" applyBorder="1" applyAlignment="1">
      <alignment horizontal="right" vertical="top"/>
    </xf>
    <xf numFmtId="0" fontId="20" fillId="26" borderId="0" xfId="0" applyFont="1" applyFill="1" applyBorder="1" applyAlignment="1">
      <alignment horizontal="left" vertical="top"/>
    </xf>
    <xf numFmtId="0" fontId="20" fillId="26" borderId="0" xfId="0" applyFont="1" applyFill="1" applyBorder="1" applyAlignment="1">
      <alignment horizontal="center" vertical="top"/>
    </xf>
    <xf numFmtId="0" fontId="20" fillId="26" borderId="0" xfId="0" applyFont="1" applyFill="1" applyBorder="1" applyAlignment="1">
      <alignment horizontal="right" vertical="top"/>
    </xf>
    <xf numFmtId="0" fontId="20" fillId="26" borderId="7" xfId="0" applyFont="1" applyFill="1" applyBorder="1" applyAlignment="1">
      <alignment horizontal="center" vertical="top"/>
    </xf>
    <xf numFmtId="0" fontId="20" fillId="26" borderId="5" xfId="0" applyFont="1" applyFill="1" applyBorder="1" applyAlignment="1">
      <alignment horizontal="center" vertical="top"/>
    </xf>
    <xf numFmtId="164" fontId="20" fillId="26" borderId="5" xfId="23" applyFont="1" applyFill="1" applyBorder="1" applyAlignment="1">
      <alignment horizontal="justify" vertical="top"/>
    </xf>
    <xf numFmtId="164" fontId="20" fillId="26" borderId="5" xfId="23" applyFont="1" applyFill="1" applyBorder="1" applyAlignment="1">
      <alignment vertical="top"/>
    </xf>
    <xf numFmtId="0" fontId="20" fillId="26" borderId="6" xfId="0" applyFont="1" applyFill="1" applyBorder="1" applyAlignment="1">
      <alignment horizontal="right" vertical="center"/>
    </xf>
    <xf numFmtId="0" fontId="20" fillId="26" borderId="0" xfId="0" applyFont="1" applyFill="1" applyBorder="1" applyAlignment="1">
      <alignment horizontal="left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Border="1" applyAlignment="1">
      <alignment horizontal="right" vertical="center"/>
    </xf>
    <xf numFmtId="0" fontId="20" fillId="26" borderId="7" xfId="0" applyFont="1" applyFill="1" applyBorder="1" applyAlignment="1">
      <alignment horizontal="center" vertical="center"/>
    </xf>
    <xf numFmtId="0" fontId="20" fillId="26" borderId="5" xfId="0" applyFont="1" applyFill="1" applyBorder="1" applyAlignment="1">
      <alignment horizontal="center" vertical="center"/>
    </xf>
    <xf numFmtId="164" fontId="20" fillId="26" borderId="5" xfId="23" applyFont="1" applyFill="1" applyBorder="1" applyAlignment="1">
      <alignment horizontal="justify" vertical="center"/>
    </xf>
    <xf numFmtId="164" fontId="22" fillId="26" borderId="5" xfId="23" applyFont="1" applyFill="1" applyBorder="1" applyAlignment="1">
      <alignment vertical="center"/>
    </xf>
    <xf numFmtId="0" fontId="29" fillId="26" borderId="0" xfId="0" applyFont="1" applyFill="1" applyBorder="1" applyAlignment="1">
      <alignment vertical="top"/>
    </xf>
    <xf numFmtId="0" fontId="29" fillId="26" borderId="5" xfId="0" applyFont="1" applyFill="1" applyBorder="1" applyAlignment="1">
      <alignment vertical="top"/>
    </xf>
    <xf numFmtId="164" fontId="20" fillId="26" borderId="5" xfId="0" applyNumberFormat="1" applyFont="1" applyFill="1" applyBorder="1" applyAlignment="1">
      <alignment vertical="center"/>
    </xf>
    <xf numFmtId="0" fontId="2" fillId="26" borderId="0" xfId="0" applyFont="1" applyFill="1" applyBorder="1" applyAlignment="1">
      <alignment horizontal="center" vertical="center"/>
    </xf>
    <xf numFmtId="0" fontId="20" fillId="26" borderId="9" xfId="0" applyFont="1" applyFill="1" applyBorder="1" applyAlignment="1">
      <alignment horizontal="center" vertical="center"/>
    </xf>
    <xf numFmtId="1" fontId="2" fillId="26" borderId="5" xfId="0" applyNumberFormat="1" applyFont="1" applyFill="1" applyBorder="1" applyAlignment="1">
      <alignment horizontal="center" vertical="center"/>
    </xf>
    <xf numFmtId="164" fontId="2" fillId="26" borderId="5" xfId="23" applyFont="1" applyFill="1" applyBorder="1" applyAlignment="1">
      <alignment vertical="center"/>
    </xf>
    <xf numFmtId="164" fontId="2" fillId="26" borderId="5" xfId="0" applyNumberFormat="1" applyFont="1" applyFill="1" applyBorder="1" applyAlignment="1">
      <alignment vertical="center"/>
    </xf>
    <xf numFmtId="0" fontId="2" fillId="26" borderId="0" xfId="0" applyFont="1" applyFill="1" applyBorder="1" applyAlignment="1">
      <alignment horizontal="center" vertical="top" wrapText="1"/>
    </xf>
    <xf numFmtId="0" fontId="2" fillId="26" borderId="7" xfId="0" applyFont="1" applyFill="1" applyBorder="1" applyAlignment="1">
      <alignment horizontal="center" vertical="top"/>
    </xf>
    <xf numFmtId="1" fontId="2" fillId="26" borderId="5" xfId="0" applyNumberFormat="1" applyFont="1" applyFill="1" applyBorder="1" applyAlignment="1">
      <alignment horizontal="center" vertical="top"/>
    </xf>
    <xf numFmtId="164" fontId="2" fillId="26" borderId="5" xfId="23" applyFont="1" applyFill="1" applyBorder="1" applyAlignment="1">
      <alignment vertical="top"/>
    </xf>
    <xf numFmtId="164" fontId="22" fillId="26" borderId="5" xfId="23" applyFont="1" applyFill="1" applyBorder="1" applyAlignment="1">
      <alignment vertical="top"/>
    </xf>
    <xf numFmtId="0" fontId="2" fillId="26" borderId="5" xfId="0" applyFont="1" applyFill="1" applyBorder="1" applyAlignment="1">
      <alignment horizontal="center" vertical="center"/>
    </xf>
    <xf numFmtId="164" fontId="20" fillId="26" borderId="5" xfId="23" applyFont="1" applyFill="1" applyBorder="1" applyAlignment="1">
      <alignment vertical="center"/>
    </xf>
    <xf numFmtId="0" fontId="2" fillId="26" borderId="7" xfId="0" applyFont="1" applyFill="1" applyBorder="1" applyAlignment="1">
      <alignment horizontal="center" vertical="center"/>
    </xf>
    <xf numFmtId="0" fontId="21" fillId="26" borderId="0" xfId="0" applyFont="1" applyFill="1" applyBorder="1" applyAlignment="1">
      <alignment horizontal="center" vertical="top"/>
    </xf>
    <xf numFmtId="0" fontId="21" fillId="26" borderId="7" xfId="0" applyFont="1" applyFill="1" applyBorder="1" applyAlignment="1">
      <alignment horizontal="center" vertical="top"/>
    </xf>
    <xf numFmtId="0" fontId="23" fillId="26" borderId="5" xfId="0" applyFont="1" applyFill="1" applyBorder="1" applyAlignment="1">
      <alignment horizontal="center" vertical="top"/>
    </xf>
    <xf numFmtId="164" fontId="21" fillId="26" borderId="5" xfId="23" applyFont="1" applyFill="1" applyBorder="1" applyAlignment="1">
      <alignment vertical="top"/>
    </xf>
    <xf numFmtId="0" fontId="20" fillId="26" borderId="9" xfId="0" applyFont="1" applyFill="1" applyBorder="1" applyAlignment="1">
      <alignment horizontal="center" vertical="top"/>
    </xf>
    <xf numFmtId="0" fontId="21" fillId="26" borderId="0" xfId="0" applyFont="1" applyFill="1" applyBorder="1" applyAlignment="1">
      <alignment horizontal="left" vertical="top"/>
    </xf>
    <xf numFmtId="0" fontId="21" fillId="26" borderId="0" xfId="0" applyFont="1" applyFill="1" applyBorder="1" applyAlignment="1">
      <alignment horizontal="right" vertical="top"/>
    </xf>
    <xf numFmtId="0" fontId="2" fillId="26" borderId="0" xfId="0" applyFont="1" applyFill="1" applyBorder="1" applyAlignment="1">
      <alignment horizontal="center" vertical="top"/>
    </xf>
    <xf numFmtId="0" fontId="2" fillId="26" borderId="5" xfId="0" applyFont="1" applyFill="1" applyBorder="1" applyAlignment="1">
      <alignment horizontal="center" vertical="top"/>
    </xf>
    <xf numFmtId="0" fontId="2" fillId="26" borderId="0" xfId="0" applyFont="1" applyFill="1" applyBorder="1" applyAlignment="1">
      <alignment horizontal="left" vertical="top"/>
    </xf>
    <xf numFmtId="0" fontId="20" fillId="26" borderId="1" xfId="0" applyFont="1" applyFill="1" applyBorder="1" applyAlignment="1">
      <alignment horizontal="center" vertical="center"/>
    </xf>
    <xf numFmtId="164" fontId="20" fillId="26" borderId="1" xfId="23" applyFont="1" applyFill="1" applyBorder="1" applyAlignment="1">
      <alignment horizontal="center" vertical="center"/>
    </xf>
    <xf numFmtId="164" fontId="20" fillId="26" borderId="1" xfId="23" applyFont="1" applyFill="1" applyBorder="1" applyAlignment="1">
      <alignment vertical="center"/>
    </xf>
    <xf numFmtId="0" fontId="29" fillId="19" borderId="0" xfId="0" applyFont="1" applyFill="1" applyBorder="1" applyAlignment="1">
      <alignment horizontal="left" vertical="top"/>
    </xf>
    <xf numFmtId="0" fontId="29" fillId="19" borderId="0" xfId="0" applyFont="1" applyFill="1" applyBorder="1" applyAlignment="1">
      <alignment horizontal="center" vertical="top"/>
    </xf>
    <xf numFmtId="0" fontId="29" fillId="19" borderId="0" xfId="0" applyFont="1" applyFill="1" applyBorder="1" applyAlignment="1">
      <alignment horizontal="right" vertical="top"/>
    </xf>
    <xf numFmtId="164" fontId="29" fillId="19" borderId="0" xfId="23" applyFont="1" applyFill="1" applyAlignment="1">
      <alignment vertical="top"/>
    </xf>
    <xf numFmtId="0" fontId="20" fillId="19" borderId="2" xfId="0" applyFont="1" applyFill="1" applyBorder="1" applyAlignment="1">
      <alignment vertical="center"/>
    </xf>
    <xf numFmtId="0" fontId="20" fillId="19" borderId="3" xfId="0" applyFont="1" applyFill="1" applyBorder="1" applyAlignment="1">
      <alignment vertical="center"/>
    </xf>
    <xf numFmtId="0" fontId="20" fillId="19" borderId="4" xfId="0" applyFont="1" applyFill="1" applyBorder="1" applyAlignment="1">
      <alignment horizontal="center" vertical="center" wrapText="1"/>
    </xf>
    <xf numFmtId="1" fontId="20" fillId="19" borderId="1" xfId="0" applyNumberFormat="1" applyFont="1" applyFill="1" applyBorder="1" applyAlignment="1">
      <alignment horizontal="center" vertical="center" wrapText="1"/>
    </xf>
    <xf numFmtId="1" fontId="20" fillId="19" borderId="1" xfId="23" applyNumberFormat="1" applyFont="1" applyFill="1" applyBorder="1" applyAlignment="1">
      <alignment horizontal="center" vertical="center" wrapText="1"/>
    </xf>
    <xf numFmtId="0" fontId="20" fillId="19" borderId="6" xfId="0" applyFont="1" applyFill="1" applyBorder="1" applyAlignment="1">
      <alignment horizontal="right" vertical="top"/>
    </xf>
    <xf numFmtId="0" fontId="20" fillId="19" borderId="0" xfId="0" applyFont="1" applyFill="1" applyBorder="1" applyAlignment="1">
      <alignment horizontal="left" vertical="top"/>
    </xf>
    <xf numFmtId="0" fontId="20" fillId="19" borderId="0" xfId="0" applyFont="1" applyFill="1" applyBorder="1" applyAlignment="1">
      <alignment horizontal="center" vertical="top"/>
    </xf>
    <xf numFmtId="0" fontId="20" fillId="19" borderId="0" xfId="0" applyFont="1" applyFill="1" applyBorder="1" applyAlignment="1">
      <alignment horizontal="right" vertical="top"/>
    </xf>
    <xf numFmtId="0" fontId="20" fillId="19" borderId="7" xfId="0" applyFont="1" applyFill="1" applyBorder="1" applyAlignment="1">
      <alignment horizontal="center" vertical="top"/>
    </xf>
    <xf numFmtId="0" fontId="20" fillId="19" borderId="5" xfId="0" applyFont="1" applyFill="1" applyBorder="1" applyAlignment="1">
      <alignment horizontal="center" vertical="top"/>
    </xf>
    <xf numFmtId="164" fontId="20" fillId="19" borderId="5" xfId="23" applyFont="1" applyFill="1" applyBorder="1" applyAlignment="1">
      <alignment horizontal="justify" vertical="top"/>
    </xf>
    <xf numFmtId="164" fontId="20" fillId="19" borderId="5" xfId="23" applyFont="1" applyFill="1" applyBorder="1" applyAlignment="1">
      <alignment vertical="top"/>
    </xf>
    <xf numFmtId="0" fontId="20" fillId="19" borderId="6" xfId="0" applyFont="1" applyFill="1" applyBorder="1" applyAlignment="1">
      <alignment horizontal="right" vertical="center"/>
    </xf>
    <xf numFmtId="0" fontId="20" fillId="19" borderId="0" xfId="0" applyFont="1" applyFill="1" applyBorder="1" applyAlignment="1">
      <alignment horizontal="left" vertical="center"/>
    </xf>
    <xf numFmtId="0" fontId="20" fillId="19" borderId="0" xfId="0" applyFont="1" applyFill="1" applyBorder="1" applyAlignment="1">
      <alignment horizontal="center" vertical="center"/>
    </xf>
    <xf numFmtId="0" fontId="20" fillId="19" borderId="0" xfId="0" applyFont="1" applyFill="1" applyBorder="1" applyAlignment="1">
      <alignment horizontal="right" vertical="center"/>
    </xf>
    <xf numFmtId="0" fontId="20" fillId="19" borderId="7" xfId="0" applyFont="1" applyFill="1" applyBorder="1" applyAlignment="1">
      <alignment horizontal="center" vertical="center"/>
    </xf>
    <xf numFmtId="0" fontId="20" fillId="19" borderId="5" xfId="0" applyFont="1" applyFill="1" applyBorder="1" applyAlignment="1">
      <alignment horizontal="center" vertical="center"/>
    </xf>
    <xf numFmtId="164" fontId="20" fillId="19" borderId="5" xfId="23" applyFont="1" applyFill="1" applyBorder="1" applyAlignment="1">
      <alignment horizontal="justify" vertical="center"/>
    </xf>
    <xf numFmtId="164" fontId="22" fillId="19" borderId="5" xfId="23" applyFont="1" applyFill="1" applyBorder="1" applyAlignment="1">
      <alignment vertical="center"/>
    </xf>
    <xf numFmtId="0" fontId="29" fillId="19" borderId="0" xfId="0" applyFont="1" applyFill="1" applyBorder="1" applyAlignment="1">
      <alignment vertical="top"/>
    </xf>
    <xf numFmtId="0" fontId="29" fillId="19" borderId="5" xfId="0" applyFont="1" applyFill="1" applyBorder="1" applyAlignment="1">
      <alignment vertical="top"/>
    </xf>
    <xf numFmtId="164" fontId="20" fillId="19" borderId="5" xfId="0" applyNumberFormat="1" applyFont="1" applyFill="1" applyBorder="1" applyAlignment="1">
      <alignment vertical="center"/>
    </xf>
    <xf numFmtId="0" fontId="2" fillId="19" borderId="0" xfId="0" applyFont="1" applyFill="1" applyBorder="1" applyAlignment="1">
      <alignment horizontal="center" vertical="center"/>
    </xf>
    <xf numFmtId="0" fontId="20" fillId="19" borderId="9" xfId="0" applyFont="1" applyFill="1" applyBorder="1" applyAlignment="1">
      <alignment horizontal="center" vertical="center"/>
    </xf>
    <xf numFmtId="1" fontId="2" fillId="19" borderId="5" xfId="0" applyNumberFormat="1" applyFont="1" applyFill="1" applyBorder="1" applyAlignment="1">
      <alignment horizontal="center" vertical="center"/>
    </xf>
    <xf numFmtId="164" fontId="2" fillId="19" borderId="5" xfId="23" applyFont="1" applyFill="1" applyBorder="1" applyAlignment="1">
      <alignment vertical="center"/>
    </xf>
    <xf numFmtId="164" fontId="2" fillId="19" borderId="5" xfId="0" applyNumberFormat="1" applyFont="1" applyFill="1" applyBorder="1" applyAlignment="1">
      <alignment vertical="center"/>
    </xf>
    <xf numFmtId="0" fontId="2" fillId="19" borderId="0" xfId="0" applyFont="1" applyFill="1" applyBorder="1" applyAlignment="1">
      <alignment horizontal="center" vertical="top" wrapText="1"/>
    </xf>
    <xf numFmtId="0" fontId="2" fillId="19" borderId="7" xfId="0" applyFont="1" applyFill="1" applyBorder="1" applyAlignment="1">
      <alignment horizontal="center" vertical="top"/>
    </xf>
    <xf numFmtId="1" fontId="2" fillId="19" borderId="5" xfId="0" applyNumberFormat="1" applyFont="1" applyFill="1" applyBorder="1" applyAlignment="1">
      <alignment horizontal="center" vertical="top"/>
    </xf>
    <xf numFmtId="164" fontId="2" fillId="19" borderId="5" xfId="23" applyFont="1" applyFill="1" applyBorder="1" applyAlignment="1">
      <alignment vertical="top"/>
    </xf>
    <xf numFmtId="164" fontId="22" fillId="19" borderId="5" xfId="23" applyFont="1" applyFill="1" applyBorder="1" applyAlignment="1">
      <alignment vertical="top"/>
    </xf>
    <xf numFmtId="0" fontId="2" fillId="19" borderId="5" xfId="0" applyFont="1" applyFill="1" applyBorder="1" applyAlignment="1">
      <alignment horizontal="center" vertical="center"/>
    </xf>
    <xf numFmtId="164" fontId="20" fillId="19" borderId="5" xfId="23" applyFont="1" applyFill="1" applyBorder="1" applyAlignment="1">
      <alignment vertical="center"/>
    </xf>
    <xf numFmtId="0" fontId="2" fillId="19" borderId="7" xfId="0" applyFont="1" applyFill="1" applyBorder="1" applyAlignment="1">
      <alignment horizontal="center" vertical="center"/>
    </xf>
    <xf numFmtId="0" fontId="21" fillId="19" borderId="0" xfId="0" applyFont="1" applyFill="1" applyBorder="1" applyAlignment="1">
      <alignment horizontal="center" vertical="top"/>
    </xf>
    <xf numFmtId="0" fontId="21" fillId="19" borderId="7" xfId="0" applyFont="1" applyFill="1" applyBorder="1" applyAlignment="1">
      <alignment horizontal="center" vertical="top"/>
    </xf>
    <xf numFmtId="0" fontId="23" fillId="19" borderId="5" xfId="0" applyFont="1" applyFill="1" applyBorder="1" applyAlignment="1">
      <alignment horizontal="center" vertical="top"/>
    </xf>
    <xf numFmtId="164" fontId="21" fillId="19" borderId="5" xfId="23" applyFont="1" applyFill="1" applyBorder="1" applyAlignment="1">
      <alignment vertical="top"/>
    </xf>
    <xf numFmtId="0" fontId="20" fillId="19" borderId="9" xfId="0" applyFont="1" applyFill="1" applyBorder="1" applyAlignment="1">
      <alignment horizontal="center" vertical="top"/>
    </xf>
    <xf numFmtId="0" fontId="21" fillId="19" borderId="0" xfId="0" applyFont="1" applyFill="1" applyBorder="1" applyAlignment="1">
      <alignment horizontal="left" vertical="top"/>
    </xf>
    <xf numFmtId="0" fontId="21" fillId="19" borderId="0" xfId="0" applyFont="1" applyFill="1" applyBorder="1" applyAlignment="1">
      <alignment horizontal="right" vertical="top"/>
    </xf>
    <xf numFmtId="0" fontId="2" fillId="19" borderId="0" xfId="0" applyFont="1" applyFill="1" applyBorder="1" applyAlignment="1">
      <alignment horizontal="center" vertical="top"/>
    </xf>
    <xf numFmtId="0" fontId="2" fillId="19" borderId="5" xfId="0" applyFont="1" applyFill="1" applyBorder="1" applyAlignment="1">
      <alignment horizontal="center" vertical="top"/>
    </xf>
    <xf numFmtId="0" fontId="2" fillId="19" borderId="0" xfId="0" applyFont="1" applyFill="1" applyBorder="1" applyAlignment="1">
      <alignment horizontal="left" vertical="top"/>
    </xf>
    <xf numFmtId="0" fontId="20" fillId="19" borderId="1" xfId="0" applyFont="1" applyFill="1" applyBorder="1" applyAlignment="1">
      <alignment horizontal="center" vertical="center"/>
    </xf>
    <xf numFmtId="164" fontId="20" fillId="19" borderId="1" xfId="23" applyFont="1" applyFill="1" applyBorder="1" applyAlignment="1">
      <alignment horizontal="center" vertical="center"/>
    </xf>
    <xf numFmtId="164" fontId="20" fillId="19" borderId="1" xfId="23" applyFont="1" applyFill="1" applyBorder="1" applyAlignment="1">
      <alignment vertical="center"/>
    </xf>
    <xf numFmtId="0" fontId="29" fillId="20" borderId="0" xfId="0" applyFont="1" applyFill="1" applyBorder="1" applyAlignment="1">
      <alignment horizontal="left" vertical="top"/>
    </xf>
    <xf numFmtId="0" fontId="29" fillId="20" borderId="0" xfId="0" applyFont="1" applyFill="1" applyBorder="1" applyAlignment="1">
      <alignment horizontal="center" vertical="top"/>
    </xf>
    <xf numFmtId="0" fontId="29" fillId="20" borderId="0" xfId="0" applyFont="1" applyFill="1" applyBorder="1" applyAlignment="1">
      <alignment horizontal="right" vertical="top"/>
    </xf>
    <xf numFmtId="164" fontId="29" fillId="20" borderId="0" xfId="23" applyFont="1" applyFill="1" applyAlignment="1">
      <alignment vertical="top"/>
    </xf>
    <xf numFmtId="0" fontId="20" fillId="20" borderId="2" xfId="0" applyFont="1" applyFill="1" applyBorder="1" applyAlignment="1">
      <alignment vertical="center"/>
    </xf>
    <xf numFmtId="0" fontId="20" fillId="20" borderId="3" xfId="0" applyFont="1" applyFill="1" applyBorder="1" applyAlignment="1">
      <alignment vertical="center"/>
    </xf>
    <xf numFmtId="0" fontId="20" fillId="20" borderId="4" xfId="0" applyFont="1" applyFill="1" applyBorder="1" applyAlignment="1">
      <alignment horizontal="center" vertical="center" wrapText="1"/>
    </xf>
    <xf numFmtId="1" fontId="20" fillId="20" borderId="1" xfId="0" applyNumberFormat="1" applyFont="1" applyFill="1" applyBorder="1" applyAlignment="1">
      <alignment horizontal="center" vertical="center" wrapText="1"/>
    </xf>
    <xf numFmtId="1" fontId="20" fillId="20" borderId="1" xfId="23" applyNumberFormat="1" applyFont="1" applyFill="1" applyBorder="1" applyAlignment="1">
      <alignment horizontal="center" vertical="center" wrapText="1"/>
    </xf>
    <xf numFmtId="0" fontId="20" fillId="20" borderId="6" xfId="0" applyFont="1" applyFill="1" applyBorder="1" applyAlignment="1">
      <alignment horizontal="right" vertical="top"/>
    </xf>
    <xf numFmtId="0" fontId="20" fillId="20" borderId="0" xfId="0" applyFont="1" applyFill="1" applyBorder="1" applyAlignment="1">
      <alignment horizontal="left" vertical="top"/>
    </xf>
    <xf numFmtId="0" fontId="20" fillId="20" borderId="0" xfId="0" applyFont="1" applyFill="1" applyBorder="1" applyAlignment="1">
      <alignment horizontal="center" vertical="top"/>
    </xf>
    <xf numFmtId="0" fontId="20" fillId="20" borderId="0" xfId="0" applyFont="1" applyFill="1" applyBorder="1" applyAlignment="1">
      <alignment horizontal="right" vertical="top"/>
    </xf>
    <xf numFmtId="0" fontId="20" fillId="20" borderId="7" xfId="0" applyFont="1" applyFill="1" applyBorder="1" applyAlignment="1">
      <alignment horizontal="center" vertical="top"/>
    </xf>
    <xf numFmtId="0" fontId="20" fillId="20" borderId="5" xfId="0" applyFont="1" applyFill="1" applyBorder="1" applyAlignment="1">
      <alignment horizontal="center" vertical="top"/>
    </xf>
    <xf numFmtId="164" fontId="20" fillId="20" borderId="5" xfId="23" applyFont="1" applyFill="1" applyBorder="1" applyAlignment="1">
      <alignment horizontal="justify" vertical="top"/>
    </xf>
    <xf numFmtId="164" fontId="20" fillId="20" borderId="5" xfId="23" applyFont="1" applyFill="1" applyBorder="1" applyAlignment="1">
      <alignment vertical="top"/>
    </xf>
    <xf numFmtId="0" fontId="20" fillId="20" borderId="6" xfId="0" applyFont="1" applyFill="1" applyBorder="1" applyAlignment="1">
      <alignment horizontal="right" vertical="center"/>
    </xf>
    <xf numFmtId="0" fontId="20" fillId="20" borderId="0" xfId="0" applyFont="1" applyFill="1" applyBorder="1" applyAlignment="1">
      <alignment horizontal="left" vertical="center"/>
    </xf>
    <xf numFmtId="0" fontId="20" fillId="20" borderId="0" xfId="0" applyFont="1" applyFill="1" applyBorder="1" applyAlignment="1">
      <alignment horizontal="center" vertical="center"/>
    </xf>
    <xf numFmtId="0" fontId="20" fillId="20" borderId="0" xfId="0" applyFont="1" applyFill="1" applyBorder="1" applyAlignment="1">
      <alignment horizontal="right" vertical="center"/>
    </xf>
    <xf numFmtId="0" fontId="20" fillId="20" borderId="7" xfId="0" applyFont="1" applyFill="1" applyBorder="1" applyAlignment="1">
      <alignment horizontal="center" vertical="center"/>
    </xf>
    <xf numFmtId="0" fontId="20" fillId="20" borderId="5" xfId="0" applyFont="1" applyFill="1" applyBorder="1" applyAlignment="1">
      <alignment horizontal="center" vertical="center"/>
    </xf>
    <xf numFmtId="164" fontId="20" fillId="20" borderId="5" xfId="23" applyFont="1" applyFill="1" applyBorder="1" applyAlignment="1">
      <alignment horizontal="justify" vertical="center"/>
    </xf>
    <xf numFmtId="164" fontId="22" fillId="20" borderId="5" xfId="23" applyFont="1" applyFill="1" applyBorder="1" applyAlignment="1">
      <alignment vertical="center"/>
    </xf>
    <xf numFmtId="0" fontId="29" fillId="20" borderId="0" xfId="0" applyFont="1" applyFill="1" applyBorder="1" applyAlignment="1">
      <alignment vertical="top"/>
    </xf>
    <xf numFmtId="0" fontId="29" fillId="20" borderId="5" xfId="0" applyFont="1" applyFill="1" applyBorder="1" applyAlignment="1">
      <alignment vertical="top"/>
    </xf>
    <xf numFmtId="164" fontId="20" fillId="20" borderId="5" xfId="0" applyNumberFormat="1" applyFont="1" applyFill="1" applyBorder="1" applyAlignment="1">
      <alignment vertical="center"/>
    </xf>
    <xf numFmtId="0" fontId="2" fillId="20" borderId="0" xfId="0" applyFont="1" applyFill="1" applyBorder="1" applyAlignment="1">
      <alignment horizontal="center" vertical="center"/>
    </xf>
    <xf numFmtId="0" fontId="20" fillId="20" borderId="9" xfId="0" applyFont="1" applyFill="1" applyBorder="1" applyAlignment="1">
      <alignment horizontal="center" vertical="center"/>
    </xf>
    <xf numFmtId="1" fontId="2" fillId="20" borderId="5" xfId="0" applyNumberFormat="1" applyFont="1" applyFill="1" applyBorder="1" applyAlignment="1">
      <alignment horizontal="center" vertical="center"/>
    </xf>
    <xf numFmtId="164" fontId="2" fillId="20" borderId="5" xfId="23" applyFont="1" applyFill="1" applyBorder="1" applyAlignment="1">
      <alignment vertical="center"/>
    </xf>
    <xf numFmtId="164" fontId="2" fillId="20" borderId="5" xfId="0" applyNumberFormat="1" applyFont="1" applyFill="1" applyBorder="1" applyAlignment="1">
      <alignment vertical="center"/>
    </xf>
    <xf numFmtId="0" fontId="2" fillId="20" borderId="0" xfId="0" applyFont="1" applyFill="1" applyBorder="1" applyAlignment="1">
      <alignment horizontal="center" vertical="top" wrapText="1"/>
    </xf>
    <xf numFmtId="0" fontId="2" fillId="20" borderId="7" xfId="0" applyFont="1" applyFill="1" applyBorder="1" applyAlignment="1">
      <alignment horizontal="center" vertical="top"/>
    </xf>
    <xf numFmtId="1" fontId="2" fillId="20" borderId="5" xfId="0" applyNumberFormat="1" applyFont="1" applyFill="1" applyBorder="1" applyAlignment="1">
      <alignment horizontal="center" vertical="top"/>
    </xf>
    <xf numFmtId="164" fontId="2" fillId="20" borderId="5" xfId="23" applyFont="1" applyFill="1" applyBorder="1" applyAlignment="1">
      <alignment vertical="top"/>
    </xf>
    <xf numFmtId="164" fontId="22" fillId="20" borderId="5" xfId="23" applyFont="1" applyFill="1" applyBorder="1" applyAlignment="1">
      <alignment vertical="top"/>
    </xf>
    <xf numFmtId="0" fontId="2" fillId="20" borderId="5" xfId="0" applyFont="1" applyFill="1" applyBorder="1" applyAlignment="1">
      <alignment horizontal="center" vertical="center"/>
    </xf>
    <xf numFmtId="164" fontId="20" fillId="20" borderId="5" xfId="23" applyFont="1" applyFill="1" applyBorder="1" applyAlignment="1">
      <alignment vertical="center"/>
    </xf>
    <xf numFmtId="0" fontId="2" fillId="20" borderId="7" xfId="0" applyFont="1" applyFill="1" applyBorder="1" applyAlignment="1">
      <alignment horizontal="center" vertical="center"/>
    </xf>
    <xf numFmtId="0" fontId="21" fillId="20" borderId="0" xfId="0" applyFont="1" applyFill="1" applyBorder="1" applyAlignment="1">
      <alignment horizontal="center" vertical="top"/>
    </xf>
    <xf numFmtId="0" fontId="21" fillId="20" borderId="7" xfId="0" applyFont="1" applyFill="1" applyBorder="1" applyAlignment="1">
      <alignment horizontal="center" vertical="top"/>
    </xf>
    <xf numFmtId="0" fontId="23" fillId="20" borderId="5" xfId="0" applyFont="1" applyFill="1" applyBorder="1" applyAlignment="1">
      <alignment horizontal="center" vertical="top"/>
    </xf>
    <xf numFmtId="164" fontId="21" fillId="20" borderId="5" xfId="23" applyFont="1" applyFill="1" applyBorder="1" applyAlignment="1">
      <alignment vertical="top"/>
    </xf>
    <xf numFmtId="0" fontId="20" fillId="20" borderId="9" xfId="0" applyFont="1" applyFill="1" applyBorder="1" applyAlignment="1">
      <alignment horizontal="center" vertical="top"/>
    </xf>
    <xf numFmtId="0" fontId="21" fillId="20" borderId="0" xfId="0" applyFont="1" applyFill="1" applyBorder="1" applyAlignment="1">
      <alignment horizontal="left" vertical="top"/>
    </xf>
    <xf numFmtId="0" fontId="21" fillId="20" borderId="0" xfId="0" applyFont="1" applyFill="1" applyBorder="1" applyAlignment="1">
      <alignment horizontal="right" vertical="top"/>
    </xf>
    <xf numFmtId="0" fontId="2" fillId="20" borderId="0" xfId="0" applyFont="1" applyFill="1" applyBorder="1" applyAlignment="1">
      <alignment horizontal="center" vertical="top"/>
    </xf>
    <xf numFmtId="0" fontId="2" fillId="20" borderId="5" xfId="0" applyFont="1" applyFill="1" applyBorder="1" applyAlignment="1">
      <alignment horizontal="center" vertical="top"/>
    </xf>
    <xf numFmtId="0" fontId="2" fillId="20" borderId="0" xfId="0" applyFont="1" applyFill="1" applyBorder="1" applyAlignment="1">
      <alignment horizontal="left" vertical="top"/>
    </xf>
    <xf numFmtId="0" fontId="20" fillId="20" borderId="1" xfId="0" applyFont="1" applyFill="1" applyBorder="1" applyAlignment="1">
      <alignment horizontal="center" vertical="center"/>
    </xf>
    <xf numFmtId="164" fontId="20" fillId="20" borderId="1" xfId="23" applyFont="1" applyFill="1" applyBorder="1" applyAlignment="1">
      <alignment horizontal="center" vertical="center"/>
    </xf>
    <xf numFmtId="164" fontId="20" fillId="20" borderId="1" xfId="23" applyFont="1" applyFill="1" applyBorder="1" applyAlignment="1">
      <alignment vertical="center"/>
    </xf>
    <xf numFmtId="0" fontId="44" fillId="19" borderId="0" xfId="0" applyFont="1" applyFill="1" applyBorder="1" applyAlignment="1">
      <alignment horizontal="left" vertical="center"/>
    </xf>
    <xf numFmtId="0" fontId="44" fillId="20" borderId="0" xfId="0" applyFont="1" applyFill="1" applyBorder="1" applyAlignment="1">
      <alignment horizontal="left" vertical="center"/>
    </xf>
    <xf numFmtId="0" fontId="26" fillId="0" borderId="1" xfId="0" applyFont="1" applyBorder="1"/>
    <xf numFmtId="0" fontId="0" fillId="0" borderId="1" xfId="0" applyBorder="1"/>
    <xf numFmtId="0" fontId="48" fillId="0" borderId="11" xfId="0" applyFont="1" applyFill="1" applyBorder="1" applyAlignment="1">
      <alignment horizontal="left" vertical="center"/>
    </xf>
    <xf numFmtId="0" fontId="48" fillId="0" borderId="12" xfId="0" applyFont="1" applyFill="1" applyBorder="1" applyAlignment="1">
      <alignment horizontal="left" vertical="center"/>
    </xf>
    <xf numFmtId="0" fontId="26" fillId="0" borderId="13" xfId="0" applyFont="1" applyFill="1" applyBorder="1" applyAlignment="1">
      <alignment horizontal="left"/>
    </xf>
    <xf numFmtId="0" fontId="48" fillId="0" borderId="13" xfId="0" applyFont="1" applyFill="1" applyBorder="1" applyAlignment="1">
      <alignment horizontal="left" vertical="center"/>
    </xf>
    <xf numFmtId="0" fontId="48" fillId="0" borderId="13" xfId="0" applyFont="1" applyFill="1" applyBorder="1" applyAlignment="1">
      <alignment horizontal="left" vertical="center" wrapText="1"/>
    </xf>
    <xf numFmtId="0" fontId="48" fillId="0" borderId="11" xfId="0" applyFont="1" applyFill="1" applyBorder="1" applyAlignment="1">
      <alignment horizontal="center" vertical="center"/>
    </xf>
    <xf numFmtId="0" fontId="48" fillId="0" borderId="12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/>
    </xf>
    <xf numFmtId="0" fontId="48" fillId="0" borderId="1" xfId="0" applyFont="1" applyBorder="1"/>
    <xf numFmtId="164" fontId="48" fillId="0" borderId="1" xfId="323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184" fontId="48" fillId="0" borderId="1" xfId="0" applyNumberFormat="1" applyFont="1" applyBorder="1" applyAlignment="1">
      <alignment horizontal="center" vertical="center"/>
    </xf>
    <xf numFmtId="0" fontId="45" fillId="0" borderId="11" xfId="0" applyFont="1" applyFill="1" applyBorder="1" applyAlignment="1">
      <alignment vertical="center"/>
    </xf>
    <xf numFmtId="0" fontId="45" fillId="0" borderId="12" xfId="0" applyFont="1" applyFill="1" applyBorder="1" applyAlignment="1">
      <alignment vertical="center"/>
    </xf>
    <xf numFmtId="0" fontId="45" fillId="0" borderId="1" xfId="0" applyFont="1" applyFill="1" applyBorder="1" applyAlignment="1">
      <alignment vertical="center"/>
    </xf>
    <xf numFmtId="164" fontId="45" fillId="0" borderId="1" xfId="0" applyNumberFormat="1" applyFont="1" applyFill="1" applyBorder="1" applyAlignment="1">
      <alignment vertical="center"/>
    </xf>
    <xf numFmtId="184" fontId="48" fillId="0" borderId="1" xfId="0" applyNumberFormat="1" applyFont="1" applyBorder="1" applyAlignment="1">
      <alignment horizontal="right" vertical="center"/>
    </xf>
    <xf numFmtId="0" fontId="48" fillId="0" borderId="1" xfId="0" applyFont="1" applyBorder="1" applyAlignment="1">
      <alignment horizontal="right" vertical="center"/>
    </xf>
    <xf numFmtId="164" fontId="48" fillId="0" borderId="1" xfId="0" applyNumberFormat="1" applyFont="1" applyBorder="1" applyAlignment="1">
      <alignment horizontal="center" vertical="center"/>
    </xf>
    <xf numFmtId="164" fontId="20" fillId="24" borderId="0" xfId="323" applyFont="1" applyFill="1" applyBorder="1" applyAlignment="1">
      <alignment horizontal="center" vertical="center"/>
    </xf>
    <xf numFmtId="164" fontId="20" fillId="24" borderId="0" xfId="0" applyNumberFormat="1" applyFont="1" applyFill="1" applyBorder="1" applyAlignment="1">
      <alignment horizontal="center" vertical="center"/>
    </xf>
    <xf numFmtId="164" fontId="49" fillId="0" borderId="0" xfId="0" applyNumberFormat="1" applyFont="1"/>
    <xf numFmtId="184" fontId="0" fillId="0" borderId="0" xfId="0" applyNumberFormat="1"/>
    <xf numFmtId="184" fontId="49" fillId="0" borderId="0" xfId="0" applyNumberFormat="1" applyFont="1"/>
    <xf numFmtId="43" fontId="0" fillId="0" borderId="0" xfId="0" applyNumberFormat="1"/>
    <xf numFmtId="0" fontId="20" fillId="0" borderId="6" xfId="0" applyFont="1" applyFill="1" applyBorder="1" applyAlignment="1">
      <alignment horizontal="center" vertical="center"/>
    </xf>
    <xf numFmtId="164" fontId="0" fillId="0" borderId="0" xfId="0" applyNumberFormat="1"/>
    <xf numFmtId="41" fontId="29" fillId="0" borderId="0" xfId="0" applyNumberFormat="1" applyFont="1" applyAlignment="1">
      <alignment vertical="top"/>
    </xf>
    <xf numFmtId="164" fontId="48" fillId="0" borderId="1" xfId="323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 vertical="center"/>
    </xf>
    <xf numFmtId="164" fontId="45" fillId="0" borderId="4" xfId="323" applyFont="1" applyFill="1" applyBorder="1" applyAlignment="1">
      <alignment horizontal="center" vertical="center" wrapText="1"/>
    </xf>
    <xf numFmtId="1" fontId="45" fillId="0" borderId="4" xfId="23" applyNumberFormat="1" applyFont="1" applyFill="1" applyBorder="1" applyAlignment="1">
      <alignment horizontal="center" vertical="center" wrapText="1"/>
    </xf>
    <xf numFmtId="1" fontId="46" fillId="0" borderId="4" xfId="0" applyNumberFormat="1" applyFont="1" applyFill="1" applyBorder="1" applyAlignment="1">
      <alignment horizontal="center" vertical="center"/>
    </xf>
    <xf numFmtId="0" fontId="47" fillId="18" borderId="21" xfId="0" applyFont="1" applyFill="1" applyBorder="1" applyAlignment="1">
      <alignment horizontal="center" vertical="center"/>
    </xf>
    <xf numFmtId="1" fontId="45" fillId="18" borderId="21" xfId="23" applyNumberFormat="1" applyFont="1" applyFill="1" applyBorder="1" applyAlignment="1">
      <alignment horizontal="center" vertical="center" wrapText="1"/>
    </xf>
    <xf numFmtId="1" fontId="46" fillId="18" borderId="21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top"/>
    </xf>
    <xf numFmtId="0" fontId="29" fillId="0" borderId="0" xfId="0" applyFont="1" applyAlignment="1">
      <alignment horizontal="left" vertical="top"/>
    </xf>
    <xf numFmtId="0" fontId="29" fillId="0" borderId="0" xfId="0" applyFont="1" applyBorder="1" applyAlignment="1">
      <alignment horizontal="center" vertical="top"/>
    </xf>
    <xf numFmtId="0" fontId="29" fillId="0" borderId="0" xfId="0" applyFont="1" applyBorder="1" applyAlignment="1">
      <alignment horizontal="left" vertical="top"/>
    </xf>
    <xf numFmtId="43" fontId="2" fillId="0" borderId="5" xfId="0" applyNumberFormat="1" applyFont="1" applyFill="1" applyBorder="1" applyAlignment="1">
      <alignment horizontal="center" vertical="top"/>
    </xf>
    <xf numFmtId="0" fontId="48" fillId="0" borderId="13" xfId="0" applyFont="1" applyFill="1" applyBorder="1" applyAlignment="1">
      <alignment horizontal="left" vertical="center" wrapText="1"/>
    </xf>
    <xf numFmtId="0" fontId="48" fillId="0" borderId="11" xfId="0" applyFont="1" applyFill="1" applyBorder="1" applyAlignment="1">
      <alignment horizontal="left" vertical="center"/>
    </xf>
    <xf numFmtId="0" fontId="48" fillId="0" borderId="13" xfId="0" applyFont="1" applyFill="1" applyBorder="1" applyAlignment="1">
      <alignment horizontal="left" vertical="center"/>
    </xf>
    <xf numFmtId="164" fontId="49" fillId="0" borderId="0" xfId="0" applyNumberFormat="1" applyFont="1" applyAlignment="1">
      <alignment horizontal="center" vertical="center"/>
    </xf>
    <xf numFmtId="184" fontId="49" fillId="0" borderId="0" xfId="0" applyNumberFormat="1" applyFont="1" applyAlignment="1">
      <alignment horizontal="center" vertical="center"/>
    </xf>
    <xf numFmtId="0" fontId="28" fillId="0" borderId="0" xfId="0" applyFont="1" applyFill="1" applyAlignment="1">
      <alignment vertical="top"/>
    </xf>
    <xf numFmtId="0" fontId="20" fillId="0" borderId="6" xfId="0" quotePrefix="1" applyFont="1" applyFill="1" applyBorder="1" applyAlignment="1">
      <alignment vertical="top"/>
    </xf>
    <xf numFmtId="0" fontId="21" fillId="0" borderId="6" xfId="0" applyFont="1" applyFill="1" applyBorder="1" applyAlignment="1">
      <alignment vertical="top"/>
    </xf>
    <xf numFmtId="0" fontId="20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vertical="top"/>
    </xf>
    <xf numFmtId="0" fontId="20" fillId="0" borderId="6" xfId="0" applyFont="1" applyFill="1" applyBorder="1" applyAlignment="1">
      <alignment vertical="top"/>
    </xf>
    <xf numFmtId="0" fontId="52" fillId="0" borderId="0" xfId="0" applyFont="1" applyFill="1" applyAlignment="1">
      <alignment vertical="top"/>
    </xf>
    <xf numFmtId="0" fontId="33" fillId="27" borderId="0" xfId="0" applyFont="1" applyFill="1" applyBorder="1" applyAlignment="1">
      <alignment vertical="center"/>
    </xf>
    <xf numFmtId="0" fontId="29" fillId="27" borderId="0" xfId="0" applyFont="1" applyFill="1" applyBorder="1" applyAlignment="1">
      <alignment vertical="top"/>
    </xf>
    <xf numFmtId="164" fontId="29" fillId="27" borderId="0" xfId="0" applyNumberFormat="1" applyFont="1" applyFill="1" applyBorder="1" applyAlignment="1">
      <alignment vertical="top"/>
    </xf>
    <xf numFmtId="164" fontId="52" fillId="0" borderId="0" xfId="0" applyNumberFormat="1" applyFont="1" applyFill="1" applyAlignment="1">
      <alignment vertical="top"/>
    </xf>
    <xf numFmtId="0" fontId="29" fillId="27" borderId="0" xfId="0" applyFont="1" applyFill="1" applyAlignment="1">
      <alignment vertical="top"/>
    </xf>
    <xf numFmtId="0" fontId="2" fillId="0" borderId="0" xfId="0" applyFont="1" applyFill="1" applyBorder="1" applyAlignment="1">
      <alignment vertical="top"/>
    </xf>
    <xf numFmtId="0" fontId="42" fillId="0" borderId="0" xfId="0" applyFont="1" applyFill="1" applyBorder="1" applyAlignment="1"/>
    <xf numFmtId="0" fontId="44" fillId="0" borderId="0" xfId="0" applyFont="1" applyFill="1" applyBorder="1" applyAlignment="1"/>
    <xf numFmtId="0" fontId="41" fillId="0" borderId="0" xfId="0" applyFont="1" applyFill="1" applyBorder="1" applyAlignment="1"/>
    <xf numFmtId="0" fontId="20" fillId="0" borderId="6" xfId="0" applyFont="1" applyFill="1" applyBorder="1" applyAlignment="1">
      <alignment vertical="top" wrapText="1"/>
    </xf>
    <xf numFmtId="0" fontId="20" fillId="0" borderId="8" xfId="0" applyFont="1" applyFill="1" applyBorder="1" applyAlignment="1">
      <alignment horizontal="right" vertical="center"/>
    </xf>
    <xf numFmtId="0" fontId="20" fillId="0" borderId="9" xfId="0" applyFont="1" applyFill="1" applyBorder="1" applyAlignment="1">
      <alignment horizontal="right" vertical="center"/>
    </xf>
    <xf numFmtId="0" fontId="20" fillId="0" borderId="19" xfId="0" applyFont="1" applyFill="1" applyBorder="1" applyAlignment="1">
      <alignment horizontal="right" vertical="center"/>
    </xf>
    <xf numFmtId="0" fontId="23" fillId="0" borderId="10" xfId="0" applyFont="1" applyFill="1" applyBorder="1" applyAlignment="1">
      <alignment wrapText="1"/>
    </xf>
    <xf numFmtId="0" fontId="20" fillId="0" borderId="0" xfId="0" applyFont="1" applyFill="1" applyBorder="1" applyAlignment="1">
      <alignment vertical="center"/>
    </xf>
    <xf numFmtId="0" fontId="48" fillId="0" borderId="12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top"/>
    </xf>
    <xf numFmtId="0" fontId="20" fillId="0" borderId="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vertical="center"/>
    </xf>
    <xf numFmtId="0" fontId="0" fillId="0" borderId="0" xfId="0" applyBorder="1"/>
    <xf numFmtId="164" fontId="48" fillId="0" borderId="0" xfId="323" applyFont="1" applyBorder="1" applyAlignment="1">
      <alignment horizontal="center" vertical="center"/>
    </xf>
    <xf numFmtId="185" fontId="0" fillId="27" borderId="1" xfId="0" applyNumberFormat="1" applyFont="1" applyFill="1" applyBorder="1"/>
    <xf numFmtId="0" fontId="20" fillId="0" borderId="6" xfId="0" applyFont="1" applyFill="1" applyBorder="1" applyAlignment="1">
      <alignment horizontal="center" vertical="center"/>
    </xf>
    <xf numFmtId="0" fontId="20" fillId="25" borderId="4" xfId="0" applyFont="1" applyFill="1" applyBorder="1" applyAlignment="1">
      <alignment horizontal="center" vertical="center" wrapText="1"/>
    </xf>
    <xf numFmtId="1" fontId="46" fillId="18" borderId="21" xfId="0" applyNumberFormat="1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48" fillId="0" borderId="12" xfId="0" applyFont="1" applyFill="1" applyBorder="1" applyAlignment="1">
      <alignment horizontal="left" vertical="center"/>
    </xf>
    <xf numFmtId="0" fontId="20" fillId="27" borderId="0" xfId="0" applyFont="1" applyFill="1" applyBorder="1" applyAlignment="1">
      <alignment horizontal="justify" vertical="top"/>
    </xf>
    <xf numFmtId="0" fontId="21" fillId="27" borderId="6" xfId="0" applyFont="1" applyFill="1" applyBorder="1" applyAlignment="1">
      <alignment horizontal="center" vertical="top"/>
    </xf>
    <xf numFmtId="0" fontId="21" fillId="27" borderId="0" xfId="0" applyFont="1" applyFill="1" applyBorder="1" applyAlignment="1">
      <alignment horizontal="center" vertical="top"/>
    </xf>
    <xf numFmtId="0" fontId="31" fillId="27" borderId="0" xfId="0" applyFont="1" applyFill="1" applyBorder="1" applyAlignment="1">
      <alignment horizontal="center" vertical="top"/>
    </xf>
    <xf numFmtId="0" fontId="23" fillId="27" borderId="5" xfId="0" applyFont="1" applyFill="1" applyBorder="1" applyAlignment="1">
      <alignment horizontal="center" vertical="top"/>
    </xf>
    <xf numFmtId="41" fontId="23" fillId="27" borderId="5" xfId="325" applyFont="1" applyFill="1" applyBorder="1" applyAlignment="1">
      <alignment horizontal="justify" vertical="top"/>
    </xf>
    <xf numFmtId="41" fontId="20" fillId="27" borderId="5" xfId="325" applyFont="1" applyFill="1" applyBorder="1" applyAlignment="1">
      <alignment vertical="top"/>
    </xf>
    <xf numFmtId="0" fontId="2" fillId="27" borderId="0" xfId="0" applyFont="1" applyFill="1" applyBorder="1" applyAlignment="1">
      <alignment horizontal="left" vertical="top"/>
    </xf>
    <xf numFmtId="0" fontId="20" fillId="27" borderId="8" xfId="0" applyFont="1" applyFill="1" applyBorder="1" applyAlignment="1">
      <alignment horizontal="center" vertical="center"/>
    </xf>
    <xf numFmtId="0" fontId="2" fillId="27" borderId="0" xfId="0" applyFont="1" applyFill="1" applyBorder="1" applyAlignment="1">
      <alignment horizontal="center" vertical="top"/>
    </xf>
    <xf numFmtId="0" fontId="20" fillId="27" borderId="9" xfId="0" applyFont="1" applyFill="1" applyBorder="1" applyAlignment="1">
      <alignment horizontal="center" vertical="center"/>
    </xf>
    <xf numFmtId="0" fontId="2" fillId="27" borderId="5" xfId="0" applyFont="1" applyFill="1" applyBorder="1" applyAlignment="1">
      <alignment horizontal="center" vertical="top"/>
    </xf>
    <xf numFmtId="41" fontId="2" fillId="27" borderId="5" xfId="325" applyFont="1" applyFill="1" applyBorder="1" applyAlignment="1">
      <alignment horizontal="center" vertical="top"/>
    </xf>
    <xf numFmtId="41" fontId="2" fillId="27" borderId="5" xfId="325" applyFont="1" applyFill="1" applyBorder="1" applyAlignment="1">
      <alignment vertical="top"/>
    </xf>
    <xf numFmtId="0" fontId="48" fillId="0" borderId="13" xfId="0" applyFont="1" applyFill="1" applyBorder="1" applyAlignment="1">
      <alignment horizontal="left"/>
    </xf>
    <xf numFmtId="164" fontId="47" fillId="0" borderId="1" xfId="323" applyFont="1" applyFill="1" applyBorder="1" applyAlignment="1">
      <alignment horizontal="center" vertical="center"/>
    </xf>
    <xf numFmtId="164" fontId="47" fillId="0" borderId="1" xfId="323" applyFont="1" applyBorder="1" applyAlignment="1">
      <alignment horizontal="center" vertical="center"/>
    </xf>
    <xf numFmtId="0" fontId="48" fillId="0" borderId="14" xfId="0" applyFont="1" applyFill="1" applyBorder="1" applyAlignment="1">
      <alignment horizontal="center" vertical="center"/>
    </xf>
    <xf numFmtId="0" fontId="48" fillId="0" borderId="5" xfId="0" applyFont="1" applyFill="1" applyBorder="1" applyAlignment="1">
      <alignment horizontal="center" vertical="center"/>
    </xf>
    <xf numFmtId="0" fontId="48" fillId="0" borderId="4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8" fillId="0" borderId="0" xfId="0" applyFont="1"/>
    <xf numFmtId="2" fontId="45" fillId="0" borderId="1" xfId="0" applyNumberFormat="1" applyFont="1" applyFill="1" applyBorder="1" applyAlignment="1">
      <alignment vertical="center"/>
    </xf>
    <xf numFmtId="2" fontId="45" fillId="0" borderId="1" xfId="323" applyNumberFormat="1" applyFont="1" applyFill="1" applyBorder="1" applyAlignment="1">
      <alignment vertical="center"/>
    </xf>
    <xf numFmtId="2" fontId="48" fillId="0" borderId="0" xfId="0" applyNumberFormat="1" applyFont="1"/>
    <xf numFmtId="2" fontId="48" fillId="0" borderId="1" xfId="0" applyNumberFormat="1" applyFont="1" applyBorder="1"/>
    <xf numFmtId="164" fontId="49" fillId="0" borderId="0" xfId="323" applyFont="1" applyAlignment="1">
      <alignment horizontal="center" vertical="center"/>
    </xf>
    <xf numFmtId="2" fontId="0" fillId="0" borderId="0" xfId="0" applyNumberFormat="1"/>
    <xf numFmtId="2" fontId="26" fillId="0" borderId="1" xfId="0" applyNumberFormat="1" applyFont="1" applyBorder="1"/>
    <xf numFmtId="0" fontId="28" fillId="0" borderId="0" xfId="0" applyFont="1" applyAlignment="1">
      <alignment horizontal="center" vertical="top" wrapText="1"/>
    </xf>
    <xf numFmtId="0" fontId="29" fillId="0" borderId="0" xfId="0" applyFont="1" applyAlignment="1">
      <alignment horizontal="left" vertical="top"/>
    </xf>
    <xf numFmtId="0" fontId="29" fillId="0" borderId="0" xfId="0" applyFont="1" applyFill="1" applyBorder="1" applyAlignment="1">
      <alignment horizontal="left" vertical="top"/>
    </xf>
    <xf numFmtId="0" fontId="29" fillId="0" borderId="0" xfId="0" applyFont="1" applyBorder="1" applyAlignment="1">
      <alignment horizontal="left" vertical="top"/>
    </xf>
    <xf numFmtId="0" fontId="29" fillId="0" borderId="0" xfId="0" applyFont="1" applyBorder="1" applyAlignment="1">
      <alignment horizontal="center" vertical="top"/>
    </xf>
    <xf numFmtId="0" fontId="20" fillId="0" borderId="1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164" fontId="20" fillId="0" borderId="14" xfId="23" applyFont="1" applyFill="1" applyBorder="1" applyAlignment="1">
      <alignment horizontal="center" vertical="center" wrapText="1"/>
    </xf>
    <xf numFmtId="164" fontId="20" fillId="0" borderId="5" xfId="23" applyFont="1" applyFill="1" applyBorder="1" applyAlignment="1">
      <alignment horizontal="center" vertical="center" wrapText="1"/>
    </xf>
    <xf numFmtId="164" fontId="20" fillId="0" borderId="4" xfId="23" applyFont="1" applyFill="1" applyBorder="1" applyAlignment="1">
      <alignment horizontal="center" vertical="center" wrapText="1"/>
    </xf>
    <xf numFmtId="1" fontId="20" fillId="0" borderId="11" xfId="0" applyNumberFormat="1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1" fontId="20" fillId="0" borderId="11" xfId="0" applyNumberFormat="1" applyFont="1" applyFill="1" applyBorder="1" applyAlignment="1">
      <alignment horizontal="center" vertical="center" wrapText="1"/>
    </xf>
    <xf numFmtId="1" fontId="20" fillId="0" borderId="12" xfId="0" applyNumberFormat="1" applyFont="1" applyFill="1" applyBorder="1" applyAlignment="1">
      <alignment horizontal="center" vertical="center" wrapText="1"/>
    </xf>
    <xf numFmtId="1" fontId="20" fillId="0" borderId="13" xfId="0" applyNumberFormat="1" applyFont="1" applyFill="1" applyBorder="1" applyAlignment="1">
      <alignment horizontal="center" vertical="center" wrapText="1"/>
    </xf>
    <xf numFmtId="0" fontId="20" fillId="17" borderId="11" xfId="0" applyFont="1" applyFill="1" applyBorder="1" applyAlignment="1">
      <alignment horizontal="center" vertical="center"/>
    </xf>
    <xf numFmtId="0" fontId="20" fillId="17" borderId="12" xfId="0" applyFont="1" applyFill="1" applyBorder="1" applyAlignment="1">
      <alignment horizontal="center" vertical="center"/>
    </xf>
    <xf numFmtId="0" fontId="20" fillId="17" borderId="13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top"/>
    </xf>
    <xf numFmtId="0" fontId="20" fillId="19" borderId="12" xfId="0" applyFont="1" applyFill="1" applyBorder="1" applyAlignment="1">
      <alignment horizontal="center" vertical="center"/>
    </xf>
    <xf numFmtId="0" fontId="20" fillId="19" borderId="13" xfId="0" applyFont="1" applyFill="1" applyBorder="1" applyAlignment="1">
      <alignment horizontal="center" vertical="center"/>
    </xf>
    <xf numFmtId="0" fontId="20" fillId="20" borderId="17" xfId="0" applyFont="1" applyFill="1" applyBorder="1" applyAlignment="1">
      <alignment horizontal="center" vertical="center"/>
    </xf>
    <xf numFmtId="0" fontId="20" fillId="20" borderId="16" xfId="0" applyFont="1" applyFill="1" applyBorder="1" applyAlignment="1">
      <alignment horizontal="center" vertical="center"/>
    </xf>
    <xf numFmtId="0" fontId="20" fillId="20" borderId="2" xfId="0" applyFont="1" applyFill="1" applyBorder="1" applyAlignment="1">
      <alignment horizontal="center" vertical="center"/>
    </xf>
    <xf numFmtId="0" fontId="20" fillId="20" borderId="3" xfId="0" applyFont="1" applyFill="1" applyBorder="1" applyAlignment="1">
      <alignment horizontal="center" vertical="center"/>
    </xf>
    <xf numFmtId="0" fontId="20" fillId="20" borderId="14" xfId="0" applyFont="1" applyFill="1" applyBorder="1" applyAlignment="1">
      <alignment horizontal="center" vertical="center" wrapText="1"/>
    </xf>
    <xf numFmtId="0" fontId="20" fillId="20" borderId="5" xfId="0" applyFont="1" applyFill="1" applyBorder="1" applyAlignment="1">
      <alignment horizontal="center" vertical="center" wrapText="1"/>
    </xf>
    <xf numFmtId="0" fontId="20" fillId="20" borderId="4" xfId="0" applyFont="1" applyFill="1" applyBorder="1" applyAlignment="1">
      <alignment horizontal="center" vertical="center" wrapText="1"/>
    </xf>
    <xf numFmtId="164" fontId="20" fillId="20" borderId="14" xfId="23" applyFont="1" applyFill="1" applyBorder="1" applyAlignment="1">
      <alignment horizontal="center" vertical="center" wrapText="1"/>
    </xf>
    <xf numFmtId="164" fontId="20" fillId="20" borderId="5" xfId="23" applyFont="1" applyFill="1" applyBorder="1" applyAlignment="1">
      <alignment horizontal="center" vertical="center" wrapText="1"/>
    </xf>
    <xf numFmtId="164" fontId="20" fillId="20" borderId="4" xfId="23" applyFont="1" applyFill="1" applyBorder="1" applyAlignment="1">
      <alignment horizontal="center" vertical="center" wrapText="1"/>
    </xf>
    <xf numFmtId="1" fontId="20" fillId="20" borderId="11" xfId="0" applyNumberFormat="1" applyFont="1" applyFill="1" applyBorder="1" applyAlignment="1">
      <alignment horizontal="center" vertical="center" wrapText="1"/>
    </xf>
    <xf numFmtId="1" fontId="20" fillId="20" borderId="12" xfId="0" applyNumberFormat="1" applyFont="1" applyFill="1" applyBorder="1" applyAlignment="1">
      <alignment horizontal="center" vertical="center" wrapText="1"/>
    </xf>
    <xf numFmtId="1" fontId="20" fillId="20" borderId="13" xfId="0" applyNumberFormat="1" applyFont="1" applyFill="1" applyBorder="1" applyAlignment="1">
      <alignment horizontal="center" vertical="center" wrapText="1"/>
    </xf>
    <xf numFmtId="0" fontId="20" fillId="20" borderId="12" xfId="0" applyFont="1" applyFill="1" applyBorder="1" applyAlignment="1">
      <alignment horizontal="center" vertical="center"/>
    </xf>
    <xf numFmtId="0" fontId="20" fillId="20" borderId="13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6" xfId="0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/>
    </xf>
    <xf numFmtId="0" fontId="20" fillId="19" borderId="3" xfId="0" applyFont="1" applyFill="1" applyBorder="1" applyAlignment="1">
      <alignment horizontal="center" vertical="center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5" xfId="0" applyFont="1" applyFill="1" applyBorder="1" applyAlignment="1">
      <alignment horizontal="center" vertical="center" wrapText="1"/>
    </xf>
    <xf numFmtId="0" fontId="20" fillId="19" borderId="4" xfId="0" applyFont="1" applyFill="1" applyBorder="1" applyAlignment="1">
      <alignment horizontal="center" vertical="center" wrapText="1"/>
    </xf>
    <xf numFmtId="164" fontId="20" fillId="19" borderId="14" xfId="23" applyFont="1" applyFill="1" applyBorder="1" applyAlignment="1">
      <alignment horizontal="center" vertical="center" wrapText="1"/>
    </xf>
    <xf numFmtId="164" fontId="20" fillId="19" borderId="5" xfId="23" applyFont="1" applyFill="1" applyBorder="1" applyAlignment="1">
      <alignment horizontal="center" vertical="center" wrapText="1"/>
    </xf>
    <xf numFmtId="164" fontId="20" fillId="19" borderId="4" xfId="23" applyFont="1" applyFill="1" applyBorder="1" applyAlignment="1">
      <alignment horizontal="center" vertical="center" wrapText="1"/>
    </xf>
    <xf numFmtId="1" fontId="20" fillId="19" borderId="11" xfId="0" applyNumberFormat="1" applyFont="1" applyFill="1" applyBorder="1" applyAlignment="1">
      <alignment horizontal="center" vertical="center" wrapText="1"/>
    </xf>
    <xf numFmtId="1" fontId="20" fillId="19" borderId="12" xfId="0" applyNumberFormat="1" applyFont="1" applyFill="1" applyBorder="1" applyAlignment="1">
      <alignment horizontal="center" vertical="center" wrapText="1"/>
    </xf>
    <xf numFmtId="1" fontId="20" fillId="19" borderId="13" xfId="0" applyNumberFormat="1" applyFont="1" applyFill="1" applyBorder="1" applyAlignment="1">
      <alignment horizontal="center" vertical="center" wrapText="1"/>
    </xf>
    <xf numFmtId="0" fontId="20" fillId="25" borderId="12" xfId="0" applyFont="1" applyFill="1" applyBorder="1" applyAlignment="1">
      <alignment horizontal="center" vertical="center"/>
    </xf>
    <xf numFmtId="0" fontId="20" fillId="25" borderId="13" xfId="0" applyFont="1" applyFill="1" applyBorder="1" applyAlignment="1">
      <alignment horizontal="center" vertical="center"/>
    </xf>
    <xf numFmtId="0" fontId="20" fillId="26" borderId="17" xfId="0" applyFont="1" applyFill="1" applyBorder="1" applyAlignment="1">
      <alignment horizontal="center" vertical="center"/>
    </xf>
    <xf numFmtId="0" fontId="20" fillId="26" borderId="16" xfId="0" applyFont="1" applyFill="1" applyBorder="1" applyAlignment="1">
      <alignment horizontal="center" vertical="center"/>
    </xf>
    <xf numFmtId="0" fontId="20" fillId="26" borderId="2" xfId="0" applyFont="1" applyFill="1" applyBorder="1" applyAlignment="1">
      <alignment horizontal="center" vertical="center"/>
    </xf>
    <xf numFmtId="0" fontId="20" fillId="26" borderId="3" xfId="0" applyFont="1" applyFill="1" applyBorder="1" applyAlignment="1">
      <alignment horizontal="center" vertical="center"/>
    </xf>
    <xf numFmtId="0" fontId="20" fillId="26" borderId="14" xfId="0" applyFont="1" applyFill="1" applyBorder="1" applyAlignment="1">
      <alignment horizontal="center" vertical="center" wrapText="1"/>
    </xf>
    <xf numFmtId="0" fontId="20" fillId="26" borderId="5" xfId="0" applyFont="1" applyFill="1" applyBorder="1" applyAlignment="1">
      <alignment horizontal="center" vertical="center" wrapText="1"/>
    </xf>
    <xf numFmtId="0" fontId="20" fillId="26" borderId="4" xfId="0" applyFont="1" applyFill="1" applyBorder="1" applyAlignment="1">
      <alignment horizontal="center" vertical="center" wrapText="1"/>
    </xf>
    <xf numFmtId="164" fontId="20" fillId="26" borderId="14" xfId="23" applyFont="1" applyFill="1" applyBorder="1" applyAlignment="1">
      <alignment horizontal="center" vertical="center" wrapText="1"/>
    </xf>
    <xf numFmtId="164" fontId="20" fillId="26" borderId="5" xfId="23" applyFont="1" applyFill="1" applyBorder="1" applyAlignment="1">
      <alignment horizontal="center" vertical="center" wrapText="1"/>
    </xf>
    <xf numFmtId="164" fontId="20" fillId="26" borderId="4" xfId="23" applyFont="1" applyFill="1" applyBorder="1" applyAlignment="1">
      <alignment horizontal="center" vertical="center" wrapText="1"/>
    </xf>
    <xf numFmtId="1" fontId="20" fillId="26" borderId="11" xfId="0" applyNumberFormat="1" applyFont="1" applyFill="1" applyBorder="1" applyAlignment="1">
      <alignment horizontal="center" vertical="center" wrapText="1"/>
    </xf>
    <xf numFmtId="1" fontId="20" fillId="26" borderId="12" xfId="0" applyNumberFormat="1" applyFont="1" applyFill="1" applyBorder="1" applyAlignment="1">
      <alignment horizontal="center" vertical="center" wrapText="1"/>
    </xf>
    <xf numFmtId="1" fontId="20" fillId="26" borderId="13" xfId="0" applyNumberFormat="1" applyFont="1" applyFill="1" applyBorder="1" applyAlignment="1">
      <alignment horizontal="center" vertical="center" wrapText="1"/>
    </xf>
    <xf numFmtId="0" fontId="20" fillId="26" borderId="12" xfId="0" applyFont="1" applyFill="1" applyBorder="1" applyAlignment="1">
      <alignment horizontal="center" vertical="center"/>
    </xf>
    <xf numFmtId="0" fontId="20" fillId="26" borderId="13" xfId="0" applyFont="1" applyFill="1" applyBorder="1" applyAlignment="1">
      <alignment horizontal="center" vertical="center"/>
    </xf>
    <xf numFmtId="0" fontId="20" fillId="25" borderId="17" xfId="0" applyFont="1" applyFill="1" applyBorder="1" applyAlignment="1">
      <alignment horizontal="center" vertical="center"/>
    </xf>
    <xf numFmtId="0" fontId="20" fillId="25" borderId="16" xfId="0" applyFont="1" applyFill="1" applyBorder="1" applyAlignment="1">
      <alignment horizontal="center" vertical="center"/>
    </xf>
    <xf numFmtId="0" fontId="20" fillId="25" borderId="2" xfId="0" applyFont="1" applyFill="1" applyBorder="1" applyAlignment="1">
      <alignment horizontal="center" vertical="center"/>
    </xf>
    <xf numFmtId="0" fontId="20" fillId="25" borderId="3" xfId="0" applyFont="1" applyFill="1" applyBorder="1" applyAlignment="1">
      <alignment horizontal="center" vertical="center"/>
    </xf>
    <xf numFmtId="0" fontId="20" fillId="25" borderId="14" xfId="0" applyFont="1" applyFill="1" applyBorder="1" applyAlignment="1">
      <alignment horizontal="center" vertical="center" wrapText="1"/>
    </xf>
    <xf numFmtId="0" fontId="20" fillId="25" borderId="5" xfId="0" applyFont="1" applyFill="1" applyBorder="1" applyAlignment="1">
      <alignment horizontal="center" vertical="center" wrapText="1"/>
    </xf>
    <xf numFmtId="0" fontId="20" fillId="25" borderId="4" xfId="0" applyFont="1" applyFill="1" applyBorder="1" applyAlignment="1">
      <alignment horizontal="center" vertical="center" wrapText="1"/>
    </xf>
    <xf numFmtId="164" fontId="20" fillId="25" borderId="14" xfId="23" applyFont="1" applyFill="1" applyBorder="1" applyAlignment="1">
      <alignment horizontal="center" vertical="center" wrapText="1"/>
    </xf>
    <xf numFmtId="164" fontId="20" fillId="25" borderId="5" xfId="23" applyFont="1" applyFill="1" applyBorder="1" applyAlignment="1">
      <alignment horizontal="center" vertical="center" wrapText="1"/>
    </xf>
    <xf numFmtId="164" fontId="20" fillId="25" borderId="4" xfId="23" applyFont="1" applyFill="1" applyBorder="1" applyAlignment="1">
      <alignment horizontal="center" vertical="center" wrapText="1"/>
    </xf>
    <xf numFmtId="1" fontId="20" fillId="25" borderId="11" xfId="0" applyNumberFormat="1" applyFont="1" applyFill="1" applyBorder="1" applyAlignment="1">
      <alignment horizontal="center" vertical="center" wrapText="1"/>
    </xf>
    <xf numFmtId="1" fontId="20" fillId="25" borderId="12" xfId="0" applyNumberFormat="1" applyFont="1" applyFill="1" applyBorder="1" applyAlignment="1">
      <alignment horizontal="center" vertical="center" wrapText="1"/>
    </xf>
    <xf numFmtId="1" fontId="20" fillId="25" borderId="13" xfId="0" applyNumberFormat="1" applyFont="1" applyFill="1" applyBorder="1" applyAlignment="1">
      <alignment horizontal="center" vertical="center" wrapText="1"/>
    </xf>
    <xf numFmtId="0" fontId="20" fillId="24" borderId="12" xfId="0" applyFont="1" applyFill="1" applyBorder="1" applyAlignment="1">
      <alignment horizontal="center" vertical="center"/>
    </xf>
    <xf numFmtId="0" fontId="20" fillId="24" borderId="13" xfId="0" applyFont="1" applyFill="1" applyBorder="1" applyAlignment="1">
      <alignment horizontal="center" vertical="center"/>
    </xf>
    <xf numFmtId="0" fontId="20" fillId="21" borderId="17" xfId="0" applyFont="1" applyFill="1" applyBorder="1" applyAlignment="1">
      <alignment horizontal="center" vertical="center"/>
    </xf>
    <xf numFmtId="0" fontId="20" fillId="21" borderId="16" xfId="0" applyFont="1" applyFill="1" applyBorder="1" applyAlignment="1">
      <alignment horizontal="center" vertical="center"/>
    </xf>
    <xf numFmtId="0" fontId="20" fillId="21" borderId="2" xfId="0" applyFont="1" applyFill="1" applyBorder="1" applyAlignment="1">
      <alignment horizontal="center" vertical="center"/>
    </xf>
    <xf numFmtId="0" fontId="20" fillId="21" borderId="3" xfId="0" applyFont="1" applyFill="1" applyBorder="1" applyAlignment="1">
      <alignment horizontal="center" vertical="center"/>
    </xf>
    <xf numFmtId="0" fontId="20" fillId="21" borderId="14" xfId="0" applyFont="1" applyFill="1" applyBorder="1" applyAlignment="1">
      <alignment horizontal="center" vertical="center" wrapText="1"/>
    </xf>
    <xf numFmtId="0" fontId="20" fillId="21" borderId="5" xfId="0" applyFont="1" applyFill="1" applyBorder="1" applyAlignment="1">
      <alignment horizontal="center" vertical="center" wrapText="1"/>
    </xf>
    <xf numFmtId="0" fontId="20" fillId="21" borderId="4" xfId="0" applyFont="1" applyFill="1" applyBorder="1" applyAlignment="1">
      <alignment horizontal="center" vertical="center" wrapText="1"/>
    </xf>
    <xf numFmtId="164" fontId="20" fillId="21" borderId="14" xfId="23" applyFont="1" applyFill="1" applyBorder="1" applyAlignment="1">
      <alignment horizontal="center" vertical="center" wrapText="1"/>
    </xf>
    <xf numFmtId="164" fontId="20" fillId="21" borderId="5" xfId="23" applyFont="1" applyFill="1" applyBorder="1" applyAlignment="1">
      <alignment horizontal="center" vertical="center" wrapText="1"/>
    </xf>
    <xf numFmtId="164" fontId="20" fillId="21" borderId="4" xfId="23" applyFont="1" applyFill="1" applyBorder="1" applyAlignment="1">
      <alignment horizontal="center" vertical="center" wrapText="1"/>
    </xf>
    <xf numFmtId="1" fontId="20" fillId="21" borderId="11" xfId="0" applyNumberFormat="1" applyFont="1" applyFill="1" applyBorder="1" applyAlignment="1">
      <alignment horizontal="center" vertical="center" wrapText="1"/>
    </xf>
    <xf numFmtId="1" fontId="20" fillId="21" borderId="12" xfId="0" applyNumberFormat="1" applyFont="1" applyFill="1" applyBorder="1" applyAlignment="1">
      <alignment horizontal="center" vertical="center" wrapText="1"/>
    </xf>
    <xf numFmtId="1" fontId="20" fillId="21" borderId="13" xfId="0" applyNumberFormat="1" applyFont="1" applyFill="1" applyBorder="1" applyAlignment="1">
      <alignment horizontal="center" vertical="center" wrapText="1"/>
    </xf>
    <xf numFmtId="0" fontId="20" fillId="21" borderId="12" xfId="0" applyFont="1" applyFill="1" applyBorder="1" applyAlignment="1">
      <alignment horizontal="center" vertical="center"/>
    </xf>
    <xf numFmtId="0" fontId="20" fillId="21" borderId="13" xfId="0" applyFont="1" applyFill="1" applyBorder="1" applyAlignment="1">
      <alignment horizontal="center" vertical="center"/>
    </xf>
    <xf numFmtId="0" fontId="20" fillId="24" borderId="17" xfId="0" applyFont="1" applyFill="1" applyBorder="1" applyAlignment="1">
      <alignment horizontal="center" vertical="center"/>
    </xf>
    <xf numFmtId="0" fontId="20" fillId="24" borderId="16" xfId="0" applyFont="1" applyFill="1" applyBorder="1" applyAlignment="1">
      <alignment horizontal="center" vertical="center"/>
    </xf>
    <xf numFmtId="0" fontId="20" fillId="24" borderId="2" xfId="0" applyFont="1" applyFill="1" applyBorder="1" applyAlignment="1">
      <alignment horizontal="center" vertical="center"/>
    </xf>
    <xf numFmtId="0" fontId="20" fillId="24" borderId="3" xfId="0" applyFont="1" applyFill="1" applyBorder="1" applyAlignment="1">
      <alignment horizontal="center" vertical="center"/>
    </xf>
    <xf numFmtId="0" fontId="20" fillId="24" borderId="14" xfId="0" applyFont="1" applyFill="1" applyBorder="1" applyAlignment="1">
      <alignment horizontal="center" vertical="center" wrapText="1"/>
    </xf>
    <xf numFmtId="0" fontId="20" fillId="24" borderId="5" xfId="0" applyFont="1" applyFill="1" applyBorder="1" applyAlignment="1">
      <alignment horizontal="center" vertical="center" wrapText="1"/>
    </xf>
    <xf numFmtId="0" fontId="20" fillId="24" borderId="4" xfId="0" applyFont="1" applyFill="1" applyBorder="1" applyAlignment="1">
      <alignment horizontal="center" vertical="center" wrapText="1"/>
    </xf>
    <xf numFmtId="164" fontId="20" fillId="24" borderId="14" xfId="23" applyFont="1" applyFill="1" applyBorder="1" applyAlignment="1">
      <alignment horizontal="center" vertical="center" wrapText="1"/>
    </xf>
    <xf numFmtId="164" fontId="20" fillId="24" borderId="5" xfId="23" applyFont="1" applyFill="1" applyBorder="1" applyAlignment="1">
      <alignment horizontal="center" vertical="center" wrapText="1"/>
    </xf>
    <xf numFmtId="164" fontId="20" fillId="24" borderId="4" xfId="23" applyFont="1" applyFill="1" applyBorder="1" applyAlignment="1">
      <alignment horizontal="center" vertical="center" wrapText="1"/>
    </xf>
    <xf numFmtId="1" fontId="20" fillId="24" borderId="11" xfId="0" applyNumberFormat="1" applyFont="1" applyFill="1" applyBorder="1" applyAlignment="1">
      <alignment horizontal="center" vertical="center" wrapText="1"/>
    </xf>
    <xf numFmtId="1" fontId="20" fillId="24" borderId="12" xfId="0" applyNumberFormat="1" applyFont="1" applyFill="1" applyBorder="1" applyAlignment="1">
      <alignment horizontal="center" vertical="center" wrapText="1"/>
    </xf>
    <xf numFmtId="1" fontId="20" fillId="24" borderId="13" xfId="0" applyNumberFormat="1" applyFont="1" applyFill="1" applyBorder="1" applyAlignment="1">
      <alignment horizontal="center" vertical="center" wrapText="1"/>
    </xf>
    <xf numFmtId="0" fontId="20" fillId="23" borderId="14" xfId="0" applyFont="1" applyFill="1" applyBorder="1" applyAlignment="1">
      <alignment horizontal="center" vertical="center" wrapText="1"/>
    </xf>
    <xf numFmtId="0" fontId="20" fillId="23" borderId="5" xfId="0" applyFont="1" applyFill="1" applyBorder="1" applyAlignment="1">
      <alignment horizontal="center" vertical="center" wrapText="1"/>
    </xf>
    <xf numFmtId="0" fontId="20" fillId="23" borderId="4" xfId="0" applyFont="1" applyFill="1" applyBorder="1" applyAlignment="1">
      <alignment horizontal="center" vertical="center" wrapText="1"/>
    </xf>
    <xf numFmtId="164" fontId="20" fillId="23" borderId="14" xfId="23" applyFont="1" applyFill="1" applyBorder="1" applyAlignment="1">
      <alignment horizontal="center" vertical="center" wrapText="1"/>
    </xf>
    <xf numFmtId="164" fontId="20" fillId="23" borderId="5" xfId="23" applyFont="1" applyFill="1" applyBorder="1" applyAlignment="1">
      <alignment horizontal="center" vertical="center" wrapText="1"/>
    </xf>
    <xf numFmtId="164" fontId="20" fillId="23" borderId="4" xfId="23" applyFont="1" applyFill="1" applyBorder="1" applyAlignment="1">
      <alignment horizontal="center" vertical="center" wrapText="1"/>
    </xf>
    <xf numFmtId="1" fontId="20" fillId="23" borderId="11" xfId="0" applyNumberFormat="1" applyFont="1" applyFill="1" applyBorder="1" applyAlignment="1">
      <alignment horizontal="center" vertical="center" wrapText="1"/>
    </xf>
    <xf numFmtId="1" fontId="20" fillId="23" borderId="12" xfId="0" applyNumberFormat="1" applyFont="1" applyFill="1" applyBorder="1" applyAlignment="1">
      <alignment horizontal="center" vertical="center" wrapText="1"/>
    </xf>
    <xf numFmtId="1" fontId="20" fillId="23" borderId="13" xfId="0" applyNumberFormat="1" applyFont="1" applyFill="1" applyBorder="1" applyAlignment="1">
      <alignment horizontal="center" vertical="center" wrapText="1"/>
    </xf>
    <xf numFmtId="0" fontId="20" fillId="22" borderId="14" xfId="0" applyFont="1" applyFill="1" applyBorder="1" applyAlignment="1">
      <alignment horizontal="center" vertical="center" wrapText="1"/>
    </xf>
    <xf numFmtId="0" fontId="20" fillId="22" borderId="5" xfId="0" applyFont="1" applyFill="1" applyBorder="1" applyAlignment="1">
      <alignment horizontal="center" vertical="center" wrapText="1"/>
    </xf>
    <xf numFmtId="0" fontId="20" fillId="22" borderId="4" xfId="0" applyFont="1" applyFill="1" applyBorder="1" applyAlignment="1">
      <alignment horizontal="center" vertical="center" wrapText="1"/>
    </xf>
    <xf numFmtId="164" fontId="20" fillId="22" borderId="14" xfId="23" applyFont="1" applyFill="1" applyBorder="1" applyAlignment="1">
      <alignment horizontal="center" vertical="center" wrapText="1"/>
    </xf>
    <xf numFmtId="164" fontId="20" fillId="22" borderId="5" xfId="23" applyFont="1" applyFill="1" applyBorder="1" applyAlignment="1">
      <alignment horizontal="center" vertical="center" wrapText="1"/>
    </xf>
    <xf numFmtId="164" fontId="20" fillId="22" borderId="4" xfId="23" applyFont="1" applyFill="1" applyBorder="1" applyAlignment="1">
      <alignment horizontal="center" vertical="center" wrapText="1"/>
    </xf>
    <xf numFmtId="0" fontId="20" fillId="23" borderId="12" xfId="0" applyFont="1" applyFill="1" applyBorder="1" applyAlignment="1">
      <alignment horizontal="center" vertical="center"/>
    </xf>
    <xf numFmtId="0" fontId="20" fillId="23" borderId="13" xfId="0" applyFont="1" applyFill="1" applyBorder="1" applyAlignment="1">
      <alignment horizontal="center" vertical="center"/>
    </xf>
    <xf numFmtId="0" fontId="20" fillId="22" borderId="17" xfId="0" applyFont="1" applyFill="1" applyBorder="1" applyAlignment="1">
      <alignment horizontal="center" vertical="center"/>
    </xf>
    <xf numFmtId="0" fontId="20" fillId="22" borderId="16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center" vertical="center"/>
    </xf>
    <xf numFmtId="0" fontId="20" fillId="22" borderId="3" xfId="0" applyFont="1" applyFill="1" applyBorder="1" applyAlignment="1">
      <alignment horizontal="center" vertical="center"/>
    </xf>
    <xf numFmtId="0" fontId="20" fillId="23" borderId="17" xfId="0" applyFont="1" applyFill="1" applyBorder="1" applyAlignment="1">
      <alignment horizontal="center" vertical="center"/>
    </xf>
    <xf numFmtId="0" fontId="20" fillId="23" borderId="16" xfId="0" applyFont="1" applyFill="1" applyBorder="1" applyAlignment="1">
      <alignment horizontal="center" vertical="center"/>
    </xf>
    <xf numFmtId="0" fontId="20" fillId="23" borderId="2" xfId="0" applyFont="1" applyFill="1" applyBorder="1" applyAlignment="1">
      <alignment horizontal="center" vertical="center"/>
    </xf>
    <xf numFmtId="0" fontId="20" fillId="23" borderId="3" xfId="0" applyFont="1" applyFill="1" applyBorder="1" applyAlignment="1">
      <alignment horizontal="center" vertical="center"/>
    </xf>
    <xf numFmtId="1" fontId="20" fillId="22" borderId="11" xfId="0" applyNumberFormat="1" applyFont="1" applyFill="1" applyBorder="1" applyAlignment="1">
      <alignment horizontal="center" vertical="center" wrapText="1"/>
    </xf>
    <xf numFmtId="1" fontId="20" fillId="22" borderId="12" xfId="0" applyNumberFormat="1" applyFont="1" applyFill="1" applyBorder="1" applyAlignment="1">
      <alignment horizontal="center" vertical="center" wrapText="1"/>
    </xf>
    <xf numFmtId="1" fontId="20" fillId="22" borderId="13" xfId="0" applyNumberFormat="1" applyFont="1" applyFill="1" applyBorder="1" applyAlignment="1">
      <alignment horizontal="center" vertical="center" wrapText="1"/>
    </xf>
    <xf numFmtId="0" fontId="20" fillId="22" borderId="12" xfId="0" applyFont="1" applyFill="1" applyBorder="1" applyAlignment="1">
      <alignment horizontal="center" vertical="center"/>
    </xf>
    <xf numFmtId="0" fontId="20" fillId="22" borderId="13" xfId="0" applyFont="1" applyFill="1" applyBorder="1" applyAlignment="1">
      <alignment horizontal="center" vertical="center"/>
    </xf>
    <xf numFmtId="0" fontId="47" fillId="18" borderId="15" xfId="0" applyFont="1" applyFill="1" applyBorder="1" applyAlignment="1">
      <alignment horizontal="center" vertical="center"/>
    </xf>
    <xf numFmtId="0" fontId="47" fillId="18" borderId="17" xfId="0" applyFont="1" applyFill="1" applyBorder="1" applyAlignment="1">
      <alignment horizontal="center" vertical="center"/>
    </xf>
    <xf numFmtId="0" fontId="47" fillId="18" borderId="16" xfId="0" applyFont="1" applyFill="1" applyBorder="1" applyAlignment="1">
      <alignment horizontal="center" vertical="center"/>
    </xf>
    <xf numFmtId="0" fontId="47" fillId="18" borderId="6" xfId="0" applyFont="1" applyFill="1" applyBorder="1" applyAlignment="1">
      <alignment horizontal="center" vertical="center"/>
    </xf>
    <xf numFmtId="0" fontId="47" fillId="18" borderId="0" xfId="0" applyFont="1" applyFill="1" applyBorder="1" applyAlignment="1">
      <alignment horizontal="center" vertical="center"/>
    </xf>
    <xf numFmtId="0" fontId="47" fillId="18" borderId="7" xfId="0" applyFont="1" applyFill="1" applyBorder="1" applyAlignment="1">
      <alignment horizontal="center" vertical="center"/>
    </xf>
    <xf numFmtId="0" fontId="47" fillId="18" borderId="10" xfId="0" applyFont="1" applyFill="1" applyBorder="1" applyAlignment="1">
      <alignment horizontal="center" vertical="center"/>
    </xf>
    <xf numFmtId="0" fontId="47" fillId="18" borderId="2" xfId="0" applyFont="1" applyFill="1" applyBorder="1" applyAlignment="1">
      <alignment horizontal="center" vertical="center"/>
    </xf>
    <xf numFmtId="0" fontId="47" fillId="18" borderId="3" xfId="0" applyFont="1" applyFill="1" applyBorder="1" applyAlignment="1">
      <alignment horizontal="center" vertical="center"/>
    </xf>
    <xf numFmtId="0" fontId="47" fillId="18" borderId="14" xfId="0" applyFont="1" applyFill="1" applyBorder="1" applyAlignment="1">
      <alignment horizontal="center" vertical="center"/>
    </xf>
    <xf numFmtId="0" fontId="47" fillId="18" borderId="5" xfId="0" applyFont="1" applyFill="1" applyBorder="1" applyAlignment="1">
      <alignment horizontal="center" vertical="center"/>
    </xf>
    <xf numFmtId="0" fontId="47" fillId="18" borderId="4" xfId="0" applyFont="1" applyFill="1" applyBorder="1" applyAlignment="1">
      <alignment horizontal="center" vertical="center"/>
    </xf>
    <xf numFmtId="0" fontId="47" fillId="18" borderId="22" xfId="0" applyFont="1" applyFill="1" applyBorder="1" applyAlignment="1">
      <alignment horizontal="center" vertical="center"/>
    </xf>
    <xf numFmtId="0" fontId="47" fillId="18" borderId="23" xfId="0" applyFont="1" applyFill="1" applyBorder="1" applyAlignment="1">
      <alignment horizontal="center" vertical="center"/>
    </xf>
    <xf numFmtId="0" fontId="47" fillId="18" borderId="24" xfId="0" applyFont="1" applyFill="1" applyBorder="1" applyAlignment="1">
      <alignment horizontal="center" vertical="center"/>
    </xf>
    <xf numFmtId="164" fontId="45" fillId="18" borderId="15" xfId="23" applyFont="1" applyFill="1" applyBorder="1" applyAlignment="1">
      <alignment horizontal="center" vertical="center" wrapText="1"/>
    </xf>
    <xf numFmtId="164" fontId="45" fillId="18" borderId="16" xfId="23" applyFont="1" applyFill="1" applyBorder="1" applyAlignment="1">
      <alignment horizontal="center" vertical="center" wrapText="1"/>
    </xf>
    <xf numFmtId="164" fontId="45" fillId="18" borderId="10" xfId="23" applyFont="1" applyFill="1" applyBorder="1" applyAlignment="1">
      <alignment horizontal="center" vertical="center" wrapText="1"/>
    </xf>
    <xf numFmtId="164" fontId="45" fillId="18" borderId="3" xfId="23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left" vertical="center" wrapText="1"/>
    </xf>
    <xf numFmtId="0" fontId="48" fillId="0" borderId="13" xfId="0" applyFont="1" applyFill="1" applyBorder="1" applyAlignment="1">
      <alignment horizontal="left" vertical="center" wrapText="1"/>
    </xf>
    <xf numFmtId="164" fontId="45" fillId="18" borderId="14" xfId="23" applyFont="1" applyFill="1" applyBorder="1" applyAlignment="1">
      <alignment horizontal="center" vertical="center" wrapText="1"/>
    </xf>
    <xf numFmtId="164" fontId="45" fillId="18" borderId="5" xfId="23" applyFont="1" applyFill="1" applyBorder="1" applyAlignment="1">
      <alignment horizontal="center" vertical="center" wrapText="1"/>
    </xf>
    <xf numFmtId="164" fontId="45" fillId="18" borderId="4" xfId="23" applyFont="1" applyFill="1" applyBorder="1" applyAlignment="1">
      <alignment horizontal="center" vertical="center" wrapText="1"/>
    </xf>
    <xf numFmtId="0" fontId="46" fillId="18" borderId="14" xfId="0" applyFont="1" applyFill="1" applyBorder="1" applyAlignment="1">
      <alignment horizontal="center" vertical="center"/>
    </xf>
    <xf numFmtId="0" fontId="46" fillId="18" borderId="5" xfId="0" applyFont="1" applyFill="1" applyBorder="1" applyAlignment="1">
      <alignment horizontal="center" vertical="center"/>
    </xf>
    <xf numFmtId="0" fontId="46" fillId="18" borderId="4" xfId="0" applyFont="1" applyFill="1" applyBorder="1" applyAlignment="1">
      <alignment horizontal="center" vertical="center"/>
    </xf>
    <xf numFmtId="0" fontId="46" fillId="18" borderId="1" xfId="0" applyFont="1" applyFill="1" applyBorder="1" applyAlignment="1">
      <alignment horizontal="center" vertical="top"/>
    </xf>
    <xf numFmtId="0" fontId="46" fillId="18" borderId="11" xfId="0" applyFont="1" applyFill="1" applyBorder="1" applyAlignment="1">
      <alignment horizontal="center" vertical="top"/>
    </xf>
    <xf numFmtId="0" fontId="46" fillId="18" borderId="12" xfId="0" applyFont="1" applyFill="1" applyBorder="1" applyAlignment="1">
      <alignment horizontal="center" vertical="top"/>
    </xf>
    <xf numFmtId="0" fontId="46" fillId="18" borderId="13" xfId="0" applyFont="1" applyFill="1" applyBorder="1" applyAlignment="1">
      <alignment horizontal="center" vertical="top"/>
    </xf>
    <xf numFmtId="1" fontId="46" fillId="18" borderId="21" xfId="0" applyNumberFormat="1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left" vertical="center"/>
    </xf>
    <xf numFmtId="0" fontId="47" fillId="0" borderId="12" xfId="0" applyFont="1" applyFill="1" applyBorder="1" applyAlignment="1">
      <alignment horizontal="left" vertical="center"/>
    </xf>
    <xf numFmtId="0" fontId="47" fillId="0" borderId="13" xfId="0" applyFont="1" applyFill="1" applyBorder="1" applyAlignment="1">
      <alignment horizontal="left" vertical="center"/>
    </xf>
    <xf numFmtId="0" fontId="47" fillId="0" borderId="10" xfId="0" applyFont="1" applyFill="1" applyBorder="1" applyAlignment="1">
      <alignment horizontal="left" vertical="center" wrapText="1"/>
    </xf>
    <xf numFmtId="0" fontId="47" fillId="0" borderId="2" xfId="0" applyFont="1" applyFill="1" applyBorder="1" applyAlignment="1">
      <alignment horizontal="left" vertical="center" wrapText="1"/>
    </xf>
    <xf numFmtId="0" fontId="47" fillId="0" borderId="3" xfId="0" applyFont="1" applyFill="1" applyBorder="1" applyAlignment="1">
      <alignment horizontal="left" vertical="center" wrapText="1"/>
    </xf>
    <xf numFmtId="0" fontId="50" fillId="0" borderId="0" xfId="0" applyFont="1" applyAlignment="1">
      <alignment horizontal="center"/>
    </xf>
    <xf numFmtId="1" fontId="45" fillId="18" borderId="22" xfId="23" applyNumberFormat="1" applyFont="1" applyFill="1" applyBorder="1" applyAlignment="1">
      <alignment horizontal="center" vertical="center" wrapText="1"/>
    </xf>
    <xf numFmtId="1" fontId="45" fillId="18" borderId="24" xfId="23" applyNumberFormat="1" applyFont="1" applyFill="1" applyBorder="1" applyAlignment="1">
      <alignment horizontal="center" vertical="center" wrapText="1"/>
    </xf>
    <xf numFmtId="0" fontId="48" fillId="0" borderId="11" xfId="0" applyFont="1" applyFill="1" applyBorder="1" applyAlignment="1">
      <alignment horizontal="left" vertical="center"/>
    </xf>
    <xf numFmtId="0" fontId="48" fillId="0" borderId="12" xfId="0" applyFont="1" applyFill="1" applyBorder="1" applyAlignment="1">
      <alignment horizontal="left" vertical="center"/>
    </xf>
    <xf numFmtId="0" fontId="48" fillId="0" borderId="13" xfId="0" applyFont="1" applyFill="1" applyBorder="1" applyAlignment="1">
      <alignment horizontal="left" vertical="center"/>
    </xf>
  </cellXfs>
  <cellStyles count="326">
    <cellStyle name="Accent1 - 20%" xfId="1" xr:uid="{00000000-0005-0000-0000-000000000000}"/>
    <cellStyle name="Accent1 - 40%" xfId="2" xr:uid="{00000000-0005-0000-0000-000001000000}"/>
    <cellStyle name="Accent1 - 60%" xfId="3" xr:uid="{00000000-0005-0000-0000-000002000000}"/>
    <cellStyle name="Accent2 - 20%" xfId="4" xr:uid="{00000000-0005-0000-0000-000003000000}"/>
    <cellStyle name="Accent2 - 40%" xfId="5" xr:uid="{00000000-0005-0000-0000-000004000000}"/>
    <cellStyle name="Accent2 - 60%" xfId="6" xr:uid="{00000000-0005-0000-0000-000005000000}"/>
    <cellStyle name="Accent3 - 20%" xfId="7" xr:uid="{00000000-0005-0000-0000-000006000000}"/>
    <cellStyle name="Accent3 - 40%" xfId="8" xr:uid="{00000000-0005-0000-0000-000007000000}"/>
    <cellStyle name="Accent3 - 60%" xfId="9" xr:uid="{00000000-0005-0000-0000-000008000000}"/>
    <cellStyle name="Accent4 - 20%" xfId="10" xr:uid="{00000000-0005-0000-0000-000009000000}"/>
    <cellStyle name="Accent4 - 40%" xfId="11" xr:uid="{00000000-0005-0000-0000-00000A000000}"/>
    <cellStyle name="Accent4 - 60%" xfId="12" xr:uid="{00000000-0005-0000-0000-00000B000000}"/>
    <cellStyle name="Accent5 - 20%" xfId="13" xr:uid="{00000000-0005-0000-0000-00000C000000}"/>
    <cellStyle name="Accent5 - 40%" xfId="14" xr:uid="{00000000-0005-0000-0000-00000D000000}"/>
    <cellStyle name="Accent5 - 60%" xfId="15" xr:uid="{00000000-0005-0000-0000-00000E000000}"/>
    <cellStyle name="Accent6 - 20%" xfId="16" xr:uid="{00000000-0005-0000-0000-00000F000000}"/>
    <cellStyle name="Accent6 - 40%" xfId="17" xr:uid="{00000000-0005-0000-0000-000010000000}"/>
    <cellStyle name="Accent6 - 60%" xfId="18" xr:uid="{00000000-0005-0000-0000-000011000000}"/>
    <cellStyle name="Comma [0]" xfId="323" builtinId="6"/>
    <cellStyle name="Comma [0] 10" xfId="19" xr:uid="{00000000-0005-0000-0000-000013000000}"/>
    <cellStyle name="Comma [0] 10 2" xfId="20" xr:uid="{00000000-0005-0000-0000-000014000000}"/>
    <cellStyle name="Comma [0] 11" xfId="21" xr:uid="{00000000-0005-0000-0000-000015000000}"/>
    <cellStyle name="Comma [0] 12" xfId="22" xr:uid="{00000000-0005-0000-0000-000016000000}"/>
    <cellStyle name="Comma [0] 13" xfId="23" xr:uid="{00000000-0005-0000-0000-000017000000}"/>
    <cellStyle name="Comma [0] 13 3" xfId="325" xr:uid="{00000000-0005-0000-0000-000018000000}"/>
    <cellStyle name="Comma [0] 14" xfId="24" xr:uid="{00000000-0005-0000-0000-000019000000}"/>
    <cellStyle name="Comma [0] 15" xfId="25" xr:uid="{00000000-0005-0000-0000-00001A000000}"/>
    <cellStyle name="Comma [0] 15 2" xfId="26" xr:uid="{00000000-0005-0000-0000-00001B000000}"/>
    <cellStyle name="Comma [0] 15 2 2" xfId="27" xr:uid="{00000000-0005-0000-0000-00001C000000}"/>
    <cellStyle name="Comma [0] 16" xfId="28" xr:uid="{00000000-0005-0000-0000-00001D000000}"/>
    <cellStyle name="Comma [0] 2" xfId="29" xr:uid="{00000000-0005-0000-0000-00001E000000}"/>
    <cellStyle name="Comma [0] 2 10" xfId="30" xr:uid="{00000000-0005-0000-0000-00001F000000}"/>
    <cellStyle name="Comma [0] 2 11" xfId="31" xr:uid="{00000000-0005-0000-0000-000020000000}"/>
    <cellStyle name="Comma [0] 2 12" xfId="32" xr:uid="{00000000-0005-0000-0000-000021000000}"/>
    <cellStyle name="Comma [0] 2 13" xfId="33" xr:uid="{00000000-0005-0000-0000-000022000000}"/>
    <cellStyle name="Comma [0] 2 2" xfId="34" xr:uid="{00000000-0005-0000-0000-000023000000}"/>
    <cellStyle name="Comma [0] 2 2 10" xfId="35" xr:uid="{00000000-0005-0000-0000-000024000000}"/>
    <cellStyle name="Comma [0] 2 2 11" xfId="36" xr:uid="{00000000-0005-0000-0000-000025000000}"/>
    <cellStyle name="Comma [0] 2 2 2" xfId="37" xr:uid="{00000000-0005-0000-0000-000026000000}"/>
    <cellStyle name="Comma [0] 2 2 2 10" xfId="38" xr:uid="{00000000-0005-0000-0000-000027000000}"/>
    <cellStyle name="Comma [0] 2 2 2 2" xfId="39" xr:uid="{00000000-0005-0000-0000-000028000000}"/>
    <cellStyle name="Comma [0] 2 2 2 3" xfId="40" xr:uid="{00000000-0005-0000-0000-000029000000}"/>
    <cellStyle name="Comma [0] 2 2 2 4" xfId="41" xr:uid="{00000000-0005-0000-0000-00002A000000}"/>
    <cellStyle name="Comma [0] 2 2 2 5" xfId="42" xr:uid="{00000000-0005-0000-0000-00002B000000}"/>
    <cellStyle name="Comma [0] 2 2 2 6" xfId="43" xr:uid="{00000000-0005-0000-0000-00002C000000}"/>
    <cellStyle name="Comma [0] 2 2 2 7" xfId="44" xr:uid="{00000000-0005-0000-0000-00002D000000}"/>
    <cellStyle name="Comma [0] 2 2 2 8" xfId="45" xr:uid="{00000000-0005-0000-0000-00002E000000}"/>
    <cellStyle name="Comma [0] 2 2 2 9" xfId="46" xr:uid="{00000000-0005-0000-0000-00002F000000}"/>
    <cellStyle name="Comma [0] 2 2 3" xfId="47" xr:uid="{00000000-0005-0000-0000-000030000000}"/>
    <cellStyle name="Comma [0] 2 2 4" xfId="48" xr:uid="{00000000-0005-0000-0000-000031000000}"/>
    <cellStyle name="Comma [0] 2 2 5" xfId="49" xr:uid="{00000000-0005-0000-0000-000032000000}"/>
    <cellStyle name="Comma [0] 2 2 6" xfId="50" xr:uid="{00000000-0005-0000-0000-000033000000}"/>
    <cellStyle name="Comma [0] 2 2 7" xfId="51" xr:uid="{00000000-0005-0000-0000-000034000000}"/>
    <cellStyle name="Comma [0] 2 2 8" xfId="52" xr:uid="{00000000-0005-0000-0000-000035000000}"/>
    <cellStyle name="Comma [0] 2 2 9" xfId="53" xr:uid="{00000000-0005-0000-0000-000036000000}"/>
    <cellStyle name="Comma [0] 2 3" xfId="54" xr:uid="{00000000-0005-0000-0000-000037000000}"/>
    <cellStyle name="Comma [0] 2 4" xfId="55" xr:uid="{00000000-0005-0000-0000-000038000000}"/>
    <cellStyle name="Comma [0] 2 5" xfId="56" xr:uid="{00000000-0005-0000-0000-000039000000}"/>
    <cellStyle name="Comma [0] 2 6" xfId="57" xr:uid="{00000000-0005-0000-0000-00003A000000}"/>
    <cellStyle name="Comma [0] 2 7" xfId="58" xr:uid="{00000000-0005-0000-0000-00003B000000}"/>
    <cellStyle name="Comma [0] 2 8" xfId="59" xr:uid="{00000000-0005-0000-0000-00003C000000}"/>
    <cellStyle name="Comma [0] 2 9" xfId="60" xr:uid="{00000000-0005-0000-0000-00003D000000}"/>
    <cellStyle name="Comma [0] 3" xfId="61" xr:uid="{00000000-0005-0000-0000-00003E000000}"/>
    <cellStyle name="Comma [0] 3 2" xfId="62" xr:uid="{00000000-0005-0000-0000-00003F000000}"/>
    <cellStyle name="Comma [0] 3 2 2" xfId="63" xr:uid="{00000000-0005-0000-0000-000040000000}"/>
    <cellStyle name="Comma [0] 4" xfId="64" xr:uid="{00000000-0005-0000-0000-000041000000}"/>
    <cellStyle name="Comma [0] 4 2" xfId="65" xr:uid="{00000000-0005-0000-0000-000042000000}"/>
    <cellStyle name="Comma [0] 4_lembar kendali_rentek_2010_esthi" xfId="66" xr:uid="{00000000-0005-0000-0000-000043000000}"/>
    <cellStyle name="Comma [0] 5" xfId="67" xr:uid="{00000000-0005-0000-0000-000044000000}"/>
    <cellStyle name="Comma [0] 5 2" xfId="68" xr:uid="{00000000-0005-0000-0000-000045000000}"/>
    <cellStyle name="Comma [0] 6" xfId="69" xr:uid="{00000000-0005-0000-0000-000046000000}"/>
    <cellStyle name="Comma [0] 6 2" xfId="70" xr:uid="{00000000-0005-0000-0000-000047000000}"/>
    <cellStyle name="Comma [0] 7" xfId="71" xr:uid="{00000000-0005-0000-0000-000048000000}"/>
    <cellStyle name="Comma [0] 8" xfId="72" xr:uid="{00000000-0005-0000-0000-000049000000}"/>
    <cellStyle name="Comma [0] 9" xfId="73" xr:uid="{00000000-0005-0000-0000-00004A000000}"/>
    <cellStyle name="Comma 10" xfId="74" xr:uid="{00000000-0005-0000-0000-00004B000000}"/>
    <cellStyle name="Comma 10 2" xfId="75" xr:uid="{00000000-0005-0000-0000-00004C000000}"/>
    <cellStyle name="Comma 11" xfId="76" xr:uid="{00000000-0005-0000-0000-00004D000000}"/>
    <cellStyle name="Comma 11 2" xfId="77" xr:uid="{00000000-0005-0000-0000-00004E000000}"/>
    <cellStyle name="Comma 12" xfId="78" xr:uid="{00000000-0005-0000-0000-00004F000000}"/>
    <cellStyle name="Comma 13" xfId="79" xr:uid="{00000000-0005-0000-0000-000050000000}"/>
    <cellStyle name="Comma 13 2" xfId="80" xr:uid="{00000000-0005-0000-0000-000051000000}"/>
    <cellStyle name="Comma 14" xfId="81" xr:uid="{00000000-0005-0000-0000-000052000000}"/>
    <cellStyle name="Comma 15" xfId="82" xr:uid="{00000000-0005-0000-0000-000053000000}"/>
    <cellStyle name="Comma 16" xfId="83" xr:uid="{00000000-0005-0000-0000-000054000000}"/>
    <cellStyle name="Comma 16 2" xfId="84" xr:uid="{00000000-0005-0000-0000-000055000000}"/>
    <cellStyle name="Comma 16 2 2" xfId="85" xr:uid="{00000000-0005-0000-0000-000056000000}"/>
    <cellStyle name="Comma 17" xfId="86" xr:uid="{00000000-0005-0000-0000-000057000000}"/>
    <cellStyle name="Comma 18" xfId="87" xr:uid="{00000000-0005-0000-0000-000058000000}"/>
    <cellStyle name="Comma 2" xfId="88" xr:uid="{00000000-0005-0000-0000-000059000000}"/>
    <cellStyle name="Comma 2 10" xfId="89" xr:uid="{00000000-0005-0000-0000-00005A000000}"/>
    <cellStyle name="Comma 2 2" xfId="90" xr:uid="{00000000-0005-0000-0000-00005B000000}"/>
    <cellStyle name="Comma 2 2 10" xfId="91" xr:uid="{00000000-0005-0000-0000-00005C000000}"/>
    <cellStyle name="Comma 2 2 2" xfId="92" xr:uid="{00000000-0005-0000-0000-00005D000000}"/>
    <cellStyle name="Comma 2 2 2 10" xfId="93" xr:uid="{00000000-0005-0000-0000-00005E000000}"/>
    <cellStyle name="Comma 2 2 2 2" xfId="94" xr:uid="{00000000-0005-0000-0000-00005F000000}"/>
    <cellStyle name="Comma 2 2 2 3" xfId="95" xr:uid="{00000000-0005-0000-0000-000060000000}"/>
    <cellStyle name="Comma 2 2 2 4" xfId="96" xr:uid="{00000000-0005-0000-0000-000061000000}"/>
    <cellStyle name="Comma 2 2 2 5" xfId="97" xr:uid="{00000000-0005-0000-0000-000062000000}"/>
    <cellStyle name="Comma 2 2 2 6" xfId="98" xr:uid="{00000000-0005-0000-0000-000063000000}"/>
    <cellStyle name="Comma 2 2 2 7" xfId="99" xr:uid="{00000000-0005-0000-0000-000064000000}"/>
    <cellStyle name="Comma 2 2 2 8" xfId="100" xr:uid="{00000000-0005-0000-0000-000065000000}"/>
    <cellStyle name="Comma 2 2 2 9" xfId="101" xr:uid="{00000000-0005-0000-0000-000066000000}"/>
    <cellStyle name="Comma 2 2 3" xfId="102" xr:uid="{00000000-0005-0000-0000-000067000000}"/>
    <cellStyle name="Comma 2 2 4" xfId="103" xr:uid="{00000000-0005-0000-0000-000068000000}"/>
    <cellStyle name="Comma 2 2 5" xfId="104" xr:uid="{00000000-0005-0000-0000-000069000000}"/>
    <cellStyle name="Comma 2 2 6" xfId="105" xr:uid="{00000000-0005-0000-0000-00006A000000}"/>
    <cellStyle name="Comma 2 2 7" xfId="106" xr:uid="{00000000-0005-0000-0000-00006B000000}"/>
    <cellStyle name="Comma 2 2 8" xfId="107" xr:uid="{00000000-0005-0000-0000-00006C000000}"/>
    <cellStyle name="Comma 2 2 9" xfId="108" xr:uid="{00000000-0005-0000-0000-00006D000000}"/>
    <cellStyle name="Comma 2 3" xfId="109" xr:uid="{00000000-0005-0000-0000-00006E000000}"/>
    <cellStyle name="Comma 2 4" xfId="110" xr:uid="{00000000-0005-0000-0000-00006F000000}"/>
    <cellStyle name="Comma 2 5" xfId="111" xr:uid="{00000000-0005-0000-0000-000070000000}"/>
    <cellStyle name="Comma 2 6" xfId="112" xr:uid="{00000000-0005-0000-0000-000071000000}"/>
    <cellStyle name="Comma 2 7" xfId="113" xr:uid="{00000000-0005-0000-0000-000072000000}"/>
    <cellStyle name="Comma 2 8" xfId="114" xr:uid="{00000000-0005-0000-0000-000073000000}"/>
    <cellStyle name="Comma 2 9" xfId="115" xr:uid="{00000000-0005-0000-0000-000074000000}"/>
    <cellStyle name="Comma 2_lembar kendali_rentek_2010_esthi" xfId="116" xr:uid="{00000000-0005-0000-0000-000075000000}"/>
    <cellStyle name="Comma 3" xfId="117" xr:uid="{00000000-0005-0000-0000-000076000000}"/>
    <cellStyle name="Comma 3 2" xfId="118" xr:uid="{00000000-0005-0000-0000-000077000000}"/>
    <cellStyle name="Comma 3 2 2" xfId="119" xr:uid="{00000000-0005-0000-0000-000078000000}"/>
    <cellStyle name="Comma 3 2 3" xfId="120" xr:uid="{00000000-0005-0000-0000-000079000000}"/>
    <cellStyle name="Comma 3 3" xfId="121" xr:uid="{00000000-0005-0000-0000-00007A000000}"/>
    <cellStyle name="Comma 4" xfId="122" xr:uid="{00000000-0005-0000-0000-00007B000000}"/>
    <cellStyle name="Comma 4 2" xfId="123" xr:uid="{00000000-0005-0000-0000-00007C000000}"/>
    <cellStyle name="Comma 5" xfId="124" xr:uid="{00000000-0005-0000-0000-00007D000000}"/>
    <cellStyle name="Comma 5 2" xfId="125" xr:uid="{00000000-0005-0000-0000-00007E000000}"/>
    <cellStyle name="Comma 6" xfId="126" xr:uid="{00000000-0005-0000-0000-00007F000000}"/>
    <cellStyle name="Comma 6 2" xfId="127" xr:uid="{00000000-0005-0000-0000-000080000000}"/>
    <cellStyle name="Comma 6 3" xfId="128" xr:uid="{00000000-0005-0000-0000-000081000000}"/>
    <cellStyle name="Comma 6 4" xfId="129" xr:uid="{00000000-0005-0000-0000-000082000000}"/>
    <cellStyle name="Comma 7" xfId="130" xr:uid="{00000000-0005-0000-0000-000083000000}"/>
    <cellStyle name="Comma 8" xfId="131" xr:uid="{00000000-0005-0000-0000-000084000000}"/>
    <cellStyle name="Comma 8 2" xfId="132" xr:uid="{00000000-0005-0000-0000-000085000000}"/>
    <cellStyle name="Comma 9" xfId="133" xr:uid="{00000000-0005-0000-0000-000086000000}"/>
    <cellStyle name="Comma[0]_BABEL" xfId="134" xr:uid="{00000000-0005-0000-0000-000087000000}"/>
    <cellStyle name="Comma0" xfId="135" xr:uid="{00000000-0005-0000-0000-000088000000}"/>
    <cellStyle name="Currency 2" xfId="136" xr:uid="{00000000-0005-0000-0000-000089000000}"/>
    <cellStyle name="Currency 3" xfId="137" xr:uid="{00000000-0005-0000-0000-00008A000000}"/>
    <cellStyle name="Currency 3 2" xfId="138" xr:uid="{00000000-0005-0000-0000-00008B000000}"/>
    <cellStyle name="Currency0" xfId="139" xr:uid="{00000000-0005-0000-0000-00008C000000}"/>
    <cellStyle name="Date" xfId="140" xr:uid="{00000000-0005-0000-0000-00008D000000}"/>
    <cellStyle name="Emphasis 1" xfId="141" xr:uid="{00000000-0005-0000-0000-00008E000000}"/>
    <cellStyle name="Emphasis 2" xfId="142" xr:uid="{00000000-0005-0000-0000-00008F000000}"/>
    <cellStyle name="Emphasis 3" xfId="143" xr:uid="{00000000-0005-0000-0000-000090000000}"/>
    <cellStyle name="Excel Built-in Comma" xfId="144" xr:uid="{00000000-0005-0000-0000-000091000000}"/>
    <cellStyle name="Excel Built-in Comma [0]" xfId="145" xr:uid="{00000000-0005-0000-0000-000092000000}"/>
    <cellStyle name="Excel Built-in Normal" xfId="146" xr:uid="{00000000-0005-0000-0000-000093000000}"/>
    <cellStyle name="Excel Built-in Normal 2" xfId="147" xr:uid="{00000000-0005-0000-0000-000094000000}"/>
    <cellStyle name="Fixed" xfId="148" xr:uid="{00000000-0005-0000-0000-000095000000}"/>
    <cellStyle name="Grey" xfId="149" xr:uid="{00000000-0005-0000-0000-000096000000}"/>
    <cellStyle name="Grey 2" xfId="150" xr:uid="{00000000-0005-0000-0000-000097000000}"/>
    <cellStyle name="Grey 3" xfId="151" xr:uid="{00000000-0005-0000-0000-000098000000}"/>
    <cellStyle name="Grey_rekap P2 menyesuaikan RKAKL summary 27oct2010 bbarangminus 35x" xfId="152" xr:uid="{00000000-0005-0000-0000-000099000000}"/>
    <cellStyle name="Hyperlink 2" xfId="153" xr:uid="{00000000-0005-0000-0000-00009A000000}"/>
    <cellStyle name="Input [yellow]" xfId="154" xr:uid="{00000000-0005-0000-0000-00009B000000}"/>
    <cellStyle name="Input [yellow] 2" xfId="155" xr:uid="{00000000-0005-0000-0000-00009C000000}"/>
    <cellStyle name="Input [yellow] 3" xfId="156" xr:uid="{00000000-0005-0000-0000-00009D000000}"/>
    <cellStyle name="Input [yellow]_rekap P2 menyesuaikan RKAKL summary 27oct2010 bbarangminus 35x" xfId="157" xr:uid="{00000000-0005-0000-0000-00009E000000}"/>
    <cellStyle name="Milliers [0]_EDYAN" xfId="158" xr:uid="{00000000-0005-0000-0000-00009F000000}"/>
    <cellStyle name="Milliers_EDYAN" xfId="159" xr:uid="{00000000-0005-0000-0000-0000A0000000}"/>
    <cellStyle name="Monétaire [0]_EDYAN" xfId="160" xr:uid="{00000000-0005-0000-0000-0000A1000000}"/>
    <cellStyle name="Monétaire_EDYAN" xfId="161" xr:uid="{00000000-0005-0000-0000-0000A2000000}"/>
    <cellStyle name="no dec" xfId="162" xr:uid="{00000000-0005-0000-0000-0000A3000000}"/>
    <cellStyle name="no dec 2" xfId="163" xr:uid="{00000000-0005-0000-0000-0000A4000000}"/>
    <cellStyle name="Normal" xfId="0" builtinId="0"/>
    <cellStyle name="Normal - Style1" xfId="164" xr:uid="{00000000-0005-0000-0000-0000A6000000}"/>
    <cellStyle name="Normal 10" xfId="165" xr:uid="{00000000-0005-0000-0000-0000A7000000}"/>
    <cellStyle name="Normal 100" xfId="166" xr:uid="{00000000-0005-0000-0000-0000A8000000}"/>
    <cellStyle name="Normal 101" xfId="167" xr:uid="{00000000-0005-0000-0000-0000A9000000}"/>
    <cellStyle name="Normal 104" xfId="168" xr:uid="{00000000-0005-0000-0000-0000AA000000}"/>
    <cellStyle name="Normal 106" xfId="169" xr:uid="{00000000-0005-0000-0000-0000AB000000}"/>
    <cellStyle name="Normal 11" xfId="170" xr:uid="{00000000-0005-0000-0000-0000AC000000}"/>
    <cellStyle name="Normal 12" xfId="171" xr:uid="{00000000-0005-0000-0000-0000AD000000}"/>
    <cellStyle name="Normal 13" xfId="172" xr:uid="{00000000-0005-0000-0000-0000AE000000}"/>
    <cellStyle name="Normal 14" xfId="173" xr:uid="{00000000-0005-0000-0000-0000AF000000}"/>
    <cellStyle name="Normal 15" xfId="174" xr:uid="{00000000-0005-0000-0000-0000B0000000}"/>
    <cellStyle name="Normal 15 2" xfId="175" xr:uid="{00000000-0005-0000-0000-0000B1000000}"/>
    <cellStyle name="Normal 16" xfId="176" xr:uid="{00000000-0005-0000-0000-0000B2000000}"/>
    <cellStyle name="Normal 16 2" xfId="177" xr:uid="{00000000-0005-0000-0000-0000B3000000}"/>
    <cellStyle name="Normal 16 2 2" xfId="178" xr:uid="{00000000-0005-0000-0000-0000B4000000}"/>
    <cellStyle name="Normal 16 2 2 2" xfId="179" xr:uid="{00000000-0005-0000-0000-0000B5000000}"/>
    <cellStyle name="Normal 17" xfId="180" xr:uid="{00000000-0005-0000-0000-0000B6000000}"/>
    <cellStyle name="Normal 18" xfId="181" xr:uid="{00000000-0005-0000-0000-0000B7000000}"/>
    <cellStyle name="Normal 2" xfId="182" xr:uid="{00000000-0005-0000-0000-0000B8000000}"/>
    <cellStyle name="Normal 2 10" xfId="183" xr:uid="{00000000-0005-0000-0000-0000B9000000}"/>
    <cellStyle name="Normal 2 11" xfId="184" xr:uid="{00000000-0005-0000-0000-0000BA000000}"/>
    <cellStyle name="Normal 2 12" xfId="185" xr:uid="{00000000-0005-0000-0000-0000BB000000}"/>
    <cellStyle name="Normal 2 13" xfId="186" xr:uid="{00000000-0005-0000-0000-0000BC000000}"/>
    <cellStyle name="Normal 2 14" xfId="187" xr:uid="{00000000-0005-0000-0000-0000BD000000}"/>
    <cellStyle name="Normal 2 15" xfId="188" xr:uid="{00000000-0005-0000-0000-0000BE000000}"/>
    <cellStyle name="Normal 2 16" xfId="189" xr:uid="{00000000-0005-0000-0000-0000BF000000}"/>
    <cellStyle name="Normal 2 17" xfId="190" xr:uid="{00000000-0005-0000-0000-0000C0000000}"/>
    <cellStyle name="Normal 2 18" xfId="191" xr:uid="{00000000-0005-0000-0000-0000C1000000}"/>
    <cellStyle name="Normal 2 19" xfId="192" xr:uid="{00000000-0005-0000-0000-0000C2000000}"/>
    <cellStyle name="Normal 2 2" xfId="193" xr:uid="{00000000-0005-0000-0000-0000C3000000}"/>
    <cellStyle name="Normal 2 2 10" xfId="194" xr:uid="{00000000-0005-0000-0000-0000C4000000}"/>
    <cellStyle name="Normal 2 2 11" xfId="195" xr:uid="{00000000-0005-0000-0000-0000C5000000}"/>
    <cellStyle name="Normal 2 2 2" xfId="196" xr:uid="{00000000-0005-0000-0000-0000C6000000}"/>
    <cellStyle name="Normal 2 2 2 10" xfId="197" xr:uid="{00000000-0005-0000-0000-0000C7000000}"/>
    <cellStyle name="Normal 2 2 2 2" xfId="198" xr:uid="{00000000-0005-0000-0000-0000C8000000}"/>
    <cellStyle name="Normal 2 2 2 2 3 2" xfId="324" xr:uid="{00000000-0005-0000-0000-0000C9000000}"/>
    <cellStyle name="Normal 2 2 2 3" xfId="199" xr:uid="{00000000-0005-0000-0000-0000CA000000}"/>
    <cellStyle name="Normal 2 2 2 4" xfId="200" xr:uid="{00000000-0005-0000-0000-0000CB000000}"/>
    <cellStyle name="Normal 2 2 2 5" xfId="201" xr:uid="{00000000-0005-0000-0000-0000CC000000}"/>
    <cellStyle name="Normal 2 2 2 6" xfId="202" xr:uid="{00000000-0005-0000-0000-0000CD000000}"/>
    <cellStyle name="Normal 2 2 2 7" xfId="203" xr:uid="{00000000-0005-0000-0000-0000CE000000}"/>
    <cellStyle name="Normal 2 2 2 8" xfId="204" xr:uid="{00000000-0005-0000-0000-0000CF000000}"/>
    <cellStyle name="Normal 2 2 2 9" xfId="205" xr:uid="{00000000-0005-0000-0000-0000D0000000}"/>
    <cellStyle name="Normal 2 2 2_006_Kebutuhan Investasi Infrastruktur 2010-2014 (28mei)" xfId="206" xr:uid="{00000000-0005-0000-0000-0000D1000000}"/>
    <cellStyle name="Normal 2 2 3" xfId="207" xr:uid="{00000000-0005-0000-0000-0000D2000000}"/>
    <cellStyle name="Normal 2 2 4" xfId="208" xr:uid="{00000000-0005-0000-0000-0000D3000000}"/>
    <cellStyle name="Normal 2 2 5" xfId="209" xr:uid="{00000000-0005-0000-0000-0000D4000000}"/>
    <cellStyle name="Normal 2 2 6" xfId="210" xr:uid="{00000000-0005-0000-0000-0000D5000000}"/>
    <cellStyle name="Normal 2 2 7" xfId="211" xr:uid="{00000000-0005-0000-0000-0000D6000000}"/>
    <cellStyle name="Normal 2 2 8" xfId="212" xr:uid="{00000000-0005-0000-0000-0000D7000000}"/>
    <cellStyle name="Normal 2 2 9" xfId="213" xr:uid="{00000000-0005-0000-0000-0000D8000000}"/>
    <cellStyle name="Normal 2 2_006_Kebutuhan Investasi Infrastruktur 2010-2014 (28mei)" xfId="214" xr:uid="{00000000-0005-0000-0000-0000D9000000}"/>
    <cellStyle name="Normal 2 3" xfId="215" xr:uid="{00000000-0005-0000-0000-0000DA000000}"/>
    <cellStyle name="Normal 2 3 2" xfId="216" xr:uid="{00000000-0005-0000-0000-0000DB000000}"/>
    <cellStyle name="Normal 2 4" xfId="217" xr:uid="{00000000-0005-0000-0000-0000DC000000}"/>
    <cellStyle name="Normal 2 5" xfId="218" xr:uid="{00000000-0005-0000-0000-0000DD000000}"/>
    <cellStyle name="Normal 2 6" xfId="219" xr:uid="{00000000-0005-0000-0000-0000DE000000}"/>
    <cellStyle name="Normal 2 7" xfId="220" xr:uid="{00000000-0005-0000-0000-0000DF000000}"/>
    <cellStyle name="Normal 2 7 2" xfId="221" xr:uid="{00000000-0005-0000-0000-0000E0000000}"/>
    <cellStyle name="Normal 2 7 3" xfId="222" xr:uid="{00000000-0005-0000-0000-0000E1000000}"/>
    <cellStyle name="Normal 2 7 3 2" xfId="223" xr:uid="{00000000-0005-0000-0000-0000E2000000}"/>
    <cellStyle name="Normal 2 7 3 2 2" xfId="224" xr:uid="{00000000-0005-0000-0000-0000E3000000}"/>
    <cellStyle name="Normal 2 8" xfId="225" xr:uid="{00000000-0005-0000-0000-0000E4000000}"/>
    <cellStyle name="Normal 2 9" xfId="226" xr:uid="{00000000-0005-0000-0000-0000E5000000}"/>
    <cellStyle name="Normal 2_006_Kebutuhan Investasi Infrastruktur 2010-2014 (28mei)" xfId="227" xr:uid="{00000000-0005-0000-0000-0000E6000000}"/>
    <cellStyle name="Normal 20" xfId="228" xr:uid="{00000000-0005-0000-0000-0000E7000000}"/>
    <cellStyle name="Normal 24" xfId="229" xr:uid="{00000000-0005-0000-0000-0000E8000000}"/>
    <cellStyle name="Normal 25" xfId="230" xr:uid="{00000000-0005-0000-0000-0000E9000000}"/>
    <cellStyle name="Normal 3" xfId="231" xr:uid="{00000000-0005-0000-0000-0000EA000000}"/>
    <cellStyle name="Normal 3 2" xfId="232" xr:uid="{00000000-0005-0000-0000-0000EB000000}"/>
    <cellStyle name="Normal 3 2 2" xfId="233" xr:uid="{00000000-0005-0000-0000-0000EC000000}"/>
    <cellStyle name="Normal 3 3" xfId="234" xr:uid="{00000000-0005-0000-0000-0000ED000000}"/>
    <cellStyle name="Normal 3 5" xfId="235" xr:uid="{00000000-0005-0000-0000-0000EE000000}"/>
    <cellStyle name="Normal 3_BP 20080901" xfId="236" xr:uid="{00000000-0005-0000-0000-0000EF000000}"/>
    <cellStyle name="Normal 30" xfId="237" xr:uid="{00000000-0005-0000-0000-0000F0000000}"/>
    <cellStyle name="Normal 32" xfId="238" xr:uid="{00000000-0005-0000-0000-0000F1000000}"/>
    <cellStyle name="Normal 33" xfId="239" xr:uid="{00000000-0005-0000-0000-0000F2000000}"/>
    <cellStyle name="Normal 35" xfId="240" xr:uid="{00000000-0005-0000-0000-0000F3000000}"/>
    <cellStyle name="Normal 36" xfId="241" xr:uid="{00000000-0005-0000-0000-0000F4000000}"/>
    <cellStyle name="Normal 39" xfId="242" xr:uid="{00000000-0005-0000-0000-0000F5000000}"/>
    <cellStyle name="Normal 4" xfId="243" xr:uid="{00000000-0005-0000-0000-0000F6000000}"/>
    <cellStyle name="Normal 4 2" xfId="244" xr:uid="{00000000-0005-0000-0000-0000F7000000}"/>
    <cellStyle name="Normal 4 3" xfId="245" xr:uid="{00000000-0005-0000-0000-0000F8000000}"/>
    <cellStyle name="Normal 4 4" xfId="246" xr:uid="{00000000-0005-0000-0000-0000F9000000}"/>
    <cellStyle name="Normal 4_006_Kebutuhan Investasi Infrastruktur 2010-2014 (28mei)" xfId="247" xr:uid="{00000000-0005-0000-0000-0000FA000000}"/>
    <cellStyle name="Normal 42" xfId="248" xr:uid="{00000000-0005-0000-0000-0000FB000000}"/>
    <cellStyle name="Normal 45" xfId="249" xr:uid="{00000000-0005-0000-0000-0000FC000000}"/>
    <cellStyle name="Normal 47" xfId="250" xr:uid="{00000000-0005-0000-0000-0000FD000000}"/>
    <cellStyle name="Normal 48" xfId="251" xr:uid="{00000000-0005-0000-0000-0000FE000000}"/>
    <cellStyle name="Normal 5" xfId="252" xr:uid="{00000000-0005-0000-0000-0000FF000000}"/>
    <cellStyle name="Normal 5 2" xfId="253" xr:uid="{00000000-0005-0000-0000-000000010000}"/>
    <cellStyle name="Normal 51" xfId="254" xr:uid="{00000000-0005-0000-0000-000001010000}"/>
    <cellStyle name="Normal 53" xfId="255" xr:uid="{00000000-0005-0000-0000-000002010000}"/>
    <cellStyle name="Normal 54" xfId="256" xr:uid="{00000000-0005-0000-0000-000003010000}"/>
    <cellStyle name="Normal 56" xfId="257" xr:uid="{00000000-0005-0000-0000-000004010000}"/>
    <cellStyle name="Normal 57" xfId="258" xr:uid="{00000000-0005-0000-0000-000005010000}"/>
    <cellStyle name="Normal 59" xfId="259" xr:uid="{00000000-0005-0000-0000-000006010000}"/>
    <cellStyle name="Normal 6" xfId="260" xr:uid="{00000000-0005-0000-0000-000007010000}"/>
    <cellStyle name="Normal 60" xfId="261" xr:uid="{00000000-0005-0000-0000-000008010000}"/>
    <cellStyle name="Normal 61" xfId="262" xr:uid="{00000000-0005-0000-0000-000009010000}"/>
    <cellStyle name="Normal 63" xfId="263" xr:uid="{00000000-0005-0000-0000-00000A010000}"/>
    <cellStyle name="Normal 64" xfId="264" xr:uid="{00000000-0005-0000-0000-00000B010000}"/>
    <cellStyle name="Normal 65" xfId="265" xr:uid="{00000000-0005-0000-0000-00000C010000}"/>
    <cellStyle name="Normal 7" xfId="266" xr:uid="{00000000-0005-0000-0000-00000D010000}"/>
    <cellStyle name="Normal 7 2" xfId="267" xr:uid="{00000000-0005-0000-0000-00000E010000}"/>
    <cellStyle name="Normal 7_006_Kebutuhan Investasi Infrastruktur 2010-2014 (28mei)" xfId="268" xr:uid="{00000000-0005-0000-0000-00000F010000}"/>
    <cellStyle name="Normal 8" xfId="269" xr:uid="{00000000-0005-0000-0000-000010010000}"/>
    <cellStyle name="Normal 8 2" xfId="270" xr:uid="{00000000-0005-0000-0000-000011010000}"/>
    <cellStyle name="Normal 9" xfId="271" xr:uid="{00000000-0005-0000-0000-000012010000}"/>
    <cellStyle name="Normal 9 2" xfId="272" xr:uid="{00000000-0005-0000-0000-000013010000}"/>
    <cellStyle name="Normal 97" xfId="273" xr:uid="{00000000-0005-0000-0000-000014010000}"/>
    <cellStyle name="Normal 98" xfId="274" xr:uid="{00000000-0005-0000-0000-000015010000}"/>
    <cellStyle name="Œ…‹æØ‚è [0.00]_pldt" xfId="275" xr:uid="{00000000-0005-0000-0000-000016010000}"/>
    <cellStyle name="Œ…‹æØ‚è_pldt" xfId="276" xr:uid="{00000000-0005-0000-0000-000017010000}"/>
    <cellStyle name="Percent [2]" xfId="277" xr:uid="{00000000-0005-0000-0000-000018010000}"/>
    <cellStyle name="Percent [2] 2" xfId="278" xr:uid="{00000000-0005-0000-0000-000019010000}"/>
    <cellStyle name="Percent 2" xfId="279" xr:uid="{00000000-0005-0000-0000-00001A010000}"/>
    <cellStyle name="Percent 2 10" xfId="280" xr:uid="{00000000-0005-0000-0000-00001B010000}"/>
    <cellStyle name="Percent 2 2" xfId="281" xr:uid="{00000000-0005-0000-0000-00001C010000}"/>
    <cellStyle name="Percent 2 2 10" xfId="282" xr:uid="{00000000-0005-0000-0000-00001D010000}"/>
    <cellStyle name="Percent 2 2 2" xfId="283" xr:uid="{00000000-0005-0000-0000-00001E010000}"/>
    <cellStyle name="Percent 2 2 3" xfId="284" xr:uid="{00000000-0005-0000-0000-00001F010000}"/>
    <cellStyle name="Percent 2 2 4" xfId="285" xr:uid="{00000000-0005-0000-0000-000020010000}"/>
    <cellStyle name="Percent 2 2 5" xfId="286" xr:uid="{00000000-0005-0000-0000-000021010000}"/>
    <cellStyle name="Percent 2 2 6" xfId="287" xr:uid="{00000000-0005-0000-0000-000022010000}"/>
    <cellStyle name="Percent 2 2 7" xfId="288" xr:uid="{00000000-0005-0000-0000-000023010000}"/>
    <cellStyle name="Percent 2 2 8" xfId="289" xr:uid="{00000000-0005-0000-0000-000024010000}"/>
    <cellStyle name="Percent 2 2 9" xfId="290" xr:uid="{00000000-0005-0000-0000-000025010000}"/>
    <cellStyle name="Percent 2 3" xfId="291" xr:uid="{00000000-0005-0000-0000-000026010000}"/>
    <cellStyle name="Percent 2 4" xfId="292" xr:uid="{00000000-0005-0000-0000-000027010000}"/>
    <cellStyle name="Percent 2 5" xfId="293" xr:uid="{00000000-0005-0000-0000-000028010000}"/>
    <cellStyle name="Percent 2 6" xfId="294" xr:uid="{00000000-0005-0000-0000-000029010000}"/>
    <cellStyle name="Percent 2 7" xfId="295" xr:uid="{00000000-0005-0000-0000-00002A010000}"/>
    <cellStyle name="Percent 2 8" xfId="296" xr:uid="{00000000-0005-0000-0000-00002B010000}"/>
    <cellStyle name="Percent 2 9" xfId="297" xr:uid="{00000000-0005-0000-0000-00002C010000}"/>
    <cellStyle name="Percent 3" xfId="298" xr:uid="{00000000-0005-0000-0000-00002D010000}"/>
    <cellStyle name="Percent 4" xfId="299" xr:uid="{00000000-0005-0000-0000-00002E010000}"/>
    <cellStyle name="Percent 5" xfId="300" xr:uid="{00000000-0005-0000-0000-00002F010000}"/>
    <cellStyle name="Sheet Title" xfId="301" xr:uid="{00000000-0005-0000-0000-000030010000}"/>
    <cellStyle name="เครื่องหมายจุลภาค [0]_N1222H#" xfId="302" xr:uid="{00000000-0005-0000-0000-000031010000}"/>
    <cellStyle name="เครื่องหมายจุลภาค_N1222H#" xfId="303" xr:uid="{00000000-0005-0000-0000-000032010000}"/>
    <cellStyle name="เครื่องหมายสกุลเงิน [0]_N1222H#" xfId="304" xr:uid="{00000000-0005-0000-0000-000033010000}"/>
    <cellStyle name="เครื่องหมายสกุลเงิน_N1222H#" xfId="305" xr:uid="{00000000-0005-0000-0000-000034010000}"/>
    <cellStyle name="ปกติ_N1222H#" xfId="306" xr:uid="{00000000-0005-0000-0000-000035010000}"/>
    <cellStyle name="똿뗦먛귟 [0.00]_PRODUCT DETAIL Q1" xfId="307" xr:uid="{00000000-0005-0000-0000-000036010000}"/>
    <cellStyle name="똿뗦먛귟_PRODUCT DETAIL Q1" xfId="308" xr:uid="{00000000-0005-0000-0000-000037010000}"/>
    <cellStyle name="믅됞 [0.00]_PRODUCT DETAIL Q1" xfId="309" xr:uid="{00000000-0005-0000-0000-000038010000}"/>
    <cellStyle name="믅됞_PRODUCT DETAIL Q1" xfId="310" xr:uid="{00000000-0005-0000-0000-000039010000}"/>
    <cellStyle name="백분율_HOBONG" xfId="311" xr:uid="{00000000-0005-0000-0000-00003A010000}"/>
    <cellStyle name="뷭?_BOOKSHIP" xfId="312" xr:uid="{00000000-0005-0000-0000-00003B010000}"/>
    <cellStyle name="콤마 [0]_1202" xfId="316" xr:uid="{00000000-0005-0000-0000-00003C010000}"/>
    <cellStyle name="콤마_1202" xfId="317" xr:uid="{00000000-0005-0000-0000-00003D010000}"/>
    <cellStyle name="통화 [0]_1202" xfId="318" xr:uid="{00000000-0005-0000-0000-00003E010000}"/>
    <cellStyle name="통화_1202" xfId="319" xr:uid="{00000000-0005-0000-0000-00003F010000}"/>
    <cellStyle name="표준_(정보부문)월별인원계획" xfId="320" xr:uid="{00000000-0005-0000-0000-000040010000}"/>
    <cellStyle name="一般_17 JAN" xfId="313" xr:uid="{00000000-0005-0000-0000-000041010000}"/>
    <cellStyle name="千分位[0]_17 JAN" xfId="314" xr:uid="{00000000-0005-0000-0000-000042010000}"/>
    <cellStyle name="千分位_17 JAN" xfId="315" xr:uid="{00000000-0005-0000-0000-000043010000}"/>
    <cellStyle name="貨幣 [0]_17 JAN" xfId="321" xr:uid="{00000000-0005-0000-0000-000044010000}"/>
    <cellStyle name="貨幣_17 JAN" xfId="322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38100">
                <a:solidFill>
                  <a:schemeClr val="tx2"/>
                </a:solidFill>
              </a:ln>
              <a:effectLst/>
            </c:spPr>
          </c:marker>
          <c:xVal>
            <c:numRef>
              <c:f>'Lamp 3 - Kurva S R0'!$H$41:$H$52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'Lamp 3 - Kurva S R0'!$I$41:$I$52</c:f>
              <c:numCache>
                <c:formatCode>0.000</c:formatCode>
                <c:ptCount val="12"/>
                <c:pt idx="0">
                  <c:v>3.5531740303908097</c:v>
                </c:pt>
                <c:pt idx="1">
                  <c:v>7.2525020843837638</c:v>
                </c:pt>
                <c:pt idx="2">
                  <c:v>12.999963749847584</c:v>
                </c:pt>
                <c:pt idx="3">
                  <c:v>19.829986785171712</c:v>
                </c:pt>
                <c:pt idx="4">
                  <c:v>33.455924757865461</c:v>
                </c:pt>
                <c:pt idx="5">
                  <c:v>49.87279491970591</c:v>
                </c:pt>
                <c:pt idx="6">
                  <c:v>58.824440511852153</c:v>
                </c:pt>
                <c:pt idx="7">
                  <c:v>64.169690258924959</c:v>
                </c:pt>
                <c:pt idx="8">
                  <c:v>70.649569776600202</c:v>
                </c:pt>
                <c:pt idx="9">
                  <c:v>79.381572399793043</c:v>
                </c:pt>
                <c:pt idx="10">
                  <c:v>96.331814122400289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4-426D-A1FE-3D9F9BB9A19E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'Lamp 3 - Kurva S R0'!$H$41:$H$52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'Lamp 3 - Kurva S R0'!$J$41:$J$52</c:f>
              <c:numCache>
                <c:formatCode>_(* #,##0.00_);_(* \(#,##0.00\);_(* "-"_);_(@_)</c:formatCode>
                <c:ptCount val="12"/>
                <c:pt idx="0">
                  <c:v>2.4300000000000002</c:v>
                </c:pt>
                <c:pt idx="1">
                  <c:v>6.56</c:v>
                </c:pt>
                <c:pt idx="2">
                  <c:v>14.01</c:v>
                </c:pt>
                <c:pt idx="3">
                  <c:v>20.440000000000001</c:v>
                </c:pt>
                <c:pt idx="4">
                  <c:v>27.99</c:v>
                </c:pt>
                <c:pt idx="5">
                  <c:v>37.35</c:v>
                </c:pt>
                <c:pt idx="6">
                  <c:v>45.88</c:v>
                </c:pt>
                <c:pt idx="7">
                  <c:v>52.82</c:v>
                </c:pt>
                <c:pt idx="8">
                  <c:v>62.05</c:v>
                </c:pt>
                <c:pt idx="9">
                  <c:v>72.709999999999994</c:v>
                </c:pt>
                <c:pt idx="10">
                  <c:v>83.91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B-497C-8F85-6080367B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85680"/>
        <c:axId val="137786240"/>
      </c:scatterChart>
      <c:valAx>
        <c:axId val="137785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786240"/>
        <c:crosses val="autoZero"/>
        <c:crossBetween val="midCat"/>
      </c:valAx>
      <c:valAx>
        <c:axId val="137786240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3778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38100">
                <a:solidFill>
                  <a:schemeClr val="tx2"/>
                </a:solidFill>
              </a:ln>
              <a:effectLst/>
            </c:spPr>
          </c:marker>
          <c:xVal>
            <c:numRef>
              <c:f>'Lamp 4 - Akun'!$H$111:$H$122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'Lamp 4 - Akun'!$I$111:$I$122</c:f>
              <c:numCache>
                <c:formatCode>0.000</c:formatCode>
                <c:ptCount val="12"/>
                <c:pt idx="0">
                  <c:v>3.5531740303908097</c:v>
                </c:pt>
                <c:pt idx="1">
                  <c:v>7.2525020843837638</c:v>
                </c:pt>
                <c:pt idx="2">
                  <c:v>12.999963749847584</c:v>
                </c:pt>
                <c:pt idx="3">
                  <c:v>19.829986785171712</c:v>
                </c:pt>
                <c:pt idx="4">
                  <c:v>33.455924757865461</c:v>
                </c:pt>
                <c:pt idx="5">
                  <c:v>49.87279491970591</c:v>
                </c:pt>
                <c:pt idx="6">
                  <c:v>58.824440511852153</c:v>
                </c:pt>
                <c:pt idx="7">
                  <c:v>64.169690258924959</c:v>
                </c:pt>
                <c:pt idx="8">
                  <c:v>70.649569776600202</c:v>
                </c:pt>
                <c:pt idx="9">
                  <c:v>79.381572399793043</c:v>
                </c:pt>
                <c:pt idx="10">
                  <c:v>96.331814122400289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C-463A-A559-5C1B73C90532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'Lamp 4 - Akun'!$H$111:$H$122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'Lamp 4 - Akun'!$J$111:$J$122</c:f>
              <c:numCache>
                <c:formatCode>_(* #,##0.00_);_(* \(#,##0.00\);_(* "-"_);_(@_)</c:formatCode>
                <c:ptCount val="12"/>
                <c:pt idx="0">
                  <c:v>2.4300000000000002</c:v>
                </c:pt>
                <c:pt idx="1">
                  <c:v>6.56</c:v>
                </c:pt>
                <c:pt idx="2">
                  <c:v>14.01</c:v>
                </c:pt>
                <c:pt idx="3">
                  <c:v>20.440000000000001</c:v>
                </c:pt>
                <c:pt idx="4">
                  <c:v>27.99</c:v>
                </c:pt>
                <c:pt idx="5">
                  <c:v>37.35</c:v>
                </c:pt>
                <c:pt idx="6">
                  <c:v>45.88</c:v>
                </c:pt>
                <c:pt idx="7">
                  <c:v>52.82</c:v>
                </c:pt>
                <c:pt idx="8">
                  <c:v>62.05</c:v>
                </c:pt>
                <c:pt idx="9">
                  <c:v>72.709999999999994</c:v>
                </c:pt>
                <c:pt idx="10">
                  <c:v>83.91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C-463A-A559-5C1B73C9053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'Lamp 4 - Akun'!$H$111:$H$122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'Lamp 4 - Akun'!$F$49</c:f>
              <c:numCache>
                <c:formatCode>0.000</c:formatCode>
                <c:ptCount val="1"/>
                <c:pt idx="0">
                  <c:v>72.764930943459646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0C-463A-A559-5C1B73C9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85680"/>
        <c:axId val="137786240"/>
      </c:scatterChart>
      <c:valAx>
        <c:axId val="137785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786240"/>
        <c:crosses val="autoZero"/>
        <c:crossBetween val="midCat"/>
      </c:valAx>
      <c:valAx>
        <c:axId val="137786240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3778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151622</xdr:colOff>
      <xdr:row>98</xdr:row>
      <xdr:rowOff>147799</xdr:rowOff>
    </xdr:from>
    <xdr:to>
      <xdr:col>16</xdr:col>
      <xdr:colOff>1425380</xdr:colOff>
      <xdr:row>107</xdr:row>
      <xdr:rowOff>122399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6274836" y="19071447"/>
          <a:ext cx="3450901" cy="1578299"/>
          <a:chOff x="5756" y="8631"/>
          <a:chExt cx="5455" cy="246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80" y="8683"/>
            <a:ext cx="4931" cy="206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1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-832203">
            <a:off x="5756" y="8631"/>
            <a:ext cx="2433" cy="246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193861</xdr:colOff>
      <xdr:row>4</xdr:row>
      <xdr:rowOff>124239</xdr:rowOff>
    </xdr:from>
    <xdr:to>
      <xdr:col>34</xdr:col>
      <xdr:colOff>575950</xdr:colOff>
      <xdr:row>28</xdr:row>
      <xdr:rowOff>23390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127567</xdr:colOff>
      <xdr:row>30</xdr:row>
      <xdr:rowOff>119063</xdr:rowOff>
    </xdr:from>
    <xdr:to>
      <xdr:col>4</xdr:col>
      <xdr:colOff>646340</xdr:colOff>
      <xdr:row>30</xdr:row>
      <xdr:rowOff>119063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3741964" y="8036719"/>
          <a:ext cx="518773" cy="0"/>
        </a:xfrm>
        <a:prstGeom prst="line">
          <a:avLst/>
        </a:prstGeom>
        <a:ln w="28575">
          <a:solidFill>
            <a:schemeClr val="tx2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119062</xdr:colOff>
      <xdr:row>32</xdr:row>
      <xdr:rowOff>110558</xdr:rowOff>
    </xdr:from>
    <xdr:to>
      <xdr:col>4</xdr:col>
      <xdr:colOff>637835</xdr:colOff>
      <xdr:row>32</xdr:row>
      <xdr:rowOff>110558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3733459" y="8453437"/>
          <a:ext cx="518773" cy="0"/>
        </a:xfrm>
        <a:prstGeom prst="line">
          <a:avLst/>
        </a:prstGeom>
        <a:ln>
          <a:solidFill>
            <a:schemeClr val="tx2"/>
          </a:solidFill>
          <a:prstDash val="lgDash"/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33</xdr:row>
      <xdr:rowOff>105761</xdr:rowOff>
    </xdr:from>
    <xdr:to>
      <xdr:col>4</xdr:col>
      <xdr:colOff>637836</xdr:colOff>
      <xdr:row>33</xdr:row>
      <xdr:rowOff>105761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3721467" y="8837011"/>
          <a:ext cx="518773" cy="0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110558</xdr:colOff>
      <xdr:row>36</xdr:row>
      <xdr:rowOff>68036</xdr:rowOff>
    </xdr:from>
    <xdr:to>
      <xdr:col>4</xdr:col>
      <xdr:colOff>629331</xdr:colOff>
      <xdr:row>36</xdr:row>
      <xdr:rowOff>68036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3724955" y="9184822"/>
          <a:ext cx="518773" cy="0"/>
        </a:xfrm>
        <a:prstGeom prst="line">
          <a:avLst/>
        </a:prstGeom>
        <a:ln w="28575">
          <a:solidFill>
            <a:schemeClr val="accent6">
              <a:lumMod val="75000"/>
            </a:schemeClr>
          </a:solidFill>
          <a:prstDash val="sysDash"/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140836</xdr:colOff>
      <xdr:row>19</xdr:row>
      <xdr:rowOff>129886</xdr:rowOff>
    </xdr:from>
    <xdr:to>
      <xdr:col>34</xdr:col>
      <xdr:colOff>478715</xdr:colOff>
      <xdr:row>92</xdr:row>
      <xdr:rowOff>10528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CC7F6-D0CE-4116-92FB-1BE776B98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127567</xdr:colOff>
      <xdr:row>100</xdr:row>
      <xdr:rowOff>119063</xdr:rowOff>
    </xdr:from>
    <xdr:to>
      <xdr:col>4</xdr:col>
      <xdr:colOff>646340</xdr:colOff>
      <xdr:row>100</xdr:row>
      <xdr:rowOff>119063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D85BDF4-47E1-478B-93D1-E358488CE018}"/>
            </a:ext>
          </a:extLst>
        </xdr:cNvPr>
        <xdr:cNvCxnSpPr/>
      </xdr:nvCxnSpPr>
      <xdr:spPr>
        <a:xfrm>
          <a:off x="3737542" y="8101013"/>
          <a:ext cx="518773" cy="0"/>
        </a:xfrm>
        <a:prstGeom prst="line">
          <a:avLst/>
        </a:prstGeom>
        <a:ln w="28575">
          <a:solidFill>
            <a:schemeClr val="tx2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119062</xdr:colOff>
      <xdr:row>102</xdr:row>
      <xdr:rowOff>110558</xdr:rowOff>
    </xdr:from>
    <xdr:to>
      <xdr:col>4</xdr:col>
      <xdr:colOff>637835</xdr:colOff>
      <xdr:row>102</xdr:row>
      <xdr:rowOff>110558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2A1578-2E1A-42AC-B361-D3A6E11C662C}"/>
            </a:ext>
          </a:extLst>
        </xdr:cNvPr>
        <xdr:cNvCxnSpPr/>
      </xdr:nvCxnSpPr>
      <xdr:spPr>
        <a:xfrm>
          <a:off x="3729037" y="8511608"/>
          <a:ext cx="518773" cy="0"/>
        </a:xfrm>
        <a:prstGeom prst="line">
          <a:avLst/>
        </a:prstGeom>
        <a:ln>
          <a:solidFill>
            <a:schemeClr val="tx2"/>
          </a:solidFill>
          <a:prstDash val="lgDash"/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103</xdr:row>
      <xdr:rowOff>105761</xdr:rowOff>
    </xdr:from>
    <xdr:to>
      <xdr:col>4</xdr:col>
      <xdr:colOff>637836</xdr:colOff>
      <xdr:row>103</xdr:row>
      <xdr:rowOff>105761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1EDBAF7-6BEB-4BF4-8DD4-98BFBD103E8A}"/>
            </a:ext>
          </a:extLst>
        </xdr:cNvPr>
        <xdr:cNvCxnSpPr/>
      </xdr:nvCxnSpPr>
      <xdr:spPr>
        <a:xfrm>
          <a:off x="3729038" y="8716361"/>
          <a:ext cx="518773" cy="0"/>
        </a:xfrm>
        <a:prstGeom prst="line">
          <a:avLst/>
        </a:prstGeom>
        <a:ln w="28575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110558</xdr:colOff>
      <xdr:row>106</xdr:row>
      <xdr:rowOff>68036</xdr:rowOff>
    </xdr:from>
    <xdr:to>
      <xdr:col>4</xdr:col>
      <xdr:colOff>629331</xdr:colOff>
      <xdr:row>106</xdr:row>
      <xdr:rowOff>68036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CA29676-2398-4B02-920D-C8FDAC6A0C94}"/>
            </a:ext>
          </a:extLst>
        </xdr:cNvPr>
        <xdr:cNvCxnSpPr/>
      </xdr:nvCxnSpPr>
      <xdr:spPr>
        <a:xfrm>
          <a:off x="3720533" y="9250136"/>
          <a:ext cx="518773" cy="0"/>
        </a:xfrm>
        <a:prstGeom prst="line">
          <a:avLst/>
        </a:prstGeom>
        <a:ln w="28575">
          <a:solidFill>
            <a:schemeClr val="accent6">
              <a:lumMod val="75000"/>
            </a:schemeClr>
          </a:solidFill>
          <a:prstDash val="sysDash"/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Anggaran\2011\Satuan_3\Sesuai%20RKAKL%202011%20Hasil%20Bahas\Sat3-CK-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nggaran\2011\Satuan_3\satuan-3-struktur-anyar\sat-3-ck-2011%23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Anggaran\2011\Satuan_3\Sesuai%20RKAKL%202011%20Hasil%20Bahas\Sat3-CK-2011%23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nggaran\2011\Penghematan\blokir%20per%20ak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rt"/>
      <sheetName val="sort-setditjen"/>
      <sheetName val="setditjen"/>
      <sheetName val="sort-bp"/>
      <sheetName val="bp"/>
      <sheetName val="sort-pbl"/>
      <sheetName val="sort-bangkim"/>
      <sheetName val="sort-plp"/>
      <sheetName val="sort-am"/>
      <sheetName val="sort-bppspam"/>
      <sheetName val="satker"/>
      <sheetName val="sat-3"/>
      <sheetName val="sat-3(hemat)"/>
      <sheetName val="am(sektor)"/>
      <sheetName val="plp(sektor)"/>
      <sheetName val="bangkim(sektor)"/>
      <sheetName val="pbl(sektor)"/>
      <sheetName val="pbl(sektor)2"/>
      <sheetName val="Kurva S-Uang"/>
      <sheetName val="L4 KURVA S (Kegiatan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2">
          <cell r="B12" t="str">
            <v>466178</v>
          </cell>
          <cell r="C12" t="str">
            <v>DIREKTORAT PENGEMBANGAN  AIR MINUM</v>
          </cell>
          <cell r="D12">
            <v>11453314.5</v>
          </cell>
          <cell r="E12">
            <v>2145211</v>
          </cell>
          <cell r="F12">
            <v>0</v>
          </cell>
          <cell r="G12">
            <v>67104535</v>
          </cell>
          <cell r="H12">
            <v>0</v>
          </cell>
          <cell r="I12">
            <v>0</v>
          </cell>
          <cell r="J12">
            <v>0</v>
          </cell>
          <cell r="K12">
            <v>1100000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81803060.5</v>
          </cell>
          <cell r="R12">
            <v>81803060.5</v>
          </cell>
          <cell r="S12">
            <v>0</v>
          </cell>
          <cell r="T12">
            <v>0</v>
          </cell>
          <cell r="U12">
            <v>81803060.5</v>
          </cell>
        </row>
        <row r="13">
          <cell r="B13" t="str">
            <v>448311</v>
          </cell>
          <cell r="C13" t="str">
            <v>PENGEMBANGAN SISTEM PENYEDIAAN AIR MINUM KAWASAN STRATEGIS</v>
          </cell>
          <cell r="D13">
            <v>0</v>
          </cell>
          <cell r="E13">
            <v>570000</v>
          </cell>
          <cell r="F13">
            <v>0</v>
          </cell>
          <cell r="G13">
            <v>12650000</v>
          </cell>
          <cell r="H13">
            <v>0</v>
          </cell>
          <cell r="I13">
            <v>0</v>
          </cell>
          <cell r="J13">
            <v>0</v>
          </cell>
          <cell r="K13">
            <v>265154647</v>
          </cell>
          <cell r="L13">
            <v>200000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278574647</v>
          </cell>
          <cell r="R13">
            <v>278374647</v>
          </cell>
          <cell r="S13">
            <v>200000</v>
          </cell>
          <cell r="T13">
            <v>0</v>
          </cell>
          <cell r="U13">
            <v>278574647</v>
          </cell>
        </row>
        <row r="14">
          <cell r="B14" t="str">
            <v>441001</v>
          </cell>
          <cell r="C14" t="str">
            <v>PEMBINAAN PAMSIMAS</v>
          </cell>
          <cell r="D14">
            <v>0</v>
          </cell>
          <cell r="E14">
            <v>445303</v>
          </cell>
          <cell r="F14">
            <v>0</v>
          </cell>
          <cell r="G14">
            <v>15813990</v>
          </cell>
          <cell r="H14">
            <v>30667762</v>
          </cell>
          <cell r="I14">
            <v>9458010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6994128</v>
          </cell>
          <cell r="Q14">
            <v>63379193</v>
          </cell>
          <cell r="R14">
            <v>16259293</v>
          </cell>
          <cell r="S14">
            <v>30667762</v>
          </cell>
          <cell r="T14">
            <v>16452138</v>
          </cell>
          <cell r="U14">
            <v>63379193</v>
          </cell>
        </row>
        <row r="15">
          <cell r="B15" t="str">
            <v>501380</v>
          </cell>
          <cell r="C15" t="str">
            <v>PENGEMBANGAN KINERJA PENGELOLAAN AIR MINUM NAD</v>
          </cell>
          <cell r="D15">
            <v>274000</v>
          </cell>
          <cell r="E15">
            <v>291000</v>
          </cell>
          <cell r="F15">
            <v>0</v>
          </cell>
          <cell r="G15">
            <v>1700000</v>
          </cell>
          <cell r="H15">
            <v>0</v>
          </cell>
          <cell r="I15">
            <v>0</v>
          </cell>
          <cell r="J15">
            <v>0</v>
          </cell>
          <cell r="K15">
            <v>51160721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53425721</v>
          </cell>
          <cell r="R15">
            <v>53425721</v>
          </cell>
          <cell r="S15">
            <v>0</v>
          </cell>
          <cell r="T15">
            <v>0</v>
          </cell>
          <cell r="U15">
            <v>53425721</v>
          </cell>
        </row>
        <row r="16">
          <cell r="B16" t="str">
            <v>494931</v>
          </cell>
          <cell r="C16" t="str">
            <v>PENGEMBANGAN KINERJA PENGELOLAAN AIR MINUM SUMATERA UTARA</v>
          </cell>
          <cell r="D16">
            <v>460000</v>
          </cell>
          <cell r="E16">
            <v>369000</v>
          </cell>
          <cell r="F16">
            <v>0</v>
          </cell>
          <cell r="G16">
            <v>1700000</v>
          </cell>
          <cell r="H16">
            <v>0</v>
          </cell>
          <cell r="I16">
            <v>0</v>
          </cell>
          <cell r="J16">
            <v>0</v>
          </cell>
          <cell r="K16">
            <v>70628000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73157000</v>
          </cell>
          <cell r="R16">
            <v>73157000</v>
          </cell>
          <cell r="S16">
            <v>0</v>
          </cell>
          <cell r="T16">
            <v>0</v>
          </cell>
          <cell r="U16">
            <v>73157000</v>
          </cell>
        </row>
        <row r="17">
          <cell r="B17" t="str">
            <v>494993</v>
          </cell>
          <cell r="C17" t="str">
            <v>PENGEMBANGAN KINERJA PENGELOLAAN AIR MINUM SUMATERA BARAT</v>
          </cell>
          <cell r="D17">
            <v>169000</v>
          </cell>
          <cell r="E17">
            <v>202000</v>
          </cell>
          <cell r="F17">
            <v>0</v>
          </cell>
          <cell r="G17">
            <v>14454000</v>
          </cell>
          <cell r="H17">
            <v>2828000</v>
          </cell>
          <cell r="I17">
            <v>12530200</v>
          </cell>
          <cell r="J17">
            <v>0</v>
          </cell>
          <cell r="K17">
            <v>57733383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87916583</v>
          </cell>
          <cell r="R17">
            <v>72558383</v>
          </cell>
          <cell r="S17">
            <v>2828000</v>
          </cell>
          <cell r="T17">
            <v>12530200</v>
          </cell>
          <cell r="U17">
            <v>87916583</v>
          </cell>
        </row>
        <row r="18">
          <cell r="B18" t="str">
            <v>495044</v>
          </cell>
          <cell r="C18" t="str">
            <v>PENGEMBANGAN KINERJA PENGELOLAAN AIR MINUM RIAU</v>
          </cell>
          <cell r="D18">
            <v>289000</v>
          </cell>
          <cell r="E18">
            <v>244000</v>
          </cell>
          <cell r="F18">
            <v>0</v>
          </cell>
          <cell r="G18">
            <v>10649000</v>
          </cell>
          <cell r="H18">
            <v>1054000</v>
          </cell>
          <cell r="I18">
            <v>396000</v>
          </cell>
          <cell r="J18">
            <v>0</v>
          </cell>
          <cell r="K18">
            <v>40932000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53564000</v>
          </cell>
          <cell r="R18">
            <v>52114000</v>
          </cell>
          <cell r="S18">
            <v>1054000</v>
          </cell>
          <cell r="T18">
            <v>396000</v>
          </cell>
          <cell r="U18">
            <v>53564000</v>
          </cell>
        </row>
        <row r="19">
          <cell r="B19" t="str">
            <v>495364</v>
          </cell>
          <cell r="C19" t="str">
            <v>PENGEMBANGAN KINERJA PENGELOLAAN AIR MINUM  KEPULAUAN RIAU</v>
          </cell>
          <cell r="D19">
            <v>242000</v>
          </cell>
          <cell r="E19">
            <v>219000</v>
          </cell>
          <cell r="F19">
            <v>0</v>
          </cell>
          <cell r="G19">
            <v>2000000</v>
          </cell>
          <cell r="H19">
            <v>0</v>
          </cell>
          <cell r="I19">
            <v>0</v>
          </cell>
          <cell r="J19">
            <v>0</v>
          </cell>
          <cell r="K19">
            <v>38134000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40595000</v>
          </cell>
          <cell r="R19">
            <v>40595000</v>
          </cell>
          <cell r="S19">
            <v>0</v>
          </cell>
          <cell r="T19">
            <v>0</v>
          </cell>
          <cell r="U19">
            <v>40595000</v>
          </cell>
        </row>
        <row r="20">
          <cell r="B20" t="str">
            <v>495081</v>
          </cell>
          <cell r="C20" t="str">
            <v>PENGEMBANGAN KINERJA PENGELOLAAN AIR MINUM JAMBI</v>
          </cell>
          <cell r="D20">
            <v>130000</v>
          </cell>
          <cell r="E20">
            <v>276000</v>
          </cell>
          <cell r="F20">
            <v>0</v>
          </cell>
          <cell r="G20">
            <v>1800000</v>
          </cell>
          <cell r="H20">
            <v>0</v>
          </cell>
          <cell r="I20">
            <v>0</v>
          </cell>
          <cell r="J20">
            <v>0</v>
          </cell>
          <cell r="K20">
            <v>37512000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39718000</v>
          </cell>
          <cell r="R20">
            <v>39718000</v>
          </cell>
          <cell r="S20">
            <v>0</v>
          </cell>
          <cell r="T20">
            <v>0</v>
          </cell>
          <cell r="U20">
            <v>39718000</v>
          </cell>
        </row>
        <row r="21">
          <cell r="B21" t="str">
            <v>495260</v>
          </cell>
          <cell r="C21" t="str">
            <v>PENGEMBANGAN KINERJA PENGELOLAAN AIR MINUM  BENGKULU</v>
          </cell>
          <cell r="D21">
            <v>175000</v>
          </cell>
          <cell r="E21">
            <v>230000</v>
          </cell>
          <cell r="F21">
            <v>0</v>
          </cell>
          <cell r="G21">
            <v>1700000</v>
          </cell>
          <cell r="H21">
            <v>0</v>
          </cell>
          <cell r="I21">
            <v>0</v>
          </cell>
          <cell r="J21">
            <v>0</v>
          </cell>
          <cell r="K21">
            <v>38591000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40696000</v>
          </cell>
          <cell r="R21">
            <v>40696000</v>
          </cell>
          <cell r="S21">
            <v>0</v>
          </cell>
          <cell r="T21">
            <v>0</v>
          </cell>
          <cell r="U21">
            <v>40696000</v>
          </cell>
        </row>
        <row r="22">
          <cell r="B22" t="str">
            <v>495163</v>
          </cell>
          <cell r="C22" t="str">
            <v>PENGEMBANGAN KINERJA PENGELOLAAN AIR MINUM  SUMATERA SELATAN</v>
          </cell>
          <cell r="D22">
            <v>342000</v>
          </cell>
          <cell r="E22">
            <v>451000</v>
          </cell>
          <cell r="F22">
            <v>0</v>
          </cell>
          <cell r="G22">
            <v>15621000</v>
          </cell>
          <cell r="H22">
            <v>1507000</v>
          </cell>
          <cell r="I22">
            <v>504000</v>
          </cell>
          <cell r="J22">
            <v>0</v>
          </cell>
          <cell r="K22">
            <v>58303000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76728000</v>
          </cell>
          <cell r="R22">
            <v>74717000</v>
          </cell>
          <cell r="S22">
            <v>1507000</v>
          </cell>
          <cell r="T22">
            <v>504000</v>
          </cell>
          <cell r="U22">
            <v>76728000</v>
          </cell>
        </row>
        <row r="23">
          <cell r="B23" t="str">
            <v>495302</v>
          </cell>
          <cell r="C23" t="str">
            <v>PENGEMBANGAN KINERJA PENGELOLAAN AIR MINUM  BANGKA BELITUNG</v>
          </cell>
          <cell r="D23">
            <v>139000</v>
          </cell>
          <cell r="E23">
            <v>234000</v>
          </cell>
          <cell r="F23">
            <v>0</v>
          </cell>
          <cell r="G23">
            <v>1700000</v>
          </cell>
          <cell r="H23">
            <v>0</v>
          </cell>
          <cell r="I23">
            <v>0</v>
          </cell>
          <cell r="J23">
            <v>0</v>
          </cell>
          <cell r="K23">
            <v>51415927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53488927</v>
          </cell>
          <cell r="R23">
            <v>53488927</v>
          </cell>
          <cell r="S23">
            <v>0</v>
          </cell>
          <cell r="T23">
            <v>0</v>
          </cell>
          <cell r="U23">
            <v>53488927</v>
          </cell>
        </row>
        <row r="24">
          <cell r="B24" t="str">
            <v>495220</v>
          </cell>
          <cell r="C24" t="str">
            <v>PENGEMBANGAN KINERJA PENGELOLAAN AIR MINUM  LAMPUNG</v>
          </cell>
          <cell r="D24">
            <v>221000</v>
          </cell>
          <cell r="E24">
            <v>239000</v>
          </cell>
          <cell r="F24">
            <v>0</v>
          </cell>
          <cell r="G24">
            <v>1600000</v>
          </cell>
          <cell r="H24">
            <v>0</v>
          </cell>
          <cell r="I24">
            <v>0</v>
          </cell>
          <cell r="J24">
            <v>0</v>
          </cell>
          <cell r="K24">
            <v>50039437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52099437</v>
          </cell>
          <cell r="R24">
            <v>52099437</v>
          </cell>
          <cell r="S24">
            <v>0</v>
          </cell>
          <cell r="T24">
            <v>0</v>
          </cell>
          <cell r="U24">
            <v>52099437</v>
          </cell>
        </row>
        <row r="25">
          <cell r="B25" t="str">
            <v>496055</v>
          </cell>
          <cell r="C25" t="str">
            <v>PENGEMBANGAN KINERJA PENGELOLAAN AIR MINUM  BANTEN</v>
          </cell>
          <cell r="D25">
            <v>177000</v>
          </cell>
          <cell r="E25">
            <v>187000</v>
          </cell>
          <cell r="F25">
            <v>0</v>
          </cell>
          <cell r="G25">
            <v>3556000</v>
          </cell>
          <cell r="H25">
            <v>144000</v>
          </cell>
          <cell r="I25">
            <v>180000</v>
          </cell>
          <cell r="J25">
            <v>0</v>
          </cell>
          <cell r="K25">
            <v>35997000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40241000</v>
          </cell>
          <cell r="R25">
            <v>39917000</v>
          </cell>
          <cell r="S25">
            <v>144000</v>
          </cell>
          <cell r="T25">
            <v>180000</v>
          </cell>
          <cell r="U25">
            <v>40241000</v>
          </cell>
        </row>
        <row r="26">
          <cell r="B26" t="str">
            <v>495596</v>
          </cell>
          <cell r="C26" t="str">
            <v>PENGEMBANGAN KINERJA PENGELOLAAN AIR MINUM  JAWA BARAT</v>
          </cell>
          <cell r="D26">
            <v>183000</v>
          </cell>
          <cell r="E26">
            <v>286000</v>
          </cell>
          <cell r="F26">
            <v>0</v>
          </cell>
          <cell r="G26">
            <v>12887000</v>
          </cell>
          <cell r="H26">
            <v>1204000</v>
          </cell>
          <cell r="I26">
            <v>342000</v>
          </cell>
          <cell r="J26">
            <v>0</v>
          </cell>
          <cell r="K26">
            <v>81884024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96786024</v>
          </cell>
          <cell r="R26">
            <v>95240024</v>
          </cell>
          <cell r="S26">
            <v>1204000</v>
          </cell>
          <cell r="T26">
            <v>342000</v>
          </cell>
          <cell r="U26">
            <v>96786024</v>
          </cell>
        </row>
        <row r="27">
          <cell r="B27" t="str">
            <v>495684</v>
          </cell>
          <cell r="C27" t="str">
            <v>PENGEMBANGAN KINERJA PENGELOLAAN AIR MINUM  JAWA TENGAH</v>
          </cell>
          <cell r="D27">
            <v>253000</v>
          </cell>
          <cell r="E27">
            <v>476000</v>
          </cell>
          <cell r="F27">
            <v>0</v>
          </cell>
          <cell r="G27">
            <v>35622000</v>
          </cell>
          <cell r="H27">
            <v>4765000</v>
          </cell>
          <cell r="I27">
            <v>2196000</v>
          </cell>
          <cell r="J27">
            <v>0</v>
          </cell>
          <cell r="K27">
            <v>102525967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145837967</v>
          </cell>
          <cell r="R27">
            <v>138876967</v>
          </cell>
          <cell r="S27">
            <v>4765000</v>
          </cell>
          <cell r="T27">
            <v>2196000</v>
          </cell>
          <cell r="U27">
            <v>145837967</v>
          </cell>
        </row>
        <row r="28">
          <cell r="B28" t="str">
            <v>495741</v>
          </cell>
          <cell r="C28" t="str">
            <v>PENGEMBANGAN KINERJA PENGELOLAAN AIR MINUM  D.I. YOGYAKARTA</v>
          </cell>
          <cell r="D28">
            <v>256000</v>
          </cell>
          <cell r="E28">
            <v>384000</v>
          </cell>
          <cell r="F28">
            <v>0</v>
          </cell>
          <cell r="G28">
            <v>1500000</v>
          </cell>
          <cell r="H28">
            <v>0</v>
          </cell>
          <cell r="I28">
            <v>0</v>
          </cell>
          <cell r="J28">
            <v>0</v>
          </cell>
          <cell r="K28">
            <v>41536000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43676000</v>
          </cell>
          <cell r="R28">
            <v>43676000</v>
          </cell>
          <cell r="S28">
            <v>0</v>
          </cell>
          <cell r="T28">
            <v>0</v>
          </cell>
          <cell r="U28">
            <v>43676000</v>
          </cell>
        </row>
        <row r="29">
          <cell r="B29" t="str">
            <v>495817</v>
          </cell>
          <cell r="C29" t="str">
            <v>PENGEMBANGAN KINERJA PENGELOLAAN AIR MINUM  JAWA TIMUR</v>
          </cell>
          <cell r="D29">
            <v>350000</v>
          </cell>
          <cell r="E29">
            <v>559000</v>
          </cell>
          <cell r="F29">
            <v>0</v>
          </cell>
          <cell r="G29">
            <v>2800000</v>
          </cell>
          <cell r="H29">
            <v>0</v>
          </cell>
          <cell r="I29">
            <v>511000</v>
          </cell>
          <cell r="J29">
            <v>0</v>
          </cell>
          <cell r="K29">
            <v>204369241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208589241</v>
          </cell>
          <cell r="R29">
            <v>208078241</v>
          </cell>
          <cell r="S29">
            <v>0</v>
          </cell>
          <cell r="T29">
            <v>511000</v>
          </cell>
          <cell r="U29">
            <v>208589241</v>
          </cell>
        </row>
        <row r="30">
          <cell r="B30" t="str">
            <v>495879</v>
          </cell>
          <cell r="C30" t="str">
            <v>PENGEMBANGAN KINERJA PENGELOLAAN AIR MINUM  KALIMANTAN BARAT</v>
          </cell>
          <cell r="D30">
            <v>113000</v>
          </cell>
          <cell r="E30">
            <v>360000</v>
          </cell>
          <cell r="F30">
            <v>0</v>
          </cell>
          <cell r="G30">
            <v>1900000</v>
          </cell>
          <cell r="H30">
            <v>0</v>
          </cell>
          <cell r="I30">
            <v>0</v>
          </cell>
          <cell r="J30">
            <v>0</v>
          </cell>
          <cell r="K30">
            <v>71060470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73433470</v>
          </cell>
          <cell r="R30">
            <v>73433470</v>
          </cell>
          <cell r="S30">
            <v>0</v>
          </cell>
          <cell r="T30">
            <v>0</v>
          </cell>
          <cell r="U30">
            <v>73433470</v>
          </cell>
        </row>
        <row r="31">
          <cell r="B31" t="str">
            <v>495920</v>
          </cell>
          <cell r="C31" t="str">
            <v>PENGEMBANGAN KINERJA PENGELOLAAN AIR MINUM KALIMANTAN TENGAH</v>
          </cell>
          <cell r="D31">
            <v>138000</v>
          </cell>
          <cell r="E31">
            <v>400000</v>
          </cell>
          <cell r="F31">
            <v>0</v>
          </cell>
          <cell r="G31">
            <v>3300000</v>
          </cell>
          <cell r="H31">
            <v>0</v>
          </cell>
          <cell r="I31">
            <v>0</v>
          </cell>
          <cell r="J31">
            <v>0</v>
          </cell>
          <cell r="K31">
            <v>49963000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53801000</v>
          </cell>
          <cell r="R31">
            <v>53801000</v>
          </cell>
          <cell r="S31">
            <v>0</v>
          </cell>
          <cell r="T31">
            <v>0</v>
          </cell>
          <cell r="U31">
            <v>53801000</v>
          </cell>
        </row>
        <row r="32">
          <cell r="B32" t="str">
            <v>495967</v>
          </cell>
          <cell r="C32" t="str">
            <v>PENGEMBANGAN KINERJA PENGELOLAAN AIR MINUM  KALIMANTAN SELATAN</v>
          </cell>
          <cell r="D32">
            <v>118000</v>
          </cell>
          <cell r="E32">
            <v>228000</v>
          </cell>
          <cell r="F32">
            <v>0</v>
          </cell>
          <cell r="G32">
            <v>12412000</v>
          </cell>
          <cell r="H32">
            <v>1438000</v>
          </cell>
          <cell r="I32">
            <v>2929200</v>
          </cell>
          <cell r="J32">
            <v>0</v>
          </cell>
          <cell r="K32">
            <v>33211000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50336200</v>
          </cell>
          <cell r="R32">
            <v>45969000</v>
          </cell>
          <cell r="S32">
            <v>1438000</v>
          </cell>
          <cell r="T32">
            <v>2929200</v>
          </cell>
          <cell r="U32">
            <v>50336200</v>
          </cell>
        </row>
        <row r="33">
          <cell r="B33" t="str">
            <v>496002</v>
          </cell>
          <cell r="C33" t="str">
            <v>PENGEMBANGAN KINERJA PENGELOLAAN AIR MINUM  KALIMANTAN TIMUR</v>
          </cell>
          <cell r="D33">
            <v>209000</v>
          </cell>
          <cell r="E33">
            <v>292000</v>
          </cell>
          <cell r="F33">
            <v>0</v>
          </cell>
          <cell r="G33">
            <v>1900000</v>
          </cell>
          <cell r="H33">
            <v>0</v>
          </cell>
          <cell r="I33">
            <v>0</v>
          </cell>
          <cell r="J33">
            <v>0</v>
          </cell>
          <cell r="K33">
            <v>56625920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59026920</v>
          </cell>
          <cell r="R33">
            <v>59026920</v>
          </cell>
          <cell r="S33">
            <v>0</v>
          </cell>
          <cell r="T33">
            <v>0</v>
          </cell>
          <cell r="U33">
            <v>59026920</v>
          </cell>
        </row>
        <row r="34">
          <cell r="B34" t="str">
            <v>496112</v>
          </cell>
          <cell r="C34" t="str">
            <v>PENGEMBANGAN KINERJA PENGELOLAAN AIR MINUM   SULAWESI UTARA</v>
          </cell>
          <cell r="D34">
            <v>252000</v>
          </cell>
          <cell r="E34">
            <v>186000</v>
          </cell>
          <cell r="F34">
            <v>0</v>
          </cell>
          <cell r="G34">
            <v>2400000</v>
          </cell>
          <cell r="H34">
            <v>0</v>
          </cell>
          <cell r="I34">
            <v>0</v>
          </cell>
          <cell r="J34">
            <v>0</v>
          </cell>
          <cell r="K34">
            <v>52797800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55635800</v>
          </cell>
          <cell r="R34">
            <v>55635800</v>
          </cell>
          <cell r="S34">
            <v>0</v>
          </cell>
          <cell r="T34">
            <v>0</v>
          </cell>
          <cell r="U34">
            <v>55635800</v>
          </cell>
        </row>
        <row r="35">
          <cell r="B35" t="str">
            <v>496752</v>
          </cell>
          <cell r="C35" t="str">
            <v>PENGEMBANGAN KINERJA PENGELOLAAN AIR MINUM GORONTALO</v>
          </cell>
          <cell r="D35">
            <v>275000</v>
          </cell>
          <cell r="E35">
            <v>308000</v>
          </cell>
          <cell r="F35">
            <v>0</v>
          </cell>
          <cell r="G35">
            <v>8512000</v>
          </cell>
          <cell r="H35">
            <v>1328000</v>
          </cell>
          <cell r="I35">
            <v>2535800</v>
          </cell>
          <cell r="J35">
            <v>0</v>
          </cell>
          <cell r="K35">
            <v>41275000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54233800</v>
          </cell>
          <cell r="R35">
            <v>50370000</v>
          </cell>
          <cell r="S35">
            <v>1328000</v>
          </cell>
          <cell r="T35">
            <v>2535800</v>
          </cell>
          <cell r="U35">
            <v>54233800</v>
          </cell>
        </row>
        <row r="36">
          <cell r="B36" t="str">
            <v>496174</v>
          </cell>
          <cell r="C36" t="str">
            <v>PENGEMBANGAN KINERJA PENGELOLAAN AIR MINUM  SULAWESI TENGAH</v>
          </cell>
          <cell r="D36">
            <v>442000</v>
          </cell>
          <cell r="E36">
            <v>269000</v>
          </cell>
          <cell r="F36">
            <v>0</v>
          </cell>
          <cell r="G36">
            <v>7351000</v>
          </cell>
          <cell r="H36">
            <v>1272000</v>
          </cell>
          <cell r="I36">
            <v>5887000</v>
          </cell>
          <cell r="J36">
            <v>0</v>
          </cell>
          <cell r="K36">
            <v>50134400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65355400</v>
          </cell>
          <cell r="R36">
            <v>58196400</v>
          </cell>
          <cell r="S36">
            <v>1272000</v>
          </cell>
          <cell r="T36">
            <v>5887000</v>
          </cell>
          <cell r="U36">
            <v>65355400</v>
          </cell>
        </row>
        <row r="37">
          <cell r="B37" t="str">
            <v>496240</v>
          </cell>
          <cell r="C37" t="str">
            <v>PENGEMBANGAN KINERJA PENGELOLAAN AIR MINUM SULAWESI SELATAN</v>
          </cell>
          <cell r="D37">
            <v>412000</v>
          </cell>
          <cell r="E37">
            <v>661000</v>
          </cell>
          <cell r="F37">
            <v>0</v>
          </cell>
          <cell r="G37">
            <v>10427000</v>
          </cell>
          <cell r="H37">
            <v>1697000</v>
          </cell>
          <cell r="I37">
            <v>6709200</v>
          </cell>
          <cell r="J37">
            <v>0</v>
          </cell>
          <cell r="K37">
            <v>89056000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108962200</v>
          </cell>
          <cell r="R37">
            <v>100556000</v>
          </cell>
          <cell r="S37">
            <v>1697000</v>
          </cell>
          <cell r="T37">
            <v>6709200</v>
          </cell>
          <cell r="U37">
            <v>108962200</v>
          </cell>
        </row>
        <row r="38">
          <cell r="B38" t="str">
            <v>466235</v>
          </cell>
          <cell r="C38" t="str">
            <v>PENGEMBANGAN KINERJA PENGELOLAAN AIR MINUM  SULAWESI BARAT</v>
          </cell>
          <cell r="D38">
            <v>260000</v>
          </cell>
          <cell r="E38">
            <v>275000</v>
          </cell>
          <cell r="F38">
            <v>0</v>
          </cell>
          <cell r="G38">
            <v>2026000</v>
          </cell>
          <cell r="H38">
            <v>216000</v>
          </cell>
          <cell r="I38">
            <v>2535800</v>
          </cell>
          <cell r="J38">
            <v>0</v>
          </cell>
          <cell r="K38">
            <v>33780000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39092800</v>
          </cell>
          <cell r="R38">
            <v>36341000</v>
          </cell>
          <cell r="S38">
            <v>216000</v>
          </cell>
          <cell r="T38">
            <v>2535800</v>
          </cell>
          <cell r="U38">
            <v>39092800</v>
          </cell>
        </row>
        <row r="39">
          <cell r="B39" t="str">
            <v>496313</v>
          </cell>
          <cell r="C39" t="str">
            <v>PENGEMBANGAN KINERJA PENGELOLAAN AIR MINUM  SULAWESI TENGGARA</v>
          </cell>
          <cell r="D39">
            <v>423000</v>
          </cell>
          <cell r="E39">
            <v>227000</v>
          </cell>
          <cell r="F39">
            <v>0</v>
          </cell>
          <cell r="G39">
            <v>1700000</v>
          </cell>
          <cell r="H39">
            <v>0</v>
          </cell>
          <cell r="I39">
            <v>0</v>
          </cell>
          <cell r="J39">
            <v>0</v>
          </cell>
          <cell r="K39">
            <v>51042500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53392500</v>
          </cell>
          <cell r="R39">
            <v>53392500</v>
          </cell>
          <cell r="S39">
            <v>0</v>
          </cell>
          <cell r="T39">
            <v>0</v>
          </cell>
          <cell r="U39">
            <v>53392500</v>
          </cell>
        </row>
        <row r="40">
          <cell r="B40" t="str">
            <v>496441</v>
          </cell>
          <cell r="C40" t="str">
            <v>PENGEMBANGAN KINERJA PENGELOLAAN AIR MINUM  BALI</v>
          </cell>
          <cell r="D40">
            <v>171000</v>
          </cell>
          <cell r="E40">
            <v>512000</v>
          </cell>
          <cell r="F40">
            <v>0</v>
          </cell>
          <cell r="G40">
            <v>1500000</v>
          </cell>
          <cell r="H40">
            <v>500000</v>
          </cell>
          <cell r="I40">
            <v>0</v>
          </cell>
          <cell r="J40">
            <v>0</v>
          </cell>
          <cell r="K40">
            <v>48731000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51414000</v>
          </cell>
          <cell r="R40">
            <v>50914000</v>
          </cell>
          <cell r="S40">
            <v>500000</v>
          </cell>
          <cell r="T40">
            <v>0</v>
          </cell>
          <cell r="U40">
            <v>51414000</v>
          </cell>
        </row>
        <row r="41">
          <cell r="B41" t="str">
            <v>496539</v>
          </cell>
          <cell r="C41" t="str">
            <v>PENGEMBANGAN KINERJA PENGELOLAAN AIR MINUM  NTB</v>
          </cell>
          <cell r="D41">
            <v>281000</v>
          </cell>
          <cell r="E41">
            <v>220000</v>
          </cell>
          <cell r="F41">
            <v>0</v>
          </cell>
          <cell r="G41">
            <v>1900000</v>
          </cell>
          <cell r="H41">
            <v>0</v>
          </cell>
          <cell r="I41">
            <v>0</v>
          </cell>
          <cell r="J41">
            <v>0</v>
          </cell>
          <cell r="K41">
            <v>50319400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52720400</v>
          </cell>
          <cell r="R41">
            <v>52720400</v>
          </cell>
          <cell r="S41">
            <v>0</v>
          </cell>
          <cell r="T41">
            <v>0</v>
          </cell>
          <cell r="U41">
            <v>52720400</v>
          </cell>
        </row>
        <row r="42">
          <cell r="B42" t="str">
            <v>496582</v>
          </cell>
          <cell r="C42" t="str">
            <v>PENGEMBANGAN KINERJA PENGELOLAAN AIR MINUM NTT</v>
          </cell>
          <cell r="D42">
            <v>235000</v>
          </cell>
          <cell r="E42">
            <v>393000</v>
          </cell>
          <cell r="F42">
            <v>0</v>
          </cell>
          <cell r="G42">
            <v>13355000</v>
          </cell>
          <cell r="H42">
            <v>2003000</v>
          </cell>
          <cell r="I42">
            <v>9648100</v>
          </cell>
          <cell r="J42">
            <v>0</v>
          </cell>
          <cell r="K42">
            <v>54876900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80511000</v>
          </cell>
          <cell r="R42">
            <v>68859900</v>
          </cell>
          <cell r="S42">
            <v>2003000</v>
          </cell>
          <cell r="T42">
            <v>9648100</v>
          </cell>
          <cell r="U42">
            <v>80511000</v>
          </cell>
        </row>
        <row r="43">
          <cell r="B43" t="str">
            <v>496369</v>
          </cell>
          <cell r="C43" t="str">
            <v>PENGEMBANGAN KINERJA PENGELOLAAN AIR MINUM  MALUKU</v>
          </cell>
          <cell r="D43">
            <v>212000</v>
          </cell>
          <cell r="E43">
            <v>205000</v>
          </cell>
          <cell r="F43">
            <v>0</v>
          </cell>
          <cell r="G43">
            <v>3141000</v>
          </cell>
          <cell r="H43">
            <v>72000</v>
          </cell>
          <cell r="I43">
            <v>924600</v>
          </cell>
          <cell r="J43">
            <v>0</v>
          </cell>
          <cell r="K43">
            <v>57366780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61921380</v>
          </cell>
          <cell r="R43">
            <v>60924780</v>
          </cell>
          <cell r="S43">
            <v>72000</v>
          </cell>
          <cell r="T43">
            <v>924600</v>
          </cell>
          <cell r="U43">
            <v>61921380</v>
          </cell>
        </row>
        <row r="44">
          <cell r="B44" t="str">
            <v>496709</v>
          </cell>
          <cell r="C44" t="str">
            <v>PENGEMBANGAN KINERJA PENGELOLAAN AIR MINUM  MALUKU UTARA</v>
          </cell>
          <cell r="D44">
            <v>227000</v>
          </cell>
          <cell r="E44">
            <v>228000</v>
          </cell>
          <cell r="F44">
            <v>0</v>
          </cell>
          <cell r="G44">
            <v>3326000</v>
          </cell>
          <cell r="H44">
            <v>144000</v>
          </cell>
          <cell r="I44">
            <v>1773600</v>
          </cell>
          <cell r="J44">
            <v>0</v>
          </cell>
          <cell r="K44">
            <v>49070000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54768600</v>
          </cell>
          <cell r="R44">
            <v>52851000</v>
          </cell>
          <cell r="S44">
            <v>144000</v>
          </cell>
          <cell r="T44">
            <v>1773600</v>
          </cell>
          <cell r="U44">
            <v>54768600</v>
          </cell>
        </row>
        <row r="45">
          <cell r="B45" t="str">
            <v>496642</v>
          </cell>
          <cell r="C45" t="str">
            <v>PENGEMBANGAN KINERJA PENGELOLAAN AIR MINUM  PAPUA</v>
          </cell>
          <cell r="D45">
            <v>180000</v>
          </cell>
          <cell r="E45">
            <v>215000</v>
          </cell>
          <cell r="F45">
            <v>0</v>
          </cell>
          <cell r="G45">
            <v>3300000</v>
          </cell>
          <cell r="H45">
            <v>0</v>
          </cell>
          <cell r="I45">
            <v>0</v>
          </cell>
          <cell r="J45">
            <v>0</v>
          </cell>
          <cell r="K45">
            <v>69060210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72755210</v>
          </cell>
          <cell r="R45">
            <v>72755210</v>
          </cell>
          <cell r="S45">
            <v>0</v>
          </cell>
          <cell r="T45">
            <v>0</v>
          </cell>
          <cell r="U45">
            <v>72755210</v>
          </cell>
        </row>
        <row r="46">
          <cell r="B46" t="str">
            <v>496828</v>
          </cell>
          <cell r="C46" t="str">
            <v>PENGEMBANGAN KINERJA PENGELOLAAN AIR MINUM  IRJA BARAT</v>
          </cell>
          <cell r="D46">
            <v>183000</v>
          </cell>
          <cell r="E46">
            <v>211000</v>
          </cell>
          <cell r="F46">
            <v>0</v>
          </cell>
          <cell r="G46">
            <v>3117000</v>
          </cell>
          <cell r="H46">
            <v>72000</v>
          </cell>
          <cell r="I46">
            <v>909600</v>
          </cell>
          <cell r="J46">
            <v>0</v>
          </cell>
          <cell r="K46">
            <v>50550400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55043000</v>
          </cell>
          <cell r="R46">
            <v>54061400</v>
          </cell>
          <cell r="S46">
            <v>72000</v>
          </cell>
          <cell r="T46">
            <v>909600</v>
          </cell>
          <cell r="U46">
            <v>55043000</v>
          </cell>
        </row>
      </sheetData>
      <sheetData sheetId="15">
        <row r="10">
          <cell r="A10" t="str">
            <v>466190</v>
          </cell>
          <cell r="B10" t="str">
            <v>DIREKTORAT PENGEMBANGAN PENYEHATAN LINGKUNGAN PERMUKIMAN</v>
          </cell>
          <cell r="C10">
            <v>8193958</v>
          </cell>
          <cell r="D10">
            <v>1138589</v>
          </cell>
          <cell r="E10">
            <v>81931574</v>
          </cell>
          <cell r="F10">
            <v>0</v>
          </cell>
          <cell r="G10">
            <v>1000000</v>
          </cell>
          <cell r="H10">
            <v>0</v>
          </cell>
          <cell r="I10">
            <v>0</v>
          </cell>
          <cell r="J10">
            <v>2000000</v>
          </cell>
          <cell r="K10">
            <v>0</v>
          </cell>
          <cell r="L10">
            <v>37000000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93264121</v>
          </cell>
          <cell r="R10">
            <v>38000000</v>
          </cell>
          <cell r="S10">
            <v>0</v>
          </cell>
          <cell r="T10">
            <v>131264121</v>
          </cell>
          <cell r="U10">
            <v>83931574</v>
          </cell>
          <cell r="V10">
            <v>1850000</v>
          </cell>
          <cell r="W10">
            <v>91414121</v>
          </cell>
          <cell r="X10">
            <v>38000000</v>
          </cell>
          <cell r="Y10">
            <v>0</v>
          </cell>
          <cell r="Z10">
            <v>129414121</v>
          </cell>
        </row>
        <row r="11">
          <cell r="A11" t="str">
            <v>493185</v>
          </cell>
          <cell r="B11" t="str">
            <v>PENGEMBANGAN PENYEHATAN LINKUNGAN PERMUKIMAN STRATEGIS</v>
          </cell>
          <cell r="C11">
            <v>0</v>
          </cell>
          <cell r="D11">
            <v>0</v>
          </cell>
          <cell r="E11">
            <v>2100000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15256705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17356705</v>
          </cell>
          <cell r="R11">
            <v>0</v>
          </cell>
          <cell r="S11">
            <v>0</v>
          </cell>
          <cell r="T11">
            <v>17356705</v>
          </cell>
          <cell r="U11">
            <v>17356705</v>
          </cell>
          <cell r="V11">
            <v>0</v>
          </cell>
          <cell r="W11">
            <v>17356705</v>
          </cell>
          <cell r="X11">
            <v>0</v>
          </cell>
          <cell r="Y11">
            <v>0</v>
          </cell>
          <cell r="Z11">
            <v>17356705</v>
          </cell>
        </row>
        <row r="12">
          <cell r="A12" t="str">
            <v>494880</v>
          </cell>
          <cell r="B12" t="str">
            <v>PENGEMBANGAN PENYEHATAN LINGKUNGAN PERMUKIMAN NAD</v>
          </cell>
          <cell r="C12">
            <v>302940</v>
          </cell>
          <cell r="D12">
            <v>437292</v>
          </cell>
          <cell r="E12">
            <v>4323000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47450000</v>
          </cell>
          <cell r="K12">
            <v>0</v>
          </cell>
          <cell r="L12">
            <v>329638220</v>
          </cell>
          <cell r="M12">
            <v>37500000</v>
          </cell>
          <cell r="N12">
            <v>0</v>
          </cell>
          <cell r="O12">
            <v>0</v>
          </cell>
          <cell r="P12">
            <v>0</v>
          </cell>
          <cell r="Q12">
            <v>52513232</v>
          </cell>
          <cell r="R12">
            <v>329638220</v>
          </cell>
          <cell r="S12">
            <v>37500000</v>
          </cell>
          <cell r="T12">
            <v>419651452</v>
          </cell>
          <cell r="U12">
            <v>51773000</v>
          </cell>
          <cell r="V12">
            <v>5000000</v>
          </cell>
          <cell r="W12">
            <v>47513232</v>
          </cell>
          <cell r="X12">
            <v>329638220</v>
          </cell>
          <cell r="Y12">
            <v>37500000</v>
          </cell>
          <cell r="Z12">
            <v>414651452</v>
          </cell>
        </row>
        <row r="13">
          <cell r="A13" t="str">
            <v>494956</v>
          </cell>
          <cell r="B13" t="str">
            <v>PENGEMBANGAN PENYEHATAN LINGKUNGAN PERMUKIMAN SUMATERA UTARA</v>
          </cell>
          <cell r="C13">
            <v>335426</v>
          </cell>
          <cell r="D13">
            <v>93194</v>
          </cell>
          <cell r="E13">
            <v>9798000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89046380</v>
          </cell>
          <cell r="K13">
            <v>0</v>
          </cell>
          <cell r="L13">
            <v>75000000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99273000</v>
          </cell>
          <cell r="R13">
            <v>75000000</v>
          </cell>
          <cell r="S13">
            <v>0</v>
          </cell>
          <cell r="T13">
            <v>174273000</v>
          </cell>
          <cell r="U13">
            <v>98844380</v>
          </cell>
          <cell r="V13">
            <v>13846955</v>
          </cell>
          <cell r="W13">
            <v>85426045</v>
          </cell>
          <cell r="X13">
            <v>75000000</v>
          </cell>
          <cell r="Y13">
            <v>0</v>
          </cell>
          <cell r="Z13">
            <v>160426045</v>
          </cell>
        </row>
        <row r="14">
          <cell r="A14" t="str">
            <v>495007</v>
          </cell>
          <cell r="B14" t="str">
            <v>PENGEMBANGAN PENYEHATAN LINGKUNGAN PERMUKIMAN SUMATERA BARAT</v>
          </cell>
          <cell r="C14">
            <v>277606</v>
          </cell>
          <cell r="D14">
            <v>272225</v>
          </cell>
          <cell r="E14">
            <v>3548000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66420000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70517831</v>
          </cell>
          <cell r="R14">
            <v>0</v>
          </cell>
          <cell r="S14">
            <v>0</v>
          </cell>
          <cell r="T14">
            <v>70517831</v>
          </cell>
          <cell r="U14">
            <v>69968000</v>
          </cell>
          <cell r="V14">
            <v>6150000</v>
          </cell>
          <cell r="W14">
            <v>64367831</v>
          </cell>
          <cell r="X14">
            <v>0</v>
          </cell>
          <cell r="Y14">
            <v>0</v>
          </cell>
          <cell r="Z14">
            <v>64367831</v>
          </cell>
        </row>
        <row r="15">
          <cell r="A15" t="str">
            <v>495050</v>
          </cell>
          <cell r="B15" t="str">
            <v>PENGEMBANGAN PENYEHATAN LINGKUNGAN PERMUKIMAN RIAU</v>
          </cell>
          <cell r="C15">
            <v>225008</v>
          </cell>
          <cell r="D15">
            <v>260025</v>
          </cell>
          <cell r="E15">
            <v>2934000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30114967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33534000</v>
          </cell>
          <cell r="R15">
            <v>0</v>
          </cell>
          <cell r="S15">
            <v>0</v>
          </cell>
          <cell r="T15">
            <v>33534000</v>
          </cell>
          <cell r="U15">
            <v>33048967</v>
          </cell>
          <cell r="V15">
            <v>3000000</v>
          </cell>
          <cell r="W15">
            <v>30534000</v>
          </cell>
          <cell r="X15">
            <v>0</v>
          </cell>
          <cell r="Y15">
            <v>0</v>
          </cell>
          <cell r="Z15">
            <v>30534000</v>
          </cell>
        </row>
        <row r="16">
          <cell r="A16" t="str">
            <v>495370</v>
          </cell>
          <cell r="B16" t="str">
            <v>PENGEMBANGAN PENYEHATAN LINGKUNGAN PERMUKIMAN KEPULAUAN RIAU</v>
          </cell>
          <cell r="C16">
            <v>152798</v>
          </cell>
          <cell r="D16">
            <v>270833</v>
          </cell>
          <cell r="E16">
            <v>5002000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30526369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35952000</v>
          </cell>
          <cell r="R16">
            <v>0</v>
          </cell>
          <cell r="S16">
            <v>0</v>
          </cell>
          <cell r="T16">
            <v>35952000</v>
          </cell>
          <cell r="U16">
            <v>35528369</v>
          </cell>
          <cell r="V16">
            <v>3000000</v>
          </cell>
          <cell r="W16">
            <v>32952000</v>
          </cell>
          <cell r="X16">
            <v>0</v>
          </cell>
          <cell r="Y16">
            <v>0</v>
          </cell>
          <cell r="Z16">
            <v>32952000</v>
          </cell>
        </row>
        <row r="17">
          <cell r="A17" t="str">
            <v>495090</v>
          </cell>
          <cell r="B17" t="str">
            <v>PENGEMBANGAN PENYEHATAN LINGKUNGAN PERMUKIMAN JAMBI</v>
          </cell>
          <cell r="C17">
            <v>198525</v>
          </cell>
          <cell r="D17">
            <v>257225</v>
          </cell>
          <cell r="E17">
            <v>1548250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18850000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20854000</v>
          </cell>
          <cell r="R17">
            <v>0</v>
          </cell>
          <cell r="S17">
            <v>0</v>
          </cell>
          <cell r="T17">
            <v>20854000</v>
          </cell>
          <cell r="U17">
            <v>20398250</v>
          </cell>
          <cell r="V17">
            <v>2000000</v>
          </cell>
          <cell r="W17">
            <v>18854000</v>
          </cell>
          <cell r="X17">
            <v>0</v>
          </cell>
          <cell r="Y17">
            <v>0</v>
          </cell>
          <cell r="Z17">
            <v>18854000</v>
          </cell>
        </row>
        <row r="18">
          <cell r="A18" t="str">
            <v>495276</v>
          </cell>
          <cell r="B18" t="str">
            <v>PENGEMBANGAN PENYEHATAN LINGKUNGAN PERMUKIMAN BENGKULU</v>
          </cell>
          <cell r="C18">
            <v>210427</v>
          </cell>
          <cell r="D18">
            <v>127640</v>
          </cell>
          <cell r="E18">
            <v>2693000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18386933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21418000</v>
          </cell>
          <cell r="R18">
            <v>0</v>
          </cell>
          <cell r="S18">
            <v>0</v>
          </cell>
          <cell r="T18">
            <v>21418000</v>
          </cell>
          <cell r="U18">
            <v>21079933</v>
          </cell>
          <cell r="V18">
            <v>2000000</v>
          </cell>
          <cell r="W18">
            <v>19418000</v>
          </cell>
          <cell r="X18">
            <v>0</v>
          </cell>
          <cell r="Y18">
            <v>0</v>
          </cell>
          <cell r="Z18">
            <v>19418000</v>
          </cell>
        </row>
        <row r="19">
          <cell r="A19" t="str">
            <v>495188</v>
          </cell>
          <cell r="B19" t="str">
            <v>PENGEMBANGAN PENYEHATAN LINGKUNGAN PERMUKIMAN SUMATERA SELATAN</v>
          </cell>
          <cell r="C19">
            <v>351390</v>
          </cell>
          <cell r="D19">
            <v>260025</v>
          </cell>
          <cell r="E19">
            <v>7754000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62474000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70839415</v>
          </cell>
          <cell r="R19">
            <v>0</v>
          </cell>
          <cell r="S19">
            <v>0</v>
          </cell>
          <cell r="T19">
            <v>70839415</v>
          </cell>
          <cell r="U19">
            <v>70228000</v>
          </cell>
          <cell r="V19">
            <v>7000000</v>
          </cell>
          <cell r="W19">
            <v>63839415</v>
          </cell>
          <cell r="X19">
            <v>0</v>
          </cell>
          <cell r="Y19">
            <v>0</v>
          </cell>
          <cell r="Z19">
            <v>63839415</v>
          </cell>
        </row>
        <row r="20">
          <cell r="A20" t="str">
            <v>495311</v>
          </cell>
          <cell r="B20" t="str">
            <v>PENGEMBANGAN PENYEHATAN LINGKUNGAN PERMUKIMAN BANGKA BELITUNG</v>
          </cell>
          <cell r="C20">
            <v>182706</v>
          </cell>
          <cell r="D20">
            <v>309525</v>
          </cell>
          <cell r="E20">
            <v>2094000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30407769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32994000</v>
          </cell>
          <cell r="R20">
            <v>0</v>
          </cell>
          <cell r="S20">
            <v>0</v>
          </cell>
          <cell r="T20">
            <v>32994000</v>
          </cell>
          <cell r="U20">
            <v>32501769</v>
          </cell>
          <cell r="V20">
            <v>3000000</v>
          </cell>
          <cell r="W20">
            <v>29994000</v>
          </cell>
          <cell r="X20">
            <v>0</v>
          </cell>
          <cell r="Y20">
            <v>0</v>
          </cell>
          <cell r="Z20">
            <v>29994000</v>
          </cell>
        </row>
        <row r="21">
          <cell r="A21" t="str">
            <v>495239</v>
          </cell>
          <cell r="B21" t="str">
            <v>PENGEMBANGAN PENYEHATAN LINGKUNGAN PERMUKIMAN LAMPUNG</v>
          </cell>
          <cell r="C21">
            <v>167606</v>
          </cell>
          <cell r="D21">
            <v>197625</v>
          </cell>
          <cell r="E21">
            <v>5523500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26043975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31932706</v>
          </cell>
          <cell r="R21">
            <v>0</v>
          </cell>
          <cell r="S21">
            <v>0</v>
          </cell>
          <cell r="T21">
            <v>31932706</v>
          </cell>
          <cell r="U21">
            <v>31567475</v>
          </cell>
          <cell r="V21">
            <v>3000000</v>
          </cell>
          <cell r="W21">
            <v>28932706</v>
          </cell>
          <cell r="X21">
            <v>0</v>
          </cell>
          <cell r="Y21">
            <v>0</v>
          </cell>
          <cell r="Z21">
            <v>28932706</v>
          </cell>
        </row>
        <row r="22">
          <cell r="A22" t="str">
            <v>496061</v>
          </cell>
          <cell r="B22" t="str">
            <v>PENGEMBANGAN PENYEHATAN LINGKUNGAN PERMUKIMAN BANTEN</v>
          </cell>
          <cell r="C22">
            <v>139606</v>
          </cell>
          <cell r="D22">
            <v>181725</v>
          </cell>
          <cell r="E22">
            <v>2393000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20528669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23243000</v>
          </cell>
          <cell r="R22">
            <v>0</v>
          </cell>
          <cell r="S22">
            <v>0</v>
          </cell>
          <cell r="T22">
            <v>23243000</v>
          </cell>
          <cell r="U22">
            <v>22921669</v>
          </cell>
          <cell r="V22">
            <v>2000000</v>
          </cell>
          <cell r="W22">
            <v>21243000</v>
          </cell>
          <cell r="X22">
            <v>0</v>
          </cell>
          <cell r="Y22">
            <v>0</v>
          </cell>
          <cell r="Z22">
            <v>21243000</v>
          </cell>
        </row>
        <row r="23">
          <cell r="A23" t="str">
            <v>448333</v>
          </cell>
          <cell r="B23" t="str">
            <v>PENGEMBANGAN PENYEHATAN LINGKUNGAN PERMUKIMAN DKI JAKARTA</v>
          </cell>
          <cell r="C23">
            <v>212100</v>
          </cell>
          <cell r="D23">
            <v>183515</v>
          </cell>
          <cell r="E23">
            <v>1938000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285860000</v>
          </cell>
          <cell r="K23">
            <v>0</v>
          </cell>
          <cell r="L23">
            <v>40000000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288193615</v>
          </cell>
          <cell r="R23">
            <v>40000000</v>
          </cell>
          <cell r="S23">
            <v>0</v>
          </cell>
          <cell r="T23">
            <v>328193615</v>
          </cell>
          <cell r="U23">
            <v>287798000</v>
          </cell>
          <cell r="V23">
            <v>27210000</v>
          </cell>
          <cell r="W23">
            <v>260983615</v>
          </cell>
          <cell r="X23">
            <v>40000000</v>
          </cell>
          <cell r="Y23">
            <v>0</v>
          </cell>
          <cell r="Z23">
            <v>300983615</v>
          </cell>
        </row>
        <row r="24">
          <cell r="A24" t="str">
            <v>495616</v>
          </cell>
          <cell r="B24" t="str">
            <v>PENGEMBANGAN PENYEHATAN LINGKUNGAN PERMUKIMAN JAWA BARAT</v>
          </cell>
          <cell r="C24">
            <v>295450</v>
          </cell>
          <cell r="D24">
            <v>400025</v>
          </cell>
          <cell r="E24">
            <v>10631000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66595056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77921531</v>
          </cell>
          <cell r="R24">
            <v>0</v>
          </cell>
          <cell r="S24">
            <v>0</v>
          </cell>
          <cell r="T24">
            <v>77921531</v>
          </cell>
          <cell r="U24">
            <v>77226056</v>
          </cell>
          <cell r="V24">
            <v>9000000</v>
          </cell>
          <cell r="W24">
            <v>68921531</v>
          </cell>
          <cell r="X24">
            <v>0</v>
          </cell>
          <cell r="Y24">
            <v>0</v>
          </cell>
          <cell r="Z24">
            <v>68921531</v>
          </cell>
        </row>
        <row r="25">
          <cell r="A25" t="str">
            <v>495704</v>
          </cell>
          <cell r="B25" t="str">
            <v>PENGEMBANGAN PENYEHATAN LINGKUNGAN PERMUKIMAN JAWA TENGAH</v>
          </cell>
          <cell r="C25">
            <v>289400</v>
          </cell>
          <cell r="D25">
            <v>313575</v>
          </cell>
          <cell r="E25">
            <v>12109250</v>
          </cell>
          <cell r="F25">
            <v>0</v>
          </cell>
          <cell r="G25">
            <v>1000000</v>
          </cell>
          <cell r="H25">
            <v>0</v>
          </cell>
          <cell r="I25">
            <v>0</v>
          </cell>
          <cell r="J25">
            <v>185628000</v>
          </cell>
          <cell r="K25">
            <v>0</v>
          </cell>
          <cell r="L25">
            <v>109070814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198340225</v>
          </cell>
          <cell r="R25">
            <v>110070814</v>
          </cell>
          <cell r="S25">
            <v>0</v>
          </cell>
          <cell r="T25">
            <v>308411039</v>
          </cell>
          <cell r="U25">
            <v>197737250</v>
          </cell>
          <cell r="V25">
            <v>18000000</v>
          </cell>
          <cell r="W25">
            <v>180340225</v>
          </cell>
          <cell r="X25">
            <v>110070814</v>
          </cell>
          <cell r="Y25">
            <v>0</v>
          </cell>
          <cell r="Z25">
            <v>290411039</v>
          </cell>
        </row>
        <row r="26">
          <cell r="A26" t="str">
            <v>495750</v>
          </cell>
          <cell r="B26" t="str">
            <v>PENGEMBANGAN PENYEHATAN LINGKUNGAN PERMUKIMAN D.I. YOGYAKARTA</v>
          </cell>
          <cell r="C26">
            <v>204000</v>
          </cell>
          <cell r="D26">
            <v>232355</v>
          </cell>
          <cell r="E26">
            <v>7044000</v>
          </cell>
          <cell r="F26">
            <v>0</v>
          </cell>
          <cell r="G26">
            <v>1000000</v>
          </cell>
          <cell r="H26">
            <v>0</v>
          </cell>
          <cell r="I26">
            <v>0</v>
          </cell>
          <cell r="J26">
            <v>77847873</v>
          </cell>
          <cell r="K26">
            <v>0</v>
          </cell>
          <cell r="L26">
            <v>48102666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85328228</v>
          </cell>
          <cell r="R26">
            <v>49102666</v>
          </cell>
          <cell r="S26">
            <v>0</v>
          </cell>
          <cell r="T26">
            <v>134430894</v>
          </cell>
          <cell r="U26">
            <v>84891873</v>
          </cell>
          <cell r="V26">
            <v>14000000</v>
          </cell>
          <cell r="W26">
            <v>71328228</v>
          </cell>
          <cell r="X26">
            <v>49102666</v>
          </cell>
          <cell r="Y26">
            <v>0</v>
          </cell>
          <cell r="Z26">
            <v>120430894</v>
          </cell>
        </row>
        <row r="27">
          <cell r="A27" t="str">
            <v>495832</v>
          </cell>
          <cell r="B27" t="str">
            <v>PENGEMBANGAN PENYEHATAN LINGKUNGAN PERMUKIMAN JAWA TIMUR</v>
          </cell>
          <cell r="C27">
            <v>321625</v>
          </cell>
          <cell r="D27">
            <v>617725</v>
          </cell>
          <cell r="E27">
            <v>11058000</v>
          </cell>
          <cell r="F27">
            <v>0</v>
          </cell>
          <cell r="G27">
            <v>1000000</v>
          </cell>
          <cell r="H27">
            <v>0</v>
          </cell>
          <cell r="I27">
            <v>0</v>
          </cell>
          <cell r="J27">
            <v>144800652</v>
          </cell>
          <cell r="K27">
            <v>0</v>
          </cell>
          <cell r="L27">
            <v>1000000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156798002</v>
          </cell>
          <cell r="R27">
            <v>2000000</v>
          </cell>
          <cell r="S27">
            <v>0</v>
          </cell>
          <cell r="T27">
            <v>158798002</v>
          </cell>
          <cell r="U27">
            <v>155858652</v>
          </cell>
          <cell r="V27">
            <v>15818854</v>
          </cell>
          <cell r="W27">
            <v>140979148</v>
          </cell>
          <cell r="X27">
            <v>2000000</v>
          </cell>
          <cell r="Y27">
            <v>0</v>
          </cell>
          <cell r="Z27">
            <v>142979148</v>
          </cell>
        </row>
        <row r="28">
          <cell r="A28" t="str">
            <v>495885</v>
          </cell>
          <cell r="B28" t="str">
            <v>PENGEMBANGAN PENYEHATAN LINGKUNGAN PERMUKIMAN KALIMANTAN BARAT</v>
          </cell>
          <cell r="C28">
            <v>153900</v>
          </cell>
          <cell r="D28">
            <v>299100</v>
          </cell>
          <cell r="E28">
            <v>3688000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42147000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46288000</v>
          </cell>
          <cell r="R28">
            <v>0</v>
          </cell>
          <cell r="S28">
            <v>0</v>
          </cell>
          <cell r="T28">
            <v>46288000</v>
          </cell>
          <cell r="U28">
            <v>45835000</v>
          </cell>
          <cell r="V28">
            <v>3000000</v>
          </cell>
          <cell r="W28">
            <v>43288000</v>
          </cell>
          <cell r="X28">
            <v>0</v>
          </cell>
          <cell r="Y28">
            <v>0</v>
          </cell>
          <cell r="Z28">
            <v>43288000</v>
          </cell>
        </row>
        <row r="29">
          <cell r="A29" t="str">
            <v>495936</v>
          </cell>
          <cell r="B29" t="str">
            <v>PENGEMBANGAN PENYEHATAN LINGKUNGAN PERMUKIMAN KALIMANTAN TENGAH</v>
          </cell>
          <cell r="C29">
            <v>193606</v>
          </cell>
          <cell r="D29">
            <v>298224</v>
          </cell>
          <cell r="E29">
            <v>2865000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31308170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34665000</v>
          </cell>
          <cell r="R29">
            <v>0</v>
          </cell>
          <cell r="S29">
            <v>0</v>
          </cell>
          <cell r="T29">
            <v>34665000</v>
          </cell>
          <cell r="U29">
            <v>34173170</v>
          </cell>
          <cell r="V29">
            <v>3000000</v>
          </cell>
          <cell r="W29">
            <v>31665000</v>
          </cell>
          <cell r="X29">
            <v>0</v>
          </cell>
          <cell r="Y29">
            <v>0</v>
          </cell>
          <cell r="Z29">
            <v>31665000</v>
          </cell>
        </row>
        <row r="30">
          <cell r="A30" t="str">
            <v>495973</v>
          </cell>
          <cell r="B30" t="str">
            <v>PENGEMBANGAN PENYEHATAN LINGKUNGAN PERMUKIMAN KALIMANTAN SELATAN</v>
          </cell>
          <cell r="C30">
            <v>122206</v>
          </cell>
          <cell r="D30">
            <v>303825</v>
          </cell>
          <cell r="E30">
            <v>8132000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79409114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87967145</v>
          </cell>
          <cell r="R30">
            <v>0</v>
          </cell>
          <cell r="S30">
            <v>0</v>
          </cell>
          <cell r="T30">
            <v>87967145</v>
          </cell>
          <cell r="U30">
            <v>87541114</v>
          </cell>
          <cell r="V30">
            <v>9950000</v>
          </cell>
          <cell r="W30">
            <v>78017145</v>
          </cell>
          <cell r="X30">
            <v>0</v>
          </cell>
          <cell r="Y30">
            <v>0</v>
          </cell>
          <cell r="Z30">
            <v>78017145</v>
          </cell>
        </row>
        <row r="31">
          <cell r="A31" t="str">
            <v>496018</v>
          </cell>
          <cell r="B31" t="str">
            <v>PENGEMBANGAN PENYEHATAN LINGKUNGAN PERMUKIMAN KALIMANTAN TIMUR</v>
          </cell>
          <cell r="C31">
            <v>144886</v>
          </cell>
          <cell r="D31">
            <v>285045</v>
          </cell>
          <cell r="E31">
            <v>6390000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52660000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59479931</v>
          </cell>
          <cell r="R31">
            <v>0</v>
          </cell>
          <cell r="S31">
            <v>0</v>
          </cell>
          <cell r="T31">
            <v>59479931</v>
          </cell>
          <cell r="U31">
            <v>59050000</v>
          </cell>
          <cell r="V31">
            <v>8500000</v>
          </cell>
          <cell r="W31">
            <v>50979931</v>
          </cell>
          <cell r="X31">
            <v>0</v>
          </cell>
          <cell r="Y31">
            <v>0</v>
          </cell>
          <cell r="Z31">
            <v>50979931</v>
          </cell>
        </row>
        <row r="32">
          <cell r="A32" t="str">
            <v>496137</v>
          </cell>
          <cell r="B32" t="str">
            <v>PENGEMBANGAN PENYEHATAN LINGKUNGAN PERMUKIMAN SULAWESI UTARA</v>
          </cell>
          <cell r="C32">
            <v>158506</v>
          </cell>
          <cell r="D32">
            <v>73980</v>
          </cell>
          <cell r="E32">
            <v>5546000</v>
          </cell>
          <cell r="F32">
            <v>0</v>
          </cell>
          <cell r="G32">
            <v>1000000</v>
          </cell>
          <cell r="H32">
            <v>0</v>
          </cell>
          <cell r="I32">
            <v>0</v>
          </cell>
          <cell r="J32">
            <v>39305000</v>
          </cell>
          <cell r="K32">
            <v>0</v>
          </cell>
          <cell r="L32">
            <v>1000000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45083486</v>
          </cell>
          <cell r="R32">
            <v>2000000</v>
          </cell>
          <cell r="S32">
            <v>0</v>
          </cell>
          <cell r="T32">
            <v>47083486</v>
          </cell>
          <cell r="U32">
            <v>44851000</v>
          </cell>
          <cell r="V32">
            <v>4000000</v>
          </cell>
          <cell r="W32">
            <v>41083486</v>
          </cell>
          <cell r="X32">
            <v>2000000</v>
          </cell>
          <cell r="Y32">
            <v>0</v>
          </cell>
          <cell r="Z32">
            <v>43083486</v>
          </cell>
        </row>
        <row r="33">
          <cell r="A33" t="str">
            <v>496761</v>
          </cell>
          <cell r="B33" t="str">
            <v>PENGEMBANGAN PENYEHATAN LINGKUNGAN PERMUKIMAN GORONTALO</v>
          </cell>
          <cell r="C33">
            <v>161950</v>
          </cell>
          <cell r="D33">
            <v>270025</v>
          </cell>
          <cell r="E33">
            <v>3223000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21318025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24973000</v>
          </cell>
          <cell r="R33">
            <v>0</v>
          </cell>
          <cell r="S33">
            <v>0</v>
          </cell>
          <cell r="T33">
            <v>24973000</v>
          </cell>
          <cell r="U33">
            <v>24541025</v>
          </cell>
          <cell r="V33">
            <v>2000000</v>
          </cell>
          <cell r="W33">
            <v>22973000</v>
          </cell>
          <cell r="X33">
            <v>0</v>
          </cell>
          <cell r="Y33">
            <v>0</v>
          </cell>
          <cell r="Z33">
            <v>22973000</v>
          </cell>
        </row>
        <row r="34">
          <cell r="A34" t="str">
            <v>496180</v>
          </cell>
          <cell r="B34" t="str">
            <v>PENGEMBANGAN PENYEHATAN LINGKUNGAN PERMUKIMAN SULAWESI TENGAH</v>
          </cell>
          <cell r="C34">
            <v>241206</v>
          </cell>
          <cell r="D34">
            <v>260025</v>
          </cell>
          <cell r="E34">
            <v>3666000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20048769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24216000</v>
          </cell>
          <cell r="R34">
            <v>0</v>
          </cell>
          <cell r="S34">
            <v>0</v>
          </cell>
          <cell r="T34">
            <v>24216000</v>
          </cell>
          <cell r="U34">
            <v>23714769</v>
          </cell>
          <cell r="V34">
            <v>2000000</v>
          </cell>
          <cell r="W34">
            <v>22216000</v>
          </cell>
          <cell r="X34">
            <v>0</v>
          </cell>
          <cell r="Y34">
            <v>0</v>
          </cell>
          <cell r="Z34">
            <v>22216000</v>
          </cell>
        </row>
        <row r="35">
          <cell r="A35" t="str">
            <v>496262</v>
          </cell>
          <cell r="B35" t="str">
            <v>PENGEMBANGAN PENYEHATAN LINGKUNGAN PERMUKIMAN SULAWESI SELATAN</v>
          </cell>
          <cell r="C35">
            <v>398106</v>
          </cell>
          <cell r="D35">
            <v>133873</v>
          </cell>
          <cell r="E35">
            <v>6009000</v>
          </cell>
          <cell r="F35">
            <v>0</v>
          </cell>
          <cell r="G35">
            <v>1000000</v>
          </cell>
          <cell r="H35">
            <v>0</v>
          </cell>
          <cell r="I35">
            <v>0</v>
          </cell>
          <cell r="J35">
            <v>33681174</v>
          </cell>
          <cell r="K35">
            <v>0</v>
          </cell>
          <cell r="L35">
            <v>23000000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40222153</v>
          </cell>
          <cell r="R35">
            <v>24000000</v>
          </cell>
          <cell r="S35">
            <v>0</v>
          </cell>
          <cell r="T35">
            <v>64222153</v>
          </cell>
          <cell r="U35">
            <v>39690174</v>
          </cell>
          <cell r="V35">
            <v>4000000</v>
          </cell>
          <cell r="W35">
            <v>36222153</v>
          </cell>
          <cell r="X35">
            <v>24000000</v>
          </cell>
          <cell r="Y35">
            <v>0</v>
          </cell>
          <cell r="Z35">
            <v>60222153</v>
          </cell>
        </row>
        <row r="36">
          <cell r="A36" t="str">
            <v>466229</v>
          </cell>
          <cell r="B36" t="str">
            <v>PENGEMBANGAN PENYEHATAN LINGKUNGAN PERMUKIMAN SULAWESI BARAT</v>
          </cell>
          <cell r="C36">
            <v>199098</v>
          </cell>
          <cell r="D36">
            <v>106600</v>
          </cell>
          <cell r="E36">
            <v>1527000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14703302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16536000</v>
          </cell>
          <cell r="R36">
            <v>0</v>
          </cell>
          <cell r="S36">
            <v>0</v>
          </cell>
          <cell r="T36">
            <v>16536000</v>
          </cell>
          <cell r="U36">
            <v>16230302</v>
          </cell>
          <cell r="V36">
            <v>1000000</v>
          </cell>
          <cell r="W36">
            <v>15536000</v>
          </cell>
          <cell r="X36">
            <v>0</v>
          </cell>
          <cell r="Y36">
            <v>0</v>
          </cell>
          <cell r="Z36">
            <v>15536000</v>
          </cell>
        </row>
        <row r="37">
          <cell r="A37" t="str">
            <v>496322</v>
          </cell>
          <cell r="B37" t="str">
            <v>PENGEMBANGAN PENYEHATAN LINGKUNGAN PERMUKIMAN SULAWESI TENGGARA</v>
          </cell>
          <cell r="C37">
            <v>146190</v>
          </cell>
          <cell r="D37">
            <v>88150</v>
          </cell>
          <cell r="E37">
            <v>3058000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19935660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23228000</v>
          </cell>
          <cell r="R37">
            <v>0</v>
          </cell>
          <cell r="S37">
            <v>0</v>
          </cell>
          <cell r="T37">
            <v>23228000</v>
          </cell>
          <cell r="U37">
            <v>22993660</v>
          </cell>
          <cell r="V37">
            <v>2000000</v>
          </cell>
          <cell r="W37">
            <v>21228000</v>
          </cell>
          <cell r="X37">
            <v>0</v>
          </cell>
          <cell r="Y37">
            <v>0</v>
          </cell>
          <cell r="Z37">
            <v>21228000</v>
          </cell>
        </row>
        <row r="38">
          <cell r="A38" t="str">
            <v>496472</v>
          </cell>
          <cell r="B38" t="str">
            <v>PENGEMBANGAN PENYEHATAN LINGKUNGAN PERMUKIMAN BALI</v>
          </cell>
          <cell r="C38">
            <v>356410</v>
          </cell>
          <cell r="D38">
            <v>2443840</v>
          </cell>
          <cell r="E38">
            <v>10367750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171795000</v>
          </cell>
          <cell r="K38">
            <v>0</v>
          </cell>
          <cell r="L38">
            <v>160000000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184963000</v>
          </cell>
          <cell r="R38">
            <v>160000000</v>
          </cell>
          <cell r="S38">
            <v>0</v>
          </cell>
          <cell r="T38">
            <v>344963000</v>
          </cell>
          <cell r="U38">
            <v>182162750</v>
          </cell>
          <cell r="V38">
            <v>23000000</v>
          </cell>
          <cell r="W38">
            <v>161963000</v>
          </cell>
          <cell r="X38">
            <v>160000000</v>
          </cell>
          <cell r="Y38">
            <v>0</v>
          </cell>
          <cell r="Z38">
            <v>321963000</v>
          </cell>
        </row>
        <row r="39">
          <cell r="A39" t="str">
            <v>496545</v>
          </cell>
          <cell r="B39" t="str">
            <v>PENGEMBANGAN PENYEHATAN LINGKUNGAN PERMUKIMAN NTB</v>
          </cell>
          <cell r="C39">
            <v>155106</v>
          </cell>
          <cell r="D39">
            <v>129346</v>
          </cell>
          <cell r="E39">
            <v>3873000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30775000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34932452</v>
          </cell>
          <cell r="R39">
            <v>0</v>
          </cell>
          <cell r="S39">
            <v>0</v>
          </cell>
          <cell r="T39">
            <v>34932452</v>
          </cell>
          <cell r="U39">
            <v>34648000</v>
          </cell>
          <cell r="V39">
            <v>3000000</v>
          </cell>
          <cell r="W39">
            <v>31932452</v>
          </cell>
          <cell r="X39">
            <v>0</v>
          </cell>
          <cell r="Y39">
            <v>0</v>
          </cell>
          <cell r="Z39">
            <v>31932452</v>
          </cell>
        </row>
        <row r="40">
          <cell r="A40" t="str">
            <v>496591</v>
          </cell>
          <cell r="B40" t="str">
            <v>PENGEMBANGAN PENYEHATAN LINGKUNGAN PERMUKIMAN NTT</v>
          </cell>
          <cell r="C40">
            <v>119134</v>
          </cell>
          <cell r="D40">
            <v>97220</v>
          </cell>
          <cell r="E40">
            <v>2750000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18343646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21310000</v>
          </cell>
          <cell r="R40">
            <v>0</v>
          </cell>
          <cell r="S40">
            <v>0</v>
          </cell>
          <cell r="T40">
            <v>21310000</v>
          </cell>
          <cell r="U40">
            <v>21093646</v>
          </cell>
          <cell r="V40">
            <v>2000000</v>
          </cell>
          <cell r="W40">
            <v>19310000</v>
          </cell>
          <cell r="X40">
            <v>0</v>
          </cell>
          <cell r="Y40">
            <v>0</v>
          </cell>
          <cell r="Z40">
            <v>19310000</v>
          </cell>
        </row>
        <row r="41">
          <cell r="A41" t="str">
            <v>496375</v>
          </cell>
          <cell r="B41" t="str">
            <v>PENGEMBANGAN PENYEHATAN LINGKUNGAN PERMUKIMAN MALUKU</v>
          </cell>
          <cell r="C41">
            <v>142206</v>
          </cell>
          <cell r="D41">
            <v>90620</v>
          </cell>
          <cell r="E41">
            <v>1822000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21102000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23156826</v>
          </cell>
          <cell r="R41">
            <v>0</v>
          </cell>
          <cell r="S41">
            <v>0</v>
          </cell>
          <cell r="T41">
            <v>23156826</v>
          </cell>
          <cell r="U41">
            <v>22924000</v>
          </cell>
          <cell r="V41">
            <v>2000000</v>
          </cell>
          <cell r="W41">
            <v>21156826</v>
          </cell>
          <cell r="X41">
            <v>0</v>
          </cell>
          <cell r="Y41">
            <v>0</v>
          </cell>
          <cell r="Z41">
            <v>21156826</v>
          </cell>
        </row>
        <row r="42">
          <cell r="A42" t="str">
            <v>496715</v>
          </cell>
          <cell r="B42" t="str">
            <v>PENGEMBANGAN PENYEHATAN LINGKUNGAN PERMUKIMAN MALUKU UTARA</v>
          </cell>
          <cell r="C42">
            <v>144606</v>
          </cell>
          <cell r="D42">
            <v>92650</v>
          </cell>
          <cell r="E42">
            <v>1372999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20239745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21850000</v>
          </cell>
          <cell r="R42">
            <v>0</v>
          </cell>
          <cell r="S42">
            <v>0</v>
          </cell>
          <cell r="T42">
            <v>21850000</v>
          </cell>
          <cell r="U42">
            <v>21612744</v>
          </cell>
          <cell r="V42">
            <v>2000000</v>
          </cell>
          <cell r="W42">
            <v>19850000</v>
          </cell>
          <cell r="X42">
            <v>0</v>
          </cell>
          <cell r="Y42">
            <v>0</v>
          </cell>
          <cell r="Z42">
            <v>19850000</v>
          </cell>
        </row>
        <row r="43">
          <cell r="A43" t="str">
            <v>496658</v>
          </cell>
          <cell r="B43" t="str">
            <v>PENGEMBANGAN PENYEHATAN LINGKUNGAN PERMUKIMAN PAPUA</v>
          </cell>
          <cell r="C43">
            <v>137206</v>
          </cell>
          <cell r="D43">
            <v>78480</v>
          </cell>
          <cell r="E43">
            <v>4713000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15749314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20678000</v>
          </cell>
          <cell r="R43">
            <v>0</v>
          </cell>
          <cell r="S43">
            <v>0</v>
          </cell>
          <cell r="T43">
            <v>20678000</v>
          </cell>
          <cell r="U43">
            <v>20462314</v>
          </cell>
          <cell r="V43">
            <v>2000000</v>
          </cell>
          <cell r="W43">
            <v>18678000</v>
          </cell>
          <cell r="X43">
            <v>0</v>
          </cell>
          <cell r="Y43">
            <v>0</v>
          </cell>
          <cell r="Z43">
            <v>18678000</v>
          </cell>
        </row>
        <row r="44">
          <cell r="A44" t="str">
            <v>496834</v>
          </cell>
          <cell r="B44" t="str">
            <v>PENGEMBANGAN PENYEHATAN LINGKUNGAN PERMUKIMAN PAPUA BARAT</v>
          </cell>
          <cell r="C44">
            <v>205560</v>
          </cell>
          <cell r="D44">
            <v>106640</v>
          </cell>
          <cell r="E44">
            <v>5224500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23850000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29386700</v>
          </cell>
          <cell r="R44">
            <v>0</v>
          </cell>
          <cell r="S44">
            <v>0</v>
          </cell>
          <cell r="T44">
            <v>29386700</v>
          </cell>
          <cell r="U44">
            <v>29074500</v>
          </cell>
          <cell r="V44">
            <v>3000000</v>
          </cell>
          <cell r="W44">
            <v>26386700</v>
          </cell>
          <cell r="X44">
            <v>0</v>
          </cell>
          <cell r="Y44">
            <v>0</v>
          </cell>
          <cell r="Z44">
            <v>26386700</v>
          </cell>
        </row>
      </sheetData>
      <sheetData sheetId="16">
        <row r="10">
          <cell r="A10" t="str">
            <v>452771</v>
          </cell>
          <cell r="B10" t="str">
            <v>DIREKTORAT PENGEMBANGAN PERMUKIMAN</v>
          </cell>
          <cell r="C10">
            <v>11519715</v>
          </cell>
          <cell r="D10">
            <v>902688</v>
          </cell>
          <cell r="E10">
            <v>28310000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850000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41582403</v>
          </cell>
          <cell r="R10">
            <v>0</v>
          </cell>
          <cell r="S10">
            <v>0</v>
          </cell>
          <cell r="T10">
            <v>41582403</v>
          </cell>
        </row>
        <row r="11">
          <cell r="A11" t="str">
            <v>488822</v>
          </cell>
          <cell r="B11" t="str">
            <v>PENYEDIAAN PRASARANA DAN SARANA AGROPOLITAN</v>
          </cell>
          <cell r="C11">
            <v>225000</v>
          </cell>
          <cell r="D11">
            <v>475000</v>
          </cell>
          <cell r="E11">
            <v>6860000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15514000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23074000</v>
          </cell>
          <cell r="R11">
            <v>0</v>
          </cell>
          <cell r="S11">
            <v>0</v>
          </cell>
          <cell r="T11">
            <v>23074000</v>
          </cell>
        </row>
        <row r="12">
          <cell r="A12" t="str">
            <v>493181</v>
          </cell>
          <cell r="B12" t="str">
            <v>PENGEMBANGAN KAWASAN PERMUKIMAN STRATEGIS</v>
          </cell>
          <cell r="C12">
            <v>200000</v>
          </cell>
          <cell r="D12">
            <v>500000</v>
          </cell>
          <cell r="E12">
            <v>6103750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883771250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890575000</v>
          </cell>
          <cell r="R12">
            <v>0</v>
          </cell>
          <cell r="S12">
            <v>0</v>
          </cell>
          <cell r="T12">
            <v>890575000</v>
          </cell>
        </row>
        <row r="13">
          <cell r="A13" t="str">
            <v>486479</v>
          </cell>
          <cell r="B13" t="str">
            <v>PENGEMBANGAN KAWASAN PERMUKIMAN DAN PERBATASAN NAD</v>
          </cell>
          <cell r="C13">
            <v>524968</v>
          </cell>
          <cell r="D13">
            <v>1599421</v>
          </cell>
          <cell r="E13">
            <v>5170480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51571523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58866392</v>
          </cell>
          <cell r="R13">
            <v>0</v>
          </cell>
          <cell r="S13">
            <v>0</v>
          </cell>
          <cell r="T13">
            <v>58866392</v>
          </cell>
        </row>
        <row r="14">
          <cell r="A14" t="str">
            <v>486485</v>
          </cell>
          <cell r="B14" t="str">
            <v>PENGEMBANGAN KAWASAN PERMUKIMAN DAN PERBATASAN SUMATERA UTARA</v>
          </cell>
          <cell r="C14">
            <v>352980</v>
          </cell>
          <cell r="D14">
            <v>947180</v>
          </cell>
          <cell r="E14">
            <v>3433130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36063226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40796516</v>
          </cell>
          <cell r="R14">
            <v>0</v>
          </cell>
          <cell r="S14">
            <v>0</v>
          </cell>
          <cell r="T14">
            <v>40796516</v>
          </cell>
        </row>
        <row r="15">
          <cell r="A15" t="str">
            <v>486491</v>
          </cell>
          <cell r="B15" t="str">
            <v>PENGEMBANGAN KAWASAN PERMUKIMAN SUMATERA BARAT</v>
          </cell>
          <cell r="C15">
            <v>372060</v>
          </cell>
          <cell r="D15">
            <v>1022735</v>
          </cell>
          <cell r="E15">
            <v>6970626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27388922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35754343</v>
          </cell>
          <cell r="R15">
            <v>0</v>
          </cell>
          <cell r="S15">
            <v>0</v>
          </cell>
          <cell r="T15">
            <v>35754343</v>
          </cell>
        </row>
        <row r="16">
          <cell r="A16" t="str">
            <v>486505</v>
          </cell>
          <cell r="B16" t="str">
            <v>PENGEMBANGAN KAWASAN PERMUKIMAN DAN PERBATASAN RIAU</v>
          </cell>
          <cell r="C16">
            <v>569790</v>
          </cell>
          <cell r="D16">
            <v>782170</v>
          </cell>
          <cell r="E16">
            <v>19722840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22809234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43884034</v>
          </cell>
          <cell r="R16">
            <v>0</v>
          </cell>
          <cell r="S16">
            <v>0</v>
          </cell>
          <cell r="T16">
            <v>43884034</v>
          </cell>
        </row>
        <row r="17">
          <cell r="A17" t="str">
            <v>493336</v>
          </cell>
          <cell r="B17" t="str">
            <v>PENGEMBANGAN KAWASAN PERMUKIMAN DAN PERBATASAN KEPULAUAN RIAU</v>
          </cell>
          <cell r="C17">
            <v>470160</v>
          </cell>
          <cell r="D17">
            <v>469840</v>
          </cell>
          <cell r="E17">
            <v>3345000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29703000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33988000</v>
          </cell>
          <cell r="R17">
            <v>0</v>
          </cell>
          <cell r="S17">
            <v>0</v>
          </cell>
          <cell r="T17">
            <v>33988000</v>
          </cell>
        </row>
        <row r="18">
          <cell r="A18" t="str">
            <v>486511</v>
          </cell>
          <cell r="B18" t="str">
            <v>PENGEMBANGAN KAWASAN PERMUKIMAN JAMBI</v>
          </cell>
          <cell r="C18">
            <v>288050</v>
          </cell>
          <cell r="D18">
            <v>856550</v>
          </cell>
          <cell r="E18">
            <v>8713690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23913650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33771940</v>
          </cell>
          <cell r="R18">
            <v>0</v>
          </cell>
          <cell r="S18">
            <v>0</v>
          </cell>
          <cell r="T18">
            <v>33771940</v>
          </cell>
        </row>
        <row r="19">
          <cell r="A19" t="str">
            <v>486686</v>
          </cell>
          <cell r="B19" t="str">
            <v>PENGEMBANGAN KAWASAN PERMUKIMAN BENGKULU</v>
          </cell>
          <cell r="C19">
            <v>544284</v>
          </cell>
          <cell r="D19">
            <v>687095</v>
          </cell>
          <cell r="E19">
            <v>6350350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25900115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33481844</v>
          </cell>
          <cell r="R19">
            <v>0</v>
          </cell>
          <cell r="S19">
            <v>0</v>
          </cell>
          <cell r="T19">
            <v>33481844</v>
          </cell>
        </row>
        <row r="20">
          <cell r="A20" t="str">
            <v>486520</v>
          </cell>
          <cell r="B20" t="str">
            <v>PENGEMBANGAN KAWASAN PERMUKIMAN SUMATERA SELATAN</v>
          </cell>
          <cell r="C20">
            <v>471210</v>
          </cell>
          <cell r="D20">
            <v>982990</v>
          </cell>
          <cell r="E20">
            <v>19275395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25945550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46675145</v>
          </cell>
          <cell r="R20">
            <v>0</v>
          </cell>
          <cell r="S20">
            <v>0</v>
          </cell>
          <cell r="T20">
            <v>46675145</v>
          </cell>
        </row>
        <row r="21">
          <cell r="A21" t="str">
            <v>487723</v>
          </cell>
          <cell r="B21" t="str">
            <v>PENGEMBANGAN KAWASAN PERMUKIMAN BANGKA BELITUNG</v>
          </cell>
          <cell r="C21">
            <v>295584</v>
          </cell>
          <cell r="D21">
            <v>769386</v>
          </cell>
          <cell r="E21">
            <v>2054380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24120347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27239697</v>
          </cell>
          <cell r="R21">
            <v>0</v>
          </cell>
          <cell r="S21">
            <v>0</v>
          </cell>
          <cell r="T21">
            <v>27239697</v>
          </cell>
        </row>
        <row r="22">
          <cell r="A22" t="str">
            <v>486536</v>
          </cell>
          <cell r="B22" t="str">
            <v>PENGEMBANGAN KAWASAN PERMUKIMAN LAMPUNG</v>
          </cell>
          <cell r="C22">
            <v>296350</v>
          </cell>
          <cell r="D22">
            <v>1143760</v>
          </cell>
          <cell r="E22">
            <v>17509305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27353639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46303054</v>
          </cell>
          <cell r="R22">
            <v>0</v>
          </cell>
          <cell r="S22">
            <v>0</v>
          </cell>
          <cell r="T22">
            <v>46303054</v>
          </cell>
        </row>
        <row r="23">
          <cell r="A23" t="str">
            <v>487732</v>
          </cell>
          <cell r="B23" t="str">
            <v>PENGEMBANGAN KAWASAN PERMUKIMAN BANTEN</v>
          </cell>
          <cell r="C23">
            <v>291948</v>
          </cell>
          <cell r="D23">
            <v>826461</v>
          </cell>
          <cell r="E23">
            <v>4738625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24886374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30743408</v>
          </cell>
          <cell r="R23">
            <v>0</v>
          </cell>
          <cell r="S23">
            <v>0</v>
          </cell>
          <cell r="T23">
            <v>30743408</v>
          </cell>
        </row>
        <row r="24">
          <cell r="A24" t="str">
            <v>486432</v>
          </cell>
          <cell r="B24" t="str">
            <v>PENGEMBANGAN KAWASAN PERMUKIMAN JAWA BARAT</v>
          </cell>
          <cell r="C24">
            <v>388772</v>
          </cell>
          <cell r="D24">
            <v>1490485</v>
          </cell>
          <cell r="E24">
            <v>10359140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36542443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48780840</v>
          </cell>
          <cell r="R24">
            <v>0</v>
          </cell>
          <cell r="S24">
            <v>0</v>
          </cell>
          <cell r="T24">
            <v>48780840</v>
          </cell>
        </row>
        <row r="25">
          <cell r="A25" t="str">
            <v>486448</v>
          </cell>
          <cell r="B25" t="str">
            <v>PENGEMBANGAN KAWASAN PERMUKIMAN JAWA TENGAH</v>
          </cell>
          <cell r="C25">
            <v>504702</v>
          </cell>
          <cell r="D25">
            <v>988435</v>
          </cell>
          <cell r="E25">
            <v>12273835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40384846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54151818</v>
          </cell>
          <cell r="R25">
            <v>0</v>
          </cell>
          <cell r="S25">
            <v>0</v>
          </cell>
          <cell r="T25">
            <v>54151818</v>
          </cell>
        </row>
        <row r="26">
          <cell r="A26" t="str">
            <v>486454</v>
          </cell>
          <cell r="B26" t="str">
            <v>PENGEMBANGAN KAWASAN PERMUKIMAN DI. YOGYAKARTA</v>
          </cell>
          <cell r="C26">
            <v>450000</v>
          </cell>
          <cell r="D26">
            <v>788700</v>
          </cell>
          <cell r="E26">
            <v>5123760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28240410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34602870</v>
          </cell>
          <cell r="R26">
            <v>0</v>
          </cell>
          <cell r="S26">
            <v>0</v>
          </cell>
          <cell r="T26">
            <v>34602870</v>
          </cell>
        </row>
        <row r="27">
          <cell r="A27" t="str">
            <v>486460</v>
          </cell>
          <cell r="B27" t="str">
            <v>PENGEMBANGAN KAWASAN PERMUKIMAN JAWA TIMUR</v>
          </cell>
          <cell r="C27">
            <v>430486</v>
          </cell>
          <cell r="D27">
            <v>1052908</v>
          </cell>
          <cell r="E27">
            <v>7986747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46258154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55728295</v>
          </cell>
          <cell r="R27">
            <v>0</v>
          </cell>
          <cell r="S27">
            <v>0</v>
          </cell>
          <cell r="T27">
            <v>55728295</v>
          </cell>
        </row>
        <row r="28">
          <cell r="A28" t="str">
            <v>486542</v>
          </cell>
          <cell r="B28" t="str">
            <v>PENGEMBANGAN KAWASAN PERMUKIMAN DAN PERBATASAN KALIMANTAN BARAT</v>
          </cell>
          <cell r="C28">
            <v>514556</v>
          </cell>
          <cell r="D28">
            <v>658525</v>
          </cell>
          <cell r="E28">
            <v>6506540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52511770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60191391</v>
          </cell>
          <cell r="R28">
            <v>0</v>
          </cell>
          <cell r="S28">
            <v>0</v>
          </cell>
          <cell r="T28">
            <v>60191391</v>
          </cell>
        </row>
        <row r="29">
          <cell r="A29">
            <v>486551</v>
          </cell>
          <cell r="B29" t="str">
            <v>PENGEMBANGAN KAWASAN PERMUKIMAN KALIMANTAN TENGAH</v>
          </cell>
          <cell r="C29">
            <v>308844</v>
          </cell>
          <cell r="D29">
            <v>756805</v>
          </cell>
          <cell r="E29">
            <v>5046125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22557469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28669243</v>
          </cell>
          <cell r="R29">
            <v>0</v>
          </cell>
          <cell r="S29">
            <v>0</v>
          </cell>
          <cell r="T29">
            <v>28669243</v>
          </cell>
        </row>
        <row r="30">
          <cell r="A30" t="str">
            <v>486567</v>
          </cell>
          <cell r="B30" t="str">
            <v>PENGEMBANGAN KAWASAN PERMUKIMAN KALIMANTAN SELATAN</v>
          </cell>
          <cell r="C30">
            <v>182556</v>
          </cell>
          <cell r="D30">
            <v>730525</v>
          </cell>
          <cell r="E30">
            <v>4015360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19491434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24419875</v>
          </cell>
          <cell r="R30">
            <v>0</v>
          </cell>
          <cell r="S30">
            <v>0</v>
          </cell>
          <cell r="T30">
            <v>24419875</v>
          </cell>
        </row>
        <row r="31">
          <cell r="A31" t="str">
            <v>486573</v>
          </cell>
          <cell r="B31" t="str">
            <v>PENGEMBANGAN KAWASAN PERMUKIMAN DAN PERBATASAN KALIMANTAN TIMUR</v>
          </cell>
          <cell r="C31">
            <v>417556</v>
          </cell>
          <cell r="D31">
            <v>1121255</v>
          </cell>
          <cell r="E31">
            <v>3197910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42204165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46940886</v>
          </cell>
          <cell r="R31">
            <v>0</v>
          </cell>
          <cell r="S31">
            <v>0</v>
          </cell>
          <cell r="T31">
            <v>46940886</v>
          </cell>
        </row>
        <row r="32">
          <cell r="A32" t="str">
            <v>486582</v>
          </cell>
          <cell r="B32" t="str">
            <v>PENGEMBANGAN KAWASAN PERMUKIMAN DAN PERBATASAN SULAWESI  UTARA</v>
          </cell>
          <cell r="C32">
            <v>422844</v>
          </cell>
          <cell r="D32">
            <v>536070</v>
          </cell>
          <cell r="E32">
            <v>5847400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46229570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53035884</v>
          </cell>
          <cell r="R32">
            <v>0</v>
          </cell>
          <cell r="S32">
            <v>0</v>
          </cell>
          <cell r="T32">
            <v>53035884</v>
          </cell>
        </row>
        <row r="33">
          <cell r="A33" t="str">
            <v>487748</v>
          </cell>
          <cell r="B33" t="str">
            <v>PENGEMBANGAN KAWASAN PERMUKIMAN GORONTALO</v>
          </cell>
          <cell r="C33">
            <v>585556</v>
          </cell>
          <cell r="D33">
            <v>352525</v>
          </cell>
          <cell r="E33">
            <v>3373135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23796997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28108213</v>
          </cell>
          <cell r="R33">
            <v>0</v>
          </cell>
          <cell r="S33">
            <v>0</v>
          </cell>
          <cell r="T33">
            <v>28108213</v>
          </cell>
        </row>
        <row r="34">
          <cell r="A34" t="str">
            <v>486598</v>
          </cell>
          <cell r="B34" t="str">
            <v>PENGEMBANGAN KAWASAN PERMUKIMAN SULAWESI TENGAH</v>
          </cell>
          <cell r="C34">
            <v>244556</v>
          </cell>
          <cell r="D34">
            <v>648525</v>
          </cell>
          <cell r="E34">
            <v>7014630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21090237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28997948</v>
          </cell>
          <cell r="R34">
            <v>0</v>
          </cell>
          <cell r="S34">
            <v>0</v>
          </cell>
          <cell r="T34">
            <v>28997948</v>
          </cell>
        </row>
        <row r="35">
          <cell r="A35" t="str">
            <v>486602</v>
          </cell>
          <cell r="B35" t="str">
            <v>PENGEMBANGAN KAWASAN PERMUKIMAN SULAWESI SELATAN</v>
          </cell>
          <cell r="C35">
            <v>372844</v>
          </cell>
          <cell r="D35">
            <v>504810</v>
          </cell>
          <cell r="E35">
            <v>10609735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25968241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37455630</v>
          </cell>
          <cell r="R35">
            <v>0</v>
          </cell>
          <cell r="S35">
            <v>0</v>
          </cell>
          <cell r="T35">
            <v>37455630</v>
          </cell>
        </row>
        <row r="36">
          <cell r="A36" t="str">
            <v>452796</v>
          </cell>
          <cell r="B36" t="str">
            <v>PENGEMBANGAN KAWASAN PERMUKIMAN SULAWESI BARAT</v>
          </cell>
          <cell r="C36">
            <v>307556</v>
          </cell>
          <cell r="D36">
            <v>605525</v>
          </cell>
          <cell r="E36">
            <v>3609975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21230480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25753536</v>
          </cell>
          <cell r="R36">
            <v>0</v>
          </cell>
          <cell r="S36">
            <v>0</v>
          </cell>
          <cell r="T36">
            <v>25753536</v>
          </cell>
        </row>
        <row r="37">
          <cell r="A37" t="str">
            <v>486618</v>
          </cell>
          <cell r="B37" t="str">
            <v>PENGEMBANGAN KAWASAN PERMUKIMAN SULAWESI TENGGARA</v>
          </cell>
          <cell r="C37">
            <v>441000</v>
          </cell>
          <cell r="D37">
            <v>609000</v>
          </cell>
          <cell r="E37">
            <v>2474920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26442080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29967000</v>
          </cell>
          <cell r="R37">
            <v>0</v>
          </cell>
          <cell r="S37">
            <v>0</v>
          </cell>
          <cell r="T37">
            <v>29967000</v>
          </cell>
        </row>
        <row r="38">
          <cell r="A38" t="str">
            <v>486649</v>
          </cell>
          <cell r="B38" t="str">
            <v>PENGEMBANGAN KAWASAN PERMUKIMAN BALI</v>
          </cell>
          <cell r="C38">
            <v>167000</v>
          </cell>
          <cell r="D38">
            <v>1014674</v>
          </cell>
          <cell r="E38">
            <v>3489932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33674061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38345667</v>
          </cell>
          <cell r="R38">
            <v>0</v>
          </cell>
          <cell r="S38">
            <v>0</v>
          </cell>
          <cell r="T38">
            <v>38345667</v>
          </cell>
        </row>
        <row r="39">
          <cell r="A39" t="str">
            <v>486655</v>
          </cell>
          <cell r="B39" t="str">
            <v>PENGEMBANGAN KAWASAN PERMUKIMAN NUSA TENGGARA BARAT</v>
          </cell>
          <cell r="C39">
            <v>427844</v>
          </cell>
          <cell r="D39">
            <v>615485</v>
          </cell>
          <cell r="E39">
            <v>5661190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23075054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29779573</v>
          </cell>
          <cell r="R39">
            <v>0</v>
          </cell>
          <cell r="S39">
            <v>0</v>
          </cell>
          <cell r="T39">
            <v>29779573</v>
          </cell>
        </row>
        <row r="40">
          <cell r="A40" t="str">
            <v>486661</v>
          </cell>
          <cell r="B40" t="str">
            <v>PENGEMBANGAN KAWASAN PERMUKIMAN DAN PERBATASAN NUSA TENGGARA TIMUR</v>
          </cell>
          <cell r="C40">
            <v>509908</v>
          </cell>
          <cell r="D40">
            <v>704450</v>
          </cell>
          <cell r="E40">
            <v>5609190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32181567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39005115</v>
          </cell>
          <cell r="R40">
            <v>0</v>
          </cell>
          <cell r="S40">
            <v>0</v>
          </cell>
          <cell r="T40">
            <v>39005115</v>
          </cell>
        </row>
        <row r="41">
          <cell r="A41" t="str">
            <v>486624</v>
          </cell>
          <cell r="B41" t="str">
            <v>PENGEMBANGAN KAWASAN PERMUKIMAN DAN PERBATASAN MALUKU</v>
          </cell>
          <cell r="C41">
            <v>501844</v>
          </cell>
          <cell r="D41">
            <v>718145</v>
          </cell>
          <cell r="E41">
            <v>5994810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26578098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33792897</v>
          </cell>
          <cell r="R41">
            <v>0</v>
          </cell>
          <cell r="S41">
            <v>0</v>
          </cell>
          <cell r="T41">
            <v>33792897</v>
          </cell>
        </row>
        <row r="42">
          <cell r="A42" t="str">
            <v>486630</v>
          </cell>
          <cell r="B42" t="str">
            <v>PENGEMBANGAN KAWASAN PERMUKIMAN DAN PERBATASAN MALUKU UTARA</v>
          </cell>
          <cell r="C42">
            <v>286000</v>
          </cell>
          <cell r="D42">
            <v>792420</v>
          </cell>
          <cell r="E42">
            <v>3184100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31305322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35567842</v>
          </cell>
          <cell r="R42">
            <v>0</v>
          </cell>
          <cell r="S42">
            <v>0</v>
          </cell>
          <cell r="T42">
            <v>35567842</v>
          </cell>
        </row>
        <row r="43">
          <cell r="A43" t="str">
            <v>486670</v>
          </cell>
          <cell r="B43" t="str">
            <v>PENGEMBANGAN KAWASAN PERMUKIMAN DAN PERBATASAN PAPUA</v>
          </cell>
          <cell r="C43">
            <v>434556</v>
          </cell>
          <cell r="D43">
            <v>856795</v>
          </cell>
          <cell r="E43">
            <v>3952620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29617281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34861252</v>
          </cell>
          <cell r="R43">
            <v>0</v>
          </cell>
          <cell r="S43">
            <v>0</v>
          </cell>
          <cell r="T43">
            <v>34861252</v>
          </cell>
        </row>
        <row r="44">
          <cell r="A44" t="str">
            <v>493769</v>
          </cell>
          <cell r="B44" t="str">
            <v>PENGEMBANGAN KAWASAN PERMUKIMAN DAN PERBATASAN PAPUA BARAT</v>
          </cell>
          <cell r="C44">
            <v>275000</v>
          </cell>
          <cell r="D44">
            <v>807840</v>
          </cell>
          <cell r="E44">
            <v>2268060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34854384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38205284</v>
          </cell>
          <cell r="R44">
            <v>0</v>
          </cell>
          <cell r="S44">
            <v>0</v>
          </cell>
          <cell r="T44">
            <v>38205284</v>
          </cell>
        </row>
      </sheetData>
      <sheetData sheetId="17">
        <row r="5">
          <cell r="A5" t="str">
            <v>KODE</v>
          </cell>
          <cell r="B5" t="str">
            <v>SATUAN KERJA</v>
          </cell>
          <cell r="C5" t="str">
            <v>BELANJA PEGAWAI</v>
          </cell>
          <cell r="D5" t="str">
            <v>BELANJA BARANG</v>
          </cell>
          <cell r="I5" t="str">
            <v>BELANJA MODAL</v>
          </cell>
          <cell r="N5" t="str">
            <v>BANTUAN SOSIAL</v>
          </cell>
          <cell r="Q5" t="str">
            <v>PAGU AWAL</v>
          </cell>
          <cell r="U5" t="str">
            <v>PAGU SIAP POTONG</v>
          </cell>
          <cell r="V5" t="str">
            <v>PEMOTONGAN 10%</v>
          </cell>
          <cell r="W5" t="str">
            <v>PAGU SETELAH PEMOTONGAN 10%</v>
          </cell>
        </row>
        <row r="6">
          <cell r="C6" t="str">
            <v>OPERASIONAL</v>
          </cell>
          <cell r="D6" t="str">
            <v>OPERASIONAL</v>
          </cell>
          <cell r="E6" t="str">
            <v>NON OPERASIONAL</v>
          </cell>
          <cell r="I6" t="str">
            <v>OPERASIONAL</v>
          </cell>
          <cell r="J6" t="str">
            <v>NON OPERASIONAL</v>
          </cell>
          <cell r="N6" t="str">
            <v>NON OPERASIONAL</v>
          </cell>
          <cell r="AN6" t="str">
            <v>RUPIAH MURNI</v>
          </cell>
        </row>
        <row r="7">
          <cell r="E7" t="str">
            <v>RUPIAH MURNI</v>
          </cell>
          <cell r="F7" t="str">
            <v>PNBP</v>
          </cell>
          <cell r="G7" t="str">
            <v>PLN</v>
          </cell>
          <cell r="H7" t="str">
            <v>HIBAH</v>
          </cell>
          <cell r="J7" t="str">
            <v>RUPIAH MURNI</v>
          </cell>
          <cell r="K7" t="str">
            <v>PNBP</v>
          </cell>
          <cell r="L7" t="str">
            <v>PLN</v>
          </cell>
          <cell r="M7" t="str">
            <v>HIBAH</v>
          </cell>
          <cell r="N7" t="str">
            <v>RUPIAH MURNI</v>
          </cell>
          <cell r="O7" t="str">
            <v>PLN</v>
          </cell>
          <cell r="P7" t="str">
            <v>HIBAH</v>
          </cell>
          <cell r="Q7" t="str">
            <v>RUPIAH MURNI</v>
          </cell>
          <cell r="R7" t="str">
            <v>PLN</v>
          </cell>
          <cell r="S7" t="str">
            <v>HIBAH</v>
          </cell>
          <cell r="T7" t="str">
            <v>TOTAL</v>
          </cell>
          <cell r="U7" t="str">
            <v>RUPIAH MURNI</v>
          </cell>
          <cell r="V7" t="str">
            <v>RUPIAH MURNI</v>
          </cell>
          <cell r="W7" t="str">
            <v>RUPIAH MURNI</v>
          </cell>
          <cell r="X7" t="str">
            <v>PLN</v>
          </cell>
          <cell r="Y7" t="str">
            <v>HIBAH</v>
          </cell>
          <cell r="Z7" t="str">
            <v>TOTAL</v>
          </cell>
          <cell r="AK7" t="str">
            <v>ALTERNATIF 1</v>
          </cell>
          <cell r="AM7" t="str">
            <v>ALTERNATIF 2</v>
          </cell>
        </row>
        <row r="8">
          <cell r="A8">
            <v>1</v>
          </cell>
          <cell r="B8">
            <v>2</v>
          </cell>
          <cell r="C8">
            <v>3</v>
          </cell>
          <cell r="D8">
            <v>4</v>
          </cell>
          <cell r="E8">
            <v>5</v>
          </cell>
          <cell r="F8">
            <v>6</v>
          </cell>
          <cell r="G8">
            <v>7</v>
          </cell>
          <cell r="H8">
            <v>8</v>
          </cell>
          <cell r="I8">
            <v>9</v>
          </cell>
          <cell r="J8">
            <v>10</v>
          </cell>
          <cell r="K8">
            <v>11</v>
          </cell>
          <cell r="L8">
            <v>12</v>
          </cell>
          <cell r="M8">
            <v>13</v>
          </cell>
          <cell r="N8">
            <v>14</v>
          </cell>
          <cell r="O8">
            <v>15</v>
          </cell>
          <cell r="P8">
            <v>16</v>
          </cell>
          <cell r="Q8">
            <v>17</v>
          </cell>
          <cell r="R8">
            <v>18</v>
          </cell>
          <cell r="S8">
            <v>19</v>
          </cell>
          <cell r="T8">
            <v>20</v>
          </cell>
          <cell r="U8">
            <v>21</v>
          </cell>
          <cell r="V8">
            <v>22</v>
          </cell>
          <cell r="W8">
            <v>23</v>
          </cell>
          <cell r="X8">
            <v>24</v>
          </cell>
          <cell r="Y8">
            <v>25</v>
          </cell>
          <cell r="Z8">
            <v>26</v>
          </cell>
          <cell r="AA8">
            <v>27</v>
          </cell>
          <cell r="AB8">
            <v>28</v>
          </cell>
          <cell r="AC8">
            <v>29</v>
          </cell>
          <cell r="AD8">
            <v>30</v>
          </cell>
          <cell r="AE8">
            <v>31</v>
          </cell>
          <cell r="AF8">
            <v>32</v>
          </cell>
          <cell r="AG8">
            <v>33</v>
          </cell>
          <cell r="AH8">
            <v>34</v>
          </cell>
          <cell r="AI8">
            <v>35</v>
          </cell>
          <cell r="AJ8">
            <v>36</v>
          </cell>
          <cell r="AK8">
            <v>37</v>
          </cell>
          <cell r="AL8">
            <v>38</v>
          </cell>
          <cell r="AM8">
            <v>39</v>
          </cell>
          <cell r="AN8">
            <v>40</v>
          </cell>
        </row>
        <row r="9">
          <cell r="A9" t="str">
            <v>452780</v>
          </cell>
          <cell r="B9" t="str">
            <v>DIREKTORAT PENATAAN BANGUNAN DAN LINGKUNGAN</v>
          </cell>
          <cell r="C9">
            <v>8502334</v>
          </cell>
          <cell r="D9">
            <v>1562711</v>
          </cell>
          <cell r="E9">
            <v>36024450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500000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46589495</v>
          </cell>
          <cell r="R9">
            <v>0</v>
          </cell>
          <cell r="S9">
            <v>0</v>
          </cell>
          <cell r="T9">
            <v>46589495</v>
          </cell>
          <cell r="U9">
            <v>36524450</v>
          </cell>
          <cell r="V9">
            <v>3652445</v>
          </cell>
          <cell r="W9">
            <v>42937050</v>
          </cell>
          <cell r="X9">
            <v>0</v>
          </cell>
          <cell r="Y9">
            <v>0</v>
          </cell>
          <cell r="Z9">
            <v>42937050</v>
          </cell>
          <cell r="AF9">
            <v>36524450</v>
          </cell>
          <cell r="AG9">
            <v>46589495</v>
          </cell>
          <cell r="AH9">
            <v>36524450</v>
          </cell>
          <cell r="AI9">
            <v>3652445</v>
          </cell>
          <cell r="AJ9">
            <v>3652445</v>
          </cell>
          <cell r="AK9">
            <v>1652445</v>
          </cell>
          <cell r="AL9">
            <v>44937050</v>
          </cell>
          <cell r="AM9">
            <v>2158058.4750000001</v>
          </cell>
          <cell r="AN9">
            <v>44431436.524999999</v>
          </cell>
        </row>
        <row r="10">
          <cell r="A10" t="str">
            <v>483690</v>
          </cell>
          <cell r="B10" t="str">
            <v>PENGEMBANGAN PENATAAN BANGUNAN DAN LINGKUNGAN STRATEGIS</v>
          </cell>
          <cell r="C10">
            <v>125160</v>
          </cell>
          <cell r="D10">
            <v>615000</v>
          </cell>
          <cell r="E10">
            <v>3809758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172402383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176952301</v>
          </cell>
          <cell r="R10">
            <v>0</v>
          </cell>
          <cell r="S10">
            <v>0</v>
          </cell>
          <cell r="T10">
            <v>176952301</v>
          </cell>
          <cell r="U10">
            <v>176212141</v>
          </cell>
          <cell r="V10">
            <v>17621214.100000001</v>
          </cell>
          <cell r="W10">
            <v>159331086.90000001</v>
          </cell>
          <cell r="X10">
            <v>0</v>
          </cell>
          <cell r="Y10">
            <v>0</v>
          </cell>
          <cell r="Z10">
            <v>159331086.90000001</v>
          </cell>
          <cell r="AF10">
            <v>176212141</v>
          </cell>
          <cell r="AG10">
            <v>176952301</v>
          </cell>
          <cell r="AH10">
            <v>176212141</v>
          </cell>
          <cell r="AI10">
            <v>17621214.100000001</v>
          </cell>
          <cell r="AJ10">
            <v>17621214.100000001</v>
          </cell>
          <cell r="AK10">
            <v>49432264.524999991</v>
          </cell>
          <cell r="AL10">
            <v>127520036.47500001</v>
          </cell>
          <cell r="AM10">
            <v>20000078.0035</v>
          </cell>
          <cell r="AN10">
            <v>156952222.99650002</v>
          </cell>
        </row>
        <row r="11">
          <cell r="A11" t="str">
            <v>493217</v>
          </cell>
          <cell r="B11" t="str">
            <v>PENANGGULANGAN KEMISKINAN DI PERKOTAAN</v>
          </cell>
          <cell r="C11">
            <v>176240</v>
          </cell>
          <cell r="D11">
            <v>335100</v>
          </cell>
          <cell r="E11">
            <v>7609510</v>
          </cell>
          <cell r="F11">
            <v>0</v>
          </cell>
          <cell r="G11">
            <v>149816527</v>
          </cell>
          <cell r="H11">
            <v>0</v>
          </cell>
          <cell r="I11">
            <v>0</v>
          </cell>
          <cell r="J11">
            <v>1000000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9120850</v>
          </cell>
          <cell r="R11">
            <v>149816527</v>
          </cell>
          <cell r="S11">
            <v>0</v>
          </cell>
          <cell r="T11">
            <v>158937377</v>
          </cell>
          <cell r="U11">
            <v>8609510</v>
          </cell>
          <cell r="V11">
            <v>860951</v>
          </cell>
          <cell r="W11">
            <v>8259899</v>
          </cell>
          <cell r="X11">
            <v>149816527</v>
          </cell>
          <cell r="Y11">
            <v>0</v>
          </cell>
          <cell r="Z11">
            <v>158076426</v>
          </cell>
          <cell r="AF11">
            <v>8609510</v>
          </cell>
          <cell r="AG11">
            <v>158937377</v>
          </cell>
          <cell r="AH11">
            <v>8609510</v>
          </cell>
          <cell r="AI11">
            <v>860951</v>
          </cell>
          <cell r="AL11">
            <v>9120850</v>
          </cell>
          <cell r="AN11">
            <v>9120850</v>
          </cell>
        </row>
        <row r="12">
          <cell r="A12" t="str">
            <v>449582</v>
          </cell>
          <cell r="B12" t="str">
            <v>REHABILITASI/REKONSTRUKSI RUMAH PASCA GEMPA BUMI DIY &amp; JATENG</v>
          </cell>
          <cell r="C12">
            <v>158760</v>
          </cell>
          <cell r="D12">
            <v>121340</v>
          </cell>
          <cell r="E12">
            <v>4757660</v>
          </cell>
          <cell r="F12">
            <v>0</v>
          </cell>
          <cell r="G12">
            <v>0</v>
          </cell>
          <cell r="H12">
            <v>11056500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5037760</v>
          </cell>
          <cell r="R12">
            <v>0</v>
          </cell>
          <cell r="S12">
            <v>11056500</v>
          </cell>
          <cell r="T12">
            <v>16094260</v>
          </cell>
          <cell r="U12">
            <v>4757660</v>
          </cell>
          <cell r="V12">
            <v>475766</v>
          </cell>
          <cell r="W12">
            <v>4561994</v>
          </cell>
          <cell r="X12">
            <v>0</v>
          </cell>
          <cell r="Y12">
            <v>11056500</v>
          </cell>
          <cell r="Z12">
            <v>15618494</v>
          </cell>
          <cell r="AF12">
            <v>4757660</v>
          </cell>
          <cell r="AG12">
            <v>16094260</v>
          </cell>
          <cell r="AH12">
            <v>4757660</v>
          </cell>
          <cell r="AI12">
            <v>475766</v>
          </cell>
          <cell r="AL12">
            <v>5037760</v>
          </cell>
          <cell r="AN12">
            <v>5037760</v>
          </cell>
        </row>
        <row r="13">
          <cell r="A13" t="str">
            <v>493342</v>
          </cell>
          <cell r="B13" t="str">
            <v>PENATAAN BANGUNAN DAN LINGKUNGAN NAD</v>
          </cell>
          <cell r="C13">
            <v>337260</v>
          </cell>
          <cell r="D13">
            <v>226735</v>
          </cell>
          <cell r="E13">
            <v>2923775</v>
          </cell>
          <cell r="F13">
            <v>0</v>
          </cell>
          <cell r="G13">
            <v>17114400</v>
          </cell>
          <cell r="H13">
            <v>0</v>
          </cell>
          <cell r="I13">
            <v>0</v>
          </cell>
          <cell r="J13">
            <v>13992500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9093000</v>
          </cell>
          <cell r="P13">
            <v>0</v>
          </cell>
          <cell r="Q13">
            <v>17480270</v>
          </cell>
          <cell r="R13">
            <v>26207400</v>
          </cell>
          <cell r="S13">
            <v>0</v>
          </cell>
          <cell r="T13">
            <v>43687670</v>
          </cell>
          <cell r="U13">
            <v>16916275</v>
          </cell>
          <cell r="V13">
            <v>1691627.5</v>
          </cell>
          <cell r="W13">
            <v>15788642.5</v>
          </cell>
          <cell r="X13">
            <v>26207400</v>
          </cell>
          <cell r="Y13">
            <v>0</v>
          </cell>
          <cell r="Z13">
            <v>41996042.5</v>
          </cell>
          <cell r="AF13">
            <v>16916275</v>
          </cell>
          <cell r="AG13">
            <v>43687670</v>
          </cell>
          <cell r="AH13">
            <v>16916275</v>
          </cell>
          <cell r="AI13">
            <v>1691627.5</v>
          </cell>
          <cell r="AJ13">
            <v>1691627.5</v>
          </cell>
          <cell r="AL13">
            <v>17480270</v>
          </cell>
          <cell r="AM13">
            <v>515571.5411204928</v>
          </cell>
          <cell r="AN13">
            <v>16964698.458879508</v>
          </cell>
        </row>
        <row r="14">
          <cell r="A14" t="str">
            <v>493351</v>
          </cell>
          <cell r="B14" t="str">
            <v>PENATAAN BANGUNAN DAN LINGKUNGAN SUMATERA UTARA</v>
          </cell>
          <cell r="C14">
            <v>247080</v>
          </cell>
          <cell r="D14">
            <v>285735</v>
          </cell>
          <cell r="E14">
            <v>3372285</v>
          </cell>
          <cell r="F14">
            <v>0</v>
          </cell>
          <cell r="G14">
            <v>19152601</v>
          </cell>
          <cell r="H14">
            <v>0</v>
          </cell>
          <cell r="I14">
            <v>0</v>
          </cell>
          <cell r="J14">
            <v>21332500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8182000</v>
          </cell>
          <cell r="P14">
            <v>0</v>
          </cell>
          <cell r="Q14">
            <v>25237600</v>
          </cell>
          <cell r="R14">
            <v>27334601</v>
          </cell>
          <cell r="S14">
            <v>0</v>
          </cell>
          <cell r="T14">
            <v>52572201</v>
          </cell>
          <cell r="U14">
            <v>24704785</v>
          </cell>
          <cell r="V14">
            <v>2470478.5</v>
          </cell>
          <cell r="W14">
            <v>22767121.5</v>
          </cell>
          <cell r="X14">
            <v>27334601</v>
          </cell>
          <cell r="Y14">
            <v>0</v>
          </cell>
          <cell r="Z14">
            <v>50101722.5</v>
          </cell>
          <cell r="AF14">
            <v>24704785</v>
          </cell>
          <cell r="AG14">
            <v>52572201</v>
          </cell>
          <cell r="AH14">
            <v>24704785</v>
          </cell>
          <cell r="AI14">
            <v>2470478.5</v>
          </cell>
          <cell r="AJ14">
            <v>2470478.5</v>
          </cell>
          <cell r="AL14">
            <v>25237600</v>
          </cell>
          <cell r="AM14">
            <v>752948.51115274697</v>
          </cell>
          <cell r="AN14">
            <v>24484651.488847252</v>
          </cell>
        </row>
        <row r="15">
          <cell r="A15" t="str">
            <v>493367</v>
          </cell>
          <cell r="B15" t="str">
            <v>PENATAAN BANGUNAN DAN LINGKUNGAN SUMATERA BARAT</v>
          </cell>
          <cell r="C15">
            <v>155280</v>
          </cell>
          <cell r="D15">
            <v>337000</v>
          </cell>
          <cell r="E15">
            <v>3305042</v>
          </cell>
          <cell r="F15">
            <v>0</v>
          </cell>
          <cell r="G15">
            <v>13647322</v>
          </cell>
          <cell r="H15">
            <v>0</v>
          </cell>
          <cell r="I15">
            <v>0</v>
          </cell>
          <cell r="J15">
            <v>15712500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13825000</v>
          </cell>
          <cell r="P15">
            <v>0</v>
          </cell>
          <cell r="Q15">
            <v>19509822</v>
          </cell>
          <cell r="R15">
            <v>27472322</v>
          </cell>
          <cell r="S15">
            <v>0</v>
          </cell>
          <cell r="T15">
            <v>46982144</v>
          </cell>
          <cell r="U15">
            <v>19017542</v>
          </cell>
          <cell r="V15">
            <v>1901754.2000000002</v>
          </cell>
          <cell r="W15">
            <v>17608067.800000001</v>
          </cell>
          <cell r="X15">
            <v>27472322</v>
          </cell>
          <cell r="Y15">
            <v>0</v>
          </cell>
          <cell r="Z15">
            <v>45080389.799999997</v>
          </cell>
          <cell r="AF15">
            <v>19017542</v>
          </cell>
          <cell r="AG15">
            <v>46982144</v>
          </cell>
          <cell r="AH15">
            <v>19017542</v>
          </cell>
          <cell r="AI15">
            <v>1901754.2000000002</v>
          </cell>
          <cell r="AJ15">
            <v>1901754.2000000002</v>
          </cell>
          <cell r="AL15">
            <v>19509822</v>
          </cell>
          <cell r="AM15">
            <v>579613.6228137518</v>
          </cell>
          <cell r="AN15">
            <v>18930208.37718625</v>
          </cell>
        </row>
        <row r="16">
          <cell r="A16" t="str">
            <v>493373</v>
          </cell>
          <cell r="B16" t="str">
            <v>PENATAAN BANGUNAN DAN LINGKUNGAN RIAU</v>
          </cell>
          <cell r="C16">
            <v>335640</v>
          </cell>
          <cell r="D16">
            <v>249990</v>
          </cell>
          <cell r="E16">
            <v>2966996</v>
          </cell>
          <cell r="F16">
            <v>0</v>
          </cell>
          <cell r="G16">
            <v>3786785</v>
          </cell>
          <cell r="H16">
            <v>0</v>
          </cell>
          <cell r="I16">
            <v>0</v>
          </cell>
          <cell r="J16">
            <v>16122500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19675126</v>
          </cell>
          <cell r="R16">
            <v>3786785</v>
          </cell>
          <cell r="S16">
            <v>0</v>
          </cell>
          <cell r="T16">
            <v>23461911</v>
          </cell>
          <cell r="U16">
            <v>19089496</v>
          </cell>
          <cell r="V16">
            <v>1908949.6</v>
          </cell>
          <cell r="W16">
            <v>17766176.399999999</v>
          </cell>
          <cell r="X16">
            <v>3786785</v>
          </cell>
          <cell r="Y16">
            <v>0</v>
          </cell>
          <cell r="Z16">
            <v>21552961.399999999</v>
          </cell>
          <cell r="AF16">
            <v>19089496</v>
          </cell>
          <cell r="AG16">
            <v>23461911</v>
          </cell>
          <cell r="AH16">
            <v>19089496</v>
          </cell>
          <cell r="AI16">
            <v>1908949.6</v>
          </cell>
          <cell r="AJ16">
            <v>1908949.6</v>
          </cell>
          <cell r="AL16">
            <v>19675126</v>
          </cell>
          <cell r="AM16">
            <v>581806.62539084302</v>
          </cell>
          <cell r="AN16">
            <v>19093319.374609157</v>
          </cell>
        </row>
        <row r="17">
          <cell r="A17" t="str">
            <v>493382</v>
          </cell>
          <cell r="B17" t="str">
            <v>PENATAAN BANGUNAN DAN LINGKUNGAN KEPULAUAN RIAU</v>
          </cell>
          <cell r="C17">
            <v>184680</v>
          </cell>
          <cell r="D17">
            <v>293000</v>
          </cell>
          <cell r="E17">
            <v>2097366</v>
          </cell>
          <cell r="F17">
            <v>0</v>
          </cell>
          <cell r="G17">
            <v>3571971</v>
          </cell>
          <cell r="H17">
            <v>0</v>
          </cell>
          <cell r="I17">
            <v>0</v>
          </cell>
          <cell r="J17">
            <v>11492500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14067546</v>
          </cell>
          <cell r="R17">
            <v>3571971</v>
          </cell>
          <cell r="S17">
            <v>0</v>
          </cell>
          <cell r="T17">
            <v>17639517</v>
          </cell>
          <cell r="U17">
            <v>13589866</v>
          </cell>
          <cell r="V17">
            <v>1358986.6</v>
          </cell>
          <cell r="W17">
            <v>12708559.4</v>
          </cell>
          <cell r="X17">
            <v>3571971</v>
          </cell>
          <cell r="Y17">
            <v>0</v>
          </cell>
          <cell r="Z17">
            <v>16280530.4</v>
          </cell>
          <cell r="AF17">
            <v>13589866</v>
          </cell>
          <cell r="AG17">
            <v>17639517</v>
          </cell>
          <cell r="AH17">
            <v>13589866</v>
          </cell>
          <cell r="AI17">
            <v>1358986.6</v>
          </cell>
          <cell r="AJ17">
            <v>1358986.6</v>
          </cell>
          <cell r="AL17">
            <v>14067546</v>
          </cell>
          <cell r="AM17">
            <v>414189.77625044447</v>
          </cell>
          <cell r="AN17">
            <v>13653356.223749556</v>
          </cell>
        </row>
        <row r="18">
          <cell r="A18" t="str">
            <v>493398</v>
          </cell>
          <cell r="B18" t="str">
            <v>PENATAAN BANGUNAN DAN LINGKUNGAN JAMBI</v>
          </cell>
          <cell r="C18">
            <v>217320</v>
          </cell>
          <cell r="D18">
            <v>360000</v>
          </cell>
          <cell r="E18">
            <v>2448224</v>
          </cell>
          <cell r="F18">
            <v>0</v>
          </cell>
          <cell r="G18">
            <v>2198952</v>
          </cell>
          <cell r="H18">
            <v>0</v>
          </cell>
          <cell r="I18">
            <v>0</v>
          </cell>
          <cell r="J18">
            <v>5862500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8888044</v>
          </cell>
          <cell r="R18">
            <v>2198952</v>
          </cell>
          <cell r="S18">
            <v>0</v>
          </cell>
          <cell r="T18">
            <v>11086996</v>
          </cell>
          <cell r="U18">
            <v>8310724</v>
          </cell>
          <cell r="V18">
            <v>831072.4</v>
          </cell>
          <cell r="W18">
            <v>8056971.5999999996</v>
          </cell>
          <cell r="X18">
            <v>2198952</v>
          </cell>
          <cell r="Y18">
            <v>0</v>
          </cell>
          <cell r="Z18">
            <v>10255923.6</v>
          </cell>
          <cell r="AF18">
            <v>8310724</v>
          </cell>
          <cell r="AG18">
            <v>11086996</v>
          </cell>
          <cell r="AH18">
            <v>8310724</v>
          </cell>
          <cell r="AI18">
            <v>831072.4</v>
          </cell>
          <cell r="AL18">
            <v>8888044</v>
          </cell>
          <cell r="AN18">
            <v>8888044</v>
          </cell>
        </row>
        <row r="19">
          <cell r="A19" t="str">
            <v>493424</v>
          </cell>
          <cell r="B19" t="str">
            <v>PENATAAN BANGUNAN DAN LINGKUNGAN BENGKULU</v>
          </cell>
          <cell r="C19">
            <v>258180</v>
          </cell>
          <cell r="D19">
            <v>266000</v>
          </cell>
          <cell r="E19">
            <v>2137362</v>
          </cell>
          <cell r="F19">
            <v>0</v>
          </cell>
          <cell r="G19">
            <v>3544100</v>
          </cell>
          <cell r="H19">
            <v>0</v>
          </cell>
          <cell r="I19">
            <v>0</v>
          </cell>
          <cell r="J19">
            <v>12562500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5000000</v>
          </cell>
          <cell r="P19">
            <v>0</v>
          </cell>
          <cell r="Q19">
            <v>15224042</v>
          </cell>
          <cell r="R19">
            <v>8544100</v>
          </cell>
          <cell r="S19">
            <v>0</v>
          </cell>
          <cell r="T19">
            <v>23768142</v>
          </cell>
          <cell r="U19">
            <v>14699862</v>
          </cell>
          <cell r="V19">
            <v>1469986.2000000002</v>
          </cell>
          <cell r="W19">
            <v>13754055.800000001</v>
          </cell>
          <cell r="X19">
            <v>8544100</v>
          </cell>
          <cell r="Y19">
            <v>0</v>
          </cell>
          <cell r="Z19">
            <v>22298155.800000001</v>
          </cell>
          <cell r="AF19">
            <v>14699862</v>
          </cell>
          <cell r="AG19">
            <v>23768142</v>
          </cell>
          <cell r="AH19">
            <v>14699862</v>
          </cell>
          <cell r="AI19">
            <v>1469986.2000000002</v>
          </cell>
          <cell r="AJ19">
            <v>1469986.2000000002</v>
          </cell>
          <cell r="AL19">
            <v>15224042</v>
          </cell>
          <cell r="AM19">
            <v>448020.05793820275</v>
          </cell>
          <cell r="AN19">
            <v>14776021.942061797</v>
          </cell>
        </row>
        <row r="20">
          <cell r="A20" t="str">
            <v>493482</v>
          </cell>
          <cell r="B20" t="str">
            <v>PENATAAN BANGUNAN DAN LINGKUNGAN SUMATERA SELATAN</v>
          </cell>
          <cell r="C20">
            <v>263340</v>
          </cell>
          <cell r="D20">
            <v>268215</v>
          </cell>
          <cell r="E20">
            <v>3462039</v>
          </cell>
          <cell r="F20">
            <v>0</v>
          </cell>
          <cell r="G20">
            <v>9246879</v>
          </cell>
          <cell r="H20">
            <v>0</v>
          </cell>
          <cell r="I20">
            <v>0</v>
          </cell>
          <cell r="J20">
            <v>16762500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20756094</v>
          </cell>
          <cell r="R20">
            <v>9246879</v>
          </cell>
          <cell r="S20">
            <v>0</v>
          </cell>
          <cell r="T20">
            <v>30002973</v>
          </cell>
          <cell r="U20">
            <v>20224539</v>
          </cell>
          <cell r="V20">
            <v>2022453.9000000001</v>
          </cell>
          <cell r="W20">
            <v>18733640.100000001</v>
          </cell>
          <cell r="X20">
            <v>9246879</v>
          </cell>
          <cell r="Y20">
            <v>0</v>
          </cell>
          <cell r="Z20">
            <v>27980519.100000001</v>
          </cell>
          <cell r="AF20">
            <v>20224539</v>
          </cell>
          <cell r="AG20">
            <v>30002973</v>
          </cell>
          <cell r="AH20">
            <v>20224539</v>
          </cell>
          <cell r="AI20">
            <v>2022453.9000000001</v>
          </cell>
          <cell r="AJ20">
            <v>2022453.9000000001</v>
          </cell>
          <cell r="AL20">
            <v>20756094</v>
          </cell>
          <cell r="AN20">
            <v>20756094</v>
          </cell>
        </row>
        <row r="21">
          <cell r="A21" t="str">
            <v>493418</v>
          </cell>
          <cell r="B21" t="str">
            <v>PENATAAN BANGUNAN DAN LINGKUNGAN BANGKA BELITUNG</v>
          </cell>
          <cell r="C21">
            <v>101100</v>
          </cell>
          <cell r="D21">
            <v>257000</v>
          </cell>
          <cell r="E21">
            <v>2664318</v>
          </cell>
          <cell r="F21">
            <v>0</v>
          </cell>
          <cell r="G21">
            <v>2974041</v>
          </cell>
          <cell r="H21">
            <v>0</v>
          </cell>
          <cell r="I21">
            <v>0</v>
          </cell>
          <cell r="J21">
            <v>9912500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300000</v>
          </cell>
          <cell r="P21">
            <v>0</v>
          </cell>
          <cell r="Q21">
            <v>12934918</v>
          </cell>
          <cell r="R21">
            <v>3274041</v>
          </cell>
          <cell r="S21">
            <v>0</v>
          </cell>
          <cell r="T21">
            <v>16208959</v>
          </cell>
          <cell r="U21">
            <v>12576818</v>
          </cell>
          <cell r="V21">
            <v>1257681.8</v>
          </cell>
          <cell r="W21">
            <v>11677236.199999999</v>
          </cell>
          <cell r="X21">
            <v>3274041</v>
          </cell>
          <cell r="Y21">
            <v>0</v>
          </cell>
          <cell r="Z21">
            <v>14951277.199999999</v>
          </cell>
          <cell r="AF21">
            <v>12576818</v>
          </cell>
          <cell r="AG21">
            <v>16208959</v>
          </cell>
          <cell r="AH21">
            <v>12576818</v>
          </cell>
          <cell r="AI21">
            <v>1257681.8</v>
          </cell>
          <cell r="AJ21">
            <v>1257681.8</v>
          </cell>
          <cell r="AL21">
            <v>12934918</v>
          </cell>
          <cell r="AM21">
            <v>383314.26029973821</v>
          </cell>
          <cell r="AN21">
            <v>12551603.739700262</v>
          </cell>
        </row>
        <row r="22">
          <cell r="A22" t="str">
            <v>493430</v>
          </cell>
          <cell r="B22" t="str">
            <v>PENATAAN BANGUNAN DAN LINGKUNGAN LAMPUNG</v>
          </cell>
          <cell r="C22">
            <v>122280</v>
          </cell>
          <cell r="D22">
            <v>279000</v>
          </cell>
          <cell r="E22">
            <v>3424186</v>
          </cell>
          <cell r="F22">
            <v>0</v>
          </cell>
          <cell r="G22">
            <v>4309591</v>
          </cell>
          <cell r="H22">
            <v>0</v>
          </cell>
          <cell r="I22">
            <v>0</v>
          </cell>
          <cell r="J22">
            <v>9212500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13037966</v>
          </cell>
          <cell r="R22">
            <v>4309591</v>
          </cell>
          <cell r="S22">
            <v>0</v>
          </cell>
          <cell r="T22">
            <v>17347557</v>
          </cell>
          <cell r="U22">
            <v>12636686</v>
          </cell>
          <cell r="V22">
            <v>1263668.6000000001</v>
          </cell>
          <cell r="W22">
            <v>11774297.4</v>
          </cell>
          <cell r="X22">
            <v>4309591</v>
          </cell>
          <cell r="Y22">
            <v>0</v>
          </cell>
          <cell r="Z22">
            <v>16083888.4</v>
          </cell>
          <cell r="AF22">
            <v>12636686</v>
          </cell>
          <cell r="AG22">
            <v>17347557</v>
          </cell>
          <cell r="AH22">
            <v>12636686</v>
          </cell>
          <cell r="AI22">
            <v>1263668.6000000001</v>
          </cell>
          <cell r="AJ22">
            <v>1263668.6000000001</v>
          </cell>
          <cell r="AL22">
            <v>13037966</v>
          </cell>
          <cell r="AM22">
            <v>385138.90768953308</v>
          </cell>
          <cell r="AN22">
            <v>12652827.092310468</v>
          </cell>
        </row>
        <row r="23">
          <cell r="A23" t="str">
            <v>493552</v>
          </cell>
          <cell r="B23" t="str">
            <v>PENATAAN BANGUNAN DAN LINGKUNGAN BANTEN</v>
          </cell>
          <cell r="C23">
            <v>291900</v>
          </cell>
          <cell r="D23">
            <v>237215</v>
          </cell>
          <cell r="E23">
            <v>2584343</v>
          </cell>
          <cell r="F23">
            <v>0</v>
          </cell>
          <cell r="G23">
            <v>10720025</v>
          </cell>
          <cell r="H23">
            <v>0</v>
          </cell>
          <cell r="I23">
            <v>0</v>
          </cell>
          <cell r="J23">
            <v>11812500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300000</v>
          </cell>
          <cell r="P23">
            <v>0</v>
          </cell>
          <cell r="Q23">
            <v>14925958</v>
          </cell>
          <cell r="R23">
            <v>11020025</v>
          </cell>
          <cell r="S23">
            <v>0</v>
          </cell>
          <cell r="T23">
            <v>25945983</v>
          </cell>
          <cell r="U23">
            <v>14396843</v>
          </cell>
          <cell r="V23">
            <v>1439684.3</v>
          </cell>
          <cell r="W23">
            <v>13486273.699999999</v>
          </cell>
          <cell r="X23">
            <v>11020025</v>
          </cell>
          <cell r="Y23">
            <v>0</v>
          </cell>
          <cell r="Z23">
            <v>24506298.699999999</v>
          </cell>
          <cell r="AF23">
            <v>14396843</v>
          </cell>
          <cell r="AG23">
            <v>25945983</v>
          </cell>
          <cell r="AH23">
            <v>14396843</v>
          </cell>
          <cell r="AI23">
            <v>1439684.3</v>
          </cell>
          <cell r="AJ23">
            <v>1439684.3</v>
          </cell>
          <cell r="AL23">
            <v>14925958</v>
          </cell>
          <cell r="AM23">
            <v>438784.69301189412</v>
          </cell>
          <cell r="AN23">
            <v>14487173.306988105</v>
          </cell>
        </row>
        <row r="24">
          <cell r="A24" t="str">
            <v>493543</v>
          </cell>
          <cell r="B24" t="str">
            <v>PENATAAN BANGUNAN DAN LINGKUNGAN DKI JAKARTA</v>
          </cell>
          <cell r="C24">
            <v>52980</v>
          </cell>
          <cell r="D24">
            <v>138006</v>
          </cell>
          <cell r="E24">
            <v>958290</v>
          </cell>
          <cell r="F24">
            <v>0</v>
          </cell>
          <cell r="G24">
            <v>7754115</v>
          </cell>
          <cell r="H24">
            <v>0</v>
          </cell>
          <cell r="I24">
            <v>0</v>
          </cell>
          <cell r="J24">
            <v>92500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1241776</v>
          </cell>
          <cell r="R24">
            <v>7754115</v>
          </cell>
          <cell r="S24">
            <v>0</v>
          </cell>
          <cell r="T24">
            <v>8995891</v>
          </cell>
          <cell r="U24">
            <v>1050790</v>
          </cell>
          <cell r="V24">
            <v>105079</v>
          </cell>
          <cell r="W24">
            <v>1136697</v>
          </cell>
          <cell r="X24">
            <v>7754115</v>
          </cell>
          <cell r="Y24">
            <v>0</v>
          </cell>
          <cell r="Z24">
            <v>8890812</v>
          </cell>
          <cell r="AF24">
            <v>1050790</v>
          </cell>
          <cell r="AG24">
            <v>8995891</v>
          </cell>
          <cell r="AH24">
            <v>1050790</v>
          </cell>
          <cell r="AI24">
            <v>105079</v>
          </cell>
          <cell r="AL24">
            <v>1241776</v>
          </cell>
          <cell r="AN24">
            <v>1241776</v>
          </cell>
        </row>
        <row r="25">
          <cell r="A25" t="str">
            <v>493568</v>
          </cell>
          <cell r="B25" t="str">
            <v>PENATAAN BANGUNAN DAN LINGKUNGAN JAWA BARAT</v>
          </cell>
          <cell r="C25">
            <v>152340</v>
          </cell>
          <cell r="D25">
            <v>323005</v>
          </cell>
          <cell r="E25">
            <v>3927960</v>
          </cell>
          <cell r="F25">
            <v>0</v>
          </cell>
          <cell r="G25">
            <v>48288440</v>
          </cell>
          <cell r="H25">
            <v>500000</v>
          </cell>
          <cell r="I25">
            <v>0</v>
          </cell>
          <cell r="J25">
            <v>23662500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2100000</v>
          </cell>
          <cell r="P25">
            <v>2306000</v>
          </cell>
          <cell r="Q25">
            <v>28065805</v>
          </cell>
          <cell r="R25">
            <v>50388440</v>
          </cell>
          <cell r="S25">
            <v>2806000</v>
          </cell>
          <cell r="T25">
            <v>81260245</v>
          </cell>
          <cell r="U25">
            <v>27590460</v>
          </cell>
          <cell r="V25">
            <v>2759046</v>
          </cell>
          <cell r="W25">
            <v>25306759</v>
          </cell>
          <cell r="X25">
            <v>50388440</v>
          </cell>
          <cell r="Y25">
            <v>2806000</v>
          </cell>
          <cell r="Z25">
            <v>78501199</v>
          </cell>
          <cell r="AF25">
            <v>27590460</v>
          </cell>
          <cell r="AG25">
            <v>81260245</v>
          </cell>
          <cell r="AH25">
            <v>27590460</v>
          </cell>
          <cell r="AI25">
            <v>2759046</v>
          </cell>
          <cell r="AJ25">
            <v>2759046</v>
          </cell>
          <cell r="AL25">
            <v>28065805</v>
          </cell>
          <cell r="AM25">
            <v>840897.65521211445</v>
          </cell>
          <cell r="AN25">
            <v>27224907.344787885</v>
          </cell>
        </row>
        <row r="26">
          <cell r="A26" t="str">
            <v>493574</v>
          </cell>
          <cell r="B26" t="str">
            <v>PENATAAN BANGUNAN DAN LINGKUNGAN JAWA TENGAH</v>
          </cell>
          <cell r="C26">
            <v>130380</v>
          </cell>
          <cell r="D26">
            <v>421800</v>
          </cell>
          <cell r="E26">
            <v>4103758</v>
          </cell>
          <cell r="F26">
            <v>0</v>
          </cell>
          <cell r="G26">
            <v>60194693</v>
          </cell>
          <cell r="H26">
            <v>943500</v>
          </cell>
          <cell r="I26">
            <v>0</v>
          </cell>
          <cell r="J26">
            <v>19899500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49800000</v>
          </cell>
          <cell r="P26">
            <v>2306000</v>
          </cell>
          <cell r="Q26">
            <v>24555438</v>
          </cell>
          <cell r="R26">
            <v>109994693</v>
          </cell>
          <cell r="S26">
            <v>3249500</v>
          </cell>
          <cell r="T26">
            <v>137799631</v>
          </cell>
          <cell r="U26">
            <v>24003258</v>
          </cell>
          <cell r="V26">
            <v>2400325.8000000003</v>
          </cell>
          <cell r="W26">
            <v>22155112.199999999</v>
          </cell>
          <cell r="X26">
            <v>109994693</v>
          </cell>
          <cell r="Y26">
            <v>3249500</v>
          </cell>
          <cell r="Z26">
            <v>135399305.19999999</v>
          </cell>
          <cell r="AF26">
            <v>24003258</v>
          </cell>
          <cell r="AG26">
            <v>137799631</v>
          </cell>
          <cell r="AH26">
            <v>24003258</v>
          </cell>
          <cell r="AI26">
            <v>2400325.8000000003</v>
          </cell>
          <cell r="AJ26">
            <v>2400325.8000000003</v>
          </cell>
          <cell r="AL26">
            <v>24555438</v>
          </cell>
          <cell r="AM26">
            <v>731567.48273321404</v>
          </cell>
          <cell r="AN26">
            <v>23823870.517266788</v>
          </cell>
        </row>
        <row r="27">
          <cell r="A27" t="str">
            <v>493580</v>
          </cell>
          <cell r="B27" t="str">
            <v>PENATAAN BANGUNAN DAN LINGKUNGAN DI. YOGYAKARTA</v>
          </cell>
          <cell r="C27">
            <v>184140</v>
          </cell>
          <cell r="D27">
            <v>340000</v>
          </cell>
          <cell r="E27">
            <v>2216934</v>
          </cell>
          <cell r="F27">
            <v>0</v>
          </cell>
          <cell r="G27">
            <v>5988401</v>
          </cell>
          <cell r="H27">
            <v>500000</v>
          </cell>
          <cell r="I27">
            <v>0</v>
          </cell>
          <cell r="J27">
            <v>11212500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2100000</v>
          </cell>
          <cell r="P27">
            <v>2306000</v>
          </cell>
          <cell r="Q27">
            <v>13953574</v>
          </cell>
          <cell r="R27">
            <v>8088401</v>
          </cell>
          <cell r="S27">
            <v>2806000</v>
          </cell>
          <cell r="T27">
            <v>24847975</v>
          </cell>
          <cell r="U27">
            <v>13429434</v>
          </cell>
          <cell r="V27">
            <v>1342943.4000000001</v>
          </cell>
          <cell r="W27">
            <v>12610630.6</v>
          </cell>
          <cell r="X27">
            <v>8088401</v>
          </cell>
          <cell r="Y27">
            <v>2806000</v>
          </cell>
          <cell r="Z27">
            <v>23505031.600000001</v>
          </cell>
          <cell r="AF27">
            <v>13429434</v>
          </cell>
          <cell r="AG27">
            <v>24847975</v>
          </cell>
          <cell r="AH27">
            <v>13429434</v>
          </cell>
          <cell r="AI27">
            <v>1342943.4000000001</v>
          </cell>
          <cell r="AJ27">
            <v>1342943.4000000001</v>
          </cell>
          <cell r="AL27">
            <v>13953574</v>
          </cell>
          <cell r="AM27">
            <v>409300.15525025129</v>
          </cell>
          <cell r="AN27">
            <v>13544273.844749749</v>
          </cell>
        </row>
        <row r="28">
          <cell r="A28" t="str">
            <v>493599</v>
          </cell>
          <cell r="B28" t="str">
            <v>PENATAAN BANGUNAN DAN LINGKUNGAN JAWA TIMUR</v>
          </cell>
          <cell r="C28">
            <v>41460</v>
          </cell>
          <cell r="D28">
            <v>375050</v>
          </cell>
          <cell r="E28">
            <v>4500790</v>
          </cell>
          <cell r="F28">
            <v>0</v>
          </cell>
          <cell r="G28">
            <v>55602107</v>
          </cell>
          <cell r="H28">
            <v>0</v>
          </cell>
          <cell r="I28">
            <v>0</v>
          </cell>
          <cell r="J28">
            <v>23292500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7300000</v>
          </cell>
          <cell r="P28">
            <v>0</v>
          </cell>
          <cell r="Q28">
            <v>28209800</v>
          </cell>
          <cell r="R28">
            <v>62902107</v>
          </cell>
          <cell r="S28">
            <v>0</v>
          </cell>
          <cell r="T28">
            <v>91111907</v>
          </cell>
          <cell r="U28">
            <v>27793290</v>
          </cell>
          <cell r="V28">
            <v>2779329</v>
          </cell>
          <cell r="W28">
            <v>25430471</v>
          </cell>
          <cell r="X28">
            <v>62902107</v>
          </cell>
          <cell r="Y28">
            <v>0</v>
          </cell>
          <cell r="Z28">
            <v>88332578</v>
          </cell>
          <cell r="AF28">
            <v>27793290</v>
          </cell>
          <cell r="AG28">
            <v>91111907</v>
          </cell>
          <cell r="AH28">
            <v>27793290</v>
          </cell>
          <cell r="AI28">
            <v>2779329</v>
          </cell>
          <cell r="AJ28">
            <v>2779329</v>
          </cell>
          <cell r="AL28">
            <v>28209800</v>
          </cell>
          <cell r="AM28">
            <v>847079.47571842978</v>
          </cell>
          <cell r="AN28">
            <v>27362720.524281569</v>
          </cell>
        </row>
        <row r="29">
          <cell r="A29" t="str">
            <v>493600</v>
          </cell>
          <cell r="B29" t="str">
            <v>PENATAAN BANGUNAN DAN LINGKUNGAN KALIMANTAN BARAT</v>
          </cell>
          <cell r="C29">
            <v>153720</v>
          </cell>
          <cell r="D29">
            <v>331000</v>
          </cell>
          <cell r="E29">
            <v>2551812</v>
          </cell>
          <cell r="F29">
            <v>0</v>
          </cell>
          <cell r="G29">
            <v>4112637</v>
          </cell>
          <cell r="H29">
            <v>0</v>
          </cell>
          <cell r="I29">
            <v>0</v>
          </cell>
          <cell r="J29">
            <v>9232500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12269032</v>
          </cell>
          <cell r="R29">
            <v>4112637</v>
          </cell>
          <cell r="S29">
            <v>0</v>
          </cell>
          <cell r="T29">
            <v>16381669</v>
          </cell>
          <cell r="U29">
            <v>11784312</v>
          </cell>
          <cell r="V29">
            <v>1178431.2</v>
          </cell>
          <cell r="W29">
            <v>11090600.800000001</v>
          </cell>
          <cell r="X29">
            <v>4112637</v>
          </cell>
          <cell r="Y29">
            <v>0</v>
          </cell>
          <cell r="Z29">
            <v>15203237.800000001</v>
          </cell>
          <cell r="AF29">
            <v>11784312</v>
          </cell>
          <cell r="AG29">
            <v>16381669</v>
          </cell>
          <cell r="AH29">
            <v>11784312</v>
          </cell>
          <cell r="AI29">
            <v>1178431.2</v>
          </cell>
          <cell r="AJ29">
            <v>1178431.2</v>
          </cell>
          <cell r="AL29">
            <v>12269032</v>
          </cell>
          <cell r="AM29">
            <v>359160.3883765614</v>
          </cell>
          <cell r="AN29">
            <v>11909871.611623438</v>
          </cell>
        </row>
        <row r="30">
          <cell r="A30" t="str">
            <v>493625</v>
          </cell>
          <cell r="B30" t="str">
            <v>PENATAAN BANGUNAN DAN LINGKUNGAN KALIMANTAN TENGAH</v>
          </cell>
          <cell r="C30">
            <v>37020</v>
          </cell>
          <cell r="D30">
            <v>323000</v>
          </cell>
          <cell r="E30">
            <v>2204114</v>
          </cell>
          <cell r="F30">
            <v>0</v>
          </cell>
          <cell r="G30">
            <v>1234903</v>
          </cell>
          <cell r="H30">
            <v>0</v>
          </cell>
          <cell r="I30">
            <v>0</v>
          </cell>
          <cell r="J30">
            <v>14092500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16656634</v>
          </cell>
          <cell r="R30">
            <v>1234903</v>
          </cell>
          <cell r="S30">
            <v>0</v>
          </cell>
          <cell r="T30">
            <v>17891537</v>
          </cell>
          <cell r="U30">
            <v>16296614</v>
          </cell>
          <cell r="V30">
            <v>1629661.4000000001</v>
          </cell>
          <cell r="W30">
            <v>15026972.6</v>
          </cell>
          <cell r="X30">
            <v>1234903</v>
          </cell>
          <cell r="Y30">
            <v>0</v>
          </cell>
          <cell r="Z30">
            <v>16261875.6</v>
          </cell>
          <cell r="AF30">
            <v>16296614</v>
          </cell>
          <cell r="AG30">
            <v>17891537</v>
          </cell>
          <cell r="AH30">
            <v>16296614</v>
          </cell>
          <cell r="AI30">
            <v>1629661.4000000001</v>
          </cell>
          <cell r="AJ30">
            <v>1629661.4000000001</v>
          </cell>
          <cell r="AL30">
            <v>16656634</v>
          </cell>
          <cell r="AM30">
            <v>496685.61163883889</v>
          </cell>
          <cell r="AN30">
            <v>16159948.388361162</v>
          </cell>
        </row>
        <row r="31">
          <cell r="A31" t="str">
            <v>493619</v>
          </cell>
          <cell r="B31" t="str">
            <v>PENATAAN BANGUNAN DAN LINGKUNGAN KALIMANTAN SELATAN</v>
          </cell>
          <cell r="C31">
            <v>19320</v>
          </cell>
          <cell r="D31">
            <v>295000</v>
          </cell>
          <cell r="E31">
            <v>2666890</v>
          </cell>
          <cell r="F31">
            <v>0</v>
          </cell>
          <cell r="G31">
            <v>7612197</v>
          </cell>
          <cell r="H31">
            <v>0</v>
          </cell>
          <cell r="I31">
            <v>0</v>
          </cell>
          <cell r="J31">
            <v>14812500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2700000</v>
          </cell>
          <cell r="P31">
            <v>0</v>
          </cell>
          <cell r="Q31">
            <v>17793710</v>
          </cell>
          <cell r="R31">
            <v>10312197</v>
          </cell>
          <cell r="S31">
            <v>0</v>
          </cell>
          <cell r="T31">
            <v>28105907</v>
          </cell>
          <cell r="U31">
            <v>17479390</v>
          </cell>
          <cell r="V31">
            <v>1747939</v>
          </cell>
          <cell r="W31">
            <v>16045771</v>
          </cell>
          <cell r="X31">
            <v>10312197</v>
          </cell>
          <cell r="Y31">
            <v>0</v>
          </cell>
          <cell r="Z31">
            <v>26357968</v>
          </cell>
          <cell r="AF31">
            <v>17479390</v>
          </cell>
          <cell r="AG31">
            <v>28105907</v>
          </cell>
          <cell r="AH31">
            <v>17479390</v>
          </cell>
          <cell r="AI31">
            <v>1747939</v>
          </cell>
          <cell r="AJ31">
            <v>1747939</v>
          </cell>
          <cell r="AL31">
            <v>17793710</v>
          </cell>
          <cell r="AM31">
            <v>532734.0706004207</v>
          </cell>
          <cell r="AN31">
            <v>17260975.92939958</v>
          </cell>
        </row>
        <row r="32">
          <cell r="A32" t="str">
            <v>493631</v>
          </cell>
          <cell r="B32" t="str">
            <v>PENATAAN BANGUNAN DAN LINGKUNGAN KALIMANTAN TIMUR</v>
          </cell>
          <cell r="C32">
            <v>117300</v>
          </cell>
          <cell r="D32">
            <v>267000</v>
          </cell>
          <cell r="E32">
            <v>3129752</v>
          </cell>
          <cell r="F32">
            <v>0</v>
          </cell>
          <cell r="G32">
            <v>7406600</v>
          </cell>
          <cell r="H32">
            <v>0</v>
          </cell>
          <cell r="I32">
            <v>0</v>
          </cell>
          <cell r="J32">
            <v>13912500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4800000</v>
          </cell>
          <cell r="P32">
            <v>0</v>
          </cell>
          <cell r="Q32">
            <v>17426552</v>
          </cell>
          <cell r="R32">
            <v>12206600</v>
          </cell>
          <cell r="S32">
            <v>0</v>
          </cell>
          <cell r="T32">
            <v>29633152</v>
          </cell>
          <cell r="U32">
            <v>17042252</v>
          </cell>
          <cell r="V32">
            <v>1704225.2000000002</v>
          </cell>
          <cell r="W32">
            <v>15722326.800000001</v>
          </cell>
          <cell r="X32">
            <v>12206600</v>
          </cell>
          <cell r="Y32">
            <v>0</v>
          </cell>
          <cell r="Z32">
            <v>27928926.800000001</v>
          </cell>
          <cell r="AF32">
            <v>17042252</v>
          </cell>
          <cell r="AG32">
            <v>29633152</v>
          </cell>
          <cell r="AH32">
            <v>17042252</v>
          </cell>
          <cell r="AI32">
            <v>1704225.2000000002</v>
          </cell>
          <cell r="AJ32">
            <v>1704225.2000000002</v>
          </cell>
          <cell r="AL32">
            <v>17426552</v>
          </cell>
          <cell r="AM32">
            <v>519411.04810626461</v>
          </cell>
          <cell r="AN32">
            <v>16907140.951893736</v>
          </cell>
        </row>
        <row r="33">
          <cell r="A33" t="str">
            <v>493775</v>
          </cell>
          <cell r="B33" t="str">
            <v>PENATAAN BANGUNAN DAN LINGKUNGAN SULAWESI UTARA</v>
          </cell>
          <cell r="C33">
            <v>180120</v>
          </cell>
          <cell r="D33">
            <v>314000</v>
          </cell>
          <cell r="E33">
            <v>2773050</v>
          </cell>
          <cell r="F33">
            <v>0</v>
          </cell>
          <cell r="G33">
            <v>9456166</v>
          </cell>
          <cell r="H33">
            <v>0</v>
          </cell>
          <cell r="I33">
            <v>0</v>
          </cell>
          <cell r="J33">
            <v>21282500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600000</v>
          </cell>
          <cell r="P33">
            <v>0</v>
          </cell>
          <cell r="Q33">
            <v>24549670</v>
          </cell>
          <cell r="R33">
            <v>10056166</v>
          </cell>
          <cell r="S33">
            <v>0</v>
          </cell>
          <cell r="T33">
            <v>34605836</v>
          </cell>
          <cell r="U33">
            <v>24055550</v>
          </cell>
          <cell r="V33">
            <v>2405555</v>
          </cell>
          <cell r="W33">
            <v>22144115</v>
          </cell>
          <cell r="X33">
            <v>10056166</v>
          </cell>
          <cell r="Y33">
            <v>0</v>
          </cell>
          <cell r="Z33">
            <v>32200281</v>
          </cell>
          <cell r="AF33">
            <v>24055550</v>
          </cell>
          <cell r="AG33">
            <v>34605836</v>
          </cell>
          <cell r="AH33">
            <v>24055550</v>
          </cell>
          <cell r="AI33">
            <v>2405555</v>
          </cell>
          <cell r="AJ33">
            <v>2405555</v>
          </cell>
          <cell r="AL33">
            <v>24549670</v>
          </cell>
          <cell r="AM33">
            <v>733161.22999898449</v>
          </cell>
          <cell r="AN33">
            <v>23816508.770001017</v>
          </cell>
        </row>
        <row r="34">
          <cell r="A34" t="str">
            <v>493781</v>
          </cell>
          <cell r="B34" t="str">
            <v>PENATAAN BANGUNAN DAN LINGKUNGAN GORONTALO</v>
          </cell>
          <cell r="C34">
            <v>245340</v>
          </cell>
          <cell r="D34">
            <v>386000</v>
          </cell>
          <cell r="E34">
            <v>2152136</v>
          </cell>
          <cell r="F34">
            <v>0</v>
          </cell>
          <cell r="G34">
            <v>2946443</v>
          </cell>
          <cell r="H34">
            <v>0</v>
          </cell>
          <cell r="I34">
            <v>0</v>
          </cell>
          <cell r="J34">
            <v>9742500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900000</v>
          </cell>
          <cell r="P34">
            <v>0</v>
          </cell>
          <cell r="Q34">
            <v>12525976</v>
          </cell>
          <cell r="R34">
            <v>3846443</v>
          </cell>
          <cell r="S34">
            <v>0</v>
          </cell>
          <cell r="T34">
            <v>16372419</v>
          </cell>
          <cell r="U34">
            <v>11894636</v>
          </cell>
          <cell r="V34">
            <v>1189463.6000000001</v>
          </cell>
          <cell r="W34">
            <v>11336512.4</v>
          </cell>
          <cell r="X34">
            <v>3846443</v>
          </cell>
          <cell r="Y34">
            <v>0</v>
          </cell>
          <cell r="Z34">
            <v>15182955.4</v>
          </cell>
          <cell r="AF34">
            <v>11894636</v>
          </cell>
          <cell r="AG34">
            <v>16372419</v>
          </cell>
          <cell r="AH34">
            <v>11894636</v>
          </cell>
          <cell r="AI34">
            <v>1189463.6000000001</v>
          </cell>
          <cell r="AJ34">
            <v>1189463.6000000001</v>
          </cell>
          <cell r="AL34">
            <v>12525976</v>
          </cell>
          <cell r="AM34">
            <v>362522.82571590343</v>
          </cell>
          <cell r="AN34">
            <v>12163453.174284097</v>
          </cell>
        </row>
        <row r="35">
          <cell r="A35" t="str">
            <v>493790</v>
          </cell>
          <cell r="B35" t="str">
            <v>PENATAAN BANGUNAN DAN LINGKUNGAN SULAWESI TENGAH</v>
          </cell>
          <cell r="C35">
            <v>196440</v>
          </cell>
          <cell r="D35">
            <v>386000</v>
          </cell>
          <cell r="E35">
            <v>2253704</v>
          </cell>
          <cell r="F35">
            <v>0</v>
          </cell>
          <cell r="G35">
            <v>2096309</v>
          </cell>
          <cell r="H35">
            <v>0</v>
          </cell>
          <cell r="I35">
            <v>0</v>
          </cell>
          <cell r="J35">
            <v>8712500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900000</v>
          </cell>
          <cell r="P35">
            <v>0</v>
          </cell>
          <cell r="Q35">
            <v>11548644</v>
          </cell>
          <cell r="R35">
            <v>2996309</v>
          </cell>
          <cell r="S35">
            <v>0</v>
          </cell>
          <cell r="T35">
            <v>14544953</v>
          </cell>
          <cell r="U35">
            <v>10966204</v>
          </cell>
          <cell r="V35">
            <v>1096620.4000000001</v>
          </cell>
          <cell r="W35">
            <v>10452023.6</v>
          </cell>
          <cell r="X35">
            <v>2996309</v>
          </cell>
          <cell r="Y35">
            <v>0</v>
          </cell>
          <cell r="Z35">
            <v>13448332.6</v>
          </cell>
          <cell r="AF35">
            <v>10966204</v>
          </cell>
          <cell r="AG35">
            <v>14544953</v>
          </cell>
          <cell r="AH35">
            <v>10966204</v>
          </cell>
          <cell r="AI35">
            <v>1096620.4000000001</v>
          </cell>
          <cell r="AJ35">
            <v>1096620.4000000001</v>
          </cell>
          <cell r="AL35">
            <v>11548644</v>
          </cell>
          <cell r="AM35">
            <v>334226.22276604711</v>
          </cell>
          <cell r="AN35">
            <v>11214417.777233953</v>
          </cell>
        </row>
        <row r="36">
          <cell r="A36" t="str">
            <v>493801</v>
          </cell>
          <cell r="B36" t="str">
            <v>PENATAAN BANGUNAN DAN LINGKUNGAN SULAWESI SELATAN</v>
          </cell>
          <cell r="C36">
            <v>156660</v>
          </cell>
          <cell r="D36">
            <v>345500</v>
          </cell>
          <cell r="E36">
            <v>3844930</v>
          </cell>
          <cell r="F36">
            <v>0</v>
          </cell>
          <cell r="G36">
            <v>12897110</v>
          </cell>
          <cell r="H36">
            <v>0</v>
          </cell>
          <cell r="I36">
            <v>0</v>
          </cell>
          <cell r="J36">
            <v>17812500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9000000</v>
          </cell>
          <cell r="P36">
            <v>0</v>
          </cell>
          <cell r="Q36">
            <v>22159590</v>
          </cell>
          <cell r="R36">
            <v>21897110</v>
          </cell>
          <cell r="S36">
            <v>0</v>
          </cell>
          <cell r="T36">
            <v>44056700</v>
          </cell>
          <cell r="U36">
            <v>21657430</v>
          </cell>
          <cell r="V36">
            <v>2165743</v>
          </cell>
          <cell r="W36">
            <v>19993847</v>
          </cell>
          <cell r="X36">
            <v>21897110</v>
          </cell>
          <cell r="Y36">
            <v>0</v>
          </cell>
          <cell r="Z36">
            <v>41890957</v>
          </cell>
          <cell r="AF36">
            <v>21657430</v>
          </cell>
          <cell r="AG36">
            <v>44056700</v>
          </cell>
          <cell r="AH36">
            <v>21657430</v>
          </cell>
          <cell r="AI36">
            <v>2165743</v>
          </cell>
          <cell r="AJ36">
            <v>2165743</v>
          </cell>
          <cell r="AL36">
            <v>22159590</v>
          </cell>
          <cell r="AM36">
            <v>660071.70974751795</v>
          </cell>
          <cell r="AN36">
            <v>21499518.290252481</v>
          </cell>
        </row>
        <row r="37">
          <cell r="A37" t="str">
            <v>452800</v>
          </cell>
          <cell r="B37" t="str">
            <v>PENATAAN BANGUNAN DAN LINGKUNGAN SULAWESI BARAT</v>
          </cell>
          <cell r="C37">
            <v>77640</v>
          </cell>
          <cell r="D37">
            <v>281000</v>
          </cell>
          <cell r="E37">
            <v>1615465</v>
          </cell>
          <cell r="F37">
            <v>0</v>
          </cell>
          <cell r="G37">
            <v>1172103</v>
          </cell>
          <cell r="H37">
            <v>0</v>
          </cell>
          <cell r="I37">
            <v>0</v>
          </cell>
          <cell r="J37">
            <v>9462500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600000</v>
          </cell>
          <cell r="P37">
            <v>0</v>
          </cell>
          <cell r="Q37">
            <v>11436605</v>
          </cell>
          <cell r="R37">
            <v>1772103</v>
          </cell>
          <cell r="S37">
            <v>0</v>
          </cell>
          <cell r="T37">
            <v>13208708</v>
          </cell>
          <cell r="U37">
            <v>11077965</v>
          </cell>
          <cell r="V37">
            <v>1107796.5</v>
          </cell>
          <cell r="W37">
            <v>10328808.5</v>
          </cell>
          <cell r="X37">
            <v>1772103</v>
          </cell>
          <cell r="Y37">
            <v>0</v>
          </cell>
          <cell r="Z37">
            <v>12100911.5</v>
          </cell>
          <cell r="AF37">
            <v>11077965</v>
          </cell>
          <cell r="AG37">
            <v>13208708</v>
          </cell>
          <cell r="AH37">
            <v>11077965</v>
          </cell>
          <cell r="AI37">
            <v>1107796.5</v>
          </cell>
          <cell r="AJ37">
            <v>1107796.5</v>
          </cell>
          <cell r="AL37">
            <v>11436605</v>
          </cell>
          <cell r="AM37">
            <v>337632.45676302142</v>
          </cell>
          <cell r="AN37">
            <v>11098972.543236978</v>
          </cell>
        </row>
        <row r="38">
          <cell r="A38" t="str">
            <v>493810</v>
          </cell>
          <cell r="B38" t="str">
            <v>PENATAAN BANGUNAN DAN LINGKUNGAN SULAWESI TENGGARA</v>
          </cell>
          <cell r="C38">
            <v>290820</v>
          </cell>
          <cell r="D38">
            <v>299000</v>
          </cell>
          <cell r="E38">
            <v>2645428</v>
          </cell>
          <cell r="F38">
            <v>0</v>
          </cell>
          <cell r="G38">
            <v>4598647</v>
          </cell>
          <cell r="H38">
            <v>0</v>
          </cell>
          <cell r="I38">
            <v>0</v>
          </cell>
          <cell r="J38">
            <v>22782500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26017748</v>
          </cell>
          <cell r="R38">
            <v>4598647</v>
          </cell>
          <cell r="S38">
            <v>0</v>
          </cell>
          <cell r="T38">
            <v>30616395</v>
          </cell>
          <cell r="U38">
            <v>25427928</v>
          </cell>
          <cell r="V38">
            <v>2542792.8000000003</v>
          </cell>
          <cell r="W38">
            <v>23474955.199999999</v>
          </cell>
          <cell r="X38">
            <v>4598647</v>
          </cell>
          <cell r="Y38">
            <v>0</v>
          </cell>
          <cell r="Z38">
            <v>28073602.199999999</v>
          </cell>
          <cell r="AF38">
            <v>25427928</v>
          </cell>
          <cell r="AG38">
            <v>30616395</v>
          </cell>
          <cell r="AH38">
            <v>25427928</v>
          </cell>
          <cell r="AI38">
            <v>2542792.8000000003</v>
          </cell>
          <cell r="AJ38">
            <v>2542792.8000000003</v>
          </cell>
          <cell r="AL38">
            <v>26017748</v>
          </cell>
          <cell r="AM38">
            <v>774988.34858507162</v>
          </cell>
          <cell r="AN38">
            <v>25242759.651414927</v>
          </cell>
        </row>
        <row r="39">
          <cell r="A39" t="str">
            <v>493826</v>
          </cell>
          <cell r="B39" t="str">
            <v>PENATAAN BANGUNAN DAN LINGKUNGAN BALI</v>
          </cell>
          <cell r="C39">
            <v>76200</v>
          </cell>
          <cell r="D39">
            <v>333000</v>
          </cell>
          <cell r="E39">
            <v>2342100</v>
          </cell>
          <cell r="F39">
            <v>0</v>
          </cell>
          <cell r="G39">
            <v>5056343</v>
          </cell>
          <cell r="H39">
            <v>0</v>
          </cell>
          <cell r="I39">
            <v>0</v>
          </cell>
          <cell r="J39">
            <v>17012500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19763800</v>
          </cell>
          <cell r="R39">
            <v>5056343</v>
          </cell>
          <cell r="S39">
            <v>0</v>
          </cell>
          <cell r="T39">
            <v>24820143</v>
          </cell>
          <cell r="U39">
            <v>19354600</v>
          </cell>
          <cell r="V39">
            <v>1935460</v>
          </cell>
          <cell r="W39">
            <v>17828340</v>
          </cell>
          <cell r="X39">
            <v>5056343</v>
          </cell>
          <cell r="Y39">
            <v>0</v>
          </cell>
          <cell r="Z39">
            <v>22884683</v>
          </cell>
          <cell r="AF39">
            <v>19354600</v>
          </cell>
          <cell r="AG39">
            <v>24820143</v>
          </cell>
          <cell r="AH39">
            <v>19354600</v>
          </cell>
          <cell r="AI39">
            <v>1935460</v>
          </cell>
          <cell r="AJ39">
            <v>1935460</v>
          </cell>
          <cell r="AL39">
            <v>19763800</v>
          </cell>
          <cell r="AM39">
            <v>589886.42297259241</v>
          </cell>
          <cell r="AN39">
            <v>19173913.577027407</v>
          </cell>
        </row>
        <row r="40">
          <cell r="A40" t="str">
            <v>493832</v>
          </cell>
          <cell r="B40" t="str">
            <v>PENATAAN BANGUNAN DAN LINGKUNGAN NUSA TENGGARA  BARAT</v>
          </cell>
          <cell r="C40">
            <v>322440</v>
          </cell>
          <cell r="D40">
            <v>261990</v>
          </cell>
          <cell r="E40">
            <v>2512412</v>
          </cell>
          <cell r="F40">
            <v>0</v>
          </cell>
          <cell r="G40">
            <v>7664511</v>
          </cell>
          <cell r="H40">
            <v>0</v>
          </cell>
          <cell r="I40">
            <v>0</v>
          </cell>
          <cell r="J40">
            <v>14842500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5700000</v>
          </cell>
          <cell r="P40">
            <v>0</v>
          </cell>
          <cell r="Q40">
            <v>17939342</v>
          </cell>
          <cell r="R40">
            <v>13364511</v>
          </cell>
          <cell r="S40">
            <v>0</v>
          </cell>
          <cell r="T40">
            <v>31303853</v>
          </cell>
          <cell r="U40">
            <v>17354912</v>
          </cell>
          <cell r="V40">
            <v>1735491.2000000002</v>
          </cell>
          <cell r="W40">
            <v>16203850.800000001</v>
          </cell>
          <cell r="X40">
            <v>13364511</v>
          </cell>
          <cell r="Y40">
            <v>0</v>
          </cell>
          <cell r="Z40">
            <v>29568361.800000001</v>
          </cell>
          <cell r="AF40">
            <v>17354912</v>
          </cell>
          <cell r="AG40">
            <v>31303853</v>
          </cell>
          <cell r="AH40">
            <v>17354912</v>
          </cell>
          <cell r="AI40">
            <v>1735491.2000000002</v>
          </cell>
          <cell r="AJ40">
            <v>1735491.2000000002</v>
          </cell>
          <cell r="AL40">
            <v>17939342</v>
          </cell>
          <cell r="AM40">
            <v>528940.24989842833</v>
          </cell>
          <cell r="AN40">
            <v>17410401.75010157</v>
          </cell>
        </row>
        <row r="41">
          <cell r="A41" t="str">
            <v>493841</v>
          </cell>
          <cell r="B41" t="str">
            <v>PENATAAN BANGUNAN DAN LINGKUNGAN NUSA TENGGARA TIMUR</v>
          </cell>
          <cell r="C41">
            <v>166620</v>
          </cell>
          <cell r="D41">
            <v>327000</v>
          </cell>
          <cell r="E41">
            <v>2935204</v>
          </cell>
          <cell r="F41">
            <v>0</v>
          </cell>
          <cell r="G41">
            <v>4424956</v>
          </cell>
          <cell r="H41">
            <v>0</v>
          </cell>
          <cell r="I41">
            <v>0</v>
          </cell>
          <cell r="J41">
            <v>10692500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14121324</v>
          </cell>
          <cell r="R41">
            <v>4424956</v>
          </cell>
          <cell r="S41">
            <v>0</v>
          </cell>
          <cell r="T41">
            <v>18546280</v>
          </cell>
          <cell r="U41">
            <v>13627704</v>
          </cell>
          <cell r="V41">
            <v>1362770.4000000001</v>
          </cell>
          <cell r="W41">
            <v>12758553.6</v>
          </cell>
          <cell r="X41">
            <v>4424956</v>
          </cell>
          <cell r="Y41">
            <v>0</v>
          </cell>
          <cell r="Z41">
            <v>17183509.600000001</v>
          </cell>
          <cell r="AF41">
            <v>13627704</v>
          </cell>
          <cell r="AG41">
            <v>18546280</v>
          </cell>
          <cell r="AH41">
            <v>13627704</v>
          </cell>
          <cell r="AI41">
            <v>1362770.4000000001</v>
          </cell>
          <cell r="AJ41">
            <v>1362770.4000000001</v>
          </cell>
          <cell r="AL41">
            <v>14121324</v>
          </cell>
          <cell r="AM41">
            <v>415342.99680124054</v>
          </cell>
          <cell r="AN41">
            <v>13705981.00319876</v>
          </cell>
        </row>
        <row r="42">
          <cell r="A42" t="str">
            <v>493857</v>
          </cell>
          <cell r="B42" t="str">
            <v>PENATAAN BANGUNAN DAN LINGKUNGAN MALUKU</v>
          </cell>
          <cell r="C42">
            <v>229380</v>
          </cell>
          <cell r="D42">
            <v>226200</v>
          </cell>
          <cell r="E42">
            <v>2674342</v>
          </cell>
          <cell r="F42">
            <v>0</v>
          </cell>
          <cell r="G42">
            <v>3409979</v>
          </cell>
          <cell r="H42">
            <v>0</v>
          </cell>
          <cell r="I42">
            <v>0</v>
          </cell>
          <cell r="J42">
            <v>10942500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14072422</v>
          </cell>
          <cell r="R42">
            <v>3409979</v>
          </cell>
          <cell r="S42">
            <v>0</v>
          </cell>
          <cell r="T42">
            <v>17482401</v>
          </cell>
          <cell r="U42">
            <v>13616842</v>
          </cell>
          <cell r="V42">
            <v>1361684.2000000002</v>
          </cell>
          <cell r="W42">
            <v>12710737.800000001</v>
          </cell>
          <cell r="X42">
            <v>3409979</v>
          </cell>
          <cell r="Y42">
            <v>0</v>
          </cell>
          <cell r="Z42">
            <v>16120716.800000001</v>
          </cell>
          <cell r="AF42">
            <v>13616842</v>
          </cell>
          <cell r="AG42">
            <v>17482401</v>
          </cell>
          <cell r="AH42">
            <v>13616842</v>
          </cell>
          <cell r="AI42">
            <v>1361684.2000000002</v>
          </cell>
          <cell r="AJ42">
            <v>1361684.2000000002</v>
          </cell>
          <cell r="AL42">
            <v>14072422</v>
          </cell>
          <cell r="AM42">
            <v>415011.94649142644</v>
          </cell>
          <cell r="AN42">
            <v>13657410.053508574</v>
          </cell>
        </row>
        <row r="43">
          <cell r="A43" t="str">
            <v>493863</v>
          </cell>
          <cell r="B43" t="str">
            <v>PENATAAN BANGUNAN DAN LINGKUNGAN MALUKU UTARA</v>
          </cell>
          <cell r="C43">
            <v>145864</v>
          </cell>
          <cell r="D43">
            <v>315000</v>
          </cell>
          <cell r="E43">
            <v>2675260</v>
          </cell>
          <cell r="F43">
            <v>0</v>
          </cell>
          <cell r="G43">
            <v>5228045</v>
          </cell>
          <cell r="H43">
            <v>0</v>
          </cell>
          <cell r="I43">
            <v>0</v>
          </cell>
          <cell r="J43">
            <v>7692500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10828624</v>
          </cell>
          <cell r="R43">
            <v>5228045</v>
          </cell>
          <cell r="S43">
            <v>0</v>
          </cell>
          <cell r="T43">
            <v>16056669</v>
          </cell>
          <cell r="U43">
            <v>10367760</v>
          </cell>
          <cell r="V43">
            <v>1036776</v>
          </cell>
          <cell r="W43">
            <v>9791848</v>
          </cell>
          <cell r="X43">
            <v>5228045</v>
          </cell>
          <cell r="Y43">
            <v>0</v>
          </cell>
          <cell r="Z43">
            <v>15019893</v>
          </cell>
          <cell r="AF43">
            <v>10367760</v>
          </cell>
          <cell r="AG43">
            <v>16056669</v>
          </cell>
          <cell r="AH43">
            <v>10367760</v>
          </cell>
          <cell r="AI43">
            <v>1036776</v>
          </cell>
          <cell r="AJ43">
            <v>1036776</v>
          </cell>
          <cell r="AL43">
            <v>10828624</v>
          </cell>
          <cell r="AM43">
            <v>315986.94163859362</v>
          </cell>
          <cell r="AN43">
            <v>10512637.058361406</v>
          </cell>
        </row>
        <row r="44">
          <cell r="A44" t="str">
            <v>493872</v>
          </cell>
          <cell r="B44" t="str">
            <v>PENATAAN BANGUNAN DAN LINGKUNGAN PAPUA</v>
          </cell>
          <cell r="C44">
            <v>304380</v>
          </cell>
          <cell r="D44">
            <v>193210</v>
          </cell>
          <cell r="E44">
            <v>3090156</v>
          </cell>
          <cell r="F44">
            <v>0</v>
          </cell>
          <cell r="G44">
            <v>1793934</v>
          </cell>
          <cell r="H44">
            <v>0</v>
          </cell>
          <cell r="I44">
            <v>0</v>
          </cell>
          <cell r="J44">
            <v>8671500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12259246</v>
          </cell>
          <cell r="R44">
            <v>1793934</v>
          </cell>
          <cell r="S44">
            <v>0</v>
          </cell>
          <cell r="T44">
            <v>14053180</v>
          </cell>
          <cell r="U44">
            <v>11761656</v>
          </cell>
          <cell r="V44">
            <v>1176165.6000000001</v>
          </cell>
          <cell r="W44">
            <v>11083080.4</v>
          </cell>
          <cell r="X44">
            <v>1793934</v>
          </cell>
          <cell r="Y44">
            <v>0</v>
          </cell>
          <cell r="Z44">
            <v>12877014.4</v>
          </cell>
          <cell r="AF44">
            <v>11761656</v>
          </cell>
          <cell r="AG44">
            <v>14053180</v>
          </cell>
          <cell r="AH44">
            <v>11761656</v>
          </cell>
          <cell r="AI44">
            <v>1176165.6000000001</v>
          </cell>
          <cell r="AJ44">
            <v>1176165.6000000001</v>
          </cell>
          <cell r="AL44">
            <v>12259246</v>
          </cell>
          <cell r="AM44">
            <v>358469.8824090464</v>
          </cell>
          <cell r="AN44">
            <v>11900776.117590953</v>
          </cell>
        </row>
        <row r="45">
          <cell r="A45" t="str">
            <v>493888</v>
          </cell>
          <cell r="B45" t="str">
            <v>PENATAAN BANGUNAN DAN LINGKUNGAN PAPUA BARAT</v>
          </cell>
          <cell r="C45">
            <v>362520</v>
          </cell>
          <cell r="D45">
            <v>218510</v>
          </cell>
          <cell r="E45">
            <v>2517872</v>
          </cell>
          <cell r="F45">
            <v>0</v>
          </cell>
          <cell r="G45">
            <v>1781167</v>
          </cell>
          <cell r="H45">
            <v>0</v>
          </cell>
          <cell r="I45">
            <v>0</v>
          </cell>
          <cell r="J45">
            <v>13812500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16911402</v>
          </cell>
          <cell r="R45">
            <v>1781167</v>
          </cell>
          <cell r="S45">
            <v>0</v>
          </cell>
          <cell r="T45">
            <v>18692569</v>
          </cell>
          <cell r="U45">
            <v>16330372</v>
          </cell>
          <cell r="V45">
            <v>1633037.2000000002</v>
          </cell>
          <cell r="W45">
            <v>15278364.800000001</v>
          </cell>
          <cell r="X45">
            <v>1781167</v>
          </cell>
          <cell r="Y45">
            <v>0</v>
          </cell>
          <cell r="Z45">
            <v>17059531.800000001</v>
          </cell>
          <cell r="AF45">
            <v>16330372</v>
          </cell>
          <cell r="AG45">
            <v>18692569</v>
          </cell>
          <cell r="AH45">
            <v>16330372</v>
          </cell>
          <cell r="AI45">
            <v>1633037.2000000002</v>
          </cell>
          <cell r="AJ45">
            <v>1633037.2000000002</v>
          </cell>
          <cell r="AL45">
            <v>16911402</v>
          </cell>
          <cell r="AM45">
            <v>497714.48259802739</v>
          </cell>
          <cell r="AN45">
            <v>16413687.517401973</v>
          </cell>
        </row>
      </sheetData>
      <sheetData sheetId="18">
        <row r="9">
          <cell r="A9" t="str">
            <v>452780</v>
          </cell>
          <cell r="B9" t="str">
            <v>DIREKTORAT PENATAAN BANGUNAN DAN LINGKUNGAN</v>
          </cell>
          <cell r="C9">
            <v>8502334</v>
          </cell>
          <cell r="D9">
            <v>1562711</v>
          </cell>
          <cell r="E9">
            <v>36024450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500000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46589495</v>
          </cell>
          <cell r="R9">
            <v>0</v>
          </cell>
          <cell r="S9">
            <v>0</v>
          </cell>
          <cell r="T9">
            <v>46589495</v>
          </cell>
          <cell r="U9">
            <v>36524450</v>
          </cell>
          <cell r="V9">
            <v>3652445</v>
          </cell>
          <cell r="W9">
            <v>42937050</v>
          </cell>
          <cell r="X9">
            <v>0</v>
          </cell>
          <cell r="Y9">
            <v>0</v>
          </cell>
          <cell r="Z9">
            <v>42937050</v>
          </cell>
          <cell r="AF9">
            <v>36524450</v>
          </cell>
          <cell r="AG9">
            <v>46589495</v>
          </cell>
          <cell r="AH9">
            <v>36524450</v>
          </cell>
          <cell r="AI9">
            <v>3652445</v>
          </cell>
          <cell r="AJ9">
            <v>3652445</v>
          </cell>
          <cell r="AK9">
            <v>1652445</v>
          </cell>
          <cell r="AL9">
            <v>44937050</v>
          </cell>
          <cell r="AM9">
            <v>2158058.4750000001</v>
          </cell>
          <cell r="AN9">
            <v>44431436.524999999</v>
          </cell>
          <cell r="AO9">
            <v>4.8570531222544129E-2</v>
          </cell>
          <cell r="AP9">
            <v>0</v>
          </cell>
          <cell r="AR9">
            <v>44431436.524999999</v>
          </cell>
          <cell r="AS9">
            <v>4.8570531222544129E-2</v>
          </cell>
          <cell r="AT9">
            <v>2.095716055728062E-2</v>
          </cell>
          <cell r="AV9">
            <v>1260373</v>
          </cell>
          <cell r="AW9">
            <v>897685.47500000009</v>
          </cell>
          <cell r="AX9">
            <v>2158058.4750000001</v>
          </cell>
          <cell r="AY9">
            <v>44431436.524999999</v>
          </cell>
          <cell r="AZ9">
            <v>4.8570531222544129E-2</v>
          </cell>
          <cell r="BA9">
            <v>0</v>
          </cell>
          <cell r="BB9">
            <v>0</v>
          </cell>
          <cell r="BC9">
            <v>44431436.524999999</v>
          </cell>
          <cell r="BD9">
            <v>4.8570531222544129E-2</v>
          </cell>
        </row>
        <row r="10">
          <cell r="A10" t="str">
            <v>483690</v>
          </cell>
          <cell r="B10" t="str">
            <v>PENGEMBANGAN PENATAAN BANGUNAN DAN LINGKUNGAN STRATEGIS</v>
          </cell>
          <cell r="C10">
            <v>125160</v>
          </cell>
          <cell r="D10">
            <v>615000</v>
          </cell>
          <cell r="E10">
            <v>3809758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172402383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176952301</v>
          </cell>
          <cell r="R10">
            <v>0</v>
          </cell>
          <cell r="S10">
            <v>0</v>
          </cell>
          <cell r="T10">
            <v>176952301</v>
          </cell>
          <cell r="U10">
            <v>176212141</v>
          </cell>
          <cell r="V10">
            <v>17621214.100000001</v>
          </cell>
          <cell r="W10">
            <v>159331086.90000001</v>
          </cell>
          <cell r="X10">
            <v>0</v>
          </cell>
          <cell r="Y10">
            <v>0</v>
          </cell>
          <cell r="Z10">
            <v>159331086.90000001</v>
          </cell>
          <cell r="AF10">
            <v>176212141</v>
          </cell>
          <cell r="AG10">
            <v>176952301</v>
          </cell>
          <cell r="AH10">
            <v>176212141</v>
          </cell>
          <cell r="AI10">
            <v>17621214.100000001</v>
          </cell>
          <cell r="AJ10">
            <v>17621214.100000001</v>
          </cell>
          <cell r="AK10">
            <v>49432264.524999991</v>
          </cell>
          <cell r="AL10">
            <v>127520036.47500001</v>
          </cell>
          <cell r="AM10">
            <v>20000078.0035</v>
          </cell>
          <cell r="AN10">
            <v>156952222.99650002</v>
          </cell>
          <cell r="AO10">
            <v>0.12742780969687822</v>
          </cell>
          <cell r="AP10">
            <v>0</v>
          </cell>
          <cell r="AR10">
            <v>156952222.99650002</v>
          </cell>
          <cell r="AS10">
            <v>0.12742780969687822</v>
          </cell>
          <cell r="AV10">
            <v>0</v>
          </cell>
          <cell r="AW10">
            <v>20000000</v>
          </cell>
          <cell r="AX10">
            <v>20000000</v>
          </cell>
          <cell r="AY10">
            <v>156952301</v>
          </cell>
          <cell r="AZ10">
            <v>0.12742724937814068</v>
          </cell>
          <cell r="BA10">
            <v>0</v>
          </cell>
          <cell r="BB10">
            <v>0</v>
          </cell>
          <cell r="BC10">
            <v>156952301</v>
          </cell>
          <cell r="BD10">
            <v>0.12742724937814068</v>
          </cell>
        </row>
        <row r="11">
          <cell r="A11" t="str">
            <v>493217</v>
          </cell>
          <cell r="B11" t="str">
            <v>PENANGGULANGAN KEMISKINAN DI PERKOTAAN</v>
          </cell>
          <cell r="C11">
            <v>176240</v>
          </cell>
          <cell r="D11">
            <v>335100</v>
          </cell>
          <cell r="E11">
            <v>7609510</v>
          </cell>
          <cell r="F11">
            <v>0</v>
          </cell>
          <cell r="G11">
            <v>149816527</v>
          </cell>
          <cell r="H11">
            <v>0</v>
          </cell>
          <cell r="I11">
            <v>0</v>
          </cell>
          <cell r="J11">
            <v>1000000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9120850</v>
          </cell>
          <cell r="R11">
            <v>149816527</v>
          </cell>
          <cell r="S11">
            <v>0</v>
          </cell>
          <cell r="T11">
            <v>158937377</v>
          </cell>
          <cell r="U11">
            <v>8609510</v>
          </cell>
          <cell r="V11">
            <v>860951</v>
          </cell>
          <cell r="W11">
            <v>8259899</v>
          </cell>
          <cell r="X11">
            <v>149816527</v>
          </cell>
          <cell r="Y11">
            <v>0</v>
          </cell>
          <cell r="Z11">
            <v>158076426</v>
          </cell>
          <cell r="AF11">
            <v>8609510</v>
          </cell>
          <cell r="AG11">
            <v>158937377</v>
          </cell>
          <cell r="AH11">
            <v>8609510</v>
          </cell>
          <cell r="AI11">
            <v>860951</v>
          </cell>
          <cell r="AL11">
            <v>9120850</v>
          </cell>
          <cell r="AN11">
            <v>9120850</v>
          </cell>
          <cell r="AO11">
            <v>0</v>
          </cell>
          <cell r="AP11">
            <v>149816527</v>
          </cell>
          <cell r="AR11">
            <v>158937377</v>
          </cell>
          <cell r="AS11">
            <v>0</v>
          </cell>
          <cell r="AV11">
            <v>0</v>
          </cell>
          <cell r="AX11">
            <v>0</v>
          </cell>
          <cell r="AY11">
            <v>9120850</v>
          </cell>
          <cell r="AZ11">
            <v>0</v>
          </cell>
          <cell r="BA11">
            <v>149816527</v>
          </cell>
          <cell r="BB11">
            <v>0</v>
          </cell>
          <cell r="BC11">
            <v>158937377</v>
          </cell>
          <cell r="BD11">
            <v>0</v>
          </cell>
        </row>
        <row r="12">
          <cell r="A12" t="str">
            <v>449582</v>
          </cell>
          <cell r="B12" t="str">
            <v>REHABILITASI/REKONSTRUKSI RUMAH PASCA GEMPA BUMI DIY &amp; JATENG</v>
          </cell>
          <cell r="C12">
            <v>158760</v>
          </cell>
          <cell r="D12">
            <v>121340</v>
          </cell>
          <cell r="E12">
            <v>4757660</v>
          </cell>
          <cell r="F12">
            <v>0</v>
          </cell>
          <cell r="G12">
            <v>0</v>
          </cell>
          <cell r="H12">
            <v>11056500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5037760</v>
          </cell>
          <cell r="R12">
            <v>0</v>
          </cell>
          <cell r="S12">
            <v>11056500</v>
          </cell>
          <cell r="T12">
            <v>16094260</v>
          </cell>
          <cell r="U12">
            <v>4757660</v>
          </cell>
          <cell r="V12">
            <v>475766</v>
          </cell>
          <cell r="W12">
            <v>4561994</v>
          </cell>
          <cell r="X12">
            <v>0</v>
          </cell>
          <cell r="Y12">
            <v>11056500</v>
          </cell>
          <cell r="Z12">
            <v>15618494</v>
          </cell>
          <cell r="AF12">
            <v>4757660</v>
          </cell>
          <cell r="AG12">
            <v>16094260</v>
          </cell>
          <cell r="AH12">
            <v>4757660</v>
          </cell>
          <cell r="AI12">
            <v>475766</v>
          </cell>
          <cell r="AL12">
            <v>5037760</v>
          </cell>
          <cell r="AN12">
            <v>5037760</v>
          </cell>
          <cell r="AO12">
            <v>0</v>
          </cell>
          <cell r="AP12">
            <v>11056500</v>
          </cell>
          <cell r="AR12">
            <v>16094260</v>
          </cell>
          <cell r="AS12">
            <v>0</v>
          </cell>
          <cell r="AV12">
            <v>0</v>
          </cell>
          <cell r="AX12">
            <v>0</v>
          </cell>
          <cell r="AY12">
            <v>5037760</v>
          </cell>
          <cell r="AZ12">
            <v>0</v>
          </cell>
          <cell r="BA12">
            <v>0</v>
          </cell>
          <cell r="BB12">
            <v>11056500</v>
          </cell>
          <cell r="BC12">
            <v>16094260</v>
          </cell>
          <cell r="BD12">
            <v>0</v>
          </cell>
        </row>
        <row r="13">
          <cell r="A13" t="str">
            <v>493342</v>
          </cell>
          <cell r="B13" t="str">
            <v>PENATAAN BANGUNAN DAN LINGKUNGAN NAD</v>
          </cell>
          <cell r="C13">
            <v>337260</v>
          </cell>
          <cell r="D13">
            <v>226735</v>
          </cell>
          <cell r="E13">
            <v>2923775</v>
          </cell>
          <cell r="F13">
            <v>0</v>
          </cell>
          <cell r="G13">
            <v>17114400</v>
          </cell>
          <cell r="H13">
            <v>0</v>
          </cell>
          <cell r="I13">
            <v>0</v>
          </cell>
          <cell r="J13">
            <v>13992500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9093000</v>
          </cell>
          <cell r="P13">
            <v>0</v>
          </cell>
          <cell r="Q13">
            <v>17480270</v>
          </cell>
          <cell r="R13">
            <v>26207400</v>
          </cell>
          <cell r="S13">
            <v>0</v>
          </cell>
          <cell r="T13">
            <v>43687670</v>
          </cell>
          <cell r="U13">
            <v>16916275</v>
          </cell>
          <cell r="V13">
            <v>1691627.5</v>
          </cell>
          <cell r="W13">
            <v>15788642.5</v>
          </cell>
          <cell r="X13">
            <v>26207400</v>
          </cell>
          <cell r="Y13">
            <v>0</v>
          </cell>
          <cell r="Z13">
            <v>41996042.5</v>
          </cell>
          <cell r="AF13">
            <v>16916275</v>
          </cell>
          <cell r="AG13">
            <v>43687670</v>
          </cell>
          <cell r="AH13">
            <v>16916275</v>
          </cell>
          <cell r="AI13">
            <v>1691627.5</v>
          </cell>
          <cell r="AJ13">
            <v>1691627.5</v>
          </cell>
          <cell r="AL13">
            <v>17480270</v>
          </cell>
          <cell r="AM13">
            <v>515571.5411204928</v>
          </cell>
          <cell r="AN13">
            <v>16964698.458879508</v>
          </cell>
          <cell r="AO13">
            <v>3.0390846166242172E-2</v>
          </cell>
          <cell r="AP13">
            <v>26207400</v>
          </cell>
          <cell r="AR13">
            <v>43172098.458879508</v>
          </cell>
          <cell r="AS13">
            <v>1.1942239537222486E-2</v>
          </cell>
          <cell r="AV13">
            <v>336320</v>
          </cell>
          <cell r="AW13">
            <v>1537419.9408287567</v>
          </cell>
          <cell r="AX13">
            <v>1873739.9408287567</v>
          </cell>
          <cell r="AY13">
            <v>15606530.059171243</v>
          </cell>
          <cell r="AZ13">
            <v>0.12006127779362752</v>
          </cell>
          <cell r="BA13">
            <v>26207400</v>
          </cell>
          <cell r="BB13">
            <v>0</v>
          </cell>
          <cell r="BC13">
            <v>41813930.059171245</v>
          </cell>
          <cell r="BD13">
            <v>4.4811380757015941E-2</v>
          </cell>
        </row>
        <row r="14">
          <cell r="A14" t="str">
            <v>493351</v>
          </cell>
          <cell r="B14" t="str">
            <v>PENATAAN BANGUNAN DAN LINGKUNGAN SUMATERA UTARA</v>
          </cell>
          <cell r="C14">
            <v>247080</v>
          </cell>
          <cell r="D14">
            <v>285735</v>
          </cell>
          <cell r="E14">
            <v>3372285</v>
          </cell>
          <cell r="F14">
            <v>0</v>
          </cell>
          <cell r="G14">
            <v>19152601</v>
          </cell>
          <cell r="H14">
            <v>0</v>
          </cell>
          <cell r="I14">
            <v>0</v>
          </cell>
          <cell r="J14">
            <v>21332500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8182000</v>
          </cell>
          <cell r="P14">
            <v>0</v>
          </cell>
          <cell r="Q14">
            <v>25237600</v>
          </cell>
          <cell r="R14">
            <v>27334601</v>
          </cell>
          <cell r="S14">
            <v>0</v>
          </cell>
          <cell r="T14">
            <v>52572201</v>
          </cell>
          <cell r="U14">
            <v>24704785</v>
          </cell>
          <cell r="V14">
            <v>2470478.5</v>
          </cell>
          <cell r="W14">
            <v>22767121.5</v>
          </cell>
          <cell r="X14">
            <v>27334601</v>
          </cell>
          <cell r="Y14">
            <v>0</v>
          </cell>
          <cell r="Z14">
            <v>50101722.5</v>
          </cell>
          <cell r="AF14">
            <v>24704785</v>
          </cell>
          <cell r="AG14">
            <v>52572201</v>
          </cell>
          <cell r="AH14">
            <v>24704785</v>
          </cell>
          <cell r="AI14">
            <v>2470478.5</v>
          </cell>
          <cell r="AJ14">
            <v>2470478.5</v>
          </cell>
          <cell r="AL14">
            <v>25237600</v>
          </cell>
          <cell r="AM14">
            <v>752948.51115274697</v>
          </cell>
          <cell r="AN14">
            <v>24484651.488847252</v>
          </cell>
          <cell r="AO14">
            <v>3.0751857403227272E-2</v>
          </cell>
          <cell r="AP14">
            <v>27334601.000000004</v>
          </cell>
          <cell r="AR14">
            <v>51819252.488847256</v>
          </cell>
          <cell r="AS14">
            <v>1.4530285077246135E-2</v>
          </cell>
          <cell r="AV14">
            <v>265450</v>
          </cell>
          <cell r="AW14">
            <v>2245271.4378837631</v>
          </cell>
          <cell r="AX14">
            <v>2510721.4378837631</v>
          </cell>
          <cell r="AY14">
            <v>22726878.562116235</v>
          </cell>
          <cell r="AZ14">
            <v>0.11047365924104163</v>
          </cell>
          <cell r="BA14">
            <v>27334601</v>
          </cell>
          <cell r="BB14">
            <v>0</v>
          </cell>
          <cell r="BC14">
            <v>50061479.562116235</v>
          </cell>
          <cell r="BD14">
            <v>5.0152761361526729E-2</v>
          </cell>
        </row>
        <row r="15">
          <cell r="A15" t="str">
            <v>493367</v>
          </cell>
          <cell r="B15" t="str">
            <v>PENATAAN BANGUNAN DAN LINGKUNGAN SUMATERA BARAT</v>
          </cell>
          <cell r="C15">
            <v>155280</v>
          </cell>
          <cell r="D15">
            <v>337000</v>
          </cell>
          <cell r="E15">
            <v>3305042</v>
          </cell>
          <cell r="F15">
            <v>0</v>
          </cell>
          <cell r="G15">
            <v>13647322</v>
          </cell>
          <cell r="H15">
            <v>0</v>
          </cell>
          <cell r="I15">
            <v>0</v>
          </cell>
          <cell r="J15">
            <v>15712500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13825000</v>
          </cell>
          <cell r="P15">
            <v>0</v>
          </cell>
          <cell r="Q15">
            <v>19509822</v>
          </cell>
          <cell r="R15">
            <v>27472322</v>
          </cell>
          <cell r="S15">
            <v>0</v>
          </cell>
          <cell r="T15">
            <v>46982144</v>
          </cell>
          <cell r="U15">
            <v>19017542</v>
          </cell>
          <cell r="V15">
            <v>1901754.2000000002</v>
          </cell>
          <cell r="W15">
            <v>17608067.800000001</v>
          </cell>
          <cell r="X15">
            <v>27472322</v>
          </cell>
          <cell r="Y15">
            <v>0</v>
          </cell>
          <cell r="Z15">
            <v>45080389.799999997</v>
          </cell>
          <cell r="AF15">
            <v>19017542</v>
          </cell>
          <cell r="AG15">
            <v>46982144</v>
          </cell>
          <cell r="AH15">
            <v>19017542</v>
          </cell>
          <cell r="AI15">
            <v>1901754.2000000002</v>
          </cell>
          <cell r="AJ15">
            <v>1901754.2000000002</v>
          </cell>
          <cell r="AL15">
            <v>19509822</v>
          </cell>
          <cell r="AM15">
            <v>579613.6228137518</v>
          </cell>
          <cell r="AN15">
            <v>18930208.37718625</v>
          </cell>
          <cell r="AO15">
            <v>3.0618449161514433E-2</v>
          </cell>
          <cell r="AP15">
            <v>27472322.000000004</v>
          </cell>
          <cell r="AR15">
            <v>46402530.377186254</v>
          </cell>
          <cell r="AS15">
            <v>1.2490991721837612E-2</v>
          </cell>
          <cell r="AV15">
            <v>264360</v>
          </cell>
          <cell r="AW15">
            <v>1728391.6403787711</v>
          </cell>
          <cell r="AX15">
            <v>1992751.6403787711</v>
          </cell>
          <cell r="AY15">
            <v>17517070.359621231</v>
          </cell>
          <cell r="AZ15">
            <v>0.11376055467427261</v>
          </cell>
          <cell r="BA15">
            <v>27472322</v>
          </cell>
          <cell r="BB15">
            <v>0</v>
          </cell>
          <cell r="BC15">
            <v>44989392.359621227</v>
          </cell>
          <cell r="BD15">
            <v>4.4293810959920875E-2</v>
          </cell>
        </row>
        <row r="16">
          <cell r="A16" t="str">
            <v>493373</v>
          </cell>
          <cell r="B16" t="str">
            <v>PENATAAN BANGUNAN DAN LINGKUNGAN RIAU</v>
          </cell>
          <cell r="C16">
            <v>335640</v>
          </cell>
          <cell r="D16">
            <v>249990</v>
          </cell>
          <cell r="E16">
            <v>2966996</v>
          </cell>
          <cell r="F16">
            <v>0</v>
          </cell>
          <cell r="G16">
            <v>3786785</v>
          </cell>
          <cell r="H16">
            <v>0</v>
          </cell>
          <cell r="I16">
            <v>0</v>
          </cell>
          <cell r="J16">
            <v>16122500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19675126</v>
          </cell>
          <cell r="R16">
            <v>3786785</v>
          </cell>
          <cell r="S16">
            <v>0</v>
          </cell>
          <cell r="T16">
            <v>23461911</v>
          </cell>
          <cell r="U16">
            <v>19089496</v>
          </cell>
          <cell r="V16">
            <v>1908949.6</v>
          </cell>
          <cell r="W16">
            <v>17766176.399999999</v>
          </cell>
          <cell r="X16">
            <v>3786785</v>
          </cell>
          <cell r="Y16">
            <v>0</v>
          </cell>
          <cell r="Z16">
            <v>21552961.399999999</v>
          </cell>
          <cell r="AF16">
            <v>19089496</v>
          </cell>
          <cell r="AG16">
            <v>23461911</v>
          </cell>
          <cell r="AH16">
            <v>19089496</v>
          </cell>
          <cell r="AI16">
            <v>1908949.6</v>
          </cell>
          <cell r="AJ16">
            <v>1908949.6</v>
          </cell>
          <cell r="AL16">
            <v>19675126</v>
          </cell>
          <cell r="AM16">
            <v>581806.62539084302</v>
          </cell>
          <cell r="AN16">
            <v>19093319.374609157</v>
          </cell>
          <cell r="AO16">
            <v>3.0471737992532933E-2</v>
          </cell>
          <cell r="AP16">
            <v>3786785</v>
          </cell>
          <cell r="AR16">
            <v>22880104.374609157</v>
          </cell>
          <cell r="AS16">
            <v>2.5428495249195365E-2</v>
          </cell>
          <cell r="AV16">
            <v>204600</v>
          </cell>
          <cell r="AW16">
            <v>1734931.1128348755</v>
          </cell>
          <cell r="AX16">
            <v>1939531.1128348755</v>
          </cell>
          <cell r="AY16">
            <v>17735594.887165125</v>
          </cell>
          <cell r="AZ16">
            <v>0.10935810866081933</v>
          </cell>
          <cell r="BA16">
            <v>3786785</v>
          </cell>
          <cell r="BB16">
            <v>0</v>
          </cell>
          <cell r="BC16">
            <v>21522379.887165125</v>
          </cell>
          <cell r="BD16">
            <v>9.0116944455176873E-2</v>
          </cell>
        </row>
        <row r="17">
          <cell r="A17" t="str">
            <v>493382</v>
          </cell>
          <cell r="B17" t="str">
            <v>PENATAAN BANGUNAN DAN LINGKUNGAN KEPULAUAN RIAU</v>
          </cell>
          <cell r="C17">
            <v>184680</v>
          </cell>
          <cell r="D17">
            <v>293000</v>
          </cell>
          <cell r="E17">
            <v>2097366</v>
          </cell>
          <cell r="F17">
            <v>0</v>
          </cell>
          <cell r="G17">
            <v>3571971</v>
          </cell>
          <cell r="H17">
            <v>0</v>
          </cell>
          <cell r="I17">
            <v>0</v>
          </cell>
          <cell r="J17">
            <v>11492500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14067546</v>
          </cell>
          <cell r="R17">
            <v>3571971</v>
          </cell>
          <cell r="S17">
            <v>0</v>
          </cell>
          <cell r="T17">
            <v>17639517</v>
          </cell>
          <cell r="U17">
            <v>13589866</v>
          </cell>
          <cell r="V17">
            <v>1358986.6</v>
          </cell>
          <cell r="W17">
            <v>12708559.4</v>
          </cell>
          <cell r="X17">
            <v>3571971</v>
          </cell>
          <cell r="Y17">
            <v>0</v>
          </cell>
          <cell r="Z17">
            <v>16280530.4</v>
          </cell>
          <cell r="AF17">
            <v>13589866</v>
          </cell>
          <cell r="AG17">
            <v>17639517</v>
          </cell>
          <cell r="AH17">
            <v>13589866</v>
          </cell>
          <cell r="AI17">
            <v>1358986.6</v>
          </cell>
          <cell r="AJ17">
            <v>1358986.6</v>
          </cell>
          <cell r="AL17">
            <v>14067546</v>
          </cell>
          <cell r="AM17">
            <v>414189.77625044447</v>
          </cell>
          <cell r="AN17">
            <v>13653356.223749556</v>
          </cell>
          <cell r="AO17">
            <v>3.0336114392882772E-2</v>
          </cell>
          <cell r="AP17">
            <v>3571971</v>
          </cell>
          <cell r="AR17">
            <v>17225327.223749556</v>
          </cell>
          <cell r="AS17">
            <v>2.4045393789638842E-2</v>
          </cell>
          <cell r="AV17">
            <v>231120</v>
          </cell>
          <cell r="AW17">
            <v>1235102.3485720544</v>
          </cell>
          <cell r="AX17">
            <v>1466222.3485720544</v>
          </cell>
          <cell r="AY17">
            <v>12601323.651427945</v>
          </cell>
          <cell r="AZ17">
            <v>0.11635462980953643</v>
          </cell>
          <cell r="BA17">
            <v>3571971</v>
          </cell>
          <cell r="BB17">
            <v>0</v>
          </cell>
          <cell r="BC17">
            <v>16173294.651427945</v>
          </cell>
          <cell r="BD17">
            <v>9.0656998476349476E-2</v>
          </cell>
        </row>
        <row r="18">
          <cell r="A18" t="str">
            <v>493398</v>
          </cell>
          <cell r="B18" t="str">
            <v>PENATAAN BANGUNAN DAN LINGKUNGAN JAMBI</v>
          </cell>
          <cell r="C18">
            <v>217320</v>
          </cell>
          <cell r="D18">
            <v>360000</v>
          </cell>
          <cell r="E18">
            <v>2448224</v>
          </cell>
          <cell r="F18">
            <v>0</v>
          </cell>
          <cell r="G18">
            <v>2198952</v>
          </cell>
          <cell r="H18">
            <v>0</v>
          </cell>
          <cell r="I18">
            <v>0</v>
          </cell>
          <cell r="J18">
            <v>5862500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8888044</v>
          </cell>
          <cell r="R18">
            <v>2198952</v>
          </cell>
          <cell r="S18">
            <v>0</v>
          </cell>
          <cell r="T18">
            <v>11086996</v>
          </cell>
          <cell r="U18">
            <v>8310724</v>
          </cell>
          <cell r="V18">
            <v>831072.4</v>
          </cell>
          <cell r="W18">
            <v>8056971.5999999996</v>
          </cell>
          <cell r="X18">
            <v>2198952</v>
          </cell>
          <cell r="Y18">
            <v>0</v>
          </cell>
          <cell r="Z18">
            <v>10255923.6</v>
          </cell>
          <cell r="AF18">
            <v>8310724</v>
          </cell>
          <cell r="AG18">
            <v>11086996</v>
          </cell>
          <cell r="AH18">
            <v>8310724</v>
          </cell>
          <cell r="AI18">
            <v>831072.4</v>
          </cell>
          <cell r="AL18">
            <v>8888044</v>
          </cell>
          <cell r="AN18">
            <v>8888044</v>
          </cell>
          <cell r="AO18">
            <v>0</v>
          </cell>
          <cell r="AP18">
            <v>2198952</v>
          </cell>
          <cell r="AR18">
            <v>11086996</v>
          </cell>
          <cell r="AS18">
            <v>0</v>
          </cell>
          <cell r="AV18">
            <v>82320</v>
          </cell>
          <cell r="AX18">
            <v>82320</v>
          </cell>
          <cell r="AY18">
            <v>8805724</v>
          </cell>
          <cell r="AZ18">
            <v>9.3484647031862461E-3</v>
          </cell>
          <cell r="BA18">
            <v>2198952</v>
          </cell>
          <cell r="BB18">
            <v>0</v>
          </cell>
          <cell r="BC18">
            <v>11004676</v>
          </cell>
          <cell r="BD18">
            <v>7.4804564895867903E-3</v>
          </cell>
        </row>
        <row r="19">
          <cell r="A19" t="str">
            <v>493424</v>
          </cell>
          <cell r="B19" t="str">
            <v>PENATAAN BANGUNAN DAN LINGKUNGAN BENGKULU</v>
          </cell>
          <cell r="C19">
            <v>258180</v>
          </cell>
          <cell r="D19">
            <v>266000</v>
          </cell>
          <cell r="E19">
            <v>2137362</v>
          </cell>
          <cell r="F19">
            <v>0</v>
          </cell>
          <cell r="G19">
            <v>3544100</v>
          </cell>
          <cell r="H19">
            <v>0</v>
          </cell>
          <cell r="I19">
            <v>0</v>
          </cell>
          <cell r="J19">
            <v>12562500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5000000</v>
          </cell>
          <cell r="P19">
            <v>0</v>
          </cell>
          <cell r="Q19">
            <v>15224042</v>
          </cell>
          <cell r="R19">
            <v>8544100</v>
          </cell>
          <cell r="S19">
            <v>0</v>
          </cell>
          <cell r="T19">
            <v>23768142</v>
          </cell>
          <cell r="U19">
            <v>14699862</v>
          </cell>
          <cell r="V19">
            <v>1469986.2000000002</v>
          </cell>
          <cell r="W19">
            <v>13754055.800000001</v>
          </cell>
          <cell r="X19">
            <v>8544100</v>
          </cell>
          <cell r="Y19">
            <v>0</v>
          </cell>
          <cell r="Z19">
            <v>22298155.800000001</v>
          </cell>
          <cell r="AF19">
            <v>14699862</v>
          </cell>
          <cell r="AG19">
            <v>23768142</v>
          </cell>
          <cell r="AH19">
            <v>14699862</v>
          </cell>
          <cell r="AI19">
            <v>1469986.2000000002</v>
          </cell>
          <cell r="AJ19">
            <v>1469986.2000000002</v>
          </cell>
          <cell r="AL19">
            <v>15224042</v>
          </cell>
          <cell r="AM19">
            <v>448020.05793820275</v>
          </cell>
          <cell r="AN19">
            <v>14776021.942061797</v>
          </cell>
          <cell r="AO19">
            <v>3.0320749366435196E-2</v>
          </cell>
          <cell r="AP19">
            <v>8544100</v>
          </cell>
          <cell r="AR19">
            <v>23320121.942061797</v>
          </cell>
          <cell r="AS19">
            <v>1.921173735931983E-2</v>
          </cell>
          <cell r="AV19">
            <v>140450</v>
          </cell>
          <cell r="AW19">
            <v>1335983.3040211801</v>
          </cell>
          <cell r="AX19">
            <v>1476433.3040211801</v>
          </cell>
          <cell r="AY19">
            <v>13747608.69597882</v>
          </cell>
          <cell r="AZ19">
            <v>0.10739564506611519</v>
          </cell>
          <cell r="BA19">
            <v>8544100</v>
          </cell>
          <cell r="BB19">
            <v>0</v>
          </cell>
          <cell r="BC19">
            <v>22291708.69597882</v>
          </cell>
          <cell r="BD19">
            <v>6.6232397173192584E-2</v>
          </cell>
        </row>
        <row r="20">
          <cell r="A20" t="str">
            <v>493482</v>
          </cell>
          <cell r="B20" t="str">
            <v>PENATAAN BANGUNAN DAN LINGKUNGAN SUMATERA SELATAN</v>
          </cell>
          <cell r="C20">
            <v>263340</v>
          </cell>
          <cell r="D20">
            <v>268215</v>
          </cell>
          <cell r="E20">
            <v>3462039</v>
          </cell>
          <cell r="F20">
            <v>0</v>
          </cell>
          <cell r="G20">
            <v>9246879</v>
          </cell>
          <cell r="H20">
            <v>0</v>
          </cell>
          <cell r="I20">
            <v>0</v>
          </cell>
          <cell r="J20">
            <v>16762500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20756094</v>
          </cell>
          <cell r="R20">
            <v>9246879</v>
          </cell>
          <cell r="S20">
            <v>0</v>
          </cell>
          <cell r="T20">
            <v>30002973</v>
          </cell>
          <cell r="U20">
            <v>20224539</v>
          </cell>
          <cell r="V20">
            <v>2022453.9000000001</v>
          </cell>
          <cell r="W20">
            <v>18733640.100000001</v>
          </cell>
          <cell r="X20">
            <v>9246879</v>
          </cell>
          <cell r="Y20">
            <v>0</v>
          </cell>
          <cell r="Z20">
            <v>27980519.100000001</v>
          </cell>
          <cell r="AF20">
            <v>20224539</v>
          </cell>
          <cell r="AG20">
            <v>30002973</v>
          </cell>
          <cell r="AH20">
            <v>20224539</v>
          </cell>
          <cell r="AI20">
            <v>2022453.9000000001</v>
          </cell>
          <cell r="AJ20">
            <v>2022453.9000000001</v>
          </cell>
          <cell r="AL20">
            <v>20756094</v>
          </cell>
          <cell r="AN20">
            <v>20756094</v>
          </cell>
          <cell r="AO20">
            <v>0</v>
          </cell>
          <cell r="AP20">
            <v>9246879</v>
          </cell>
          <cell r="AR20">
            <v>30002973</v>
          </cell>
          <cell r="AS20">
            <v>0</v>
          </cell>
          <cell r="AV20">
            <v>206400</v>
          </cell>
          <cell r="AX20">
            <v>206400</v>
          </cell>
          <cell r="AY20">
            <v>20549694</v>
          </cell>
          <cell r="AZ20">
            <v>1.0043945179913628E-2</v>
          </cell>
          <cell r="BA20">
            <v>9246879</v>
          </cell>
          <cell r="BB20">
            <v>0</v>
          </cell>
          <cell r="BC20">
            <v>29796573</v>
          </cell>
          <cell r="BD20">
            <v>6.9269710983206022E-3</v>
          </cell>
        </row>
        <row r="21">
          <cell r="A21" t="str">
            <v>493418</v>
          </cell>
          <cell r="B21" t="str">
            <v>PENATAAN BANGUNAN DAN LINGKUNGAN BANGKA BELITUNG</v>
          </cell>
          <cell r="C21">
            <v>101100</v>
          </cell>
          <cell r="D21">
            <v>257000</v>
          </cell>
          <cell r="E21">
            <v>2664318</v>
          </cell>
          <cell r="F21">
            <v>0</v>
          </cell>
          <cell r="G21">
            <v>2974041</v>
          </cell>
          <cell r="H21">
            <v>0</v>
          </cell>
          <cell r="I21">
            <v>0</v>
          </cell>
          <cell r="J21">
            <v>9912500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300000</v>
          </cell>
          <cell r="P21">
            <v>0</v>
          </cell>
          <cell r="Q21">
            <v>12934918</v>
          </cell>
          <cell r="R21">
            <v>3274041</v>
          </cell>
          <cell r="S21">
            <v>0</v>
          </cell>
          <cell r="T21">
            <v>16208959</v>
          </cell>
          <cell r="U21">
            <v>12576818</v>
          </cell>
          <cell r="V21">
            <v>1257681.8</v>
          </cell>
          <cell r="W21">
            <v>11677236.199999999</v>
          </cell>
          <cell r="X21">
            <v>3274041</v>
          </cell>
          <cell r="Y21">
            <v>0</v>
          </cell>
          <cell r="Z21">
            <v>14951277.199999999</v>
          </cell>
          <cell r="AF21">
            <v>12576818</v>
          </cell>
          <cell r="AG21">
            <v>16208959</v>
          </cell>
          <cell r="AH21">
            <v>12576818</v>
          </cell>
          <cell r="AI21">
            <v>1257681.8</v>
          </cell>
          <cell r="AJ21">
            <v>1257681.8</v>
          </cell>
          <cell r="AL21">
            <v>12934918</v>
          </cell>
          <cell r="AM21">
            <v>383314.26029973821</v>
          </cell>
          <cell r="AN21">
            <v>12551603.739700262</v>
          </cell>
          <cell r="AO21">
            <v>3.0539066421235821E-2</v>
          </cell>
          <cell r="AP21">
            <v>3274041</v>
          </cell>
          <cell r="AR21">
            <v>15825644.739700262</v>
          </cell>
          <cell r="AS21">
            <v>2.422108334949254E-2</v>
          </cell>
          <cell r="AV21">
            <v>217800</v>
          </cell>
          <cell r="AW21">
            <v>1143032.4220535574</v>
          </cell>
          <cell r="AX21">
            <v>1360832.4220535574</v>
          </cell>
          <cell r="AY21">
            <v>11574085.577946443</v>
          </cell>
          <cell r="AZ21">
            <v>0.11757580440277045</v>
          </cell>
          <cell r="BA21">
            <v>3274041</v>
          </cell>
          <cell r="BB21">
            <v>0</v>
          </cell>
          <cell r="BC21">
            <v>14848126.577946443</v>
          </cell>
          <cell r="BD21">
            <v>9.1650109184465617E-2</v>
          </cell>
        </row>
        <row r="22">
          <cell r="A22" t="str">
            <v>493430</v>
          </cell>
          <cell r="B22" t="str">
            <v>PENATAAN BANGUNAN DAN LINGKUNGAN LAMPUNG</v>
          </cell>
          <cell r="C22">
            <v>122280</v>
          </cell>
          <cell r="D22">
            <v>279000</v>
          </cell>
          <cell r="E22">
            <v>3424186</v>
          </cell>
          <cell r="F22">
            <v>0</v>
          </cell>
          <cell r="G22">
            <v>4309591</v>
          </cell>
          <cell r="H22">
            <v>0</v>
          </cell>
          <cell r="I22">
            <v>0</v>
          </cell>
          <cell r="J22">
            <v>9212500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13037966</v>
          </cell>
          <cell r="R22">
            <v>4309591</v>
          </cell>
          <cell r="S22">
            <v>0</v>
          </cell>
          <cell r="T22">
            <v>17347557</v>
          </cell>
          <cell r="U22">
            <v>12636686</v>
          </cell>
          <cell r="V22">
            <v>1263668.6000000001</v>
          </cell>
          <cell r="W22">
            <v>11774297.4</v>
          </cell>
          <cell r="X22">
            <v>4309591</v>
          </cell>
          <cell r="Y22">
            <v>0</v>
          </cell>
          <cell r="Z22">
            <v>16083888.4</v>
          </cell>
          <cell r="AF22">
            <v>12636686</v>
          </cell>
          <cell r="AG22">
            <v>17347557</v>
          </cell>
          <cell r="AH22">
            <v>12636686</v>
          </cell>
          <cell r="AI22">
            <v>1263668.6000000001</v>
          </cell>
          <cell r="AJ22">
            <v>1263668.6000000001</v>
          </cell>
          <cell r="AL22">
            <v>13037966</v>
          </cell>
          <cell r="AM22">
            <v>385138.90768953308</v>
          </cell>
          <cell r="AN22">
            <v>12652827.092310468</v>
          </cell>
          <cell r="AO22">
            <v>3.043896078557767E-2</v>
          </cell>
          <cell r="AP22">
            <v>4309590.9999999981</v>
          </cell>
          <cell r="AR22">
            <v>16962418.092310466</v>
          </cell>
          <cell r="AS22">
            <v>2.270542475687044E-2</v>
          </cell>
          <cell r="AV22">
            <v>228540</v>
          </cell>
          <cell r="AW22">
            <v>1148473.469625646</v>
          </cell>
          <cell r="AX22">
            <v>1377013.469625646</v>
          </cell>
          <cell r="AY22">
            <v>11660952.530374354</v>
          </cell>
          <cell r="AZ22">
            <v>0.11808756326199019</v>
          </cell>
          <cell r="BA22">
            <v>4309591</v>
          </cell>
          <cell r="BB22">
            <v>0</v>
          </cell>
          <cell r="BC22">
            <v>15970543.530374354</v>
          </cell>
          <cell r="BD22">
            <v>8.6222079230221946E-2</v>
          </cell>
        </row>
        <row r="23">
          <cell r="A23" t="str">
            <v>493552</v>
          </cell>
          <cell r="B23" t="str">
            <v>PENATAAN BANGUNAN DAN LINGKUNGAN BANTEN</v>
          </cell>
          <cell r="C23">
            <v>291900</v>
          </cell>
          <cell r="D23">
            <v>237215</v>
          </cell>
          <cell r="E23">
            <v>2584343</v>
          </cell>
          <cell r="F23">
            <v>0</v>
          </cell>
          <cell r="G23">
            <v>10720025</v>
          </cell>
          <cell r="H23">
            <v>0</v>
          </cell>
          <cell r="I23">
            <v>0</v>
          </cell>
          <cell r="J23">
            <v>11812500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300000</v>
          </cell>
          <cell r="P23">
            <v>0</v>
          </cell>
          <cell r="Q23">
            <v>14925958</v>
          </cell>
          <cell r="R23">
            <v>11020025</v>
          </cell>
          <cell r="S23">
            <v>0</v>
          </cell>
          <cell r="T23">
            <v>25945983</v>
          </cell>
          <cell r="U23">
            <v>14396843</v>
          </cell>
          <cell r="V23">
            <v>1439684.3</v>
          </cell>
          <cell r="W23">
            <v>13486273.699999999</v>
          </cell>
          <cell r="X23">
            <v>11020025</v>
          </cell>
          <cell r="Y23">
            <v>0</v>
          </cell>
          <cell r="Z23">
            <v>24506298.699999999</v>
          </cell>
          <cell r="AF23">
            <v>14396843</v>
          </cell>
          <cell r="AG23">
            <v>25945983</v>
          </cell>
          <cell r="AH23">
            <v>14396843</v>
          </cell>
          <cell r="AI23">
            <v>1439684.3</v>
          </cell>
          <cell r="AJ23">
            <v>1439684.3</v>
          </cell>
          <cell r="AL23">
            <v>14925958</v>
          </cell>
          <cell r="AM23">
            <v>438784.69301189412</v>
          </cell>
          <cell r="AN23">
            <v>14487173.306988105</v>
          </cell>
          <cell r="AO23">
            <v>3.0287805889658251E-2</v>
          </cell>
          <cell r="AP23">
            <v>11020025</v>
          </cell>
          <cell r="AR23">
            <v>25507198.306988105</v>
          </cell>
          <cell r="AS23">
            <v>1.7202386860797725E-2</v>
          </cell>
          <cell r="AV23">
            <v>122010</v>
          </cell>
          <cell r="AW23">
            <v>1308443.7036629459</v>
          </cell>
          <cell r="AX23">
            <v>1430453.7036629459</v>
          </cell>
          <cell r="AY23">
            <v>13495504.296337053</v>
          </cell>
          <cell r="AZ23">
            <v>0.10599483148259968</v>
          </cell>
          <cell r="BA23">
            <v>11020025</v>
          </cell>
          <cell r="BB23">
            <v>0</v>
          </cell>
          <cell r="BC23">
            <v>24515529.296337053</v>
          </cell>
          <cell r="BD23">
            <v>5.8348881085617629E-2</v>
          </cell>
        </row>
        <row r="24">
          <cell r="A24" t="str">
            <v>493543</v>
          </cell>
          <cell r="B24" t="str">
            <v>PENATAAN BANGUNAN DAN LINGKUNGAN DKI JAKARTA</v>
          </cell>
          <cell r="C24">
            <v>52980</v>
          </cell>
          <cell r="D24">
            <v>138006</v>
          </cell>
          <cell r="E24">
            <v>958290</v>
          </cell>
          <cell r="F24">
            <v>0</v>
          </cell>
          <cell r="G24">
            <v>7754115</v>
          </cell>
          <cell r="H24">
            <v>0</v>
          </cell>
          <cell r="I24">
            <v>0</v>
          </cell>
          <cell r="J24">
            <v>92500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1241776</v>
          </cell>
          <cell r="R24">
            <v>7754115</v>
          </cell>
          <cell r="S24">
            <v>0</v>
          </cell>
          <cell r="T24">
            <v>8995891</v>
          </cell>
          <cell r="U24">
            <v>1050790</v>
          </cell>
          <cell r="V24">
            <v>105079</v>
          </cell>
          <cell r="W24">
            <v>1136697</v>
          </cell>
          <cell r="X24">
            <v>7754115</v>
          </cell>
          <cell r="Y24">
            <v>0</v>
          </cell>
          <cell r="Z24">
            <v>8890812</v>
          </cell>
          <cell r="AF24">
            <v>1050790</v>
          </cell>
          <cell r="AG24">
            <v>8995891</v>
          </cell>
          <cell r="AH24">
            <v>1050790</v>
          </cell>
          <cell r="AI24">
            <v>105079</v>
          </cell>
          <cell r="AL24">
            <v>1241776</v>
          </cell>
          <cell r="AN24">
            <v>1241776</v>
          </cell>
          <cell r="AO24">
            <v>0</v>
          </cell>
          <cell r="AP24">
            <v>7754115</v>
          </cell>
          <cell r="AR24">
            <v>8995891</v>
          </cell>
          <cell r="AS24">
            <v>0</v>
          </cell>
          <cell r="AV24">
            <v>21420</v>
          </cell>
          <cell r="AW24">
            <v>0</v>
          </cell>
          <cell r="AX24">
            <v>21420</v>
          </cell>
          <cell r="AY24">
            <v>1220356</v>
          </cell>
          <cell r="AZ24">
            <v>1.7552255243551883E-2</v>
          </cell>
          <cell r="BA24">
            <v>7754115</v>
          </cell>
          <cell r="BB24">
            <v>0</v>
          </cell>
          <cell r="BC24">
            <v>8974471</v>
          </cell>
          <cell r="BD24">
            <v>2.3867702062884823E-3</v>
          </cell>
        </row>
        <row r="25">
          <cell r="A25" t="str">
            <v>493568</v>
          </cell>
          <cell r="B25" t="str">
            <v>PENATAAN BANGUNAN DAN LINGKUNGAN JAWA BARAT</v>
          </cell>
          <cell r="C25">
            <v>152340</v>
          </cell>
          <cell r="D25">
            <v>323005</v>
          </cell>
          <cell r="E25">
            <v>3927960</v>
          </cell>
          <cell r="F25">
            <v>0</v>
          </cell>
          <cell r="G25">
            <v>48288440</v>
          </cell>
          <cell r="H25">
            <v>500000</v>
          </cell>
          <cell r="I25">
            <v>0</v>
          </cell>
          <cell r="J25">
            <v>23662500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2100000</v>
          </cell>
          <cell r="P25">
            <v>2306000</v>
          </cell>
          <cell r="Q25">
            <v>28065805</v>
          </cell>
          <cell r="R25">
            <v>50388440</v>
          </cell>
          <cell r="S25">
            <v>2806000</v>
          </cell>
          <cell r="T25">
            <v>81260245</v>
          </cell>
          <cell r="U25">
            <v>27590460</v>
          </cell>
          <cell r="V25">
            <v>2759046</v>
          </cell>
          <cell r="W25">
            <v>25306759</v>
          </cell>
          <cell r="X25">
            <v>50388440</v>
          </cell>
          <cell r="Y25">
            <v>2806000</v>
          </cell>
          <cell r="Z25">
            <v>78501199</v>
          </cell>
          <cell r="AF25">
            <v>27590460</v>
          </cell>
          <cell r="AG25">
            <v>81260245</v>
          </cell>
          <cell r="AH25">
            <v>27590460</v>
          </cell>
          <cell r="AI25">
            <v>2759046</v>
          </cell>
          <cell r="AJ25">
            <v>2759046</v>
          </cell>
          <cell r="AL25">
            <v>28065805</v>
          </cell>
          <cell r="AM25">
            <v>840897.65521211445</v>
          </cell>
          <cell r="AN25">
            <v>27224907.344787885</v>
          </cell>
          <cell r="AO25">
            <v>3.0887071333710211E-2</v>
          </cell>
          <cell r="AP25">
            <v>53194440</v>
          </cell>
          <cell r="AR25">
            <v>80419347.344787881</v>
          </cell>
          <cell r="AS25">
            <v>1.045640984385102E-2</v>
          </cell>
          <cell r="AV25">
            <v>427820</v>
          </cell>
          <cell r="AW25">
            <v>2507533.3299227031</v>
          </cell>
          <cell r="AX25">
            <v>2935353.3299227031</v>
          </cell>
          <cell r="AY25">
            <v>25130451.670077298</v>
          </cell>
          <cell r="AZ25">
            <v>0.11680463878879715</v>
          </cell>
          <cell r="BA25">
            <v>50388440</v>
          </cell>
          <cell r="BB25">
            <v>2806000</v>
          </cell>
          <cell r="BC25">
            <v>78324891.670077294</v>
          </cell>
          <cell r="BD25">
            <v>3.7476634404897687E-2</v>
          </cell>
        </row>
        <row r="26">
          <cell r="A26" t="str">
            <v>493574</v>
          </cell>
          <cell r="B26" t="str">
            <v>PENATAAN BANGUNAN DAN LINGKUNGAN JAWA TENGAH</v>
          </cell>
          <cell r="C26">
            <v>130380</v>
          </cell>
          <cell r="D26">
            <v>421800</v>
          </cell>
          <cell r="E26">
            <v>4103758</v>
          </cell>
          <cell r="F26">
            <v>0</v>
          </cell>
          <cell r="G26">
            <v>60194693</v>
          </cell>
          <cell r="H26">
            <v>943500</v>
          </cell>
          <cell r="I26">
            <v>0</v>
          </cell>
          <cell r="J26">
            <v>19899500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49800000</v>
          </cell>
          <cell r="P26">
            <v>2306000</v>
          </cell>
          <cell r="Q26">
            <v>24555438</v>
          </cell>
          <cell r="R26">
            <v>109994693</v>
          </cell>
          <cell r="S26">
            <v>3249500</v>
          </cell>
          <cell r="T26">
            <v>137799631</v>
          </cell>
          <cell r="U26">
            <v>24003258</v>
          </cell>
          <cell r="V26">
            <v>2400325.8000000003</v>
          </cell>
          <cell r="W26">
            <v>22155112.199999999</v>
          </cell>
          <cell r="X26">
            <v>109994693</v>
          </cell>
          <cell r="Y26">
            <v>3249500</v>
          </cell>
          <cell r="Z26">
            <v>135399305.19999999</v>
          </cell>
          <cell r="AF26">
            <v>24003258</v>
          </cell>
          <cell r="AG26">
            <v>137799631</v>
          </cell>
          <cell r="AH26">
            <v>24003258</v>
          </cell>
          <cell r="AI26">
            <v>2400325.8000000003</v>
          </cell>
          <cell r="AJ26">
            <v>2400325.8000000003</v>
          </cell>
          <cell r="AL26">
            <v>24555438</v>
          </cell>
          <cell r="AM26">
            <v>731567.48273321404</v>
          </cell>
          <cell r="AN26">
            <v>23823870.517266788</v>
          </cell>
          <cell r="AO26">
            <v>3.070733121232325E-2</v>
          </cell>
          <cell r="AP26">
            <v>113244193</v>
          </cell>
          <cell r="AR26">
            <v>137068063.51726678</v>
          </cell>
          <cell r="AS26">
            <v>5.3372570091139923E-3</v>
          </cell>
          <cell r="AV26">
            <v>566680</v>
          </cell>
          <cell r="AW26">
            <v>2181513.8080964857</v>
          </cell>
          <cell r="AX26">
            <v>2748193.8080964857</v>
          </cell>
          <cell r="AY26">
            <v>21807244.191903513</v>
          </cell>
          <cell r="AZ26">
            <v>0.12602205872105662</v>
          </cell>
          <cell r="BA26">
            <v>109994693</v>
          </cell>
          <cell r="BB26">
            <v>3249500</v>
          </cell>
          <cell r="BC26">
            <v>135051437.19190353</v>
          </cell>
          <cell r="BD26">
            <v>2.0349237781093696E-2</v>
          </cell>
        </row>
        <row r="27">
          <cell r="A27" t="str">
            <v>493580</v>
          </cell>
          <cell r="B27" t="str">
            <v>PENATAAN BANGUNAN DAN LINGKUNGAN DI. YOGYAKARTA</v>
          </cell>
          <cell r="C27">
            <v>184140</v>
          </cell>
          <cell r="D27">
            <v>340000</v>
          </cell>
          <cell r="E27">
            <v>2216934</v>
          </cell>
          <cell r="F27">
            <v>0</v>
          </cell>
          <cell r="G27">
            <v>5988401</v>
          </cell>
          <cell r="H27">
            <v>500000</v>
          </cell>
          <cell r="I27">
            <v>0</v>
          </cell>
          <cell r="J27">
            <v>11212500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2100000</v>
          </cell>
          <cell r="P27">
            <v>2306000</v>
          </cell>
          <cell r="Q27">
            <v>13953574</v>
          </cell>
          <cell r="R27">
            <v>8088401</v>
          </cell>
          <cell r="S27">
            <v>2806000</v>
          </cell>
          <cell r="T27">
            <v>24847975</v>
          </cell>
          <cell r="U27">
            <v>13429434</v>
          </cell>
          <cell r="V27">
            <v>1342943.4000000001</v>
          </cell>
          <cell r="W27">
            <v>12610630.6</v>
          </cell>
          <cell r="X27">
            <v>8088401</v>
          </cell>
          <cell r="Y27">
            <v>2806000</v>
          </cell>
          <cell r="Z27">
            <v>23505031.600000001</v>
          </cell>
          <cell r="AF27">
            <v>13429434</v>
          </cell>
          <cell r="AG27">
            <v>24847975</v>
          </cell>
          <cell r="AH27">
            <v>13429434</v>
          </cell>
          <cell r="AI27">
            <v>1342943.4000000001</v>
          </cell>
          <cell r="AJ27">
            <v>1342943.4000000001</v>
          </cell>
          <cell r="AL27">
            <v>13953574</v>
          </cell>
          <cell r="AM27">
            <v>409300.15525025129</v>
          </cell>
          <cell r="AN27">
            <v>13544273.844749749</v>
          </cell>
          <cell r="AO27">
            <v>3.0219424085914423E-2</v>
          </cell>
          <cell r="AP27">
            <v>10894401</v>
          </cell>
          <cell r="AR27">
            <v>24438674.844749749</v>
          </cell>
          <cell r="AS27">
            <v>1.674805028711214E-2</v>
          </cell>
          <cell r="AV27">
            <v>164000</v>
          </cell>
          <cell r="AW27">
            <v>1220521.63526803</v>
          </cell>
          <cell r="AX27">
            <v>1384521.63526803</v>
          </cell>
          <cell r="AY27">
            <v>12569052.364731969</v>
          </cell>
          <cell r="AZ27">
            <v>0.11015322357578183</v>
          </cell>
          <cell r="BA27">
            <v>8088401</v>
          </cell>
          <cell r="BB27">
            <v>2806000</v>
          </cell>
          <cell r="BC27">
            <v>23463453.364731967</v>
          </cell>
          <cell r="BD27">
            <v>5.9007581439359275E-2</v>
          </cell>
        </row>
        <row r="28">
          <cell r="A28" t="str">
            <v>493599</v>
          </cell>
          <cell r="B28" t="str">
            <v>PENATAAN BANGUNAN DAN LINGKUNGAN JAWA TIMUR</v>
          </cell>
          <cell r="C28">
            <v>41460</v>
          </cell>
          <cell r="D28">
            <v>375050</v>
          </cell>
          <cell r="E28">
            <v>4500790</v>
          </cell>
          <cell r="F28">
            <v>0</v>
          </cell>
          <cell r="G28">
            <v>55602107</v>
          </cell>
          <cell r="H28">
            <v>0</v>
          </cell>
          <cell r="I28">
            <v>0</v>
          </cell>
          <cell r="J28">
            <v>23292500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7300000</v>
          </cell>
          <cell r="P28">
            <v>0</v>
          </cell>
          <cell r="Q28">
            <v>28209800</v>
          </cell>
          <cell r="R28">
            <v>62902107</v>
          </cell>
          <cell r="S28">
            <v>0</v>
          </cell>
          <cell r="T28">
            <v>91111907</v>
          </cell>
          <cell r="U28">
            <v>27793290</v>
          </cell>
          <cell r="V28">
            <v>2779329</v>
          </cell>
          <cell r="W28">
            <v>25430471</v>
          </cell>
          <cell r="X28">
            <v>62902107</v>
          </cell>
          <cell r="Y28">
            <v>0</v>
          </cell>
          <cell r="Z28">
            <v>88332578</v>
          </cell>
          <cell r="AF28">
            <v>27793290</v>
          </cell>
          <cell r="AG28">
            <v>91111907</v>
          </cell>
          <cell r="AH28">
            <v>27793290</v>
          </cell>
          <cell r="AI28">
            <v>2779329</v>
          </cell>
          <cell r="AJ28">
            <v>2779329</v>
          </cell>
          <cell r="AL28">
            <v>28209800</v>
          </cell>
          <cell r="AM28">
            <v>847079.47571842978</v>
          </cell>
          <cell r="AN28">
            <v>27362720.524281569</v>
          </cell>
          <cell r="AO28">
            <v>3.0957428921102155E-2</v>
          </cell>
          <cell r="AP28">
            <v>62902106.999999993</v>
          </cell>
          <cell r="AR28">
            <v>90264827.524281561</v>
          </cell>
          <cell r="AS28">
            <v>9.3843803721949427E-3</v>
          </cell>
          <cell r="AV28">
            <v>632120</v>
          </cell>
          <cell r="AW28">
            <v>2525967.3460756857</v>
          </cell>
          <cell r="AX28">
            <v>3158087.3460756857</v>
          </cell>
          <cell r="AY28">
            <v>25051712.653924316</v>
          </cell>
          <cell r="AZ28">
            <v>0.12606273230508955</v>
          </cell>
          <cell r="BA28">
            <v>62902107</v>
          </cell>
          <cell r="BB28">
            <v>0</v>
          </cell>
          <cell r="BC28">
            <v>87953819.653924316</v>
          </cell>
          <cell r="BD28">
            <v>3.5906198940557077E-2</v>
          </cell>
        </row>
        <row r="29">
          <cell r="A29" t="str">
            <v>493600</v>
          </cell>
          <cell r="B29" t="str">
            <v>PENATAAN BANGUNAN DAN LINGKUNGAN KALIMANTAN BARAT</v>
          </cell>
          <cell r="C29">
            <v>153720</v>
          </cell>
          <cell r="D29">
            <v>331000</v>
          </cell>
          <cell r="E29">
            <v>2551812</v>
          </cell>
          <cell r="F29">
            <v>0</v>
          </cell>
          <cell r="G29">
            <v>4112637</v>
          </cell>
          <cell r="H29">
            <v>0</v>
          </cell>
          <cell r="I29">
            <v>0</v>
          </cell>
          <cell r="J29">
            <v>9232500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12269032</v>
          </cell>
          <cell r="R29">
            <v>4112637</v>
          </cell>
          <cell r="S29">
            <v>0</v>
          </cell>
          <cell r="T29">
            <v>16381669</v>
          </cell>
          <cell r="U29">
            <v>11784312</v>
          </cell>
          <cell r="V29">
            <v>1178431.2</v>
          </cell>
          <cell r="W29">
            <v>11090600.800000001</v>
          </cell>
          <cell r="X29">
            <v>4112637</v>
          </cell>
          <cell r="Y29">
            <v>0</v>
          </cell>
          <cell r="Z29">
            <v>15203237.800000001</v>
          </cell>
          <cell r="AF29">
            <v>11784312</v>
          </cell>
          <cell r="AG29">
            <v>16381669</v>
          </cell>
          <cell r="AH29">
            <v>11784312</v>
          </cell>
          <cell r="AI29">
            <v>1178431.2</v>
          </cell>
          <cell r="AJ29">
            <v>1178431.2</v>
          </cell>
          <cell r="AL29">
            <v>12269032</v>
          </cell>
          <cell r="AM29">
            <v>359160.3883765614</v>
          </cell>
          <cell r="AN29">
            <v>11909871.611623438</v>
          </cell>
          <cell r="AO29">
            <v>3.015652897769602E-2</v>
          </cell>
          <cell r="AP29">
            <v>4112637</v>
          </cell>
          <cell r="AR29">
            <v>16022508.611623438</v>
          </cell>
          <cell r="AS29">
            <v>2.241598972310806E-2</v>
          </cell>
          <cell r="AV29">
            <v>148320</v>
          </cell>
          <cell r="AW29">
            <v>1071006.2503563939</v>
          </cell>
          <cell r="AX29">
            <v>1219326.2503563939</v>
          </cell>
          <cell r="AY29">
            <v>11049705.749643605</v>
          </cell>
          <cell r="AZ29">
            <v>0.11034920548863682</v>
          </cell>
          <cell r="BA29">
            <v>4112637</v>
          </cell>
          <cell r="BB29">
            <v>0</v>
          </cell>
          <cell r="BC29">
            <v>15162342.749643605</v>
          </cell>
          <cell r="BD29">
            <v>8.0418064047856619E-2</v>
          </cell>
        </row>
        <row r="30">
          <cell r="A30" t="str">
            <v>493625</v>
          </cell>
          <cell r="B30" t="str">
            <v>PENATAAN BANGUNAN DAN LINGKUNGAN KALIMANTAN TENGAH</v>
          </cell>
          <cell r="C30">
            <v>37020</v>
          </cell>
          <cell r="D30">
            <v>323000</v>
          </cell>
          <cell r="E30">
            <v>2204114</v>
          </cell>
          <cell r="F30">
            <v>0</v>
          </cell>
          <cell r="G30">
            <v>1234903</v>
          </cell>
          <cell r="H30">
            <v>0</v>
          </cell>
          <cell r="I30">
            <v>0</v>
          </cell>
          <cell r="J30">
            <v>14092500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16656634</v>
          </cell>
          <cell r="R30">
            <v>1234903</v>
          </cell>
          <cell r="S30">
            <v>0</v>
          </cell>
          <cell r="T30">
            <v>17891537</v>
          </cell>
          <cell r="U30">
            <v>16296614</v>
          </cell>
          <cell r="V30">
            <v>1629661.4000000001</v>
          </cell>
          <cell r="W30">
            <v>15026972.6</v>
          </cell>
          <cell r="X30">
            <v>1234903</v>
          </cell>
          <cell r="Y30">
            <v>0</v>
          </cell>
          <cell r="Z30">
            <v>16261875.6</v>
          </cell>
          <cell r="AF30">
            <v>16296614</v>
          </cell>
          <cell r="AG30">
            <v>17891537</v>
          </cell>
          <cell r="AH30">
            <v>16296614</v>
          </cell>
          <cell r="AI30">
            <v>1629661.4000000001</v>
          </cell>
          <cell r="AJ30">
            <v>1629661.4000000001</v>
          </cell>
          <cell r="AL30">
            <v>16656634</v>
          </cell>
          <cell r="AM30">
            <v>496685.61163883889</v>
          </cell>
          <cell r="AN30">
            <v>16159948.388361162</v>
          </cell>
          <cell r="AO30">
            <v>3.0735593932748294E-2</v>
          </cell>
          <cell r="AP30">
            <v>1234903.0000000019</v>
          </cell>
          <cell r="AR30">
            <v>17394851.388361163</v>
          </cell>
          <cell r="AS30">
            <v>2.8553599024776354E-2</v>
          </cell>
          <cell r="AV30">
            <v>155460</v>
          </cell>
          <cell r="AW30">
            <v>1481102.6264109025</v>
          </cell>
          <cell r="AX30">
            <v>1636562.6264109025</v>
          </cell>
          <cell r="AY30">
            <v>15020071.373589098</v>
          </cell>
          <cell r="AZ30">
            <v>0.1089583788056155</v>
          </cell>
          <cell r="BA30">
            <v>1234903</v>
          </cell>
          <cell r="BB30">
            <v>0</v>
          </cell>
          <cell r="BC30">
            <v>16254974.373589098</v>
          </cell>
          <cell r="BD30">
            <v>0.10068072633014859</v>
          </cell>
        </row>
        <row r="31">
          <cell r="A31" t="str">
            <v>493619</v>
          </cell>
          <cell r="B31" t="str">
            <v>PENATAAN BANGUNAN DAN LINGKUNGAN KALIMANTAN SELATAN</v>
          </cell>
          <cell r="C31">
            <v>19320</v>
          </cell>
          <cell r="D31">
            <v>295000</v>
          </cell>
          <cell r="E31">
            <v>2666890</v>
          </cell>
          <cell r="F31">
            <v>0</v>
          </cell>
          <cell r="G31">
            <v>7612197</v>
          </cell>
          <cell r="H31">
            <v>0</v>
          </cell>
          <cell r="I31">
            <v>0</v>
          </cell>
          <cell r="J31">
            <v>14812500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2700000</v>
          </cell>
          <cell r="P31">
            <v>0</v>
          </cell>
          <cell r="Q31">
            <v>17793710</v>
          </cell>
          <cell r="R31">
            <v>10312197</v>
          </cell>
          <cell r="S31">
            <v>0</v>
          </cell>
          <cell r="T31">
            <v>28105907</v>
          </cell>
          <cell r="U31">
            <v>17479390</v>
          </cell>
          <cell r="V31">
            <v>1747939</v>
          </cell>
          <cell r="W31">
            <v>16045771</v>
          </cell>
          <cell r="X31">
            <v>10312197</v>
          </cell>
          <cell r="Y31">
            <v>0</v>
          </cell>
          <cell r="Z31">
            <v>26357968</v>
          </cell>
          <cell r="AF31">
            <v>17479390</v>
          </cell>
          <cell r="AG31">
            <v>28105907</v>
          </cell>
          <cell r="AH31">
            <v>17479390</v>
          </cell>
          <cell r="AI31">
            <v>1747939</v>
          </cell>
          <cell r="AJ31">
            <v>1747939</v>
          </cell>
          <cell r="AL31">
            <v>17793710</v>
          </cell>
          <cell r="AM31">
            <v>532734.0706004207</v>
          </cell>
          <cell r="AN31">
            <v>17260975.92939958</v>
          </cell>
          <cell r="AO31">
            <v>3.0863496524147681E-2</v>
          </cell>
          <cell r="AP31">
            <v>10312197</v>
          </cell>
          <cell r="AR31">
            <v>27573172.92939958</v>
          </cell>
          <cell r="AS31">
            <v>1.93207387472045E-2</v>
          </cell>
          <cell r="AV31">
            <v>255120</v>
          </cell>
          <cell r="AW31">
            <v>1588598.1245589091</v>
          </cell>
          <cell r="AX31">
            <v>1843718.1245589091</v>
          </cell>
          <cell r="AY31">
            <v>15949991.875441091</v>
          </cell>
          <cell r="AZ31">
            <v>0.11559367170573695</v>
          </cell>
          <cell r="BA31">
            <v>10312197</v>
          </cell>
          <cell r="BB31">
            <v>0</v>
          </cell>
          <cell r="BC31">
            <v>26262188.875441089</v>
          </cell>
          <cell r="BD31">
            <v>7.0204282411625241E-2</v>
          </cell>
        </row>
        <row r="32">
          <cell r="A32" t="str">
            <v>493631</v>
          </cell>
          <cell r="B32" t="str">
            <v>PENATAAN BANGUNAN DAN LINGKUNGAN KALIMANTAN TIMUR</v>
          </cell>
          <cell r="C32">
            <v>117300</v>
          </cell>
          <cell r="D32">
            <v>267000</v>
          </cell>
          <cell r="E32">
            <v>3129752</v>
          </cell>
          <cell r="F32">
            <v>0</v>
          </cell>
          <cell r="G32">
            <v>7406600</v>
          </cell>
          <cell r="H32">
            <v>0</v>
          </cell>
          <cell r="I32">
            <v>0</v>
          </cell>
          <cell r="J32">
            <v>13912500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4800000</v>
          </cell>
          <cell r="P32">
            <v>0</v>
          </cell>
          <cell r="Q32">
            <v>17426552</v>
          </cell>
          <cell r="R32">
            <v>12206600</v>
          </cell>
          <cell r="S32">
            <v>0</v>
          </cell>
          <cell r="T32">
            <v>29633152</v>
          </cell>
          <cell r="U32">
            <v>17042252</v>
          </cell>
          <cell r="V32">
            <v>1704225.2000000002</v>
          </cell>
          <cell r="W32">
            <v>15722326.800000001</v>
          </cell>
          <cell r="X32">
            <v>12206600</v>
          </cell>
          <cell r="Y32">
            <v>0</v>
          </cell>
          <cell r="Z32">
            <v>27928926.800000001</v>
          </cell>
          <cell r="AF32">
            <v>17042252</v>
          </cell>
          <cell r="AG32">
            <v>29633152</v>
          </cell>
          <cell r="AH32">
            <v>17042252</v>
          </cell>
          <cell r="AI32">
            <v>1704225.2000000002</v>
          </cell>
          <cell r="AJ32">
            <v>1704225.2000000002</v>
          </cell>
          <cell r="AL32">
            <v>17426552</v>
          </cell>
          <cell r="AM32">
            <v>519411.04810626461</v>
          </cell>
          <cell r="AN32">
            <v>16907140.951893736</v>
          </cell>
          <cell r="AO32">
            <v>3.0721400477121262E-2</v>
          </cell>
          <cell r="AP32">
            <v>12206600</v>
          </cell>
          <cell r="AR32">
            <v>29113740.951893736</v>
          </cell>
          <cell r="AS32">
            <v>1.7840752549269315E-2</v>
          </cell>
          <cell r="AV32">
            <v>137340</v>
          </cell>
          <cell r="AW32">
            <v>1548869.2434610315</v>
          </cell>
          <cell r="AX32">
            <v>1686209.2434610315</v>
          </cell>
          <cell r="AY32">
            <v>15740342.756538969</v>
          </cell>
          <cell r="AZ32">
            <v>0.10712658990608918</v>
          </cell>
          <cell r="BA32">
            <v>12206600</v>
          </cell>
          <cell r="BB32">
            <v>0</v>
          </cell>
          <cell r="BC32">
            <v>27946942.756538969</v>
          </cell>
          <cell r="BD32">
            <v>6.033608964495752E-2</v>
          </cell>
        </row>
        <row r="33">
          <cell r="A33" t="str">
            <v>493775</v>
          </cell>
          <cell r="B33" t="str">
            <v>PENATAAN BANGUNAN DAN LINGKUNGAN SULAWESI UTARA</v>
          </cell>
          <cell r="C33">
            <v>180120</v>
          </cell>
          <cell r="D33">
            <v>314000</v>
          </cell>
          <cell r="E33">
            <v>2773050</v>
          </cell>
          <cell r="F33">
            <v>0</v>
          </cell>
          <cell r="G33">
            <v>9456166</v>
          </cell>
          <cell r="H33">
            <v>0</v>
          </cell>
          <cell r="I33">
            <v>0</v>
          </cell>
          <cell r="J33">
            <v>21282500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600000</v>
          </cell>
          <cell r="P33">
            <v>0</v>
          </cell>
          <cell r="Q33">
            <v>24549670</v>
          </cell>
          <cell r="R33">
            <v>10056166</v>
          </cell>
          <cell r="S33">
            <v>0</v>
          </cell>
          <cell r="T33">
            <v>34605836</v>
          </cell>
          <cell r="U33">
            <v>24055550</v>
          </cell>
          <cell r="V33">
            <v>2405555</v>
          </cell>
          <cell r="W33">
            <v>22144115</v>
          </cell>
          <cell r="X33">
            <v>10056166</v>
          </cell>
          <cell r="Y33">
            <v>0</v>
          </cell>
          <cell r="Z33">
            <v>32200281</v>
          </cell>
          <cell r="AF33">
            <v>24055550</v>
          </cell>
          <cell r="AG33">
            <v>34605836</v>
          </cell>
          <cell r="AH33">
            <v>24055550</v>
          </cell>
          <cell r="AI33">
            <v>2405555</v>
          </cell>
          <cell r="AJ33">
            <v>2405555</v>
          </cell>
          <cell r="AL33">
            <v>24549670</v>
          </cell>
          <cell r="AM33">
            <v>733161.22999898449</v>
          </cell>
          <cell r="AN33">
            <v>23816508.770001017</v>
          </cell>
          <cell r="AO33">
            <v>3.0783740685052269E-2</v>
          </cell>
          <cell r="AP33">
            <v>10056166</v>
          </cell>
          <cell r="AR33">
            <v>33872674.770001017</v>
          </cell>
          <cell r="AS33">
            <v>2.1644621659707285E-2</v>
          </cell>
          <cell r="AV33">
            <v>280200</v>
          </cell>
          <cell r="AW33">
            <v>2186266.3179454813</v>
          </cell>
          <cell r="AX33">
            <v>2466466.3179454813</v>
          </cell>
          <cell r="AY33">
            <v>22083203.68205452</v>
          </cell>
          <cell r="AZ33">
            <v>0.11168969654297969</v>
          </cell>
          <cell r="BA33">
            <v>10056166</v>
          </cell>
          <cell r="BB33">
            <v>0</v>
          </cell>
          <cell r="BC33">
            <v>32139369.68205452</v>
          </cell>
          <cell r="BD33">
            <v>7.6742834173336896E-2</v>
          </cell>
        </row>
        <row r="34">
          <cell r="A34" t="str">
            <v>493781</v>
          </cell>
          <cell r="B34" t="str">
            <v>PENATAAN BANGUNAN DAN LINGKUNGAN GORONTALO</v>
          </cell>
          <cell r="C34">
            <v>245340</v>
          </cell>
          <cell r="D34">
            <v>386000</v>
          </cell>
          <cell r="E34">
            <v>2152136</v>
          </cell>
          <cell r="F34">
            <v>0</v>
          </cell>
          <cell r="G34">
            <v>2946443</v>
          </cell>
          <cell r="H34">
            <v>0</v>
          </cell>
          <cell r="I34">
            <v>0</v>
          </cell>
          <cell r="J34">
            <v>9742500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900000</v>
          </cell>
          <cell r="P34">
            <v>0</v>
          </cell>
          <cell r="Q34">
            <v>12525976</v>
          </cell>
          <cell r="R34">
            <v>3846443</v>
          </cell>
          <cell r="S34">
            <v>0</v>
          </cell>
          <cell r="T34">
            <v>16372419</v>
          </cell>
          <cell r="U34">
            <v>11894636</v>
          </cell>
          <cell r="V34">
            <v>1189463.6000000001</v>
          </cell>
          <cell r="W34">
            <v>11336512.4</v>
          </cell>
          <cell r="X34">
            <v>3846443</v>
          </cell>
          <cell r="Y34">
            <v>0</v>
          </cell>
          <cell r="Z34">
            <v>15182955.4</v>
          </cell>
          <cell r="AF34">
            <v>11894636</v>
          </cell>
          <cell r="AG34">
            <v>16372419</v>
          </cell>
          <cell r="AH34">
            <v>11894636</v>
          </cell>
          <cell r="AI34">
            <v>1189463.6000000001</v>
          </cell>
          <cell r="AJ34">
            <v>1189463.6000000001</v>
          </cell>
          <cell r="AL34">
            <v>12525976</v>
          </cell>
          <cell r="AM34">
            <v>362522.82571590343</v>
          </cell>
          <cell r="AN34">
            <v>12163453.174284097</v>
          </cell>
          <cell r="AO34">
            <v>2.9804268616937427E-2</v>
          </cell>
          <cell r="AP34">
            <v>3846443</v>
          </cell>
          <cell r="AR34">
            <v>16009896.174284097</v>
          </cell>
          <cell r="AS34">
            <v>2.2643671249923898E-2</v>
          </cell>
          <cell r="AV34">
            <v>194160</v>
          </cell>
          <cell r="AW34">
            <v>1081032.9446228319</v>
          </cell>
          <cell r="AX34">
            <v>1275192.9446228319</v>
          </cell>
          <cell r="AY34">
            <v>11250783.055377169</v>
          </cell>
          <cell r="AZ34">
            <v>0.11334259476395908</v>
          </cell>
          <cell r="BA34">
            <v>3846443</v>
          </cell>
          <cell r="BB34">
            <v>0</v>
          </cell>
          <cell r="BC34">
            <v>15097226.055377169</v>
          </cell>
          <cell r="BD34">
            <v>8.4465380590141415E-2</v>
          </cell>
        </row>
        <row r="35">
          <cell r="A35" t="str">
            <v>493790</v>
          </cell>
          <cell r="B35" t="str">
            <v>PENATAAN BANGUNAN DAN LINGKUNGAN SULAWESI TENGAH</v>
          </cell>
          <cell r="C35">
            <v>196440</v>
          </cell>
          <cell r="D35">
            <v>386000</v>
          </cell>
          <cell r="E35">
            <v>2253704</v>
          </cell>
          <cell r="F35">
            <v>0</v>
          </cell>
          <cell r="G35">
            <v>2096309</v>
          </cell>
          <cell r="H35">
            <v>0</v>
          </cell>
          <cell r="I35">
            <v>0</v>
          </cell>
          <cell r="J35">
            <v>8712500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900000</v>
          </cell>
          <cell r="P35">
            <v>0</v>
          </cell>
          <cell r="Q35">
            <v>11548644</v>
          </cell>
          <cell r="R35">
            <v>2996309</v>
          </cell>
          <cell r="S35">
            <v>0</v>
          </cell>
          <cell r="T35">
            <v>14544953</v>
          </cell>
          <cell r="U35">
            <v>10966204</v>
          </cell>
          <cell r="V35">
            <v>1096620.4000000001</v>
          </cell>
          <cell r="W35">
            <v>10452023.6</v>
          </cell>
          <cell r="X35">
            <v>2996309</v>
          </cell>
          <cell r="Y35">
            <v>0</v>
          </cell>
          <cell r="Z35">
            <v>13448332.6</v>
          </cell>
          <cell r="AF35">
            <v>10966204</v>
          </cell>
          <cell r="AG35">
            <v>14544953</v>
          </cell>
          <cell r="AH35">
            <v>10966204</v>
          </cell>
          <cell r="AI35">
            <v>1096620.4000000001</v>
          </cell>
          <cell r="AJ35">
            <v>1096620.4000000001</v>
          </cell>
          <cell r="AL35">
            <v>11548644</v>
          </cell>
          <cell r="AM35">
            <v>334226.22276604711</v>
          </cell>
          <cell r="AN35">
            <v>11214417.777233953</v>
          </cell>
          <cell r="AO35">
            <v>2.9803261248617791E-2</v>
          </cell>
          <cell r="AP35">
            <v>2996309</v>
          </cell>
          <cell r="AR35">
            <v>14210726.777233953</v>
          </cell>
          <cell r="AS35">
            <v>2.3519291307569745E-2</v>
          </cell>
          <cell r="AV35">
            <v>231240</v>
          </cell>
          <cell r="AW35">
            <v>996653.26466944255</v>
          </cell>
          <cell r="AX35">
            <v>1227893.2646694425</v>
          </cell>
          <cell r="AY35">
            <v>10320750.735330557</v>
          </cell>
          <cell r="AZ35">
            <v>0.11897325070220437</v>
          </cell>
          <cell r="BA35">
            <v>2996309</v>
          </cell>
          <cell r="BB35">
            <v>0</v>
          </cell>
          <cell r="BC35">
            <v>13317059.735330557</v>
          </cell>
          <cell r="BD35">
            <v>9.2204532312174362E-2</v>
          </cell>
        </row>
        <row r="36">
          <cell r="A36" t="str">
            <v>493801</v>
          </cell>
          <cell r="B36" t="str">
            <v>PENATAAN BANGUNAN DAN LINGKUNGAN SULAWESI SELATAN</v>
          </cell>
          <cell r="C36">
            <v>156660</v>
          </cell>
          <cell r="D36">
            <v>345500</v>
          </cell>
          <cell r="E36">
            <v>3844930</v>
          </cell>
          <cell r="F36">
            <v>0</v>
          </cell>
          <cell r="G36">
            <v>12897110</v>
          </cell>
          <cell r="H36">
            <v>0</v>
          </cell>
          <cell r="I36">
            <v>0</v>
          </cell>
          <cell r="J36">
            <v>17812500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9000000</v>
          </cell>
          <cell r="P36">
            <v>0</v>
          </cell>
          <cell r="Q36">
            <v>22159590</v>
          </cell>
          <cell r="R36">
            <v>21897110</v>
          </cell>
          <cell r="S36">
            <v>0</v>
          </cell>
          <cell r="T36">
            <v>44056700</v>
          </cell>
          <cell r="U36">
            <v>21657430</v>
          </cell>
          <cell r="V36">
            <v>2165743</v>
          </cell>
          <cell r="W36">
            <v>19993847</v>
          </cell>
          <cell r="X36">
            <v>21897110</v>
          </cell>
          <cell r="Y36">
            <v>0</v>
          </cell>
          <cell r="Z36">
            <v>41890957</v>
          </cell>
          <cell r="AF36">
            <v>21657430</v>
          </cell>
          <cell r="AG36">
            <v>44056700</v>
          </cell>
          <cell r="AH36">
            <v>21657430</v>
          </cell>
          <cell r="AI36">
            <v>2165743</v>
          </cell>
          <cell r="AJ36">
            <v>2165743</v>
          </cell>
          <cell r="AL36">
            <v>22159590</v>
          </cell>
          <cell r="AM36">
            <v>660071.70974751795</v>
          </cell>
          <cell r="AN36">
            <v>21499518.290252481</v>
          </cell>
          <cell r="AO36">
            <v>3.0701697630443347E-2</v>
          </cell>
          <cell r="AP36">
            <v>21897109.999999996</v>
          </cell>
          <cell r="AR36">
            <v>43396628.290252477</v>
          </cell>
          <cell r="AS36">
            <v>1.5210207238514422E-2</v>
          </cell>
          <cell r="AV36">
            <v>362240</v>
          </cell>
          <cell r="AW36">
            <v>1968315.409219993</v>
          </cell>
          <cell r="AX36">
            <v>2330555.4092199933</v>
          </cell>
          <cell r="AY36">
            <v>19829034.590780005</v>
          </cell>
          <cell r="AZ36">
            <v>0.11753246980080624</v>
          </cell>
          <cell r="BA36">
            <v>21897110</v>
          </cell>
          <cell r="BB36">
            <v>0</v>
          </cell>
          <cell r="BC36">
            <v>41726144.590780005</v>
          </cell>
          <cell r="BD36">
            <v>5.5853600472231583E-2</v>
          </cell>
        </row>
        <row r="37">
          <cell r="A37" t="str">
            <v>452800</v>
          </cell>
          <cell r="B37" t="str">
            <v>PENATAAN BANGUNAN DAN LINGKUNGAN SULAWESI BARAT</v>
          </cell>
          <cell r="C37">
            <v>77640</v>
          </cell>
          <cell r="D37">
            <v>281000</v>
          </cell>
          <cell r="E37">
            <v>1615465</v>
          </cell>
          <cell r="F37">
            <v>0</v>
          </cell>
          <cell r="G37">
            <v>1172103</v>
          </cell>
          <cell r="H37">
            <v>0</v>
          </cell>
          <cell r="I37">
            <v>0</v>
          </cell>
          <cell r="J37">
            <v>9462500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600000</v>
          </cell>
          <cell r="P37">
            <v>0</v>
          </cell>
          <cell r="Q37">
            <v>11436605</v>
          </cell>
          <cell r="R37">
            <v>1772103</v>
          </cell>
          <cell r="S37">
            <v>0</v>
          </cell>
          <cell r="T37">
            <v>13208708</v>
          </cell>
          <cell r="U37">
            <v>11077965</v>
          </cell>
          <cell r="V37">
            <v>1107796.5</v>
          </cell>
          <cell r="W37">
            <v>10328808.5</v>
          </cell>
          <cell r="X37">
            <v>1772103</v>
          </cell>
          <cell r="Y37">
            <v>0</v>
          </cell>
          <cell r="Z37">
            <v>12100911.5</v>
          </cell>
          <cell r="AF37">
            <v>11077965</v>
          </cell>
          <cell r="AG37">
            <v>13208708</v>
          </cell>
          <cell r="AH37">
            <v>11077965</v>
          </cell>
          <cell r="AI37">
            <v>1107796.5</v>
          </cell>
          <cell r="AJ37">
            <v>1107796.5</v>
          </cell>
          <cell r="AL37">
            <v>11436605</v>
          </cell>
          <cell r="AM37">
            <v>337632.45676302142</v>
          </cell>
          <cell r="AN37">
            <v>11098972.543236978</v>
          </cell>
          <cell r="AO37">
            <v>3.0420154248309551E-2</v>
          </cell>
          <cell r="AP37">
            <v>1772103</v>
          </cell>
          <cell r="AR37">
            <v>12871075.543236978</v>
          </cell>
          <cell r="AS37">
            <v>2.6231875932111064E-2</v>
          </cell>
          <cell r="AV37">
            <v>242720</v>
          </cell>
          <cell r="AW37">
            <v>1006810.5593461348</v>
          </cell>
          <cell r="AX37">
            <v>1249530.5593461348</v>
          </cell>
          <cell r="AY37">
            <v>10187074.440653864</v>
          </cell>
          <cell r="AZ37">
            <v>0.12265843021226934</v>
          </cell>
          <cell r="BA37">
            <v>1772103</v>
          </cell>
          <cell r="BB37">
            <v>0</v>
          </cell>
          <cell r="BC37">
            <v>11959177.440653864</v>
          </cell>
          <cell r="BD37">
            <v>0.10448298518412293</v>
          </cell>
        </row>
        <row r="38">
          <cell r="A38" t="str">
            <v>493810</v>
          </cell>
          <cell r="B38" t="str">
            <v>PENATAAN BANGUNAN DAN LINGKUNGAN SULAWESI TENGGARA</v>
          </cell>
          <cell r="C38">
            <v>290820</v>
          </cell>
          <cell r="D38">
            <v>299000</v>
          </cell>
          <cell r="E38">
            <v>2645428</v>
          </cell>
          <cell r="F38">
            <v>0</v>
          </cell>
          <cell r="G38">
            <v>4598647</v>
          </cell>
          <cell r="H38">
            <v>0</v>
          </cell>
          <cell r="I38">
            <v>0</v>
          </cell>
          <cell r="J38">
            <v>22782500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26017748</v>
          </cell>
          <cell r="R38">
            <v>4598647</v>
          </cell>
          <cell r="S38">
            <v>0</v>
          </cell>
          <cell r="T38">
            <v>30616395</v>
          </cell>
          <cell r="U38">
            <v>25427928</v>
          </cell>
          <cell r="V38">
            <v>2542792.8000000003</v>
          </cell>
          <cell r="W38">
            <v>23474955.199999999</v>
          </cell>
          <cell r="X38">
            <v>4598647</v>
          </cell>
          <cell r="Y38">
            <v>0</v>
          </cell>
          <cell r="Z38">
            <v>28073602.199999999</v>
          </cell>
          <cell r="AF38">
            <v>25427928</v>
          </cell>
          <cell r="AG38">
            <v>30616395</v>
          </cell>
          <cell r="AH38">
            <v>25427928</v>
          </cell>
          <cell r="AI38">
            <v>2542792.8000000003</v>
          </cell>
          <cell r="AJ38">
            <v>2542792.8000000003</v>
          </cell>
          <cell r="AL38">
            <v>26017748</v>
          </cell>
          <cell r="AM38">
            <v>774988.34858507162</v>
          </cell>
          <cell r="AN38">
            <v>25242759.651414927</v>
          </cell>
          <cell r="AO38">
            <v>3.0701411386358915E-2</v>
          </cell>
          <cell r="AP38">
            <v>4598647</v>
          </cell>
          <cell r="AR38">
            <v>29841406.651414927</v>
          </cell>
          <cell r="AS38">
            <v>2.5970235171481958E-2</v>
          </cell>
          <cell r="AV38">
            <v>200160</v>
          </cell>
          <cell r="AW38">
            <v>2310993.6177531923</v>
          </cell>
          <cell r="AX38">
            <v>2511153.6177531923</v>
          </cell>
          <cell r="AY38">
            <v>23506594.382246807</v>
          </cell>
          <cell r="AZ38">
            <v>0.10682762364120783</v>
          </cell>
          <cell r="BA38">
            <v>4598647</v>
          </cell>
          <cell r="BB38">
            <v>0</v>
          </cell>
          <cell r="BC38">
            <v>28105241.382246807</v>
          </cell>
          <cell r="BD38">
            <v>8.9348231655445184E-2</v>
          </cell>
        </row>
        <row r="39">
          <cell r="A39" t="str">
            <v>493826</v>
          </cell>
          <cell r="B39" t="str">
            <v>PENATAAN BANGUNAN DAN LINGKUNGAN BALI</v>
          </cell>
          <cell r="C39">
            <v>76200</v>
          </cell>
          <cell r="D39">
            <v>333000</v>
          </cell>
          <cell r="E39">
            <v>2342100</v>
          </cell>
          <cell r="F39">
            <v>0</v>
          </cell>
          <cell r="G39">
            <v>5056343</v>
          </cell>
          <cell r="H39">
            <v>0</v>
          </cell>
          <cell r="I39">
            <v>0</v>
          </cell>
          <cell r="J39">
            <v>17012500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19763800</v>
          </cell>
          <cell r="R39">
            <v>5056343</v>
          </cell>
          <cell r="S39">
            <v>0</v>
          </cell>
          <cell r="T39">
            <v>24820143</v>
          </cell>
          <cell r="U39">
            <v>19354600</v>
          </cell>
          <cell r="V39">
            <v>1935460</v>
          </cell>
          <cell r="W39">
            <v>17828340</v>
          </cell>
          <cell r="X39">
            <v>5056343</v>
          </cell>
          <cell r="Y39">
            <v>0</v>
          </cell>
          <cell r="Z39">
            <v>22884683</v>
          </cell>
          <cell r="AF39">
            <v>19354600</v>
          </cell>
          <cell r="AG39">
            <v>24820143</v>
          </cell>
          <cell r="AH39">
            <v>19354600</v>
          </cell>
          <cell r="AI39">
            <v>1935460</v>
          </cell>
          <cell r="AJ39">
            <v>1935460</v>
          </cell>
          <cell r="AL39">
            <v>19763800</v>
          </cell>
          <cell r="AM39">
            <v>589886.42297259241</v>
          </cell>
          <cell r="AN39">
            <v>19173913.577027407</v>
          </cell>
          <cell r="AO39">
            <v>3.0765050682159401E-2</v>
          </cell>
          <cell r="AP39">
            <v>5056343</v>
          </cell>
          <cell r="AR39">
            <v>24230256.577027407</v>
          </cell>
          <cell r="AS39">
            <v>2.4345034114573141E-2</v>
          </cell>
          <cell r="AV39">
            <v>220468</v>
          </cell>
          <cell r="AW39">
            <v>1759024.8436351535</v>
          </cell>
          <cell r="AX39">
            <v>1979492.8436351535</v>
          </cell>
          <cell r="AY39">
            <v>17784307.156364847</v>
          </cell>
          <cell r="AZ39">
            <v>0.1113055924096942</v>
          </cell>
          <cell r="BA39">
            <v>5056343</v>
          </cell>
          <cell r="BB39">
            <v>0</v>
          </cell>
          <cell r="BC39">
            <v>22840650.156364847</v>
          </cell>
          <cell r="BD39">
            <v>8.6665345779727815E-2</v>
          </cell>
        </row>
        <row r="40">
          <cell r="A40" t="str">
            <v>493832</v>
          </cell>
          <cell r="B40" t="str">
            <v>PENATAAN BANGUNAN DAN LINGKUNGAN NUSA TENGGARA  BARAT</v>
          </cell>
          <cell r="C40">
            <v>322440</v>
          </cell>
          <cell r="D40">
            <v>261990</v>
          </cell>
          <cell r="E40">
            <v>2512412</v>
          </cell>
          <cell r="F40">
            <v>0</v>
          </cell>
          <cell r="G40">
            <v>7664511</v>
          </cell>
          <cell r="H40">
            <v>0</v>
          </cell>
          <cell r="I40">
            <v>0</v>
          </cell>
          <cell r="J40">
            <v>14842500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5700000</v>
          </cell>
          <cell r="P40">
            <v>0</v>
          </cell>
          <cell r="Q40">
            <v>17939342</v>
          </cell>
          <cell r="R40">
            <v>13364511</v>
          </cell>
          <cell r="S40">
            <v>0</v>
          </cell>
          <cell r="T40">
            <v>31303853</v>
          </cell>
          <cell r="U40">
            <v>17354912</v>
          </cell>
          <cell r="V40">
            <v>1735491.2000000002</v>
          </cell>
          <cell r="W40">
            <v>16203850.800000001</v>
          </cell>
          <cell r="X40">
            <v>13364511</v>
          </cell>
          <cell r="Y40">
            <v>0</v>
          </cell>
          <cell r="Z40">
            <v>29568361.800000001</v>
          </cell>
          <cell r="AF40">
            <v>17354912</v>
          </cell>
          <cell r="AG40">
            <v>31303853</v>
          </cell>
          <cell r="AH40">
            <v>17354912</v>
          </cell>
          <cell r="AI40">
            <v>1735491.2000000002</v>
          </cell>
          <cell r="AJ40">
            <v>1735491.2000000002</v>
          </cell>
          <cell r="AL40">
            <v>17939342</v>
          </cell>
          <cell r="AM40">
            <v>528940.24989842833</v>
          </cell>
          <cell r="AN40">
            <v>17410401.75010157</v>
          </cell>
          <cell r="AO40">
            <v>3.0380703299700856E-2</v>
          </cell>
          <cell r="AP40">
            <v>13364511</v>
          </cell>
          <cell r="AR40">
            <v>30774912.75010157</v>
          </cell>
          <cell r="AS40">
            <v>1.7187384224076559E-2</v>
          </cell>
          <cell r="AV40">
            <v>158400</v>
          </cell>
          <cell r="AW40">
            <v>1577285.0571493001</v>
          </cell>
          <cell r="AX40">
            <v>1735685.0571493001</v>
          </cell>
          <cell r="AY40">
            <v>16203656.9428507</v>
          </cell>
          <cell r="AZ40">
            <v>0.10711687264615355</v>
          </cell>
          <cell r="BA40">
            <v>13364511</v>
          </cell>
          <cell r="BB40">
            <v>0</v>
          </cell>
          <cell r="BC40">
            <v>29568167.942850702</v>
          </cell>
          <cell r="BD40">
            <v>5.8701136320113874E-2</v>
          </cell>
        </row>
        <row r="41">
          <cell r="A41" t="str">
            <v>493841</v>
          </cell>
          <cell r="B41" t="str">
            <v>PENATAAN BANGUNAN DAN LINGKUNGAN NUSA TENGGARA TIMUR</v>
          </cell>
          <cell r="C41">
            <v>166620</v>
          </cell>
          <cell r="D41">
            <v>327000</v>
          </cell>
          <cell r="E41">
            <v>2935204</v>
          </cell>
          <cell r="F41">
            <v>0</v>
          </cell>
          <cell r="G41">
            <v>4424956</v>
          </cell>
          <cell r="H41">
            <v>0</v>
          </cell>
          <cell r="I41">
            <v>0</v>
          </cell>
          <cell r="J41">
            <v>10692500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14121324</v>
          </cell>
          <cell r="R41">
            <v>4424956</v>
          </cell>
          <cell r="S41">
            <v>0</v>
          </cell>
          <cell r="T41">
            <v>18546280</v>
          </cell>
          <cell r="U41">
            <v>13627704</v>
          </cell>
          <cell r="V41">
            <v>1362770.4000000001</v>
          </cell>
          <cell r="W41">
            <v>12758553.6</v>
          </cell>
          <cell r="X41">
            <v>4424956</v>
          </cell>
          <cell r="Y41">
            <v>0</v>
          </cell>
          <cell r="Z41">
            <v>17183509.600000001</v>
          </cell>
          <cell r="AF41">
            <v>13627704</v>
          </cell>
          <cell r="AG41">
            <v>18546280</v>
          </cell>
          <cell r="AH41">
            <v>13627704</v>
          </cell>
          <cell r="AI41">
            <v>1362770.4000000001</v>
          </cell>
          <cell r="AJ41">
            <v>1362770.4000000001</v>
          </cell>
          <cell r="AL41">
            <v>14121324</v>
          </cell>
          <cell r="AM41">
            <v>415342.99680124054</v>
          </cell>
          <cell r="AN41">
            <v>13705981.00319876</v>
          </cell>
          <cell r="AO41">
            <v>3.0303777358534647E-2</v>
          </cell>
          <cell r="AP41">
            <v>4424955.9999999981</v>
          </cell>
          <cell r="AR41">
            <v>18130937.003198758</v>
          </cell>
          <cell r="AS41">
            <v>2.2907971977838955E-2</v>
          </cell>
          <cell r="AV41">
            <v>313660</v>
          </cell>
          <cell r="AW41">
            <v>1238541.220056532</v>
          </cell>
          <cell r="AX41">
            <v>1552201.220056532</v>
          </cell>
          <cell r="AY41">
            <v>12569122.779943468</v>
          </cell>
          <cell r="AZ41">
            <v>0.12349320212969654</v>
          </cell>
          <cell r="BA41">
            <v>4424956</v>
          </cell>
          <cell r="BB41">
            <v>0</v>
          </cell>
          <cell r="BC41">
            <v>16994078.779943466</v>
          </cell>
          <cell r="BD41">
            <v>9.1337767710506973E-2</v>
          </cell>
        </row>
        <row r="42">
          <cell r="A42" t="str">
            <v>493857</v>
          </cell>
          <cell r="B42" t="str">
            <v>PENATAAN BANGUNAN DAN LINGKUNGAN MALUKU</v>
          </cell>
          <cell r="C42">
            <v>229380</v>
          </cell>
          <cell r="D42">
            <v>226200</v>
          </cell>
          <cell r="E42">
            <v>2674342</v>
          </cell>
          <cell r="F42">
            <v>0</v>
          </cell>
          <cell r="G42">
            <v>3409979</v>
          </cell>
          <cell r="H42">
            <v>0</v>
          </cell>
          <cell r="I42">
            <v>0</v>
          </cell>
          <cell r="J42">
            <v>10942500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14072422</v>
          </cell>
          <cell r="R42">
            <v>3409979</v>
          </cell>
          <cell r="S42">
            <v>0</v>
          </cell>
          <cell r="T42">
            <v>17482401</v>
          </cell>
          <cell r="U42">
            <v>13616842</v>
          </cell>
          <cell r="V42">
            <v>1361684.2000000002</v>
          </cell>
          <cell r="W42">
            <v>12710737.800000001</v>
          </cell>
          <cell r="X42">
            <v>3409979</v>
          </cell>
          <cell r="Y42">
            <v>0</v>
          </cell>
          <cell r="Z42">
            <v>16120716.800000001</v>
          </cell>
          <cell r="AF42">
            <v>13616842</v>
          </cell>
          <cell r="AG42">
            <v>17482401</v>
          </cell>
          <cell r="AH42">
            <v>13616842</v>
          </cell>
          <cell r="AI42">
            <v>1361684.2000000002</v>
          </cell>
          <cell r="AJ42">
            <v>1361684.2000000002</v>
          </cell>
          <cell r="AL42">
            <v>14072422</v>
          </cell>
          <cell r="AM42">
            <v>415011.94649142644</v>
          </cell>
          <cell r="AN42">
            <v>13657410.053508574</v>
          </cell>
          <cell r="AO42">
            <v>3.0387309516624664E-2</v>
          </cell>
          <cell r="AP42">
            <v>3409978.9999999981</v>
          </cell>
          <cell r="AR42">
            <v>17067389.053508572</v>
          </cell>
          <cell r="AS42">
            <v>2.4316077004532321E-2</v>
          </cell>
          <cell r="AV42">
            <v>212400</v>
          </cell>
          <cell r="AW42">
            <v>1237554.0372756135</v>
          </cell>
          <cell r="AX42">
            <v>1449954.0372756135</v>
          </cell>
          <cell r="AY42">
            <v>12622467.962724386</v>
          </cell>
          <cell r="AZ42">
            <v>0.11487088274317639</v>
          </cell>
          <cell r="BA42">
            <v>3409979</v>
          </cell>
          <cell r="BB42">
            <v>0</v>
          </cell>
          <cell r="BC42">
            <v>16032446.962724386</v>
          </cell>
          <cell r="BD42">
            <v>9.0438723461663248E-2</v>
          </cell>
        </row>
        <row r="43">
          <cell r="A43" t="str">
            <v>493863</v>
          </cell>
          <cell r="B43" t="str">
            <v>PENATAAN BANGUNAN DAN LINGKUNGAN MALUKU UTARA</v>
          </cell>
          <cell r="C43">
            <v>145864</v>
          </cell>
          <cell r="D43">
            <v>315000</v>
          </cell>
          <cell r="E43">
            <v>2675260</v>
          </cell>
          <cell r="F43">
            <v>0</v>
          </cell>
          <cell r="G43">
            <v>5228045</v>
          </cell>
          <cell r="H43">
            <v>0</v>
          </cell>
          <cell r="I43">
            <v>0</v>
          </cell>
          <cell r="J43">
            <v>7692500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10828624</v>
          </cell>
          <cell r="R43">
            <v>5228045</v>
          </cell>
          <cell r="S43">
            <v>0</v>
          </cell>
          <cell r="T43">
            <v>16056669</v>
          </cell>
          <cell r="U43">
            <v>10367760</v>
          </cell>
          <cell r="V43">
            <v>1036776</v>
          </cell>
          <cell r="W43">
            <v>9791848</v>
          </cell>
          <cell r="X43">
            <v>5228045</v>
          </cell>
          <cell r="Y43">
            <v>0</v>
          </cell>
          <cell r="Z43">
            <v>15019893</v>
          </cell>
          <cell r="AF43">
            <v>10367760</v>
          </cell>
          <cell r="AG43">
            <v>16056669</v>
          </cell>
          <cell r="AH43">
            <v>10367760</v>
          </cell>
          <cell r="AI43">
            <v>1036776</v>
          </cell>
          <cell r="AJ43">
            <v>1036776</v>
          </cell>
          <cell r="AL43">
            <v>10828624</v>
          </cell>
          <cell r="AM43">
            <v>315986.94163859362</v>
          </cell>
          <cell r="AN43">
            <v>10512637.058361406</v>
          </cell>
          <cell r="AO43">
            <v>3.0057818973905127E-2</v>
          </cell>
          <cell r="AP43">
            <v>5228045</v>
          </cell>
          <cell r="AR43">
            <v>15740682.058361406</v>
          </cell>
          <cell r="AS43">
            <v>2.0074539366656114E-2</v>
          </cell>
          <cell r="AV43">
            <v>293040</v>
          </cell>
          <cell r="AW43">
            <v>942264.23758934811</v>
          </cell>
          <cell r="AX43">
            <v>1235304.2375893481</v>
          </cell>
          <cell r="AY43">
            <v>9593319.7624106519</v>
          </cell>
          <cell r="AZ43">
            <v>0.12876712839590945</v>
          </cell>
          <cell r="BA43">
            <v>5228045</v>
          </cell>
          <cell r="BB43">
            <v>0</v>
          </cell>
          <cell r="BC43">
            <v>14821364.762410652</v>
          </cell>
          <cell r="BD43">
            <v>8.3346186899217065E-2</v>
          </cell>
        </row>
        <row r="44">
          <cell r="A44" t="str">
            <v>493872</v>
          </cell>
          <cell r="B44" t="str">
            <v>PENATAAN BANGUNAN DAN LINGKUNGAN PAPUA</v>
          </cell>
          <cell r="C44">
            <v>304380</v>
          </cell>
          <cell r="D44">
            <v>193210</v>
          </cell>
          <cell r="E44">
            <v>3090156</v>
          </cell>
          <cell r="F44">
            <v>0</v>
          </cell>
          <cell r="G44">
            <v>1793934</v>
          </cell>
          <cell r="H44">
            <v>0</v>
          </cell>
          <cell r="I44">
            <v>0</v>
          </cell>
          <cell r="J44">
            <v>8671500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12259246</v>
          </cell>
          <cell r="R44">
            <v>1793934</v>
          </cell>
          <cell r="S44">
            <v>0</v>
          </cell>
          <cell r="T44">
            <v>14053180</v>
          </cell>
          <cell r="U44">
            <v>11761656</v>
          </cell>
          <cell r="V44">
            <v>1176165.6000000001</v>
          </cell>
          <cell r="W44">
            <v>11083080.4</v>
          </cell>
          <cell r="X44">
            <v>1793934</v>
          </cell>
          <cell r="Y44">
            <v>0</v>
          </cell>
          <cell r="Z44">
            <v>12877014.4</v>
          </cell>
          <cell r="AF44">
            <v>11761656</v>
          </cell>
          <cell r="AG44">
            <v>14053180</v>
          </cell>
          <cell r="AH44">
            <v>11761656</v>
          </cell>
          <cell r="AI44">
            <v>1176165.6000000001</v>
          </cell>
          <cell r="AJ44">
            <v>1176165.6000000001</v>
          </cell>
          <cell r="AL44">
            <v>12259246</v>
          </cell>
          <cell r="AM44">
            <v>358469.8824090464</v>
          </cell>
          <cell r="AN44">
            <v>11900776.117590953</v>
          </cell>
          <cell r="AO44">
            <v>3.0121555003390036E-2</v>
          </cell>
          <cell r="AP44">
            <v>1793934</v>
          </cell>
          <cell r="AR44">
            <v>13694710.117590953</v>
          </cell>
          <cell r="AS44">
            <v>2.617579191753678E-2</v>
          </cell>
          <cell r="AV44">
            <v>202320</v>
          </cell>
          <cell r="AW44">
            <v>1068947.1808402378</v>
          </cell>
          <cell r="AX44">
            <v>1271267.1808402378</v>
          </cell>
          <cell r="AY44">
            <v>10987978.819159763</v>
          </cell>
          <cell r="AZ44">
            <v>0.11569618050441874</v>
          </cell>
          <cell r="BA44">
            <v>1793934</v>
          </cell>
          <cell r="BB44">
            <v>0</v>
          </cell>
          <cell r="BC44">
            <v>12781912.819159763</v>
          </cell>
          <cell r="BD44">
            <v>9.9458289132956734E-2</v>
          </cell>
        </row>
        <row r="45">
          <cell r="A45" t="str">
            <v>493888</v>
          </cell>
          <cell r="B45" t="str">
            <v>PENATAAN BANGUNAN DAN LINGKUNGAN PAPUA BARAT</v>
          </cell>
          <cell r="C45">
            <v>362520</v>
          </cell>
          <cell r="D45">
            <v>218510</v>
          </cell>
          <cell r="E45">
            <v>2517872</v>
          </cell>
          <cell r="F45">
            <v>0</v>
          </cell>
          <cell r="G45">
            <v>1781167</v>
          </cell>
          <cell r="H45">
            <v>0</v>
          </cell>
          <cell r="I45">
            <v>0</v>
          </cell>
          <cell r="J45">
            <v>13812500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16911402</v>
          </cell>
          <cell r="R45">
            <v>1781167</v>
          </cell>
          <cell r="S45">
            <v>0</v>
          </cell>
          <cell r="T45">
            <v>18692569</v>
          </cell>
          <cell r="U45">
            <v>16330372</v>
          </cell>
          <cell r="V45">
            <v>1633037.2000000002</v>
          </cell>
          <cell r="W45">
            <v>15278364.800000001</v>
          </cell>
          <cell r="X45">
            <v>1781167</v>
          </cell>
          <cell r="Y45">
            <v>0</v>
          </cell>
          <cell r="Z45">
            <v>17059531.800000001</v>
          </cell>
          <cell r="AB45">
            <v>76623055.600000009</v>
          </cell>
          <cell r="AF45">
            <v>16330372</v>
          </cell>
          <cell r="AG45">
            <v>18692569</v>
          </cell>
          <cell r="AH45">
            <v>16330372</v>
          </cell>
          <cell r="AI45">
            <v>1633037.2000000002</v>
          </cell>
          <cell r="AJ45">
            <v>1633037.2000000002</v>
          </cell>
          <cell r="AL45">
            <v>16911402</v>
          </cell>
          <cell r="AM45">
            <v>497714.48259802739</v>
          </cell>
          <cell r="AN45">
            <v>16413687.517401973</v>
          </cell>
          <cell r="AO45">
            <v>3.0323136228245177E-2</v>
          </cell>
          <cell r="AP45">
            <v>1781166.9999999981</v>
          </cell>
          <cell r="AR45">
            <v>18194854.517401971</v>
          </cell>
          <cell r="AS45">
            <v>2.7354683277187073E-2</v>
          </cell>
          <cell r="AV45">
            <v>346318</v>
          </cell>
          <cell r="AW45">
            <v>1484170.6908850549</v>
          </cell>
          <cell r="AX45">
            <v>1830488.6908850549</v>
          </cell>
          <cell r="AY45">
            <v>15080913.309114944</v>
          </cell>
          <cell r="AZ45">
            <v>0.12137784054356328</v>
          </cell>
          <cell r="BA45">
            <v>1781167</v>
          </cell>
          <cell r="BB45">
            <v>0</v>
          </cell>
          <cell r="BC45">
            <v>16862080.309114944</v>
          </cell>
          <cell r="BD45">
            <v>0.10855651600090935</v>
          </cell>
        </row>
      </sheetData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rekap-sanding-dit.v2 (2)"/>
      <sheetName val="sanding-dit.v2 (2)"/>
      <sheetName val="sanding-dit.v2"/>
      <sheetName val="rekap-sanding-dit.v1 (2)"/>
      <sheetName val="sanding-dit.v1 (2)"/>
      <sheetName val="sanding-dit.v1"/>
      <sheetName val="rekap-dit.v2 (2)"/>
      <sheetName val="dit.v2 (2)"/>
      <sheetName val="rekap-dit.v2"/>
      <sheetName val="dit.v2"/>
      <sheetName val="rekap-dit.v1 (2)"/>
      <sheetName val="dit.v1 (2)"/>
      <sheetName val="rekap-dit.v1"/>
      <sheetName val="dit.v1"/>
      <sheetName val="rekap-sektor.v2 (2)"/>
      <sheetName val="rekap-sektor.v2"/>
      <sheetName val="sektor.v2"/>
      <sheetName val="rekap-sektor.v1 (2)"/>
      <sheetName val="rekap-sektor.v1"/>
      <sheetName val="sektor.v1"/>
      <sheetName val="rekap-prov (2)"/>
      <sheetName val="prov (2)"/>
      <sheetName val="rekap-prov"/>
      <sheetName val="prov"/>
      <sheetName val="rekap-satker (3)"/>
      <sheetName val="satker (3)"/>
      <sheetName val="rekap-satker (2)"/>
      <sheetName val="satker (2)"/>
      <sheetName val="satker"/>
      <sheetName val="rekap-sanding-kab-kota"/>
      <sheetName val="sanding-kab-kota"/>
      <sheetName val="dit.pam-non-kabkota"/>
      <sheetName val="dit.pam"/>
      <sheetName val="am"/>
      <sheetName val="pamsimas"/>
      <sheetName val="dit.pplp"/>
      <sheetName val="dit.bangkim-non-kabkota"/>
      <sheetName val="dit.bangkim"/>
      <sheetName val="bangkim"/>
      <sheetName val="pisew"/>
      <sheetName val="ppip"/>
      <sheetName val="dit.pbl-non-kabkota"/>
      <sheetName val="dit.pbl"/>
      <sheetName val="pbl"/>
      <sheetName val="p2kp"/>
      <sheetName val="jrf"/>
      <sheetName val="rinci-dit.bp"/>
      <sheetName val="dit.bp-with-kabkota"/>
      <sheetName val="dit.bp"/>
      <sheetName val="bp"/>
      <sheetName val="randal"/>
      <sheetName val="setditjen"/>
      <sheetName val="bppspam"/>
    </sheetNames>
    <sheetDataSet>
      <sheetData sheetId="0">
        <row r="1">
          <cell r="A1" t="str">
            <v>PENGEMBANGAN PENYEHATAN LINGKUNGAN PERMUKIMAN STRATEGIS</v>
          </cell>
          <cell r="B1" t="str">
            <v>493185</v>
          </cell>
        </row>
        <row r="2">
          <cell r="A2" t="str">
            <v>PERENCANAAN DAN PENGENDALIAN PROGRAM</v>
          </cell>
          <cell r="B2" t="str">
            <v>493183</v>
          </cell>
        </row>
        <row r="3">
          <cell r="A3" t="str">
            <v>PEMBINAAN DAN PENGENDALIAN PRASARANA DAN SARANA DASAR PERKOTAAN</v>
          </cell>
        </row>
        <row r="4">
          <cell r="A4" t="str">
            <v>PEMBINAAN DAN PENGENDALIAN PRASARANA DAN SARANA DASAR PERDESAAN</v>
          </cell>
        </row>
        <row r="5">
          <cell r="A5" t="str">
            <v>BALAI TEKNIK AIR MINUM DAN SANITASI WILAYAH I</v>
          </cell>
          <cell r="B5" t="str">
            <v>493197</v>
          </cell>
        </row>
        <row r="6">
          <cell r="A6" t="str">
            <v>BALAI TEKNIK AIR MINUM DAN SANITASI WILAYAH II</v>
          </cell>
          <cell r="B6" t="str">
            <v>493189</v>
          </cell>
        </row>
        <row r="7">
          <cell r="A7" t="str">
            <v>PEMBANGUNAN INFRASTRUKTUR PERMUKIMAN KAB. SABU RAIJUA</v>
          </cell>
          <cell r="B7" t="str">
            <v>493192</v>
          </cell>
        </row>
        <row r="8">
          <cell r="A8" t="str">
            <v>PEMBANGUNAN INFRASTRUKTUR PERMUKIMAN KAB. MALUKU BARAT DAYA</v>
          </cell>
          <cell r="B8" t="str">
            <v>493194</v>
          </cell>
        </row>
        <row r="9">
          <cell r="A9" t="str">
            <v>PEMBANGUNAN INFRASTRUKTUR PERMUKIMAN KAB. BURU SELATAN</v>
          </cell>
          <cell r="B9" t="str">
            <v>493196</v>
          </cell>
        </row>
        <row r="10">
          <cell r="A10" t="str">
            <v>PEMBANGUNAN INFRASTRUKTUR PERMUKIMAN KOTA TANGERANG SELATAN</v>
          </cell>
          <cell r="B10" t="str">
            <v>493190</v>
          </cell>
        </row>
        <row r="11">
          <cell r="A11" t="str">
            <v>PEMBANGUNAN INFRASTRUKTUR PERMUKIMAN KAB. PADANG LAWAS UTARA</v>
          </cell>
        </row>
        <row r="12">
          <cell r="A12" t="str">
            <v>PEMBANGUNAN INFRASTRUKTUR PERMUKIMAN KAB. PADANG LAWAS</v>
          </cell>
        </row>
        <row r="13">
          <cell r="A13" t="str">
            <v>PEMBANGUNAN INFRASTRUKTUR PERMUKIMAN KAB. NIAS UTARA</v>
          </cell>
        </row>
        <row r="14">
          <cell r="A14" t="str">
            <v>PEMBANGUNAN INFRASTRUKTUR PERMUKIMAN KAB. NIAS BARAT</v>
          </cell>
        </row>
        <row r="15">
          <cell r="A15" t="str">
            <v>PEMBANGUNAN INFRASTRUKTUR PERMUKIMAN KOTA GUNUNG SITOLI</v>
          </cell>
        </row>
        <row r="16">
          <cell r="A16" t="str">
            <v>PEMBANGUNAN INFRASTRUKTUR PERMUKIMAN KAB. KEPULAUAN ANAMBAS</v>
          </cell>
        </row>
        <row r="17">
          <cell r="A17" t="str">
            <v>PEMBANGUNAN INFRASTRUKTUR PERMUKIMAN KAB. BANGKA BELITUNG</v>
          </cell>
        </row>
        <row r="18">
          <cell r="A18" t="str">
            <v>PEMBANGUNAN INFRASTRUKTUR PERMUKIMAN KAB. KUBU RAYA</v>
          </cell>
        </row>
        <row r="19">
          <cell r="A19" t="str">
            <v>PEMBANGUNAN INFRASTRUKTUR PERMUKIMAN KAB. TANA TIDUNG</v>
          </cell>
        </row>
        <row r="20">
          <cell r="A20" t="str">
            <v>PEMBANGUNAN INFRASTRUKTUR PERMUKIMAN KAB. MINAHASA TENGGARA</v>
          </cell>
        </row>
        <row r="21">
          <cell r="A21" t="str">
            <v>PEMBANGUNAN INFRASTRUKTUR PERMUKIMAN KAB. BOLAANG MONGONDOW UTARA SELATAN</v>
          </cell>
        </row>
        <row r="22">
          <cell r="A22" t="str">
            <v>PEMBANGUNAN INFRASTRUKTUR PERMUKIMAN KAB. SUMBA TENGAH</v>
          </cell>
        </row>
        <row r="23">
          <cell r="A23" t="str">
            <v>PEMBANGUNAN INFRASTRUKTUR PERMUKIMAN KAB. SUMBA BARAT DAYA</v>
          </cell>
        </row>
        <row r="24">
          <cell r="A24" t="str">
            <v>PEMBANGUNAN INFRASTRUKTUR PERMUKIMAN KAB. MANGGARAI TIMUR</v>
          </cell>
        </row>
        <row r="25">
          <cell r="A25" t="str">
            <v>PEMBANGUNAN INFRASTRUKTUR PERMUKIMAN KAB. PULAU MAROTAI</v>
          </cell>
        </row>
        <row r="26">
          <cell r="A26" t="str">
            <v>PEMBANGUNAN INFRASTRUKTUR PERMUKIMAN KAB. MEMBERAMO TENGAH</v>
          </cell>
        </row>
        <row r="27">
          <cell r="A27" t="str">
            <v>PEMBANGUNAN INFRASTRUKTUR PERMUKIMAN KAB. YALIMO</v>
          </cell>
        </row>
        <row r="28">
          <cell r="A28" t="str">
            <v>PEMBANGUNAN INFRASTRUKTUR PERMUKIMAN KAB. LANNY JAYA</v>
          </cell>
        </row>
        <row r="29">
          <cell r="A29" t="str">
            <v>PEMBANGUNAN INFRASTRUKTUR PERMUKIMAN KAB. PUNCAK</v>
          </cell>
        </row>
        <row r="30">
          <cell r="A30" t="str">
            <v>PEMBANGUNAN INFRASTRUKTUR PERMUKIMAN KAB. DOGIYAI</v>
          </cell>
        </row>
        <row r="31">
          <cell r="A31" t="str">
            <v>PEMBANGUNAN INFRASTRUKTUR PERMUKIMAN KAB. INTAN JAYA</v>
          </cell>
        </row>
        <row r="32">
          <cell r="A32" t="str">
            <v>PEMBANGUNAN INFRASTRUKTUR PERMUKIMAN KAB. DEIYAI</v>
          </cell>
        </row>
        <row r="33">
          <cell r="A33" t="str">
            <v>PEMBANGUNAN INFRASTRUKTUR PERMUKIMAN KAB. TAMBRAUW</v>
          </cell>
        </row>
        <row r="34">
          <cell r="A34" t="str">
            <v>PEMBANGUNAN INFRASTRUKTUR PERMUKIMAN KAB. MAYBRAT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10">
          <cell r="C10" t="str">
            <v>SEKRETARIAT DIREKTORAT JENDERAL CIPTA KARYA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C11" t="str">
            <v>DIREKTORAT BINA PROGRAM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C12" t="str">
            <v>DIREKTORAT PENGEMBANGAN PERMUKIMAN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C13" t="str">
            <v>DIREKTORAT PENATAAN BANGUNAN DAN LINGKUNGAN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C14" t="str">
            <v>DIREKTORAT PENGEMBANGAN  AIR MINUM</v>
          </cell>
          <cell r="D14">
            <v>11453314.5</v>
          </cell>
          <cell r="E14">
            <v>2145211</v>
          </cell>
          <cell r="F14">
            <v>0</v>
          </cell>
          <cell r="G14">
            <v>70550000</v>
          </cell>
          <cell r="H14">
            <v>0</v>
          </cell>
          <cell r="I14">
            <v>0</v>
          </cell>
          <cell r="J14">
            <v>72695211</v>
          </cell>
          <cell r="K14">
            <v>0</v>
          </cell>
          <cell r="L14">
            <v>1100000</v>
          </cell>
          <cell r="M14">
            <v>0</v>
          </cell>
          <cell r="N14">
            <v>0</v>
          </cell>
          <cell r="O14">
            <v>1100000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85248525.5</v>
          </cell>
          <cell r="U14">
            <v>85248525.5</v>
          </cell>
          <cell r="V14">
            <v>0</v>
          </cell>
          <cell r="W14">
            <v>85248525.5</v>
          </cell>
        </row>
        <row r="15">
          <cell r="C15" t="str">
            <v>DIREKTORAT PENGEMBANGAN PENYEHATAN LINGKUNGAN PERMUKIMAN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C16" t="str">
            <v>PENYEDIAAN PRASARANA DAN SARANA AGROPOLITAN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C17" t="str">
            <v>PENGEMBANGAN PENATAAN BANGUNAN DAN LINGKUNGAN STRATEGIS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C18" t="str">
            <v>PENGEMBANGAN KAWASAN PERMUKIMAN STRATEGIS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C19" t="str">
            <v>PENANGGULANGAN KEMISKINAN DI PERKOTAAN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C20" t="str">
            <v>PENGEMBANGAN SISTEM PENYEDIAAN AIR MINUM STRATEGIS</v>
          </cell>
          <cell r="D20">
            <v>0</v>
          </cell>
          <cell r="E20">
            <v>570000</v>
          </cell>
          <cell r="F20">
            <v>0</v>
          </cell>
          <cell r="G20">
            <v>12650000</v>
          </cell>
          <cell r="H20">
            <v>0</v>
          </cell>
          <cell r="I20">
            <v>0</v>
          </cell>
          <cell r="J20">
            <v>13220000</v>
          </cell>
          <cell r="K20">
            <v>0</v>
          </cell>
          <cell r="L20">
            <v>300154647</v>
          </cell>
          <cell r="M20">
            <v>200000</v>
          </cell>
          <cell r="N20">
            <v>0</v>
          </cell>
          <cell r="O20">
            <v>300354647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313574647</v>
          </cell>
          <cell r="U20">
            <v>313374647</v>
          </cell>
          <cell r="V20">
            <v>200000</v>
          </cell>
          <cell r="W20">
            <v>313574647</v>
          </cell>
        </row>
        <row r="21">
          <cell r="C21" t="str">
            <v>REHABILITASI/REKONSTRUKSI RUMAH PASCA GEMPA BUMI DIY &amp; JATENG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C22" t="str">
            <v>PEMBINAAN PEMBANGUNAN INFRASTRUKTUR PERDESAAN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C23" t="str">
            <v>PENGEMBANGAN PENYEHATAN LINGKUNGAN PERMUKIMAN STRATEGIS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C24" t="str">
            <v>PERENCANAAN DAN PENGENDALIAN PROGRAM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C25" t="str">
            <v>SEKRETARIAT BADAN PENDUKUNG PENGEMBANGAN SISTEM PENYEDIAAN AIR MINUM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C26" t="str">
            <v>PEMBINAAN DAN PENGENDALIAN PRASARANA DAN SARANA DASAR PERKOTAAN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C27" t="str">
            <v>PEMBINAAN DAN PENGENDALIAN PRASARANA DAN SARANA DASAR PERDESAAN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C28" t="str">
            <v>PEMBINAAN PAMSIMAS</v>
          </cell>
          <cell r="D28">
            <v>0</v>
          </cell>
          <cell r="E28">
            <v>445303</v>
          </cell>
          <cell r="F28">
            <v>0</v>
          </cell>
          <cell r="G28">
            <v>17571100</v>
          </cell>
          <cell r="H28">
            <v>30667762</v>
          </cell>
          <cell r="I28">
            <v>9458010</v>
          </cell>
          <cell r="J28">
            <v>58142175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6994128</v>
          </cell>
          <cell r="S28">
            <v>6994128</v>
          </cell>
          <cell r="T28">
            <v>65136303</v>
          </cell>
          <cell r="U28">
            <v>18016403</v>
          </cell>
          <cell r="V28">
            <v>47119900</v>
          </cell>
          <cell r="W28">
            <v>65136303</v>
          </cell>
        </row>
        <row r="29">
          <cell r="C29" t="str">
            <v>PENGEMBANGAN KINERJA PENGELOLAAN AIR MINUM NAD</v>
          </cell>
          <cell r="D29">
            <v>274000</v>
          </cell>
          <cell r="E29">
            <v>291000</v>
          </cell>
          <cell r="F29">
            <v>0</v>
          </cell>
          <cell r="G29">
            <v>1700000</v>
          </cell>
          <cell r="H29">
            <v>0</v>
          </cell>
          <cell r="I29">
            <v>0</v>
          </cell>
          <cell r="J29">
            <v>1991000</v>
          </cell>
          <cell r="K29">
            <v>0</v>
          </cell>
          <cell r="L29">
            <v>64743000</v>
          </cell>
          <cell r="M29">
            <v>0</v>
          </cell>
          <cell r="N29">
            <v>0</v>
          </cell>
          <cell r="O29">
            <v>64743000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67008000</v>
          </cell>
          <cell r="U29">
            <v>67008000</v>
          </cell>
          <cell r="V29">
            <v>0</v>
          </cell>
          <cell r="W29">
            <v>67008000</v>
          </cell>
        </row>
        <row r="30">
          <cell r="C30" t="str">
            <v>PENGEMBANGAN KINERJA PENGELOLAAN AIR MINUM SUMATERA UTARA</v>
          </cell>
          <cell r="D30">
            <v>460000</v>
          </cell>
          <cell r="E30">
            <v>369000</v>
          </cell>
          <cell r="F30">
            <v>0</v>
          </cell>
          <cell r="G30">
            <v>1700000</v>
          </cell>
          <cell r="H30">
            <v>0</v>
          </cell>
          <cell r="I30">
            <v>0</v>
          </cell>
          <cell r="J30">
            <v>2069000</v>
          </cell>
          <cell r="K30">
            <v>0</v>
          </cell>
          <cell r="L30">
            <v>70628000</v>
          </cell>
          <cell r="M30">
            <v>0</v>
          </cell>
          <cell r="N30">
            <v>0</v>
          </cell>
          <cell r="O30">
            <v>70628000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73157000</v>
          </cell>
          <cell r="U30">
            <v>73157000</v>
          </cell>
          <cell r="V30">
            <v>0</v>
          </cell>
          <cell r="W30">
            <v>73157000</v>
          </cell>
        </row>
        <row r="31">
          <cell r="C31" t="str">
            <v>PENGEMBANGAN KINERJA PENGELOLAAN AIR MINUM SUMATERA BARAT</v>
          </cell>
          <cell r="D31">
            <v>169000</v>
          </cell>
          <cell r="E31">
            <v>202000</v>
          </cell>
          <cell r="F31">
            <v>0</v>
          </cell>
          <cell r="G31">
            <v>14454000</v>
          </cell>
          <cell r="H31">
            <v>2828000</v>
          </cell>
          <cell r="I31">
            <v>12530200</v>
          </cell>
          <cell r="J31">
            <v>30014200</v>
          </cell>
          <cell r="K31">
            <v>0</v>
          </cell>
          <cell r="L31">
            <v>64172000</v>
          </cell>
          <cell r="M31">
            <v>0</v>
          </cell>
          <cell r="N31">
            <v>0</v>
          </cell>
          <cell r="O31">
            <v>64172000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94355200</v>
          </cell>
          <cell r="U31">
            <v>78997000</v>
          </cell>
          <cell r="V31">
            <v>15358200</v>
          </cell>
          <cell r="W31">
            <v>94355200</v>
          </cell>
        </row>
        <row r="32">
          <cell r="C32" t="str">
            <v>PENGEMBANGAN KINERJA PENGELOLAAN AIR MINUM RIAU</v>
          </cell>
          <cell r="D32">
            <v>289000</v>
          </cell>
          <cell r="E32">
            <v>244000</v>
          </cell>
          <cell r="F32">
            <v>0</v>
          </cell>
          <cell r="G32">
            <v>10649000</v>
          </cell>
          <cell r="H32">
            <v>1054000</v>
          </cell>
          <cell r="I32">
            <v>396000</v>
          </cell>
          <cell r="J32">
            <v>12343000</v>
          </cell>
          <cell r="K32">
            <v>0</v>
          </cell>
          <cell r="L32">
            <v>40932000</v>
          </cell>
          <cell r="M32">
            <v>0</v>
          </cell>
          <cell r="N32">
            <v>0</v>
          </cell>
          <cell r="O32">
            <v>40932000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53564000</v>
          </cell>
          <cell r="U32">
            <v>52114000</v>
          </cell>
          <cell r="V32">
            <v>1450000</v>
          </cell>
          <cell r="W32">
            <v>53564000</v>
          </cell>
        </row>
        <row r="33">
          <cell r="C33" t="str">
            <v>PENGEMBANGAN KINERJA PENGELOLAAN AIR MINUM  KEPULAUAN RIAU</v>
          </cell>
          <cell r="D33">
            <v>242000</v>
          </cell>
          <cell r="E33">
            <v>219000</v>
          </cell>
          <cell r="F33">
            <v>0</v>
          </cell>
          <cell r="G33">
            <v>2000000</v>
          </cell>
          <cell r="H33">
            <v>0</v>
          </cell>
          <cell r="I33">
            <v>0</v>
          </cell>
          <cell r="J33">
            <v>2219000</v>
          </cell>
          <cell r="K33">
            <v>0</v>
          </cell>
          <cell r="L33">
            <v>38134000</v>
          </cell>
          <cell r="M33">
            <v>0</v>
          </cell>
          <cell r="N33">
            <v>0</v>
          </cell>
          <cell r="O33">
            <v>38134000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40595000</v>
          </cell>
          <cell r="U33">
            <v>40595000</v>
          </cell>
          <cell r="V33">
            <v>0</v>
          </cell>
          <cell r="W33">
            <v>40595000</v>
          </cell>
        </row>
        <row r="34">
          <cell r="C34" t="str">
            <v>PENGEMBANGAN KINERJA PENGELOLAAN AIR MINUM JAMBI</v>
          </cell>
          <cell r="D34">
            <v>130000</v>
          </cell>
          <cell r="E34">
            <v>276000</v>
          </cell>
          <cell r="F34">
            <v>0</v>
          </cell>
          <cell r="G34">
            <v>1800000</v>
          </cell>
          <cell r="H34">
            <v>0</v>
          </cell>
          <cell r="I34">
            <v>0</v>
          </cell>
          <cell r="J34">
            <v>2076000</v>
          </cell>
          <cell r="K34">
            <v>0</v>
          </cell>
          <cell r="L34">
            <v>37512000</v>
          </cell>
          <cell r="M34">
            <v>0</v>
          </cell>
          <cell r="N34">
            <v>0</v>
          </cell>
          <cell r="O34">
            <v>37512000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39718000</v>
          </cell>
          <cell r="U34">
            <v>39718000</v>
          </cell>
          <cell r="V34">
            <v>0</v>
          </cell>
          <cell r="W34">
            <v>39718000</v>
          </cell>
        </row>
        <row r="35">
          <cell r="C35" t="str">
            <v>PENGEMBANGAN KINERJA PENGELOLAAN AIR MINUM  BENGKULU</v>
          </cell>
          <cell r="D35">
            <v>175000</v>
          </cell>
          <cell r="E35">
            <v>230000</v>
          </cell>
          <cell r="F35">
            <v>0</v>
          </cell>
          <cell r="G35">
            <v>1700000</v>
          </cell>
          <cell r="H35">
            <v>0</v>
          </cell>
          <cell r="I35">
            <v>0</v>
          </cell>
          <cell r="J35">
            <v>1930000</v>
          </cell>
          <cell r="K35">
            <v>0</v>
          </cell>
          <cell r="L35">
            <v>38591000</v>
          </cell>
          <cell r="M35">
            <v>0</v>
          </cell>
          <cell r="N35">
            <v>0</v>
          </cell>
          <cell r="O35">
            <v>38591000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40696000</v>
          </cell>
          <cell r="U35">
            <v>40696000</v>
          </cell>
          <cell r="V35">
            <v>0</v>
          </cell>
          <cell r="W35">
            <v>40696000</v>
          </cell>
        </row>
        <row r="36">
          <cell r="C36" t="str">
            <v>PENGEMBANGAN KINERJA PENGELOLAAN AIR MINUM  SUMATERA SELATAN</v>
          </cell>
          <cell r="D36">
            <v>342000</v>
          </cell>
          <cell r="E36">
            <v>451000</v>
          </cell>
          <cell r="F36">
            <v>0</v>
          </cell>
          <cell r="G36">
            <v>15621000</v>
          </cell>
          <cell r="H36">
            <v>1507000</v>
          </cell>
          <cell r="I36">
            <v>504000</v>
          </cell>
          <cell r="J36">
            <v>18083000</v>
          </cell>
          <cell r="K36">
            <v>0</v>
          </cell>
          <cell r="L36">
            <v>58303000</v>
          </cell>
          <cell r="M36">
            <v>0</v>
          </cell>
          <cell r="N36">
            <v>0</v>
          </cell>
          <cell r="O36">
            <v>58303000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76728000</v>
          </cell>
          <cell r="U36">
            <v>74717000</v>
          </cell>
          <cell r="V36">
            <v>2011000</v>
          </cell>
          <cell r="W36">
            <v>76728000</v>
          </cell>
        </row>
        <row r="37">
          <cell r="C37" t="str">
            <v>PENGEMBANGAN KINERJA PENGELOLAAN AIR MINUM  BANGKA BELITUNG</v>
          </cell>
          <cell r="D37">
            <v>139000</v>
          </cell>
          <cell r="E37">
            <v>234000</v>
          </cell>
          <cell r="F37">
            <v>0</v>
          </cell>
          <cell r="G37">
            <v>1700000</v>
          </cell>
          <cell r="H37">
            <v>0</v>
          </cell>
          <cell r="I37">
            <v>0</v>
          </cell>
          <cell r="J37">
            <v>1934000</v>
          </cell>
          <cell r="K37">
            <v>0</v>
          </cell>
          <cell r="L37">
            <v>57150000</v>
          </cell>
          <cell r="M37">
            <v>0</v>
          </cell>
          <cell r="N37">
            <v>0</v>
          </cell>
          <cell r="O37">
            <v>57150000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59223000</v>
          </cell>
          <cell r="U37">
            <v>59223000</v>
          </cell>
          <cell r="V37">
            <v>0</v>
          </cell>
          <cell r="W37">
            <v>59223000</v>
          </cell>
        </row>
        <row r="38">
          <cell r="C38" t="str">
            <v>PENGEMBANGAN KINERJA PENGELOLAAN AIR MINUM  LAMPUNG</v>
          </cell>
          <cell r="D38">
            <v>221000</v>
          </cell>
          <cell r="E38">
            <v>239000</v>
          </cell>
          <cell r="F38">
            <v>0</v>
          </cell>
          <cell r="G38">
            <v>1600000</v>
          </cell>
          <cell r="H38">
            <v>0</v>
          </cell>
          <cell r="I38">
            <v>0</v>
          </cell>
          <cell r="J38">
            <v>1839000</v>
          </cell>
          <cell r="K38">
            <v>0</v>
          </cell>
          <cell r="L38">
            <v>55620000</v>
          </cell>
          <cell r="M38">
            <v>0</v>
          </cell>
          <cell r="N38">
            <v>0</v>
          </cell>
          <cell r="O38">
            <v>55620000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57680000</v>
          </cell>
          <cell r="U38">
            <v>57680000</v>
          </cell>
          <cell r="V38">
            <v>0</v>
          </cell>
          <cell r="W38">
            <v>57680000</v>
          </cell>
        </row>
        <row r="39">
          <cell r="C39" t="str">
            <v>PENGEMBANGAN KINERJA PENGELOLAAN AIR MINUM  BANTEN</v>
          </cell>
          <cell r="D39">
            <v>177000</v>
          </cell>
          <cell r="E39">
            <v>187000</v>
          </cell>
          <cell r="F39">
            <v>0</v>
          </cell>
          <cell r="G39">
            <v>3556000</v>
          </cell>
          <cell r="H39">
            <v>144000</v>
          </cell>
          <cell r="I39">
            <v>180000</v>
          </cell>
          <cell r="J39">
            <v>4067000</v>
          </cell>
          <cell r="K39">
            <v>0</v>
          </cell>
          <cell r="L39">
            <v>35997000</v>
          </cell>
          <cell r="M39">
            <v>0</v>
          </cell>
          <cell r="N39">
            <v>0</v>
          </cell>
          <cell r="O39">
            <v>35997000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40241000</v>
          </cell>
          <cell r="U39">
            <v>39917000</v>
          </cell>
          <cell r="V39">
            <v>324000</v>
          </cell>
          <cell r="W39">
            <v>40241000</v>
          </cell>
        </row>
        <row r="40">
          <cell r="C40" t="str">
            <v>PENGEMBANGAN KINERJA PENGELOLAAN AIR MINUM  JAWA BARAT</v>
          </cell>
          <cell r="D40">
            <v>183000</v>
          </cell>
          <cell r="E40">
            <v>286000</v>
          </cell>
          <cell r="F40">
            <v>0</v>
          </cell>
          <cell r="G40">
            <v>12887000</v>
          </cell>
          <cell r="H40">
            <v>1204000</v>
          </cell>
          <cell r="I40">
            <v>342000</v>
          </cell>
          <cell r="J40">
            <v>14719000</v>
          </cell>
          <cell r="K40">
            <v>0</v>
          </cell>
          <cell r="L40">
            <v>91016000</v>
          </cell>
          <cell r="M40">
            <v>0</v>
          </cell>
          <cell r="N40">
            <v>0</v>
          </cell>
          <cell r="O40">
            <v>91016000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105918000</v>
          </cell>
          <cell r="U40">
            <v>104372000</v>
          </cell>
          <cell r="V40">
            <v>1546000</v>
          </cell>
          <cell r="W40">
            <v>105918000</v>
          </cell>
        </row>
        <row r="41">
          <cell r="C41" t="str">
            <v>PENGEMBANGAN KINERJA PENGELOLAAN AIR MINUM  JAWA TENGAH</v>
          </cell>
          <cell r="D41">
            <v>253000</v>
          </cell>
          <cell r="E41">
            <v>476000</v>
          </cell>
          <cell r="F41">
            <v>0</v>
          </cell>
          <cell r="G41">
            <v>35622000</v>
          </cell>
          <cell r="H41">
            <v>4765000</v>
          </cell>
          <cell r="I41">
            <v>2196000</v>
          </cell>
          <cell r="J41">
            <v>43059000</v>
          </cell>
          <cell r="K41">
            <v>0</v>
          </cell>
          <cell r="L41">
            <v>113960000</v>
          </cell>
          <cell r="M41">
            <v>0</v>
          </cell>
          <cell r="N41">
            <v>0</v>
          </cell>
          <cell r="O41">
            <v>113960000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157272000</v>
          </cell>
          <cell r="U41">
            <v>150311000</v>
          </cell>
          <cell r="V41">
            <v>6961000</v>
          </cell>
          <cell r="W41">
            <v>157272000</v>
          </cell>
        </row>
        <row r="42">
          <cell r="C42" t="str">
            <v>PENGEMBANGAN KINERJA PENGELOLAAN AIR MINUM  D.I. YOGYAKARTA</v>
          </cell>
          <cell r="D42">
            <v>256000</v>
          </cell>
          <cell r="E42">
            <v>384000</v>
          </cell>
          <cell r="F42">
            <v>0</v>
          </cell>
          <cell r="G42">
            <v>1500000</v>
          </cell>
          <cell r="H42">
            <v>0</v>
          </cell>
          <cell r="I42">
            <v>0</v>
          </cell>
          <cell r="J42">
            <v>1884000</v>
          </cell>
          <cell r="K42">
            <v>0</v>
          </cell>
          <cell r="L42">
            <v>41536000</v>
          </cell>
          <cell r="M42">
            <v>0</v>
          </cell>
          <cell r="N42">
            <v>0</v>
          </cell>
          <cell r="O42">
            <v>41536000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43676000</v>
          </cell>
          <cell r="U42">
            <v>43676000</v>
          </cell>
          <cell r="V42">
            <v>0</v>
          </cell>
          <cell r="W42">
            <v>43676000</v>
          </cell>
        </row>
        <row r="43">
          <cell r="C43" t="str">
            <v>PENGEMBANGAN KINERJA PENGELOLAAN AIR MINUM  JAWA TIMUR</v>
          </cell>
          <cell r="D43">
            <v>350000</v>
          </cell>
          <cell r="E43">
            <v>559000</v>
          </cell>
          <cell r="F43">
            <v>0</v>
          </cell>
          <cell r="G43">
            <v>2800000</v>
          </cell>
          <cell r="H43">
            <v>0</v>
          </cell>
          <cell r="I43">
            <v>511000</v>
          </cell>
          <cell r="J43">
            <v>3870000</v>
          </cell>
          <cell r="K43">
            <v>0</v>
          </cell>
          <cell r="L43">
            <v>269219000</v>
          </cell>
          <cell r="M43">
            <v>0</v>
          </cell>
          <cell r="N43">
            <v>0</v>
          </cell>
          <cell r="O43">
            <v>269219000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273439000</v>
          </cell>
          <cell r="U43">
            <v>272928000</v>
          </cell>
          <cell r="V43">
            <v>511000</v>
          </cell>
          <cell r="W43">
            <v>273439000</v>
          </cell>
        </row>
        <row r="44">
          <cell r="C44" t="str">
            <v>PENGEMBANGAN KINERJA PENGELOLAAN AIR MINUM  KALIMANTAN BARAT</v>
          </cell>
          <cell r="D44">
            <v>113000</v>
          </cell>
          <cell r="E44">
            <v>360000</v>
          </cell>
          <cell r="F44">
            <v>0</v>
          </cell>
          <cell r="G44">
            <v>1900000</v>
          </cell>
          <cell r="H44">
            <v>0</v>
          </cell>
          <cell r="I44">
            <v>0</v>
          </cell>
          <cell r="J44">
            <v>2260000</v>
          </cell>
          <cell r="K44">
            <v>0</v>
          </cell>
          <cell r="L44">
            <v>79391000</v>
          </cell>
          <cell r="M44">
            <v>0</v>
          </cell>
          <cell r="N44">
            <v>0</v>
          </cell>
          <cell r="O44">
            <v>79391000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81764000</v>
          </cell>
          <cell r="U44">
            <v>81764000</v>
          </cell>
          <cell r="V44">
            <v>0</v>
          </cell>
          <cell r="W44">
            <v>81764000</v>
          </cell>
        </row>
        <row r="45">
          <cell r="C45" t="str">
            <v>PENGEMBANGAN KINERJA PENGELOLAAN AIR MINUM KALIMANTAN TENGAH</v>
          </cell>
          <cell r="D45">
            <v>138000</v>
          </cell>
          <cell r="E45">
            <v>400000</v>
          </cell>
          <cell r="F45">
            <v>0</v>
          </cell>
          <cell r="G45">
            <v>3300000</v>
          </cell>
          <cell r="H45">
            <v>0</v>
          </cell>
          <cell r="I45">
            <v>0</v>
          </cell>
          <cell r="J45">
            <v>3700000</v>
          </cell>
          <cell r="K45">
            <v>0</v>
          </cell>
          <cell r="L45">
            <v>49963000</v>
          </cell>
          <cell r="M45">
            <v>0</v>
          </cell>
          <cell r="N45">
            <v>0</v>
          </cell>
          <cell r="O45">
            <v>49963000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53801000</v>
          </cell>
          <cell r="U45">
            <v>53801000</v>
          </cell>
          <cell r="V45">
            <v>0</v>
          </cell>
          <cell r="W45">
            <v>53801000</v>
          </cell>
        </row>
        <row r="46">
          <cell r="C46" t="str">
            <v>PENGEMBANGAN KINERJA PENGELOLAAN AIR MINUM  KALIMANTAN SELATAN</v>
          </cell>
          <cell r="D46">
            <v>118000</v>
          </cell>
          <cell r="E46">
            <v>228000</v>
          </cell>
          <cell r="F46">
            <v>0</v>
          </cell>
          <cell r="G46">
            <v>12412000</v>
          </cell>
          <cell r="H46">
            <v>1438000</v>
          </cell>
          <cell r="I46">
            <v>2929200</v>
          </cell>
          <cell r="J46">
            <v>17007200</v>
          </cell>
          <cell r="K46">
            <v>0</v>
          </cell>
          <cell r="L46">
            <v>33211000</v>
          </cell>
          <cell r="M46">
            <v>0</v>
          </cell>
          <cell r="N46">
            <v>0</v>
          </cell>
          <cell r="O46">
            <v>33211000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50336200</v>
          </cell>
          <cell r="U46">
            <v>45969000</v>
          </cell>
          <cell r="V46">
            <v>4367200</v>
          </cell>
          <cell r="W46">
            <v>50336200</v>
          </cell>
        </row>
        <row r="47">
          <cell r="C47" t="str">
            <v>PENGEMBANGAN KINERJA PENGELOLAAN AIR MINUM  KALIMANTAN TIMUR</v>
          </cell>
          <cell r="D47">
            <v>209000</v>
          </cell>
          <cell r="E47">
            <v>292000</v>
          </cell>
          <cell r="F47">
            <v>0</v>
          </cell>
          <cell r="G47">
            <v>1900000</v>
          </cell>
          <cell r="H47">
            <v>0</v>
          </cell>
          <cell r="I47">
            <v>0</v>
          </cell>
          <cell r="J47">
            <v>2192000</v>
          </cell>
          <cell r="K47">
            <v>0</v>
          </cell>
          <cell r="L47">
            <v>69056000</v>
          </cell>
          <cell r="M47">
            <v>0</v>
          </cell>
          <cell r="N47">
            <v>0</v>
          </cell>
          <cell r="O47">
            <v>69056000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71457000</v>
          </cell>
          <cell r="U47">
            <v>71457000</v>
          </cell>
          <cell r="V47">
            <v>0</v>
          </cell>
          <cell r="W47">
            <v>71457000</v>
          </cell>
        </row>
        <row r="48">
          <cell r="C48" t="str">
            <v>PENGEMBANGAN KINERJA PENGELOLAAN AIR MINUM   SULAWESI UTARA</v>
          </cell>
          <cell r="D48">
            <v>252000</v>
          </cell>
          <cell r="E48">
            <v>186000</v>
          </cell>
          <cell r="F48">
            <v>0</v>
          </cell>
          <cell r="G48">
            <v>2400000</v>
          </cell>
          <cell r="H48">
            <v>0</v>
          </cell>
          <cell r="I48">
            <v>0</v>
          </cell>
          <cell r="J48">
            <v>2586000</v>
          </cell>
          <cell r="K48">
            <v>0</v>
          </cell>
          <cell r="L48">
            <v>64468000</v>
          </cell>
          <cell r="M48">
            <v>0</v>
          </cell>
          <cell r="N48">
            <v>0</v>
          </cell>
          <cell r="O48">
            <v>64468000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67306000</v>
          </cell>
          <cell r="U48">
            <v>67306000</v>
          </cell>
          <cell r="V48">
            <v>0</v>
          </cell>
          <cell r="W48">
            <v>67306000</v>
          </cell>
        </row>
        <row r="49">
          <cell r="C49" t="str">
            <v>PENGEMBANGAN KINERJA PENGELOLAAN AIR MINUM GORONTALO</v>
          </cell>
          <cell r="D49">
            <v>275000</v>
          </cell>
          <cell r="E49">
            <v>308000</v>
          </cell>
          <cell r="F49">
            <v>0</v>
          </cell>
          <cell r="G49">
            <v>8512000</v>
          </cell>
          <cell r="H49">
            <v>1328000</v>
          </cell>
          <cell r="I49">
            <v>2535800</v>
          </cell>
          <cell r="J49">
            <v>12683800</v>
          </cell>
          <cell r="K49">
            <v>0</v>
          </cell>
          <cell r="L49">
            <v>41275000</v>
          </cell>
          <cell r="M49">
            <v>0</v>
          </cell>
          <cell r="N49">
            <v>0</v>
          </cell>
          <cell r="O49">
            <v>41275000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54233800</v>
          </cell>
          <cell r="U49">
            <v>50370000</v>
          </cell>
          <cell r="V49">
            <v>3863800</v>
          </cell>
          <cell r="W49">
            <v>54233800</v>
          </cell>
        </row>
        <row r="50">
          <cell r="C50" t="str">
            <v>PENGEMBANGAN KINERJA PENGELOLAAN AIR MINUM  SULAWESI TENGAH</v>
          </cell>
          <cell r="D50">
            <v>442000</v>
          </cell>
          <cell r="E50">
            <v>269000</v>
          </cell>
          <cell r="F50">
            <v>0</v>
          </cell>
          <cell r="G50">
            <v>7351000</v>
          </cell>
          <cell r="H50">
            <v>1272000</v>
          </cell>
          <cell r="I50">
            <v>5887000</v>
          </cell>
          <cell r="J50">
            <v>14779000</v>
          </cell>
          <cell r="K50">
            <v>0</v>
          </cell>
          <cell r="L50">
            <v>64864000</v>
          </cell>
          <cell r="M50">
            <v>0</v>
          </cell>
          <cell r="N50">
            <v>0</v>
          </cell>
          <cell r="O50">
            <v>64864000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80085000</v>
          </cell>
          <cell r="U50">
            <v>72926000</v>
          </cell>
          <cell r="V50">
            <v>7159000</v>
          </cell>
          <cell r="W50">
            <v>80085000</v>
          </cell>
        </row>
        <row r="51">
          <cell r="C51" t="str">
            <v>PENGEMBANGAN KINERJA PENGELOLAAN AIR MINUM SULAWESI SELATAN</v>
          </cell>
          <cell r="D51">
            <v>412000</v>
          </cell>
          <cell r="E51">
            <v>661000</v>
          </cell>
          <cell r="F51">
            <v>0</v>
          </cell>
          <cell r="G51">
            <v>10427000</v>
          </cell>
          <cell r="H51">
            <v>1697000</v>
          </cell>
          <cell r="I51">
            <v>6709200</v>
          </cell>
          <cell r="J51">
            <v>19494200</v>
          </cell>
          <cell r="K51">
            <v>0</v>
          </cell>
          <cell r="L51">
            <v>89056000</v>
          </cell>
          <cell r="M51">
            <v>0</v>
          </cell>
          <cell r="N51">
            <v>0</v>
          </cell>
          <cell r="O51">
            <v>89056000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108962200</v>
          </cell>
          <cell r="U51">
            <v>100556000</v>
          </cell>
          <cell r="V51">
            <v>8406200</v>
          </cell>
          <cell r="W51">
            <v>108962200</v>
          </cell>
        </row>
        <row r="52">
          <cell r="C52" t="str">
            <v>PENGEMBANGAN KINERJA PENGELOLAAN AIR MINUM  SULAWESI BARAT</v>
          </cell>
          <cell r="D52">
            <v>260000</v>
          </cell>
          <cell r="E52">
            <v>275000</v>
          </cell>
          <cell r="F52">
            <v>0</v>
          </cell>
          <cell r="G52">
            <v>2026000</v>
          </cell>
          <cell r="H52">
            <v>216000</v>
          </cell>
          <cell r="I52">
            <v>2535800</v>
          </cell>
          <cell r="J52">
            <v>5052800</v>
          </cell>
          <cell r="K52">
            <v>0</v>
          </cell>
          <cell r="L52">
            <v>33780000</v>
          </cell>
          <cell r="M52">
            <v>0</v>
          </cell>
          <cell r="N52">
            <v>0</v>
          </cell>
          <cell r="O52">
            <v>33780000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39092800</v>
          </cell>
          <cell r="U52">
            <v>36341000</v>
          </cell>
          <cell r="V52">
            <v>2751800</v>
          </cell>
          <cell r="W52">
            <v>39092800</v>
          </cell>
        </row>
        <row r="53">
          <cell r="C53" t="str">
            <v>PENGEMBANGAN KINERJA PENGELOLAAN AIR MINUM  SULAWESI TENGGARA</v>
          </cell>
          <cell r="D53">
            <v>423000</v>
          </cell>
          <cell r="E53">
            <v>227000</v>
          </cell>
          <cell r="F53">
            <v>0</v>
          </cell>
          <cell r="G53">
            <v>1700000</v>
          </cell>
          <cell r="H53">
            <v>0</v>
          </cell>
          <cell r="I53">
            <v>0</v>
          </cell>
          <cell r="J53">
            <v>1927000</v>
          </cell>
          <cell r="K53">
            <v>0</v>
          </cell>
          <cell r="L53">
            <v>57825000</v>
          </cell>
          <cell r="M53">
            <v>0</v>
          </cell>
          <cell r="N53">
            <v>0</v>
          </cell>
          <cell r="O53">
            <v>57825000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60175000</v>
          </cell>
          <cell r="U53">
            <v>60175000</v>
          </cell>
          <cell r="V53">
            <v>0</v>
          </cell>
          <cell r="W53">
            <v>60175000</v>
          </cell>
        </row>
        <row r="54">
          <cell r="C54" t="str">
            <v>PENGEMBANGAN KINERJA PENGELOLAAN AIR MINUM  BALI</v>
          </cell>
          <cell r="D54">
            <v>171000</v>
          </cell>
          <cell r="E54">
            <v>512000</v>
          </cell>
          <cell r="F54">
            <v>0</v>
          </cell>
          <cell r="G54">
            <v>1500000</v>
          </cell>
          <cell r="H54">
            <v>500000</v>
          </cell>
          <cell r="I54">
            <v>0</v>
          </cell>
          <cell r="J54">
            <v>2512000</v>
          </cell>
          <cell r="K54">
            <v>0</v>
          </cell>
          <cell r="L54">
            <v>48731000</v>
          </cell>
          <cell r="M54">
            <v>0</v>
          </cell>
          <cell r="N54">
            <v>0</v>
          </cell>
          <cell r="O54">
            <v>48731000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51414000</v>
          </cell>
          <cell r="U54">
            <v>50914000</v>
          </cell>
          <cell r="V54">
            <v>500000</v>
          </cell>
          <cell r="W54">
            <v>51414000</v>
          </cell>
        </row>
        <row r="55">
          <cell r="C55" t="str">
            <v>PENGEMBANGAN KINERJA PENGELOLAAN AIR MINUM  NTB</v>
          </cell>
          <cell r="D55">
            <v>281000</v>
          </cell>
          <cell r="E55">
            <v>220000</v>
          </cell>
          <cell r="F55">
            <v>0</v>
          </cell>
          <cell r="G55">
            <v>1900000</v>
          </cell>
          <cell r="H55">
            <v>0</v>
          </cell>
          <cell r="I55">
            <v>0</v>
          </cell>
          <cell r="J55">
            <v>2120000</v>
          </cell>
          <cell r="K55">
            <v>0</v>
          </cell>
          <cell r="L55">
            <v>54695000</v>
          </cell>
          <cell r="M55">
            <v>0</v>
          </cell>
          <cell r="N55">
            <v>0</v>
          </cell>
          <cell r="O55">
            <v>54695000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57096000</v>
          </cell>
          <cell r="U55">
            <v>57096000</v>
          </cell>
          <cell r="V55">
            <v>0</v>
          </cell>
          <cell r="W55">
            <v>57096000</v>
          </cell>
        </row>
        <row r="56">
          <cell r="C56" t="str">
            <v>PENGEMBANGAN KINERJA PENGELOLAAN AIR MINUM NTT</v>
          </cell>
          <cell r="D56">
            <v>235000</v>
          </cell>
          <cell r="E56">
            <v>393000</v>
          </cell>
          <cell r="F56">
            <v>0</v>
          </cell>
          <cell r="G56">
            <v>13355000</v>
          </cell>
          <cell r="H56">
            <v>2003000</v>
          </cell>
          <cell r="I56">
            <v>9648100</v>
          </cell>
          <cell r="J56">
            <v>25399100</v>
          </cell>
          <cell r="K56">
            <v>0</v>
          </cell>
          <cell r="L56">
            <v>66914000</v>
          </cell>
          <cell r="M56">
            <v>0</v>
          </cell>
          <cell r="N56">
            <v>0</v>
          </cell>
          <cell r="O56">
            <v>66914000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92548100</v>
          </cell>
          <cell r="U56">
            <v>80897000</v>
          </cell>
          <cell r="V56">
            <v>11651100</v>
          </cell>
          <cell r="W56">
            <v>92548100</v>
          </cell>
        </row>
        <row r="57">
          <cell r="C57" t="str">
            <v>PENGEMBANGAN KINERJA PENGELOLAAN AIR MINUM  MALUKU</v>
          </cell>
          <cell r="D57">
            <v>212000</v>
          </cell>
          <cell r="E57">
            <v>205000</v>
          </cell>
          <cell r="F57">
            <v>0</v>
          </cell>
          <cell r="G57">
            <v>3141000</v>
          </cell>
          <cell r="H57">
            <v>72000</v>
          </cell>
          <cell r="I57">
            <v>924600</v>
          </cell>
          <cell r="J57">
            <v>4342600</v>
          </cell>
          <cell r="K57">
            <v>0</v>
          </cell>
          <cell r="L57">
            <v>71179000</v>
          </cell>
          <cell r="M57">
            <v>0</v>
          </cell>
          <cell r="N57">
            <v>0</v>
          </cell>
          <cell r="O57">
            <v>71179000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75733600</v>
          </cell>
          <cell r="U57">
            <v>74737000</v>
          </cell>
          <cell r="V57">
            <v>996600</v>
          </cell>
          <cell r="W57">
            <v>75733600</v>
          </cell>
        </row>
        <row r="58">
          <cell r="C58" t="str">
            <v>PENGEMBANGAN KINERJA PENGELOLAAN AIR MINUM  MALUKU UTARA</v>
          </cell>
          <cell r="D58">
            <v>227000</v>
          </cell>
          <cell r="E58">
            <v>228000</v>
          </cell>
          <cell r="F58">
            <v>0</v>
          </cell>
          <cell r="G58">
            <v>3326000</v>
          </cell>
          <cell r="H58">
            <v>144000</v>
          </cell>
          <cell r="I58">
            <v>1773600</v>
          </cell>
          <cell r="J58">
            <v>5471600</v>
          </cell>
          <cell r="K58">
            <v>0</v>
          </cell>
          <cell r="L58">
            <v>57300000</v>
          </cell>
          <cell r="M58">
            <v>0</v>
          </cell>
          <cell r="N58">
            <v>0</v>
          </cell>
          <cell r="O58">
            <v>57300000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62998600</v>
          </cell>
          <cell r="U58">
            <v>61081000</v>
          </cell>
          <cell r="V58">
            <v>1917600</v>
          </cell>
          <cell r="W58">
            <v>62998600</v>
          </cell>
        </row>
        <row r="59">
          <cell r="C59" t="str">
            <v>PENGEMBANGAN KINERJA PENGELOLAAN AIR MINUM  PAPUA</v>
          </cell>
          <cell r="D59">
            <v>180000</v>
          </cell>
          <cell r="E59">
            <v>215000</v>
          </cell>
          <cell r="F59">
            <v>0</v>
          </cell>
          <cell r="G59">
            <v>3300000</v>
          </cell>
          <cell r="H59">
            <v>0</v>
          </cell>
          <cell r="I59">
            <v>0</v>
          </cell>
          <cell r="J59">
            <v>3515000</v>
          </cell>
          <cell r="K59">
            <v>0</v>
          </cell>
          <cell r="L59">
            <v>86774200</v>
          </cell>
          <cell r="M59">
            <v>0</v>
          </cell>
          <cell r="N59">
            <v>0</v>
          </cell>
          <cell r="O59">
            <v>86774200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90469200</v>
          </cell>
          <cell r="U59">
            <v>90469200</v>
          </cell>
          <cell r="V59">
            <v>0</v>
          </cell>
          <cell r="W59">
            <v>90469200</v>
          </cell>
        </row>
        <row r="60">
          <cell r="C60" t="str">
            <v>PENGEMBANGAN KINERJA PENGELOLAAN AIR MINUM PAPUA BARAT</v>
          </cell>
          <cell r="D60">
            <v>183000</v>
          </cell>
          <cell r="E60">
            <v>211000</v>
          </cell>
          <cell r="F60">
            <v>0</v>
          </cell>
          <cell r="G60">
            <v>3117000</v>
          </cell>
          <cell r="H60">
            <v>72000</v>
          </cell>
          <cell r="I60">
            <v>909600</v>
          </cell>
          <cell r="J60">
            <v>4309600</v>
          </cell>
          <cell r="K60">
            <v>0</v>
          </cell>
          <cell r="L60">
            <v>52636000</v>
          </cell>
          <cell r="M60">
            <v>0</v>
          </cell>
          <cell r="N60">
            <v>0</v>
          </cell>
          <cell r="O60">
            <v>52636000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57128600</v>
          </cell>
          <cell r="U60">
            <v>56147000</v>
          </cell>
          <cell r="V60">
            <v>981600</v>
          </cell>
          <cell r="W60">
            <v>57128600</v>
          </cell>
        </row>
        <row r="61">
          <cell r="C61" t="str">
            <v>PENGEMBANGAN KAWASAN PERMUKIMAN DAN PERBATASAN NAD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C62" t="str">
            <v>PENGEMBANGAN KAWASAN PERMUKIMAN DAN PERBATASAN SUMATERA UTARA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C63" t="str">
            <v>PENGEMBANGAN KAWASAN PERMUKIMAN SUMATERA BARAT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C64" t="str">
            <v>PENGEMBANGAN KAWASAN PERMUKIMAN DAN PERBATASAN RIAU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C65" t="str">
            <v>PENGEMBANGAN KAWASAN PERMUKIMAN DAN PERBATASAN KEPULAUAN RIAU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C66" t="str">
            <v>PENGEMBANGAN KAWASAN PERMUKIMAN JAMBI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C67" t="str">
            <v>PENGEMBANGAN KAWASAN PERMUKIMAN BENGKULU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C68" t="str">
            <v>PENGEMBANGAN KAWASAN PERMUKIMAN SUMATERA SELATAN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C69" t="str">
            <v>PENGEMBANGAN KAWASAN PERMUKIMAN BANGKA BELITUNG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C70" t="str">
            <v>PENGEMBANGAN KAWASAN PERMUKIMAN LAMPUNG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C71" t="str">
            <v>PENGEMBANGAN KAWASAN PERMUKIMAN BANTEN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C72" t="str">
            <v>PENGEMBANGAN KAWASAN PERMUKIMAN JAWA BARAT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C73" t="str">
            <v>PENGEMBANGAN KAWASAN PERMUKIMAN JAWA TENGAH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C74" t="str">
            <v>PENGEMBANGAN KAWASAN PERMUKIMAN DI. YOGYAKARTA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C75" t="str">
            <v>PENGEMBANGAN KAWASAN PERMUKIMAN JAWA TIMUR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PENGEMBANGAN KAWASAN PERMUKIMAN DAN PERBATASAN KALIMANTAN BARAT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C77" t="str">
            <v>PENGEMBANGAN KAWASAN PERMUKIMAN KALIMANTAN TENGAH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C78" t="str">
            <v>PENGEMBANGAN KAWASAN PERMUKIMAN KALIMANTAN SELATAN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C79" t="str">
            <v>PENGEMBANGAN KAWASAN PERMUKIMAN DAN PERBATASAN KALIMANTAN TIMUR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C80" t="str">
            <v>PENGEMBANGAN KAWASAN PERMUKIMAN DAN PERBATASAN SULAWESI  UTARA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C81" t="str">
            <v>PENGEMBANGAN KAWASAN PERMUKIMAN GORONTALO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C82" t="str">
            <v>PENGEMBANGAN KAWASAN PERMUKIMAN SULAWESI TENGAH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C83" t="str">
            <v>PENGEMBANGAN KAWASAN PERMUKIMAN SULAWESI SELATAN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C84" t="str">
            <v>PENGEMBANGAN KAWASAN PERMUKIMAN SULAWESI BARAT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C85" t="str">
            <v>PENGEMBANGAN KAWASAN PERMUKIMAN SULAWESI TENGGARA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C86" t="str">
            <v>PENGEMBANGAN KAWASAN PERMUKIMAN BALI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C87" t="str">
            <v>PENGEMBANGAN KAWASAN PERMUKIMAN NUSA TENGGARA BARAT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C88" t="str">
            <v>PENGEMBANGAN KAWASAN PERMUKIMAN DAN PERBATASAN NUSA TENGGARA TIMUR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C89" t="str">
            <v>PENGEMBANGAN KAWASAN PERMUKIMAN DAN PERBATASAN MALUKU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C90" t="str">
            <v>PENGEMBANGAN KAWASAN PERMUKIMAN DAN PERBATASAN MALUKU UTARA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C91" t="str">
            <v>PENGEMBANGAN KAWASAN PERMUKIMAN DAN PERBATASAN PAPUA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C92" t="str">
            <v>PENGEMBANGAN KAWASAN PERMUKIMAN DAN PERBATASAN PAPUA BARAT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C93" t="str">
            <v>PENGEMBANGAN PENYEHATAN LINGKUNGAN PERMUKIMAN NAD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C94" t="str">
            <v>PENGEMBANGAN PENYEHATAN LINGKUNGAN PERMUKIMAN SUMATERA UTARA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C95" t="str">
            <v>PENGEMBANGAN PENYEHATAN LINGKUNGAN PERMUKIMAN SUMATERA BARAT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C96" t="str">
            <v>PENGEMBANGAN PENYEHATAN LINGKUNGAN PERMUKIMAN RIAU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C97" t="str">
            <v>PENGEMBANGAN PENYEHATAN LINGKUNGAN PERMUKIMAN KEPULAUAN RIAU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C98" t="str">
            <v>PENGEMBANGAN PENYEHATAN LINGKUNGAN PERMUKIMAN JAMBI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C99" t="str">
            <v>PENGEMBANGAN PENYEHATAN LINGKUNGAN PERMUKIMAN BENGKULU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C100" t="str">
            <v>PENGEMBANGAN PENYEHATAN LINGKUNGAN PERMUKIMAN SUMATERA SELATAN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C101" t="str">
            <v>PENGEMBANGAN PENYEHATAN LINGKUNGAN PERMUKIMAN BANGKA BELITUNG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C102" t="str">
            <v>PENGEMBANGAN PENYEHATAN LINGKUNGAN PERMUKIMAN LAMPUNG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C103" t="str">
            <v>PENGEMBANGAN PENYEHATAN LINGKUNGAN PERMUKIMAN BANTEN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C104" t="str">
            <v>PENGEMBANGAN PENYEHATAN LINGKUNGAN PERMUKIMAN DKI JAKARTA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C105" t="str">
            <v>PENGEMBANGAN PENYEHATAN LINGKUNGAN PERMUKIMAN JAWA BARAT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C106" t="str">
            <v>PENGEMBANGAN PENYEHATAN LINGKUNGAN PERMUKIMAN JAWA TENGAH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C107" t="str">
            <v>PENGEMBANGAN PENYEHATAN LINGKUNGAN PERMUKIMAN D.I. YOGYAKARTA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C108" t="str">
            <v>PENGEMBANGAN PENYEHATAN LINGKUNGAN PERMUKIMAN JAWA TIMUR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C109" t="str">
            <v>PENGEMBANGAN PENYEHATAN LINGKUNGAN PERMUKIMAN KALIMANTAN BARAT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C110" t="str">
            <v>PENGEMBANGAN PENYEHATAN LINGKUNGAN PERMUKIMAN KALIMANTAN TENGAH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C111" t="str">
            <v>PENGEMBANGAN PENYEHATAN LINGKUNGAN PERMUKIMAN KALIMANTAN SELATAN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C112" t="str">
            <v>PENGEMBANGAN PENYEHATAN LINGKUNGAN PERMUKIMAN KALIMANTAN TIMUR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C113" t="str">
            <v>PENGEMBANGAN PENYEHATAN LINGKUNGAN PERMUKIMAN SULAWESI UTARA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C114" t="str">
            <v>PENGEMBANGAN PENYEHATAN LINGKUNGAN PERMUKIMAN GORONTALO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C115" t="str">
            <v>PENGEMBANGAN PENYEHATAN LINGKUNGAN PERMUKIMAN SULAWESI TENGAH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PENGEMBANGAN PENYEHATAN LINGKUNGAN PERMUKIMAN SULAWESI SELATAN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C117" t="str">
            <v>PENGEMBANGAN PENYEHATAN LINGKUNGAN PERMUKIMAN SULAWESI BARAT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C118" t="str">
            <v>PENGEMBANGAN PENYEHATAN LINGKUNGAN PERMUKIMAN SULAWESI TENGGARA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C119" t="str">
            <v>PENGEMBANGAN PENYEHATAN LINGKUNGAN PERMUKIMAN BALI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C120" t="str">
            <v>PENGEMBANGAN PENYEHATAN LINGKUNGAN PERMUKIMAN NTB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C121" t="str">
            <v>PENGEMBANGAN PENYEHATAN LINGKUNGAN PERMUKIMAN NTT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C122" t="str">
            <v>PENGEMBANGAN PENYEHATAN LINGKUNGAN PERMUKIMAN MALUKU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C123" t="str">
            <v>PENGEMBANGAN PENYEHATAN LINGKUNGAN PERMUKIMAN MALUKU UTARA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C124" t="str">
            <v>PENGEMBANGAN PENYEHATAN LINGKUNGAN PERMUKIMAN PAPUA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C125" t="str">
            <v>PENGEMBANGAN PENYEHATAN LINGKUNGAN PERMUKIMAN PAPUA BARAT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C126" t="str">
            <v>PENATAAN BANGUNAN DAN LINGKUNGAN NAD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C127" t="str">
            <v>PENATAAN BANGUNAN DAN LINGKUNGAN SUMATERA UTARA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C128" t="str">
            <v>PENATAAN BANGUNAN DAN LINGKUNGAN SUMATERA BARAT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C129" t="str">
            <v>PENATAAN BANGUNAN DAN LINGKUNGAN RIAU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C130" t="str">
            <v>PENATAAN BANGUNAN DAN LINGKUNGAN KEPULAUAN RIAU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C131" t="str">
            <v>PENATAAN BANGUNAN DAN LINGKUNGAN JAMBI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C132" t="str">
            <v>PENATAAN BANGUNAN DAN LINGKUNGAN BENGKULU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C133" t="str">
            <v>PENATAAN BANGUNAN DAN LINGKUNGAN SUMATERA SELATAN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C134" t="str">
            <v>PENATAAN BANGUNAN DAN LINGKUNGAN BANGKA BELITUNG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C135" t="str">
            <v>PENATAAN BANGUNAN DAN LINGKUNGAN LAMPUNG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C136" t="str">
            <v>PENATAAN BANGUNAN DAN LINGKUNGAN BANTEN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C137" t="str">
            <v>PENATAAN BANGUNAN DAN LINGKUNGAN DKI JAKARTA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C138" t="str">
            <v>PENATAAN BANGUNAN DAN LINGKUNGAN JAWA BARAT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C139" t="str">
            <v>PENATAAN BANGUNAN DAN LINGKUNGAN JAWA TENGAH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C140" t="str">
            <v>PENATAAN BANGUNAN DAN LINGKUNGAN DI. YOGYAKARTA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C141" t="str">
            <v>PENATAAN BANGUNAN DAN LINGKUNGAN JAWA TIMUR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C142" t="str">
            <v>PENATAAN BANGUNAN DAN LINGKUNGAN KALIMANTAN BARAT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C143" t="str">
            <v>PENATAAN BANGUNAN DAN LINGKUNGAN KALIMANTAN TENGAH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C144" t="str">
            <v>PENATAAN BANGUNAN DAN LINGKUNGAN KALIMANTAN SELATAN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C145" t="str">
            <v>PENATAAN BANGUNAN DAN LINGKUNGAN KALIMANTAN TIMUR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C146" t="str">
            <v>PENATAAN BANGUNAN DAN LINGKUNGAN SULAWESI UTARA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C147" t="str">
            <v>PENATAAN BANGUNAN DAN LINGKUNGAN GORONTALO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C148" t="str">
            <v>PENATAAN BANGUNAN DAN LINGKUNGAN SULAWESI TENGAH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C149" t="str">
            <v>PENATAAN BANGUNAN DAN LINGKUNGAN SULAWESI SELATAN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C150" t="str">
            <v>PENATAAN BANGUNAN DAN LINGKUNGAN SULAWESI BARAT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C151" t="str">
            <v>PENATAAN BANGUNAN DAN LINGKUNGAN SULAWESI TENGGARA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C152" t="str">
            <v>PENATAAN BANGUNAN DAN LINGKUNGAN BALI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C153" t="str">
            <v>PENATAAN BANGUNAN DAN LINGKUNGAN NUSA TENGGARA  BARAT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C154" t="str">
            <v>PENATAAN BANGUNAN DAN LINGKUNGAN NUSA TENGGARA TIMUR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C155" t="str">
            <v>PENATAAN BANGUNAN DAN LINGKUNGAN MALUKU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PENATAAN BANGUNAN DAN LINGKUNGAN MALUKU UTARA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C157" t="str">
            <v>PENATAAN BANGUNAN DAN LINGKUNGAN PAPUA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C158" t="str">
            <v>PENATAAN BANGUNAN DAN LINGKUNGAN PAPUA BARAT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C159" t="str">
            <v>PERENCANAAN DAN PENGENDALIAN PROGRAM PROV NAD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C160" t="str">
            <v>PERENCANAAN DAN PENGENDALIAN PROGRAM PROV SUMATERA UTARA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C161" t="str">
            <v xml:space="preserve">PERENCANAAN DAN PENGENDALIAN PROGRAM PROV SUMATERA BARAT 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C162" t="str">
            <v>PERENCANAAN DAN PENGENDALIAN PROGRAM PROVINSI RIAU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C163" t="str">
            <v>PERENCANAAN DAN PENGENDALIAN PROGRAM PROV KEP. RIAU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C164" t="str">
            <v>PERENCANAAN DAN PENGENDALIAN PROGRAM PROVINSI JAMBI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C165" t="str">
            <v>PERENCANAAN DAN PENGENDALIAN PROGRAM PROVINSI  BENGKULU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C166" t="str">
            <v>PERENCANAAN DAN PENGENDALIAN PROGRAMPROV SUMATERA SELATAN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C167" t="str">
            <v>PERENCANAAN DAN PENGENDALIAN PROGRAM PROV BANGKA BELITUNG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C168" t="str">
            <v>PERENCANAAN DAN PENGENDALIAN PROGRAM PROV LAMPUNG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C169" t="str">
            <v>PERENCANAAN DAN PENGENDALIAN PROGRAM PROV BANTEN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C170" t="str">
            <v>PERENCANAAN DAN PENGENDALIAN PROGRAM PROV JAWA BARAT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C171" t="str">
            <v>PERENCANAAN DAN PENGENDALIAN PROGRAM PROV JAWA TENGAH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C172" t="str">
            <v>PERENCANAAN DAN PENGENDALIAN PROGRAM PROV DI YOGYAKARTA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C173" t="str">
            <v>PERENCANAAN DAN PENGENDALIAN PROGRAM PROV JAWA TIMUR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C174" t="str">
            <v xml:space="preserve">PERENCANAAN DAN PENGENDALIAN PROGRAM PROV KALIMANTAN BARAT 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C175" t="str">
            <v xml:space="preserve">PERENCANAAN DAN PENGENDALIAN PROGRAM PROV KALIMANTAN TENGAH 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C176" t="str">
            <v>PERENCANAAN DAN PENGENDALIAN PROGRAM PROV KALIMANTAN SELATAN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C177" t="str">
            <v>PERENCANAAN DAN PENGENDALIAN PROGRAM PROV KALIMANTAN TIMUR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C178" t="str">
            <v>PERENCANAAN DAN PENGENDALIAN PROGRAM PROV SULAWESI UTARA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C179" t="str">
            <v>PERENCANAAN DAN PENGENDALIAN PROGRAM PROV GORONTALO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C180" t="str">
            <v>PERENCANAAN DAN PENGENDALIAN PROGRAM PROV SULAWESI TENGAH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C181" t="str">
            <v>PERENCANAAN DAN PENGENDALIAN PROGRAM PROV SULAWESI SELATAN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C182" t="str">
            <v>PERENCANAAN DAN PENGENDALIAN PROGRAM PROV SULAWESI BARAT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C183" t="str">
            <v>PERENCANAAN DAN PENGENDALIAN PROGRAM PROV SULAWESI TENGGARA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C184" t="str">
            <v xml:space="preserve">PERENCANAAN DAN PENGENDALIAN PROGRAM PROV BALI 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C185" t="str">
            <v>PERENCANAAN DAN PENGENDALIAN PROGRAM PROV NTB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C186" t="str">
            <v xml:space="preserve">PERENCANAAN DAN PENGENDALIAN PROGRAM PROV NTT 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C187" t="str">
            <v>PERENCANAAN DAN PENGENDALIAN PROGRAM PROV MALUKU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C188" t="str">
            <v>PERENCANAAN DAN PENGENDALIAN PROGRAM PROV MALUKU UTARA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C189" t="str">
            <v>PERENCANAAN DAN PENGENDALIAN PROGRAM PROV PAPUA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C190" t="str">
            <v xml:space="preserve">PERENCANAAN DAN PENGENDALIAN PROGRAM PROV PAPUA BARAT   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C191" t="str">
            <v>BALAI TEKNIK AIR MINUM DAN SANITASI WILAYAH I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C192" t="str">
            <v>BALAI TEKNIK AIR MINUM DAN SANITASI WILAYAH II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C193" t="str">
            <v>PEMBANGUNAN INFRASTRUKTUR PERMUKIMAN KAB. ACEH SELATAN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C194" t="str">
            <v>PEMBANGUNAN INFRASTRUKTUR PERMUKIMAN KAB. ACEH TENGGARA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C195" t="str">
            <v>PEMBANGUNAN INFRASTRUKTUR PERMUKIMAN KAB. ACEH TIMUR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C196" t="str">
            <v>PEMBANGUNAN INFRASTRUKTUR PERMUKIMAN KAB. ACEH TENGAH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C197" t="str">
            <v>PEMBANGUNAN INFRASTRUKTUR PERMUKIMAN KAB. ACEH BARAT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C198" t="str">
            <v>PEMBANGUNAN INFRASTRUKTUR PERMUKIMAN KAB. ACEH BESAR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C199" t="str">
            <v>PEMBANGUNAN INFRASTRUKTUR PERMUKIMAN KAB. PIDIE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C200" t="str">
            <v>PEMBANGUNAN INFRASTRUKTUR PERMUKIMAN KAB. ACEH UTARA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C201" t="str">
            <v>PEMBANGUNAN INFRASTRUKTUR PERMUKIMAN KAB. SIMEULUE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C202" t="str">
            <v>PEMBANGUNAN INFRASTRUKTUR PERMUKIMAN KAB. ACEH SINGKIL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C203" t="str">
            <v>PEMBANGUNAN INFRASTRUKTUR PERMUKIMAN KAB. BIREUN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C204" t="str">
            <v>PEMBANGUNAN INFRASTRUKTUR PERMUKIMAN KAB. ACEH BARAT DAYA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C205" t="str">
            <v>PEMBANGUNAN INFRASTRUKTUR PERMUKIMAN KAB. GAYO LUES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C206" t="str">
            <v>PEMBANGUNAN INFRASTRUKTUR PERMUKIMAN KAB. ACEH JAYA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C207" t="str">
            <v>PEMBANGUNAN INFRASTRUKTUR PERMUKIMAN KAB. NAGAN RAYA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C208" t="str">
            <v>PEMBANGUNAN INFRASTRUKTUR PERMUKIMAN KAB. ACEH TAMIANG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C209" t="str">
            <v>PEMBANGUNAN INFRASTRUKTUR PERMUKIMAN KAB. BENER MERIAH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C210" t="str">
            <v>PEMBANGUNAN INFRASTRUKTUR PERMUKIMAN KAB. PIDIE JAYA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C211" t="str">
            <v>PEMBANGUNAN INFRASTRUKTUR PERMUKIMAN KOTA BANDA ACEH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C212" t="str">
            <v>PEMBANGUNAN INFRASTRUKTUR PERMUKIMAN KOTA SABANG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C213" t="str">
            <v>PEMBANGUNAN INFRASTRUKTUR PERMUKIMAN KOTA LHOKSEUMAWE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C214" t="str">
            <v>PEMBANGUNAN INFRASTRUKTUR PERMUKIMAN KOTA LANGSA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C215" t="str">
            <v>PEMBANGUNAN INFRASTRUKTUR PERMUKIMAN KOTA SUBULUSSALAM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C216" t="str">
            <v>PEMBANGUNAN INFRASTRUKTUR PERMUKIMAN KAB. TAPANULI TENGAH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C217" t="str">
            <v>PEMBANGUNAN INFRASTRUKTUR PERMUKIMAN KAB. TAPANULI UTARA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C218" t="str">
            <v>PEMBANGUNAN INFRASTRUKTUR PERMUKIMAN KAB. TAPANULI SELATAN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C219" t="str">
            <v>PEMBANGUNAN INFRASTRUKTUR PERMUKIMAN KAB. NIAS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C220" t="str">
            <v>PEMBANGUNAN INFRASTRUKTUR PERMUKIMAN KAB. LANGKAT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C221" t="str">
            <v>PEMBANGUNAN INFRASTRUKTUR PERMUKIMAN KAB. KARO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C222" t="str">
            <v>PEMBANGUNAN INFRASTRUKTUR PERMUKIMAN KAB. DELI SERDANG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C223" t="str">
            <v>PEMBANGUNAN INFRASTRUKTUR PERMUKIMAN KAB. SIMALUNGUN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C224" t="str">
            <v>PEMBANGUNAN INFRASTRUKTUR PERMUKIMAN KAB. ASAHAN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C225" t="str">
            <v>PEMBANGUNAN INFRASTRUKTUR PERMUKIMAN KAB. LABUAN BATU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C226" t="str">
            <v>PEMBANGUNAN INFRASTRUKTUR PERMUKIMAN KAB. DAIRI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C227" t="str">
            <v>PEMBANGUNAN INFRASTRUKTUR PERMUKIMAN KAB. TOBA SAMOSIR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C228" t="str">
            <v>PEMBANGUNAN INFRASTRUKTUR PERMUKIMAN KAB. MANDAILING NATAL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C229" t="str">
            <v>PEMBANGUNAN INFRASTRUKTUR PERMUKIMAN KAB. NIAS SELATAN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C230" t="str">
            <v>PEMBANGUNAN INFRASTRUKTUR PERMUKIMAN KAB. PAKPAK BARAT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C231" t="str">
            <v>PEMBANGUNAN INFRASTRUKTUR PERMUKIMAN KAB. HUMBANG HASUNDUTAN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C232" t="str">
            <v>PEMBANGUNAN INFRASTRUKTUR PERMUKIMAN KAB. SAMOSIR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C233" t="str">
            <v>PEMBANGUNAN INFRASTRUKTUR PERMUKIMAN KAB. SERDANG BEDAGAI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C234" t="str">
            <v>PEMBANGUNAN INFRASTRUKTUR PERMUKIMAN KAB. BATUBARA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C235" t="str">
            <v>PEMBANGUNAN INFRASTRUKTUR PERMUKIMAN KAB. PADANG LAWAS UTARA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C236" t="str">
            <v>PEMBANGUNAN INFRASTRUKTUR PERMUKIMAN KAB. PADANG LAWAS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C237" t="str">
            <v>PEMBANGUNAN INFRASTRUKTUR PERMUKIMAN KAB. LABUAN BATU SELATAN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C238" t="str">
            <v>PEMBANGUNAN INFRASTRUKTUR PERMUKIMAN KAB. LABUAN BATU UTARA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C239" t="str">
            <v>PEMBANGUNAN INFRASTRUKTUR PERMUKIMAN KAB. NIAS UTARA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C240" t="str">
            <v>PEMBANGUNAN INFRASTRUKTUR PERMUKIMAN KAB. NIAS BARAT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C241" t="str">
            <v>PEMBANGUNAN INFRASTRUKTUR PERMUKIMAN KOTA MEDAN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C242" t="str">
            <v>PEMBANGUNAN INFRASTRUKTUR PERMUKIMAN KOTA PEMATANG SIANTAR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C243" t="str">
            <v>PEMBANGUNAN INFRASTRUKTUR PERMUKIMAN KOTA SIBOLGA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C244" t="str">
            <v>PEMBANGUNAN INFRASTRUKTUR PERMUKIMAN KOTA TANJUNG BALAI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C245" t="str">
            <v>PEMBANGUNAN INFRASTRUKTUR PERMUKIMAN KOTA BINJAI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C246" t="str">
            <v>PEMBANGUNAN INFRASTRUKTUR PERMUKIMAN KOTA TEBING TINGGI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C247" t="str">
            <v>PEMBANGUNAN INFRASTRUKTUR PERMUKIMAN KOTA PADANG SIDEMPUAN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C248" t="str">
            <v>PEMBANGUNAN INFRASTRUKTUR PERMUKIMAN KOTA GUNUNG SITOLI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C249" t="str">
            <v>PEMBANGUNAN INFRASTRUKTUR PERMUKIMAN KAB. PESISIR SELATAN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C250" t="str">
            <v>PEMBANGUNAN INFRASTRUKTUR PERMUKIMAN KAB. SOLOK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C251" t="str">
            <v>PEMBANGUNAN INFRASTRUKTUR PERMUKIMAN KAB. SAWAHLUNTOSINJUNJUNG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C252" t="str">
            <v>PEMBANGUNAN INFRASTRUKTUR PERMUKIMAN KAB. TANAH DATAR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C253" t="str">
            <v>PEMBANGUNAN INFRASTRUKTUR PERMUKIMAN KAB. PADANG PARIAMAN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C254" t="str">
            <v>PEMBANGUNAN INFRASTRUKTUR PERMUKIMAN KAB. AGAM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C255" t="str">
            <v>PEMBANGUNAN INFRASTRUKTUR PERMUKIMAN KAB. LIMA PULUH KOTO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C256" t="str">
            <v>PEMBANGUNAN INFRASTRUKTUR PERMUKIMAN KAB. PASAMAN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C257" t="str">
            <v>PEMBANGUNAN INFRASTRUKTUR PERMUKIMAN KAB. KEPULAUAN MENTAWAI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C258" t="str">
            <v>PEMBANGUNAN INFRASTRUKTUR PERMUKIMAN KAB. DHARMASRAYA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C259" t="str">
            <v>PEMBANGUNAN INFRASTRUKTUR PERMUKIMAN KAB. SOLOK SELATAN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C260" t="str">
            <v>PEMBANGUNAN INFRASTRUKTUR PERMUKIMAN KAB. PASAMAN BARAT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C261" t="str">
            <v>PEMBANGUNAN INFRASTRUKTUR PERMUKIMAN KOTA PADANG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C262" t="str">
            <v>PEMBANGUNAN INFRASTRUKTUR PERMUKIMAN KOTA SOLOK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C263" t="str">
            <v>PEMBANGUNAN INFRASTRUKTUR PERMUKIMAN KOTA SAWAH LUNTO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C264" t="str">
            <v>PEMBANGUNAN INFRASTRUKTUR PERMUKIMAN KOTA PADANG PANJANG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C265" t="str">
            <v>PEMBANGUNAN INFRASTRUKTUR PERMUKIMAN KOTA BUKITTINGI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C266" t="str">
            <v>PEMBANGUNAN INFRASTRUKTUR PERMUKIMAN KOTA PAYAKUMBUH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C267" t="str">
            <v>PEMBANGUNAN INFRASTRUKTUR PERMUKIMAN KOTA PARIAMAN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C268" t="str">
            <v>PEMBANGUNAN INFRASTRUKTUR PERMUKIMAN KAB. KAMPAR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C269" t="str">
            <v>PEMBANGUNAN INFRASTRUKTUR PERMUKIMAN KAB. INDRAGIRI HULU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C270" t="str">
            <v>PEMBANGUNAN INFRASTRUKTUR PERMUKIMAN KAB. BENGKALIS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C271" t="str">
            <v>PEMBANGUNAN INFRASTRUKTUR PERMUKIMAN KAB. INDRAGIRI HILIR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C272" t="str">
            <v>PEMBANGUNAN INFRASTRUKTUR PERMUKIMAN KAB. PELALAWAN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C273" t="str">
            <v>PEMBANGUNAN INFRASTRUKTUR PERMUKIMAN KAB. ROKAN HULU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C274" t="str">
            <v>PEMBANGUNAN INFRASTRUKTUR PERMUKIMAN KAB. ROKAN HILIR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C275" t="str">
            <v>PEMBANGUNAN INFRASTRUKTUR PERMUKIMAN KAB. SIAK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C276" t="str">
            <v>PEMBANGUNAN INFRASTRUKTUR PERMUKIMAN KAB. KUANTAN SINGINGI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C277" t="str">
            <v>PEMBANGUNAN INFRASTRUKTUR PERMUKIMAN KAB. KEPULAUAN MERANTI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C278" t="str">
            <v>PEMBANGUNAN INFRASTRUKTUR PERMUKIMAN KOTA PEKANBARU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C279" t="str">
            <v>PEMBANGUNAN INFRASTRUKTUR PERMUKIMAN KOTA DUMAI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C280" t="str">
            <v>PEMBANGUNAN INFRASTRUKTUR PERMUKIMAN KAB. BINTAN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C281" t="str">
            <v>PEMBANGUNAN INFRASTRUKTUR PERMUKIMAN KAB. KARIMUN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C282" t="str">
            <v>PEMBANGUNAN INFRASTRUKTUR PERMUKIMAN KAB. NATUNA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C283" t="str">
            <v>PEMBANGUNAN INFRASTRUKTUR PERMUKIMAN KAB. LINGGA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C284" t="str">
            <v>PEMBANGUNAN INFRASTRUKTUR PERMUKIMAN KAB. KEPULAUAN ANAMBAS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C285" t="str">
            <v>PEMBANGUNAN INFRASTRUKTUR PERMUKIMAN KOTA BATAM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C286" t="str">
            <v>PEMBANGUNAN INFRASTRUKTUR PERMUKIMAN KOTA TANJUNG PINANG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C287" t="str">
            <v>PEMBANGUNAN INFRASTRUKTUR PERMUKIMAN KAB. KERINCI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C288" t="str">
            <v>PEMBANGUNAN INFRASTRUKTUR PERMUKIMAN KAB. MERANGIN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C289" t="str">
            <v>PEMBANGUNAN INFRASTRUKTUR PERMUKIMAN KAB. SAROLANGUN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C290" t="str">
            <v>PEMBANGUNAN INFRASTRUKTUR PERMUKIMAN KAB. BATANGHARI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C291" t="str">
            <v>PEMBANGUNAN INFRASTRUKTUR PERMUKIMAN KAB. MUARO JAMBI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C292" t="str">
            <v>PEMBANGUNAN INFRASTRUKTUR PERMUKIMAN KAB. TANJUNG JABUNG BARAT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C293" t="str">
            <v>PEMBANGUNAN INFRASTRUKTUR PERMUKIMAN KAB. TANJUNG JABUNG TIMUR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C294" t="str">
            <v>PEMBANGUNAN INFRASTRUKTUR PERMUKIMAN KAB. BUNGO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C295" t="str">
            <v>PEMBANGUNAN INFRASTRUKTUR PERMUKIMAN KAB. TEBO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C296" t="str">
            <v>PEMBANGUNAN INFRASTRUKTUR PERMUKIMAN KOTA JAMBI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C297" t="str">
            <v>PEMBANGUNAN INFRASTRUKTUR PERMUKIMAN KOTA SUNGAI PENUH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C298" t="str">
            <v>PEMBANGUNAN INFRASTRUKTUR PERMUKIMAN KAB. BENGKULU SELATAN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C299" t="str">
            <v>PEMBANGUNAN INFRASTRUKTUR PERMUKIMAN KAB. REJANG LEBONG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C300" t="str">
            <v>PEMBANGUNAN INFRASTRUKTUR PERMUKIMAN KAB. BENGKULU UTARA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C301" t="str">
            <v>PEMBANGUNAN INFRASTRUKTUR PERMUKIMAN KAB. KAUR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C302" t="str">
            <v>PEMBANGUNAN INFRASTRUKTUR PERMUKIMAN KAB. SELUMA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C303" t="str">
            <v>PEMBANGUNAN INFRASTRUKTUR PERMUKIMAN KAB. MUKOMUKO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C304" t="str">
            <v>PEMBANGUNAN INFRASTRUKTUR PERMUKIMAN KAB. LEBONG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C305" t="str">
            <v>PEMBANGUNAN INFRASTRUKTUR PERMUKIMAN KAB. KEPAHIANG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C306" t="str">
            <v>PEMBANGUNAN INFRASTRUKTUR PERMUKIMAN KAB. BENGKULU TENGAH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C307" t="str">
            <v>PEMBANGUNAN INFRASTRUKTUR PERMUKIMAN KOTA BENGKULU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C308" t="str">
            <v>PEMBANGUNAN INFRASTRUKTUR PERMUKIMAN KAB. OGAN KOMERING ULU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C309" t="str">
            <v>PEMBANGUNAN INFRASTRUKTUR PERMUKIMAN KAB. OGAN KOMERING ILIR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C310" t="str">
            <v>PEMBANGUNAN INFRASTRUKTUR PERMUKIMAN KAB. MUARA ENIM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C311" t="str">
            <v>PEMBANGUNAN INFRASTRUKTUR PERMUKIMAN KAB. LAHAT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C312" t="str">
            <v>PEMBANGUNAN INFRASTRUKTUR PERMUKIMAN KAB. MUSI RAWAS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C313" t="str">
            <v>PEMBANGUNAN INFRASTRUKTUR PERMUKIMAN KAB. MUSI BANYU ASIN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C314" t="str">
            <v>PEMBANGUNAN INFRASTRUKTUR PERMUKIMAN KAB. BANYU ASIN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C315" t="str">
            <v>PEMBANGUNAN INFRASTRUKTUR PERMUKIMAN KAB. OKU TIMUR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C316" t="str">
            <v>PEMBANGUNAN INFRASTRUKTUR PERMUKIMAN KAB. OKU SELATAN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C317" t="str">
            <v>PEMBANGUNAN INFRASTRUKTUR PERMUKIMAN KAB. OGAN ILIR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C318" t="str">
            <v>PEMBANGUNAN INFRASTRUKTUR PERMUKIMAN KAB. EMPAT LAWANG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C319" t="str">
            <v>PEMBANGUNAN INFRASTRUKTUR PERMUKIMAN KOTA PALEMBANG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C320" t="str">
            <v>PEMBANGUNAN INFRASTRUKTUR PERMUKIMAN KOTA PAGAR ALAM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C321" t="str">
            <v>PEMBANGUNAN INFRASTRUKTUR PERMUKIMAN KOTA LUBUK LINGGAU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C322" t="str">
            <v>PEMBANGUNAN INFRASTRUKTUR PERMUKIMAN KOTA PRABUMULIH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C323" t="str">
            <v>PEMBANGUNAN INFRASTRUKTUR PERMUKIMAN KAB. BANGKA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C324" t="str">
            <v>PEMBANGUNAN INFRASTRUKTUR PERMUKIMAN KAB. BELITUNG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C325" t="str">
            <v>PEMBANGUNAN INFRASTRUKTUR PERMUKIMAN KAB. BANGKA SELATAN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C326" t="str">
            <v>PEMBANGUNAN INFRASTRUKTUR PERMUKIMAN KAB. BANGKA TENGAH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C327" t="str">
            <v>PEMBANGUNAN INFRASTRUKTUR PERMUKIMAN KAB. BANGKA BARAT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C328" t="str">
            <v>PEMBANGUNAN INFRASTRUKTUR PERMUKIMAN KAB. BANGKA BELITUNG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C329" t="str">
            <v>PEMBANGUNAN INFRASTRUKTUR PERMUKIMAN KAB. BELITUNG TIMUR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C330" t="str">
            <v>PEMBANGUNAN INFRASTRUKTUR PERMUKIMAN KOTA PANGKAL PINANG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C331" t="str">
            <v>PEMBANGUNAN INFRASTRUKTUR PERMUKIMAN KAB. LAMPUNG SELATAN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C332" t="str">
            <v>PEMBANGUNAN INFRASTRUKTUR PERMUKIMAN KAB. LAMPUNG TENGAH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C333" t="str">
            <v>PEMBANGUNAN INFRASTRUKTUR PERMUKIMAN KAB. LAMPUNG UTARA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C334" t="str">
            <v>PEMBANGUNAN INFRASTRUKTUR PERMUKIMAN KAB. LAMPUNG BARAT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C335" t="str">
            <v>PEMBANGUNAN INFRASTRUKTUR PERMUKIMAN KAB. TULANGBAWANG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C336" t="str">
            <v>PEMBANGUNAN INFRASTRUKTUR PERMUKIMAN KAB. TANGGAMUS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C337" t="str">
            <v>PEMBANGUNAN INFRASTRUKTUR PERMUKIMAN KAB. LAMPUNG TIMUR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C338" t="str">
            <v>PEMBANGUNAN INFRASTRUKTUR PERMUKIMAN KAB. WAY KANAN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C339" t="str">
            <v>PEMBANGUNAN INFRASTRUKTUR PERMUKIMAN KAB. PESAWARAN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C340" t="str">
            <v>PEMBANGUNAN INFRASTRUKTUR PERMUKIMAN KAB. PRINGSEWU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C341" t="str">
            <v>PEMBANGUNAN INFRASTRUKTUR PERMUKIMAN KAB. MESUJI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C342" t="str">
            <v>PEMBANGUNAN INFRASTRUKTUR PERMUKIMAN KAB. TULANGBAWANG BARAT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C343" t="str">
            <v>PEMBANGUNAN INFRASTRUKTUR PERMUKIMAN KOTA BANDAR LAMPUNG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C344" t="str">
            <v>PEMBANGUNAN INFRASTRUKTUR PERMUKIMAN KOTA METRO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C345" t="str">
            <v>PEMBANGUNAN INFRASTRUKTUR PERMUKIMAN KAB. PANDEGLANG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C346" t="str">
            <v>PEMBANGUNAN INFRASTRUKTUR PERMUKIMAN KAB. LEBAK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C347" t="str">
            <v>PEMBANGUNAN INFRASTRUKTUR PERMUKIMAN KAB. TANGERANG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C348" t="str">
            <v>PEMBANGUNAN INFRASTRUKTUR PERMUKIMAN KAB. SERANG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C349" t="str">
            <v>PEMBANGUNAN INFRASTRUKTUR PERMUKIMAN KOTA TANGERANG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C350" t="str">
            <v>PEMBANGUNAN INFRASTRUKTUR PERMUKIMAN KOTA CILEGON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C351" t="str">
            <v>PEMBANGUNAN INFRASTRUKTUR PERMUKIMAN KOTA SERANG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C352" t="str">
            <v>PEMBANGUNAN INFRASTRUKTUR PERMUKIMAN KOTA TANGERANG SELATAN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C353" t="str">
            <v>PEMBANGUNAN INFRASTRUKTUR PERMUKIMAN KAB. KEPULAUAN SERIBU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C354" t="str">
            <v>PEMBANGUNAN INFRASTRUKTUR PERMUKIMAN KOTA JAKARTA PUSAT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C355" t="str">
            <v>PEMBANGUNAN INFRASTRUKTUR PERMUKIMAN KOTA JAKARTA UTARA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C356" t="str">
            <v>PEMBANGUNAN INFRASTRUKTUR PERMUKIMAN KOTA JAKARTA BARAT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C357" t="str">
            <v>PEMBANGUNAN INFRASTRUKTUR PERMUKIMAN KOTA JAKARTA SELATAN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C358" t="str">
            <v>PEMBANGUNAN INFRASTRUKTUR PERMUKIMAN KOTA JAKARTA TIMUR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C359" t="str">
            <v>PEMBANGUNAN INFRASTRUKTUR PERMUKIMAN KAB. BOGOR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C360" t="str">
            <v>PEMBANGUNAN INFRASTRUKTUR PERMUKIMAN KAB. SUKABUMI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C361" t="str">
            <v>PEMBANGUNAN INFRASTRUKTUR PERMUKIMAN KAB. CIANJUR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C362" t="str">
            <v>PEMBANGUNAN INFRASTRUKTUR PERMUKIMAN KAB. BANDUNG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C363" t="str">
            <v>PEMBANGUNAN INFRASTRUKTUR PERMUKIMAN KAB. GARUT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C364" t="str">
            <v>PEMBANGUNAN INFRASTRUKTUR PERMUKIMAN KAB. TASIKMALAYA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C365" t="str">
            <v>PEMBANGUNAN INFRASTRUKTUR PERMUKIMAN KAB. CIAMIS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C366" t="str">
            <v>PEMBANGUNAN INFRASTRUKTUR PERMUKIMAN KAB. KUNINGAN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C367" t="str">
            <v>PEMBANGUNAN INFRASTRUKTUR PERMUKIMAN KAB. CIREBON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C368" t="str">
            <v>PEMBANGUNAN INFRASTRUKTUR PERMUKIMAN KAB. MAJALENGKA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C369" t="str">
            <v>PEMBANGUNAN INFRASTRUKTUR PERMUKIMAN KAB. SUMEDANG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C370" t="str">
            <v>PEMBANGUNAN INFRASTRUKTUR PERMUKIMAN KAB. INDRAMAYU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C371" t="str">
            <v>PEMBANGUNAN INFRASTRUKTUR PERMUKIMAN KAB. SUBANG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  <row r="372">
          <cell r="C372" t="str">
            <v>PEMBANGUNAN INFRASTRUKTUR PERMUKIMAN KAB. PURWAKARTA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</row>
        <row r="373">
          <cell r="C373" t="str">
            <v>PEMBANGUNAN INFRASTRUKTUR PERMUKIMAN KAB. KARAWANG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</row>
        <row r="374">
          <cell r="C374" t="str">
            <v>PEMBANGUNAN INFRASTRUKTUR PERMUKIMAN KAB. BEKASI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</row>
        <row r="375">
          <cell r="C375" t="str">
            <v>PEMBANGUNAN INFRASTRUKTUR PERMUKIMAN KAB. BANDUNG BARAT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</row>
        <row r="376">
          <cell r="C376" t="str">
            <v>PEMBANGUNAN INFRASTRUKTUR PERMUKIMAN KOTA BOGOR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</row>
        <row r="377">
          <cell r="C377" t="str">
            <v>PEMBANGUNAN INFRASTRUKTUR PERMUKIMAN KOTA SUKABUMI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</row>
        <row r="378">
          <cell r="C378" t="str">
            <v>PEMBANGUNAN INFRASTRUKTUR PERMUKIMAN KOTA BANDUNG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</row>
        <row r="379">
          <cell r="C379" t="str">
            <v>PEMBANGUNAN INFRASTRUKTUR PERMUKIMAN KOTA CIREBON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</row>
        <row r="380">
          <cell r="C380" t="str">
            <v>PEMBANGUNAN INFRASTRUKTUR PERMUKIMAN KOTA BEKASI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</row>
        <row r="381">
          <cell r="C381" t="str">
            <v>PEMBANGUNAN INFRASTRUKTUR PERMUKIMAN KOTA DEPOK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</row>
        <row r="382">
          <cell r="C382" t="str">
            <v>PEMBANGUNAN INFRASTRUKTUR PERMUKIMAN KOTA CIMAHI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</row>
        <row r="383">
          <cell r="C383" t="str">
            <v>PEMBANGUNAN INFRASTRUKTUR PERMUKIMAN KOTA TASIKMALAYA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</row>
        <row r="384">
          <cell r="C384" t="str">
            <v>PEMBANGUNAN INFRASTRUKTUR PERMUKIMAN KOTA BANJAR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</row>
        <row r="385">
          <cell r="C385" t="str">
            <v>PEMBANGUNAN INFRASTRUKTUR PERMUKIMAN KAB. CILACAP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</row>
        <row r="386">
          <cell r="C386" t="str">
            <v>PEMBANGUNAN INFRASTRUKTUR PERMUKIMAN KAB. BANYUMAS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</row>
        <row r="387">
          <cell r="C387" t="str">
            <v>PEMBANGUNAN INFRASTRUKTUR PERMUKIMAN KAB. PURBALINGGA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</row>
        <row r="388">
          <cell r="C388" t="str">
            <v>PEMBANGUNAN INFRASTRUKTUR PERMUKIMAN KAB. BANJARNEGARA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</row>
        <row r="389">
          <cell r="C389" t="str">
            <v>PEMBANGUNAN INFRASTRUKTUR PERMUKIMAN KAB. KEBUMEN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</row>
        <row r="390">
          <cell r="C390" t="str">
            <v>PEMBANGUNAN INFRASTRUKTUR PERMUKIMAN KAB. PURWOREJO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</row>
        <row r="391">
          <cell r="C391" t="str">
            <v>PEMBANGUNAN INFRASTRUKTUR PERMUKIMAN KAB. WONOSOBO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</row>
        <row r="392">
          <cell r="C392" t="str">
            <v>PEMBANGUNAN INFRASTRUKTUR PERMUKIMAN KAB. MAGELANG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</row>
        <row r="393">
          <cell r="C393" t="str">
            <v>PEMBANGUNAN INFRASTRUKTUR PERMUKIMAN KAB. BOYOLALI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</row>
        <row r="394">
          <cell r="C394" t="str">
            <v>PEMBANGUNAN INFRASTRUKTUR PERMUKIMAN KAB. KLATEN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</row>
        <row r="395">
          <cell r="C395" t="str">
            <v>PEMBANGUNAN INFRASTRUKTUR PERMUKIMAN KAB. SUKOHARJO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</row>
        <row r="396">
          <cell r="C396" t="str">
            <v>PEMBANGUNAN INFRASTRUKTUR PERMUKIMAN KAB. WONOGIRI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</row>
        <row r="397">
          <cell r="C397" t="str">
            <v>PEMBANGUNAN INFRASTRUKTUR PERMUKIMAN KAB. KARANGANYAR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</row>
        <row r="398">
          <cell r="C398" t="str">
            <v>PEMBANGUNAN INFRASTRUKTUR PERMUKIMAN KAB. SRAGEN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</row>
        <row r="399">
          <cell r="C399" t="str">
            <v>PEMBANGUNAN INFRASTRUKTUR PERMUKIMAN KAB. GROBOGAN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</row>
        <row r="400">
          <cell r="C400" t="str">
            <v>PEMBANGUNAN INFRASTRUKTUR PERMUKIMAN KAB. BLORA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</row>
        <row r="401">
          <cell r="C401" t="str">
            <v>PEMBANGUNAN INFRASTRUKTUR PERMUKIMAN KAB. REMBANG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</row>
        <row r="402">
          <cell r="C402" t="str">
            <v>PEMBANGUNAN INFRASTRUKTUR PERMUKIMAN KAB. PATI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</row>
        <row r="403">
          <cell r="C403" t="str">
            <v>PEMBANGUNAN INFRASTRUKTUR PERMUKIMAN KAB. KUDUS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</row>
        <row r="404">
          <cell r="C404" t="str">
            <v>PEMBANGUNAN INFRASTRUKTUR PERMUKIMAN KAB. JEPARA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</row>
        <row r="405">
          <cell r="C405" t="str">
            <v>PEMBANGUNAN INFRASTRUKTUR PERMUKIMAN KAB. DEMAK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</row>
        <row r="406">
          <cell r="C406" t="str">
            <v>PEMBANGUNAN INFRASTRUKTUR PERMUKIMAN KAB. SEMARANG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</row>
        <row r="407">
          <cell r="C407" t="str">
            <v>PEMBANGUNAN INFRASTRUKTUR PERMUKIMAN KAB. TEMANGGUNG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</row>
        <row r="408">
          <cell r="C408" t="str">
            <v>PEMBANGUNAN INFRASTRUKTUR PERMUKIMAN KAB. KENDAL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</row>
        <row r="409">
          <cell r="C409" t="str">
            <v>PEMBANGUNAN INFRASTRUKTUR PERMUKIMAN KAB. BATANG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</row>
        <row r="410">
          <cell r="C410" t="str">
            <v>PEMBANGUNAN INFRASTRUKTUR PERMUKIMAN KAB. PEKALONGAN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</row>
        <row r="411">
          <cell r="C411" t="str">
            <v>PEMBANGUNAN INFRASTRUKTUR PERMUKIMAN KAB. PEMALANG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</row>
        <row r="412">
          <cell r="C412" t="str">
            <v>PEMBANGUNAN INFRASTRUKTUR PERMUKIMAN KAB. TEGAL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</row>
        <row r="413">
          <cell r="C413" t="str">
            <v>PEMBANGUNAN INFRASTRUKTUR PERMUKIMAN KAB. BREBES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</row>
        <row r="414">
          <cell r="C414" t="str">
            <v>PEMBANGUNAN INFRASTRUKTUR PERMUKIMAN KOTA MAGELANG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</row>
        <row r="415">
          <cell r="C415" t="str">
            <v>PEMBANGUNAN INFRASTRUKTUR PERMUKIMAN KOTA SURAKARTA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</row>
        <row r="416">
          <cell r="C416" t="str">
            <v>PEMBANGUNAN INFRASTRUKTUR PERMUKIMAN KOTA SALATIGA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</row>
        <row r="417">
          <cell r="C417" t="str">
            <v>PEMBANGUNAN INFRASTRUKTUR PERMUKIMAN KOTA SEMARANG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</row>
        <row r="418">
          <cell r="C418" t="str">
            <v>PEMBANGUNAN INFRASTRUKTUR PERMUKIMAN KOTA PEKALONGAN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</row>
        <row r="419">
          <cell r="C419" t="str">
            <v>PEMBANGUNAN INFRASTRUKTUR PERMUKIMAN KOTA TEGAL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</row>
        <row r="420">
          <cell r="C420" t="str">
            <v>PEMBANGUNAN INFRASTRUKTUR PERMUKIMAN KAB. KULON PROGO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</row>
        <row r="421">
          <cell r="C421" t="str">
            <v>PEMBANGUNAN INFRASTRUKTUR PERMUKIMAN KAB. BANTUL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</row>
        <row r="422">
          <cell r="C422" t="str">
            <v>PEMBANGUNAN INFRASTRUKTUR PERMUKIMAN KAB. GUNUNG KIDUL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</row>
        <row r="423">
          <cell r="C423" t="str">
            <v>PEMBANGUNAN INFRASTRUKTUR PERMUKIMAN KAB. SLEMAN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</row>
        <row r="424">
          <cell r="C424" t="str">
            <v>PEMBANGUNAN INFRASTRUKTUR PERMUKIMAN KOTA YOGYAKARTA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</row>
        <row r="425">
          <cell r="C425" t="str">
            <v>PEMBANGUNAN INFRASTRUKTUR PERMUKIMAN KAB. PACITAN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</row>
        <row r="426">
          <cell r="C426" t="str">
            <v>PEMBANGUNAN INFRASTRUKTUR PERMUKIMAN KAB. PONOROGO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</row>
        <row r="427">
          <cell r="C427" t="str">
            <v>PEMBANGUNAN INFRASTRUKTUR PERMUKIMAN KAB. TRENGGALEK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</row>
        <row r="428">
          <cell r="C428" t="str">
            <v>PEMBANGUNAN INFRASTRUKTUR PERMUKIMAN KAB. TULUNGAGUNG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</row>
        <row r="429">
          <cell r="C429" t="str">
            <v>PEMBANGUNAN INFRASTRUKTUR PERMUKIMAN KAB. BLITAR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</row>
        <row r="430">
          <cell r="C430" t="str">
            <v>PEMBANGUNAN INFRASTRUKTUR PERMUKIMAN KAB. KEDIRI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</row>
        <row r="431">
          <cell r="C431" t="str">
            <v>PEMBANGUNAN INFRASTRUKTUR PERMUKIMAN KAB. MALANG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</row>
        <row r="432">
          <cell r="C432" t="str">
            <v>PEMBANGUNAN INFRASTRUKTUR PERMUKIMAN KAB. LUMAJANG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</row>
        <row r="433">
          <cell r="C433" t="str">
            <v>PEMBANGUNAN INFRASTRUKTUR PERMUKIMAN KAB. JEMBER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</row>
        <row r="434">
          <cell r="C434" t="str">
            <v>PEMBANGUNAN INFRASTRUKTUR PERMUKIMAN KAB. BANYUWANGI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</row>
        <row r="435">
          <cell r="C435" t="str">
            <v>PEMBANGUNAN INFRASTRUKTUR PERMUKIMAN KAB. BONDOWOSO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</row>
        <row r="436">
          <cell r="C436" t="str">
            <v>PEMBANGUNAN INFRASTRUKTUR PERMUKIMAN KAB. SITUBONDO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</row>
        <row r="437">
          <cell r="C437" t="str">
            <v>PEMBANGUNAN INFRASTRUKTUR PERMUKIMAN KAB. PROBOLINGGO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</row>
        <row r="438">
          <cell r="C438" t="str">
            <v>PEMBANGUNAN INFRASTRUKTUR PERMUKIMAN KAB. PASURUAN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</row>
        <row r="439">
          <cell r="C439" t="str">
            <v>PEMBANGUNAN INFRASTRUKTUR PERMUKIMAN KAB. SIDOARJO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</row>
        <row r="440">
          <cell r="C440" t="str">
            <v>PEMBANGUNAN INFRASTRUKTUR PERMUKIMAN KAB. MOJOKERTO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</row>
        <row r="441">
          <cell r="C441" t="str">
            <v>PEMBANGUNAN INFRASTRUKTUR PERMUKIMAN KAB. JOMBANG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</row>
        <row r="442">
          <cell r="C442" t="str">
            <v>PEMBANGUNAN INFRASTRUKTUR PERMUKIMAN KAB. NGANJUK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</row>
        <row r="443">
          <cell r="C443" t="str">
            <v>PEMBANGUNAN INFRASTRUKTUR PERMUKIMAN KAB. MADIUN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</row>
        <row r="444">
          <cell r="C444" t="str">
            <v>PEMBANGUNAN INFRASTRUKTUR PERMUKIMAN KAB. MAGETAN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</row>
        <row r="445">
          <cell r="C445" t="str">
            <v>PEMBANGUNAN INFRASTRUKTUR PERMUKIMAN KAB. NGAWI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</row>
        <row r="446">
          <cell r="C446" t="str">
            <v>PEMBANGUNAN INFRASTRUKTUR PERMUKIMAN KAB. BOJONEGORO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</row>
        <row r="447">
          <cell r="C447" t="str">
            <v>PEMBANGUNAN INFRASTRUKTUR PERMUKIMAN KAB. TUBAN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</row>
        <row r="448">
          <cell r="C448" t="str">
            <v>PEMBANGUNAN INFRASTRUKTUR PERMUKIMAN KAB. LAMONGAN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</row>
        <row r="449">
          <cell r="C449" t="str">
            <v>PEMBANGUNAN INFRASTRUKTUR PERMUKIMAN KAB. GRESIK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</row>
        <row r="450">
          <cell r="C450" t="str">
            <v>PEMBANGUNAN INFRASTRUKTUR PERMUKIMAN KAB. BANGKALAN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</row>
        <row r="451">
          <cell r="C451" t="str">
            <v>PEMBANGUNAN INFRASTRUKTUR PERMUKIMAN KAB. SAMPANG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</row>
        <row r="452">
          <cell r="C452" t="str">
            <v>PEMBANGUNAN INFRASTRUKTUR PERMUKIMAN KAB. PAMEKASAN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</row>
        <row r="453">
          <cell r="C453" t="str">
            <v>PEMBANGUNAN INFRASTRUKTUR PERMUKIMAN KAB. SUMENEP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</row>
        <row r="454">
          <cell r="C454" t="str">
            <v>PEMBANGUNAN INFRASTRUKTUR PERMUKIMAN KOTA KEDIRI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</row>
        <row r="455">
          <cell r="C455" t="str">
            <v>PEMBANGUNAN INFRASTRUKTUR PERMUKIMAN KOTA BLITAR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</row>
        <row r="456">
          <cell r="C456" t="str">
            <v>PEMBANGUNAN INFRASTRUKTUR PERMUKIMAN KOTA MALANG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</row>
        <row r="457">
          <cell r="C457" t="str">
            <v>PEMBANGUNAN INFRASTRUKTUR PERMUKIMAN KOTA PROBOLINGGO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</row>
        <row r="458">
          <cell r="C458" t="str">
            <v>PEMBANGUNAN INFRASTRUKTUR PERMUKIMAN KOTA PASURUAN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</row>
        <row r="459">
          <cell r="C459" t="str">
            <v>PEMBANGUNAN INFRASTRUKTUR PERMUKIMAN KOTA MOJOKERTO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</row>
        <row r="460">
          <cell r="C460" t="str">
            <v>PEMBANGUNAN INFRASTRUKTUR PERMUKIMAN KOTA MADIUN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</row>
        <row r="461">
          <cell r="C461" t="str">
            <v>PEMBANGUNAN INFRASTRUKTUR PERMUKIMAN KOTA SURABAYA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</row>
        <row r="462">
          <cell r="C462" t="str">
            <v>PEMBANGUNAN INFRASTRUKTUR PERMUKIMAN KOTA BATU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</row>
        <row r="463">
          <cell r="C463" t="str">
            <v>PEMBANGUNAN INFRASTRUKTUR PERMUKIMAN KAB. SAMBAS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</row>
        <row r="464">
          <cell r="C464" t="str">
            <v>PEMBANGUNAN INFRASTRUKTUR PERMUKIMAN KAB. PONTIANAK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</row>
        <row r="465">
          <cell r="C465" t="str">
            <v>PEMBANGUNAN INFRASTRUKTUR PERMUKIMAN KAB. SANGGAU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</row>
        <row r="466">
          <cell r="C466" t="str">
            <v>PEMBANGUNAN INFRASTRUKTUR PERMUKIMAN KAB. KETAPANG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</row>
        <row r="467">
          <cell r="C467" t="str">
            <v>PEMBANGUNAN INFRASTRUKTUR PERMUKIMAN KAB. SINTANG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</row>
        <row r="468">
          <cell r="C468" t="str">
            <v>PEMBANGUNAN INFRASTRUKTUR PERMUKIMAN KAB. KAPUAS HULU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</row>
        <row r="469">
          <cell r="C469" t="str">
            <v>PEMBANGUNAN INFRASTRUKTUR PERMUKIMAN KAB. BENGKAYANG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</row>
        <row r="470">
          <cell r="C470" t="str">
            <v>PEMBANGUNAN INFRASTRUKTUR PERMUKIMAN KAB. LANDAK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</row>
        <row r="471">
          <cell r="C471" t="str">
            <v>PEMBANGUNAN INFRASTRUKTUR PERMUKIMAN KAB. SEKADAU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</row>
        <row r="472">
          <cell r="C472" t="str">
            <v>PEMBANGUNAN INFRASTRUKTUR PERMUKIMAN KAB. MELAWAI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</row>
        <row r="473">
          <cell r="C473" t="str">
            <v>PEMBANGUNAN INFRASTRUKTUR PERMUKIMAN KAB. KAYONG UTARA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</row>
        <row r="474">
          <cell r="C474" t="str">
            <v>PEMBANGUNAN INFRASTRUKTUR PERMUKIMAN KAB. KUBU RAYA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</row>
        <row r="475">
          <cell r="C475" t="str">
            <v>PEMBANGUNAN INFRASTRUKTUR PERMUKIMAN KOTA PONTIANAK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</row>
        <row r="476">
          <cell r="C476" t="str">
            <v>PEMBANGUNAN INFRASTRUKTUR PERMUKIMAN KOTA SINGKAWANG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</row>
        <row r="477">
          <cell r="C477" t="str">
            <v>PEMBANGUNAN INFRASTRUKTUR PERMUKIMAN KAB. KOTAWARINGIN BARAT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</row>
        <row r="478">
          <cell r="C478" t="str">
            <v>PEMBANGUNAN INFRASTRUKTUR PERMUKIMAN KAB. KOTAWARINGIN TIMUR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</row>
        <row r="479">
          <cell r="C479" t="str">
            <v>PEMBANGUNAN INFRASTRUKTUR PERMUKIMAN KAB. KAPUAS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</row>
        <row r="480">
          <cell r="C480" t="str">
            <v>PEMBANGUNAN INFRASTRUKTUR PERMUKIMAN KAB. BARITO SELATAN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</row>
        <row r="481">
          <cell r="C481" t="str">
            <v>PEMBANGUNAN INFRASTRUKTUR PERMUKIMAN KAB. BARITO UTARA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</row>
        <row r="482">
          <cell r="C482" t="str">
            <v>PEMBANGUNAN INFRASTRUKTUR PERMUKIMAN KAB. KATINGAN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</row>
        <row r="483">
          <cell r="C483" t="str">
            <v>PEMBANGUNAN INFRASTRUKTUR PERMUKIMAN KAB. SERUYAN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</row>
        <row r="484">
          <cell r="C484" t="str">
            <v>PEMBANGUNAN INFRASTRUKTUR PERMUKIMAN KAB. SUKAMARA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</row>
        <row r="485">
          <cell r="C485" t="str">
            <v>PEMBANGUNAN INFRASTRUKTUR PERMUKIMAN KAB. LAMANDAU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</row>
        <row r="486">
          <cell r="C486" t="str">
            <v>PEMBANGUNAN INFRASTRUKTUR PERMUKIMAN KAB. GUNUNG MAS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</row>
        <row r="487">
          <cell r="C487" t="str">
            <v>PEMBANGUNAN INFRASTRUKTUR PERMUKIMAN KAB. PULANG PISAU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</row>
        <row r="488">
          <cell r="C488" t="str">
            <v>PEMBANGUNAN INFRASTRUKTUR PERMUKIMAN KAB. MURUNG RAYA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</row>
        <row r="489">
          <cell r="C489" t="str">
            <v>PEMBANGUNAN INFRASTRUKTUR PERMUKIMAN KAB. BARITO TIMUR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</row>
        <row r="490">
          <cell r="C490" t="str">
            <v>PEMBANGUNAN INFRASTRUKTUR PERMUKIMAN KOTA PALANGKARAYA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</row>
        <row r="491">
          <cell r="C491" t="str">
            <v>PEMBANGUNAN INFRASTRUKTUR PERMUKIMAN KAB. TANAH LAUT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</row>
        <row r="492">
          <cell r="C492" t="str">
            <v>PEMBANGUNAN INFRASTRUKTUR PERMUKIMAN KAB. KOTABARU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</row>
        <row r="493">
          <cell r="C493" t="str">
            <v>PEMBANGUNAN INFRASTRUKTUR PERMUKIMAN KAB. BANJAR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</row>
        <row r="494">
          <cell r="C494" t="str">
            <v>PEMBANGUNAN INFRASTRUKTUR PERMUKIMAN KAB. BARITO KUALA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</row>
        <row r="495">
          <cell r="C495" t="str">
            <v>PEMBANGUNAN INFRASTRUKTUR PERMUKIMAN KAB. TAPIN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</row>
        <row r="496">
          <cell r="C496" t="str">
            <v>PEMBANGUNAN INFRASTRUKTUR PERMUKIMAN KAB. HULU SUNGAI SELATAN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</row>
        <row r="497">
          <cell r="C497" t="str">
            <v>PEMBANGUNAN INFRASTRUKTUR PERMUKIMAN KAB. HULU SUNGAI TENGAH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</row>
        <row r="498">
          <cell r="C498" t="str">
            <v>PEMBANGUNAN INFRASTRUKTUR PERMUKIMAN KAB. HULU SUNGAI UTARA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</row>
        <row r="499">
          <cell r="C499" t="str">
            <v>PEMBANGUNAN INFRASTRUKTUR PERMUKIMAN KAB. TABALONG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</row>
        <row r="500">
          <cell r="C500" t="str">
            <v>PEMBANGUNAN INFRASTRUKTUR PERMUKIMAN KAB. TANAH BUMBU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</row>
        <row r="501">
          <cell r="C501" t="str">
            <v>PEMBANGUNAN INFRASTRUKTUR PERMUKIMAN KAB. BALANGAN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</row>
        <row r="502">
          <cell r="C502" t="str">
            <v>PEMBANGUNAN INFRASTRUKTUR PERMUKIMAN KOTA BANJARMASIN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</row>
        <row r="503">
          <cell r="C503" t="str">
            <v>PEMBANGUNAN INFRASTRUKTUR PERMUKIMAN KOTA BANJAR BARU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</row>
        <row r="504">
          <cell r="C504" t="str">
            <v>PEMBANGUNAN INFRASTRUKTUR PERMUKIMAN KAB. PASER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</row>
        <row r="505">
          <cell r="C505" t="str">
            <v>PEMBANGUNAN INFRASTRUKTUR PERMUKIMAN KAB. KUTAI KERTANEGARA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</row>
        <row r="506">
          <cell r="C506" t="str">
            <v>PEMBANGUNAN INFRASTRUKTUR PERMUKIMAN KAB. BERAU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</row>
        <row r="507">
          <cell r="C507" t="str">
            <v>PEMBANGUNAN INFRASTRUKTUR PERMUKIMAN KAB. BULUNGAN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</row>
        <row r="508">
          <cell r="C508" t="str">
            <v>PEMBANGUNAN INFRASTRUKTUR PERMUKIMAN KAB. NUNUKAN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</row>
        <row r="509">
          <cell r="C509" t="str">
            <v>PEMBANGUNAN INFRASTRUKTUR PERMUKIMAN KAB. MALINAU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</row>
        <row r="510">
          <cell r="C510" t="str">
            <v>PEMBANGUNAN INFRASTRUKTUR PERMUKIMAN KAB. KUTAI BARAT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</row>
        <row r="511">
          <cell r="C511" t="str">
            <v>PEMBANGUNAN INFRASTRUKTUR PERMUKIMAN KAB. KUTAI TIMUR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</row>
        <row r="512">
          <cell r="C512" t="str">
            <v>PEMBANGUNAN INFRASTRUKTUR PERMUKIMAN KAB. PENAJAM PASER UTARA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</row>
        <row r="513">
          <cell r="C513" t="str">
            <v>PEMBANGUNAN INFRASTRUKTUR PERMUKIMAN KAB. TANA TIDUNG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</row>
        <row r="514">
          <cell r="C514" t="str">
            <v>PEMBANGUNAN INFRASTRUKTUR PERMUKIMAN KOTA BALIKPAPAN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</row>
        <row r="515">
          <cell r="C515" t="str">
            <v>PEMBANGUNAN INFRASTRUKTUR PERMUKIMAN KOTA SAMARINDA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</row>
        <row r="516">
          <cell r="C516" t="str">
            <v>PEMBANGUNAN INFRASTRUKTUR PERMUKIMAN KOTA TARAKAN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</row>
        <row r="517">
          <cell r="C517" t="str">
            <v>PEMBANGUNAN INFRASTRUKTUR PERMUKIMAN KOTA BONTANG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</row>
        <row r="518">
          <cell r="C518" t="str">
            <v>PEMBANGUNAN INFRASTRUKTUR PERMUKIMAN KAB. BOLAANG MONGONDOW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</row>
        <row r="519">
          <cell r="C519" t="str">
            <v>PEMBANGUNAN INFRASTRUKTUR PERMUKIMAN KAB. MINAHASA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</row>
        <row r="520">
          <cell r="C520" t="str">
            <v>PEMBANGUNAN INFRASTRUKTUR PERMUKIMAN KAB. KEPULAUAN  SANGIHE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</row>
        <row r="521">
          <cell r="C521" t="str">
            <v>PEMBANGUNAN INFRASTRUKTUR PERMUKIMAN KAB. KEPULAUAN TALAUD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</row>
        <row r="522">
          <cell r="C522" t="str">
            <v>PEMBANGUNAN INFRASTRUKTUR PERMUKIMAN KAB. MINAHASA SELATAN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</row>
        <row r="523">
          <cell r="C523" t="str">
            <v>PEMBANGUNAN INFRASTRUKTUR PERMUKIMAN KAB. MINAHASA UTARA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</row>
        <row r="524">
          <cell r="C524" t="str">
            <v>PEMBANGUNAN INFRASTRUKTUR PERMUKIMAN KAB. MINAHASA TENGGARA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</row>
        <row r="525">
          <cell r="C525" t="str">
            <v>PEMBANGUNAN INFRASTRUKTUR PERMUKIMAN KAB. BOLAANG MONGONDOW UTARA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</row>
        <row r="526">
          <cell r="C526" t="str">
            <v>PEMBANGUNAN INFRASTRUKTUR PERMUKIMAN KAB. KEPULAUAN SITARO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</row>
        <row r="527">
          <cell r="C527" t="str">
            <v>PEMBANGUNAN INFRASTRUKTUR PERMUKIMAN KAB. BOLAANG MONGONDOW TIMUR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</row>
        <row r="528">
          <cell r="C528" t="str">
            <v>PEMBANGUNAN INFRASTRUKTUR PERMUKIMAN KAB. BOLAANG MONGONDOW UTARA SELATAN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</row>
        <row r="529">
          <cell r="C529" t="str">
            <v>PEMBANGUNAN INFRASTRUKTUR PERMUKIMAN KAB. BOLAANG MONGONDOW SELATAN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</row>
        <row r="530">
          <cell r="C530" t="str">
            <v>PEMBANGUNAN INFRASTRUKTUR PERMUKIMAN KOTA MANADO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</row>
        <row r="531">
          <cell r="C531" t="str">
            <v>PEMBANGUNAN INFRASTRUKTUR PERMUKIMAN KOTA BITUNG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</row>
        <row r="532">
          <cell r="C532" t="str">
            <v>PEMBANGUNAN INFRASTRUKTUR PERMUKIMAN KOTA TOMOHON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</row>
        <row r="533">
          <cell r="C533" t="str">
            <v>PEMBANGUNAN INFRASTRUKTUR PERMUKIMAN KOTA KOTAMOBAGU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</row>
        <row r="534">
          <cell r="C534" t="str">
            <v>PEMBANGUNAN INFRASTRUKTUR PERMUKIMAN KAB. GORONTALO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</row>
        <row r="535">
          <cell r="C535" t="str">
            <v>PEMBANGUNAN INFRASTRUKTUR PERMUKIMAN KAB. BOALEMO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</row>
        <row r="536">
          <cell r="C536" t="str">
            <v>PEMBANGUNAN INFRASTRUKTUR PERMUKIMAN KAB. BONE BOLANGO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</row>
        <row r="537">
          <cell r="C537" t="str">
            <v>PEMBANGUNAN INFRASTRUKTUR PERMUKIMAN KAB. POHUWATO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</row>
        <row r="538">
          <cell r="C538" t="str">
            <v>PEMBANGUNAN INFRASTRUKTUR PERMUKIMAN KAB. GORONTALO UTARA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</row>
        <row r="539">
          <cell r="C539" t="str">
            <v>PEMBANGUNAN INFRASTRUKTUR PERMUKIMAN KOTA GORONTALO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</row>
        <row r="540">
          <cell r="C540" t="str">
            <v>PEMBANGUNAN INFRASTRUKTUR PERMUKIMAN KAB. BANGGAI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</row>
        <row r="541">
          <cell r="C541" t="str">
            <v>PEMBANGUNAN INFRASTRUKTUR PERMUKIMAN KAB. POSO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</row>
        <row r="542">
          <cell r="C542" t="str">
            <v>PEMBANGUNAN INFRASTRUKTUR PERMUKIMAN KAB. DONGGALA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</row>
        <row r="543">
          <cell r="C543" t="str">
            <v>PEMBANGUNAN INFRASTRUKTUR PERMUKIMAN KAB. TOLI-TOLI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</row>
        <row r="544">
          <cell r="C544" t="str">
            <v>PEMBANGUNAN INFRASTRUKTUR PERMUKIMAN KAB. BUOL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</row>
        <row r="545">
          <cell r="C545" t="str">
            <v>PEMBANGUNAN INFRASTRUKTUR PERMUKIMAN KAB. MOROWALI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</row>
        <row r="546">
          <cell r="C546" t="str">
            <v>PEMBANGUNAN INFRASTRUKTUR PERMUKIMAN KAB. BANGGAI KEPULAUAN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</row>
        <row r="547">
          <cell r="C547" t="str">
            <v>PEMBANGUNAN INFRASTRUKTUR PERMUKIMAN KAB. PARIGI MOUTONG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</row>
        <row r="548">
          <cell r="C548" t="str">
            <v>PEMBANGUNAN INFRASTRUKTUR PERMUKIMAN KAB. TOJO UNA-UNA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</row>
        <row r="549">
          <cell r="C549" t="str">
            <v>PEMBANGUNAN INFRASTRUKTUR PERMUKIMAN KAB. SIGI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</row>
        <row r="550">
          <cell r="C550" t="str">
            <v>PEMBANGUNAN INFRASTRUKTUR PERMUKIMAN KOTA PALU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</row>
        <row r="551">
          <cell r="C551" t="str">
            <v>PEMBANGUNAN INFRASTRUKTUR PERMUKIMAN KAB. SELAYAR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</row>
        <row r="552">
          <cell r="C552" t="str">
            <v>PEMBANGUNAN INFRASTRUKTUR PERMUKIMAN KAB. BULUKUMBA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</row>
        <row r="553">
          <cell r="C553" t="str">
            <v>PEMBANGUNAN INFRASTRUKTUR PERMUKIMAN KAB. BANTAENG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</row>
        <row r="554">
          <cell r="C554" t="str">
            <v>PEMBANGUNAN INFRASTRUKTUR PERMUKIMAN KAB. JENEPONTO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</row>
        <row r="555">
          <cell r="C555" t="str">
            <v>PEMBANGUNAN INFRASTRUKTUR PERMUKIMAN KAB. TAKALAR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</row>
        <row r="556">
          <cell r="C556" t="str">
            <v>PEMBANGUNAN INFRASTRUKTUR PERMUKIMAN KAB. GOWA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</row>
        <row r="557">
          <cell r="C557" t="str">
            <v>PEMBANGUNAN INFRASTRUKTUR PERMUKIMAN KAB. SINJAI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</row>
        <row r="558">
          <cell r="C558" t="str">
            <v>PEMBANGUNAN INFRASTRUKTUR PERMUKIMAN KAB. BONE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</row>
        <row r="559">
          <cell r="C559" t="str">
            <v>PEMBANGUNAN INFRASTRUKTUR PERMUKIMAN KAB. MAROS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</row>
        <row r="560">
          <cell r="C560" t="str">
            <v>PEMBANGUNAN INFRASTRUKTUR PERMUKIMAN KAB. PANGKAJENE KEPULAUAN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</row>
        <row r="561">
          <cell r="C561" t="str">
            <v>PEMBANGUNAN INFRASTRUKTUR PERMUKIMAN KAB. BARRU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</row>
        <row r="562">
          <cell r="C562" t="str">
            <v>PEMBANGUNAN INFRASTRUKTUR PERMUKIMAN KAB. SOPPENG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</row>
        <row r="563">
          <cell r="C563" t="str">
            <v>PEMBANGUNAN INFRASTRUKTUR PERMUKIMAN KAB. WAJO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</row>
        <row r="564">
          <cell r="C564" t="str">
            <v>PEMBANGUNAN INFRASTRUKTUR PERMUKIMAN KAB. SIDENDRENG RAPPANG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</row>
        <row r="565">
          <cell r="C565" t="str">
            <v>PEMBANGUNAN INFRASTRUKTUR PERMUKIMAN KAB. PINRANG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</row>
        <row r="566">
          <cell r="C566" t="str">
            <v>PEMBANGUNAN INFRASTRUKTUR PERMUKIMAN KAB. ENREKANG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</row>
        <row r="567">
          <cell r="C567" t="str">
            <v>PEMBANGUNAN INFRASTRUKTUR PERMUKIMAN KAB. LUWU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</row>
        <row r="568">
          <cell r="C568" t="str">
            <v>PEMBANGUNAN INFRASTRUKTUR PERMUKIMAN KAB. TANA TORAJA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</row>
        <row r="569">
          <cell r="C569" t="str">
            <v>PEMBANGUNAN INFRASTRUKTUR PERMUKIMAN KAB. LUWU UTARA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</row>
        <row r="570">
          <cell r="C570" t="str">
            <v>PEMBANGUNAN INFRASTRUKTUR PERMUKIMAN KAB. LUWU TIMUR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</row>
        <row r="571">
          <cell r="C571" t="str">
            <v>PEMBANGUNAN INFRASTRUKTUR PERMUKIMAN KAB. TORAJA UTARA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</row>
        <row r="572">
          <cell r="C572" t="str">
            <v>PEMBANGUNAN INFRASTRUKTUR PERMUKIMAN KOTA MAKASAR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</row>
        <row r="573">
          <cell r="C573" t="str">
            <v>PEMBANGUNAN INFRASTRUKTUR PERMUKIMAN KOTA PARE-PARE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</row>
        <row r="574">
          <cell r="C574" t="str">
            <v>PEMBANGUNAN INFRASTRUKTUR PERMUKIMAN KOTA PALOPO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</row>
        <row r="575">
          <cell r="C575" t="str">
            <v>PEMBANGUNAN INFRASTRUKTUR PERMUKIMAN KAB. MAMUJU UTARA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</row>
        <row r="576">
          <cell r="C576" t="str">
            <v>PEMBANGUNAN INFRASTRUKTUR PERMUKIMAN KAB. MAMUJU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</row>
        <row r="577">
          <cell r="C577" t="str">
            <v>PEMBANGUNAN INFRASTRUKTUR PERMUKIMAN KAB. MAMASA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</row>
        <row r="578">
          <cell r="C578" t="str">
            <v>PEMBANGUNAN INFRASTRUKTUR PERMUKIMAN KAB. POLEWALI MANDAR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</row>
        <row r="579">
          <cell r="C579" t="str">
            <v>PEMBANGUNAN INFRASTRUKTUR PERMUKIMAN KAB. MAJENE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</row>
        <row r="580">
          <cell r="C580" t="str">
            <v>PEMBANGUNAN INFRASTRUKTUR PERMUKIMAN KAB. KOLAKA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</row>
        <row r="581">
          <cell r="C581" t="str">
            <v>PEMBANGUNAN INFRASTRUKTUR PERMUKIMAN KAB. KONAWE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</row>
        <row r="582">
          <cell r="C582" t="str">
            <v>PEMBANGUNAN INFRASTRUKTUR PERMUKIMAN KAB. MUNA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</row>
        <row r="583">
          <cell r="C583" t="str">
            <v>PEMBANGUNAN INFRASTRUKTUR PERMUKIMAN KAB. BUTON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</row>
        <row r="584">
          <cell r="C584" t="str">
            <v>PEMBANGUNAN INFRASTRUKTUR PERMUKIMAN KAB. KONAWE SELATAN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</row>
        <row r="585">
          <cell r="C585" t="str">
            <v>PEMBANGUNAN INFRASTRUKTUR PERMUKIMAN KAB. BOMBANA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</row>
        <row r="586">
          <cell r="C586" t="str">
            <v>PEMBANGUNAN INFRASTRUKTUR PERMUKIMAN KAB. WAKATOBI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</row>
        <row r="587">
          <cell r="C587" t="str">
            <v>PEMBANGUNAN INFRASTRUKTUR PERMUKIMAN KAB. KOLAKA UTARA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</row>
        <row r="588">
          <cell r="C588" t="str">
            <v>PEMBANGUNAN INFRASTRUKTUR PERMUKIMAN KAB. KONAWE UTARA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</row>
        <row r="589">
          <cell r="C589" t="str">
            <v>PEMBANGUNAN INFRASTRUKTUR PERMUKIMAN KAB. BUTON UTARA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</row>
        <row r="590">
          <cell r="C590" t="str">
            <v>PEMBANGUNAN INFRASTRUKTUR PERMUKIMAN KOTA KENDARI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</row>
        <row r="591">
          <cell r="C591" t="str">
            <v>PEMBANGUNAN INFRASTRUKTUR PERMUKIMAN KOTA BAU-BAU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</row>
        <row r="592">
          <cell r="C592" t="str">
            <v>PEMBANGUNAN INFRASTRUKTUR PERMUKIMAN KAB. JEMBRANA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</row>
        <row r="593">
          <cell r="C593" t="str">
            <v>PEMBANGUNAN INFRASTRUKTUR PERMUKIMAN KAB. TABANAN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</row>
        <row r="594">
          <cell r="C594" t="str">
            <v>PEMBANGUNAN INFRASTRUKTUR PERMUKIMAN KAB. BADUNG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</row>
        <row r="595">
          <cell r="C595" t="str">
            <v>PEMBANGUNAN INFRASTRUKTUR PERMUKIMAN KAB. GIANYAR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</row>
        <row r="596">
          <cell r="C596" t="str">
            <v>PEMBANGUNAN INFRASTRUKTUR PERMUKIMAN KAB. KLUNGKUNG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</row>
        <row r="597">
          <cell r="C597" t="str">
            <v>PEMBANGUNAN INFRASTRUKTUR PERMUKIMAN KAB. BANGLI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</row>
        <row r="598">
          <cell r="C598" t="str">
            <v>PEMBANGUNAN INFRASTRUKTUR PERMUKIMAN KAB. KARANGASEM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</row>
        <row r="599">
          <cell r="C599" t="str">
            <v>PEMBANGUNAN INFRASTRUKTUR PERMUKIMAN KAB. BULELENG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</row>
        <row r="600">
          <cell r="C600" t="str">
            <v>PEMBANGUNAN INFRASTRUKTUR PERMUKIMAN KOTA DENPASAR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</row>
        <row r="601">
          <cell r="C601" t="str">
            <v>PEMBANGUNAN INFRASTRUKTUR PERMUKIMAN KAB. LOMBOK BARAT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</row>
        <row r="602">
          <cell r="C602" t="str">
            <v>PEMBANGUNAN INFRASTRUKTUR PERMUKIMAN KAB. LOMBOK TENGAH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</row>
        <row r="603">
          <cell r="C603" t="str">
            <v>PEMBANGUNAN INFRASTRUKTUR PERMUKIMAN KAB. LOMBOK TIMUR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</row>
        <row r="604">
          <cell r="C604" t="str">
            <v>PEMBANGUNAN INFRASTRUKTUR PERMUKIMAN KAB. SUMBAWA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</row>
        <row r="605">
          <cell r="C605" t="str">
            <v>PEMBANGUNAN INFRASTRUKTUR PERMUKIMAN KAB. DOMPU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</row>
        <row r="606">
          <cell r="C606" t="str">
            <v>PEMBANGUNAN INFRASTRUKTUR PERMUKIMAN KAB. BIMA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</row>
        <row r="607">
          <cell r="C607" t="str">
            <v>PEMBANGUNAN INFRASTRUKTUR PERMUKIMAN KAB. SUMBAWA BARAT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</row>
        <row r="608">
          <cell r="C608" t="str">
            <v>PEMBANGUNAN INFRASTRUKTUR PERMUKIMAN KAB. LOMBOK UTARA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</row>
        <row r="609">
          <cell r="C609" t="str">
            <v>PEMBANGUNAN INFRASTRUKTUR PERMUKIMAN KOTA MATARAM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</row>
        <row r="610">
          <cell r="C610" t="str">
            <v>PEMBANGUNAN INFRASTRUKTUR PERMUKIMAN KOTA BIMA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</row>
        <row r="611">
          <cell r="C611" t="str">
            <v>PEMBANGUNAN INFRASTRUKTUR PERMUKIMAN KAB. KUPANG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</row>
        <row r="612">
          <cell r="C612" t="str">
            <v>PEMBANGUNAN INFRASTRUKTUR PERMUKIMAN KAB. TIMOR TENGAH SELATAN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</row>
        <row r="613">
          <cell r="C613" t="str">
            <v>PEMBANGUNAN INFRASTRUKTUR PERMUKIMAN KAB. TIMOR TENGAH UTARA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</row>
        <row r="614">
          <cell r="C614" t="str">
            <v>PEMBANGUNAN INFRASTRUKTUR PERMUKIMAN KAB. BELU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</row>
        <row r="615">
          <cell r="C615" t="str">
            <v>PEMBANGUNAN INFRASTRUKTUR PERMUKIMAN KAB. ALOR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</row>
        <row r="616">
          <cell r="C616" t="str">
            <v>PEMBANGUNAN INFRASTRUKTUR PERMUKIMAN KAB. FLORES TIMUR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</row>
        <row r="617">
          <cell r="C617" t="str">
            <v>PEMBANGUNAN INFRASTRUKTUR PERMUKIMAN KAB. SIKKA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</row>
        <row r="618">
          <cell r="C618" t="str">
            <v>PEMBANGUNAN INFRASTRUKTUR PERMUKIMAN KAB. ENDE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</row>
        <row r="619">
          <cell r="C619" t="str">
            <v>PEMBANGUNAN INFRASTRUKTUR PERMUKIMAN KAB. NGADA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</row>
        <row r="620">
          <cell r="C620" t="str">
            <v>PEMBANGUNAN INFRASTRUKTUR PERMUKIMAN KAB. MANGGARAI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</row>
        <row r="621">
          <cell r="C621" t="str">
            <v>PEMBANGUNAN INFRASTRUKTUR PERMUKIMAN KAB. SUMBA TIMUR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</row>
        <row r="622">
          <cell r="C622" t="str">
            <v>PEMBANGUNAN INFRASTRUKTUR PERMUKIMAN KAB. SUMBA BARAT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</row>
        <row r="623">
          <cell r="C623" t="str">
            <v>PEMBANGUNAN INFRASTRUKTUR PERMUKIMAN KAB. LEMBATA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</row>
        <row r="624">
          <cell r="C624" t="str">
            <v>PEMBANGUNAN INFRASTRUKTUR PERMUKIMAN KAB. ROTE NDAO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</row>
        <row r="625">
          <cell r="C625" t="str">
            <v>PEMBANGUNAN INFRASTRUKTUR PERMUKIMAN KAB. MANGGARAI BARAT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</row>
        <row r="626">
          <cell r="C626" t="str">
            <v>PEMBANGUNAN INFRASTRUKTUR PERMUKIMAN KAB. NAGEKEO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</row>
        <row r="627">
          <cell r="C627" t="str">
            <v>PEMBANGUNAN INFRASTRUKTUR PERMUKIMAN KAB. SUMBA TENGAH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</row>
        <row r="628">
          <cell r="C628" t="str">
            <v>PEMBANGUNAN INFRASTRUKTUR PERMUKIMAN KAB. SUMBA BARAT DAYA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</row>
        <row r="629">
          <cell r="C629" t="str">
            <v>PEMBANGUNAN INFRASTRUKTUR PERMUKIMAN KAB. MANGGARAI TIMUR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</row>
        <row r="630">
          <cell r="C630" t="str">
            <v>PEMBANGUNAN INFRASTRUKTUR PERMUKIMAN KAB. SABU RAIJUA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</row>
        <row r="631">
          <cell r="C631" t="str">
            <v>PEMBANGUNAN INFRASTRUKTUR PERMUKIMAN KOTA KUPANG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</row>
        <row r="632">
          <cell r="C632" t="str">
            <v>PEMBANGUNAN INFRASTRUKTUR PERMUKIMAN KAB. MALUKU TENGAH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</row>
        <row r="633">
          <cell r="C633" t="str">
            <v>PEMBANGUNAN INFRASTRUKTUR PERMUKIMAN KAB. MALUKU TENGGARA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</row>
        <row r="634">
          <cell r="C634" t="str">
            <v>PEMBANGUNAN INFRASTRUKTUR PERMUKIMAN KAB. MALUKU TENGGARA BARAT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</row>
        <row r="635">
          <cell r="C635" t="str">
            <v>PEMBANGUNAN INFRASTRUKTUR PERMUKIMAN KAB. BURU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</row>
        <row r="636">
          <cell r="C636" t="str">
            <v>PEMBANGUNAN INFRASTRUKTUR PERMUKIMAN KAB. SERAM BAGIAN TIMUR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</row>
        <row r="637">
          <cell r="C637" t="str">
            <v>PEMBANGUNAN INFRASTRUKTUR PERMUKIMAN KAB. SERAM BAGIAN BARAT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</row>
        <row r="638">
          <cell r="C638" t="str">
            <v>PEMBANGUNAN INFRASTRUKTUR PERMUKIMAN KAB. KEPULAUAN ARU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</row>
        <row r="639">
          <cell r="C639" t="str">
            <v>PEMBANGUNAN INFRASTRUKTUR PERMUKIMAN KAB. MALUKU BARAT DAYA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</row>
        <row r="640">
          <cell r="C640" t="str">
            <v>PEMBANGUNAN INFRASTRUKTUR PERMUKIMAN KAB. BURU SELATAN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</row>
        <row r="641">
          <cell r="C641" t="str">
            <v>PEMBANGUNAN INFRASTRUKTUR PERMUKIMAN KOTA AMBON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</row>
        <row r="642">
          <cell r="C642" t="str">
            <v>PEMBANGUNAN INFRASTRUKTUR PERMUKIMAN KOTA TUAL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</row>
        <row r="643">
          <cell r="C643" t="str">
            <v>PEMBANGUNAN INFRASTRUKTUR PERMUKIMAN KAB. HALMAHERA BARAT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</row>
        <row r="644">
          <cell r="C644" t="str">
            <v>PEMBANGUNAN INFRASTRUKTUR PERMUKIMAN KAB. HALMAHERA TENGAH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</row>
        <row r="645">
          <cell r="C645" t="str">
            <v>PEMBANGUNAN INFRASTRUKTUR PERMUKIMAN KAB. HALMAHERA UTARA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</row>
        <row r="646">
          <cell r="C646" t="str">
            <v>PEMBANGUNAN INFRASTRUKTUR PERMUKIMAN KAB. HALMAHERA SELATAN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</row>
        <row r="647">
          <cell r="C647" t="str">
            <v>PEMBANGUNAN INFRASTRUKTUR PERMUKIMAN KAB. KEPULAUAN SULA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</row>
        <row r="648">
          <cell r="C648" t="str">
            <v>PEMBANGUNAN INFRASTRUKTUR PERMUKIMAN KAB. HALMAHERA TIMUR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</row>
        <row r="649">
          <cell r="C649" t="str">
            <v>PEMBANGUNAN INFRASTRUKTUR PERMUKIMAN KAB. PULAU MAROTAI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</row>
        <row r="650">
          <cell r="C650" t="str">
            <v>PEMBANGUNAN INFRASTRUKTUR PERMUKIMAN KOTA TERNATE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</row>
        <row r="651">
          <cell r="C651" t="str">
            <v>PEMBANGUNAN INFRASTRUKTUR PERMUKIMAN KOTA TIDORE KEPULAUAN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</row>
        <row r="652">
          <cell r="C652" t="str">
            <v>PEMBANGUNAN INFRASTRUKTUR PERMUKIMAN KAB. MERAUKE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</row>
        <row r="653">
          <cell r="C653" t="str">
            <v>PEMBANGUNAN INFRASTRUKTUR PERMUKIMAN KAB. JAYAWIJAYA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</row>
        <row r="654">
          <cell r="C654" t="str">
            <v>PEMBANGUNAN INFRASTRUKTUR PERMUKIMAN KAB. JAYAPURA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</row>
        <row r="655">
          <cell r="C655" t="str">
            <v>PEMBANGUNAN INFRASTRUKTUR PERMUKIMAN KAB. NABIRE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</row>
        <row r="656">
          <cell r="C656" t="str">
            <v>PEMBANGUNAN INFRASTRUKTUR PERMUKIMAN KAB. KEPULAUAN YAPEN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</row>
        <row r="657">
          <cell r="C657" t="str">
            <v>PEMBANGUNAN INFRASTRUKTUR PERMUKIMAN KAB. BIAK NUMFOR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</row>
        <row r="658">
          <cell r="C658" t="str">
            <v>PEMBANGUNAN INFRASTRUKTUR PERMUKIMAN KAB. PUNCAK JAYA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</row>
        <row r="659">
          <cell r="C659" t="str">
            <v>PEMBANGUNAN INFRASTRUKTUR PERMUKIMAN KAB. PANIAI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</row>
        <row r="660">
          <cell r="C660" t="str">
            <v>PEMBANGUNAN INFRASTRUKTUR PERMUKIMAN KAB. MIMIKA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</row>
        <row r="661">
          <cell r="C661" t="str">
            <v>PEMBANGUNAN INFRASTRUKTUR PERMUKIMAN KAB. SARMI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</row>
        <row r="662">
          <cell r="C662" t="str">
            <v>PEMBANGUNAN INFRASTRUKTUR PERMUKIMAN KAB. KEEROM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</row>
        <row r="663">
          <cell r="C663" t="str">
            <v>PEMBANGUNAN INFRASTRUKTUR PERMUKIMAN KAB. PEGUNUNGAN BINTANG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</row>
        <row r="664">
          <cell r="C664" t="str">
            <v>PEMBANGUNAN INFRASTRUKTUR PERMUKIMAN KAB. YAHUKIMO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</row>
        <row r="665">
          <cell r="C665" t="str">
            <v>PEMBANGUNAN INFRASTRUKTUR PERMUKIMAN KAB. TOLIKARA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</row>
        <row r="666">
          <cell r="C666" t="str">
            <v>PEMBANGUNAN INFRASTRUKTUR PERMUKIMAN KAB. WAROPEN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</row>
        <row r="667">
          <cell r="C667" t="str">
            <v>PEMBANGUNAN INFRASTRUKTUR PERMUKIMAN KAB. BOVEN DIGOEL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</row>
        <row r="668">
          <cell r="C668" t="str">
            <v>PEMBANGUNAN INFRASTRUKTUR PERMUKIMAN KAB. MAPPI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</row>
        <row r="669">
          <cell r="C669" t="str">
            <v>PEMBANGUNAN INFRASTRUKTUR PERMUKIMAN KAB. ASMAT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</row>
        <row r="670">
          <cell r="C670" t="str">
            <v>PEMBANGUNAN INFRASTRUKTUR PERMUKIMAN KAB. SUPIORI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</row>
        <row r="671">
          <cell r="C671" t="str">
            <v>PEMBANGUNAN INFRASTRUKTUR PERMUKIMAN KAB. MEMBERAMO RAYA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</row>
        <row r="672">
          <cell r="C672" t="str">
            <v>PEMBANGUNAN INFRASTRUKTUR PERMUKIMAN KAB. MEMBERAMO TENGAH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</row>
        <row r="673">
          <cell r="C673" t="str">
            <v>PEMBANGUNAN INFRASTRUKTUR PERMUKIMAN KAB. YALIMO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</row>
        <row r="674">
          <cell r="C674" t="str">
            <v>PEMBANGUNAN INFRASTRUKTUR PERMUKIMAN KAB. LANNY JAYA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</row>
        <row r="675">
          <cell r="C675" t="str">
            <v>PEMBANGUNAN INFRASTRUKTUR PERMUKIMAN KAB. NDUGA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</row>
        <row r="676">
          <cell r="C676" t="str">
            <v>PEMBANGUNAN INFRASTRUKTUR PERMUKIMAN KAB. PUNCAK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</row>
        <row r="677">
          <cell r="C677" t="str">
            <v>PEMBANGUNAN INFRASTRUKTUR PERMUKIMAN KAB. DOGIYAI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</row>
        <row r="678">
          <cell r="C678" t="str">
            <v>PEMBANGUNAN INFRASTRUKTUR PERMUKIMAN KAB. INTAN JAYA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</row>
        <row r="679">
          <cell r="C679" t="str">
            <v>PEMBANGUNAN INFRASTRUKTUR PERMUKIMAN KAB. DEIYAI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</row>
        <row r="680">
          <cell r="C680" t="str">
            <v>PEMBANGUNAN INFRASTRUKTUR PERMUKIMAN KOTA JAYAPURA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</row>
        <row r="681">
          <cell r="C681" t="str">
            <v>PEMBANGUNAN INFRASTRUKTUR PERMUKIMAN KAB. SORONG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</row>
        <row r="682">
          <cell r="C682" t="str">
            <v>PEMBANGUNAN INFRASTRUKTUR PERMUKIMAN KAB. MANOKWARI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</row>
        <row r="683">
          <cell r="C683" t="str">
            <v>PEMBANGUNAN INFRASTRUKTUR PERMUKIMAN KAB. FAK-FAK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</row>
        <row r="684">
          <cell r="C684" t="str">
            <v>PEMBANGUNAN INFRASTRUKTUR PERMUKIMAN KAB. SORONG SELATAN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</row>
        <row r="685">
          <cell r="C685" t="str">
            <v>PEMBANGUNAN INFRASTRUKTUR PERMUKIMAN KAB. RAJA AMPAT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</row>
        <row r="686">
          <cell r="C686" t="str">
            <v>PEMBANGUNAN INFRASTRUKTUR PERMUKIMAN KAB. TELUK BINTUNI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</row>
        <row r="687">
          <cell r="C687" t="str">
            <v>PEMBANGUNAN INFRASTRUKTUR PERMUKIMAN KAB. TELUK WONDAMA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</row>
        <row r="688">
          <cell r="C688" t="str">
            <v>PEMBANGUNAN INFRASTRUKTUR PERMUKIMAN KAB. KAIMANA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</row>
        <row r="689">
          <cell r="C689" t="str">
            <v>PEMBANGUNAN INFRASTRUKTUR PERMUKIMAN KAB. TAMBRAUW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</row>
        <row r="690">
          <cell r="C690" t="str">
            <v>PEMBANGUNAN INFRASTRUKTUR PERMUKIMAN KAB. MAYBRAT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</row>
        <row r="691">
          <cell r="C691" t="str">
            <v>PEMBANGUNAN INFRASTRUKTUR PERMUKIMAN KOTA SORONG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</row>
      </sheetData>
      <sheetData sheetId="33">
        <row r="10">
          <cell r="C10" t="str">
            <v>SEKRETARIAT DIREKTORAT JENDERAL CIPTA KARYA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C11" t="str">
            <v>DIREKTORAT BINA PROGRAM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C12" t="str">
            <v>DIREKTORAT PENGEMBANGAN PERMUKIMAN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C13" t="str">
            <v>DIREKTORAT PENATAAN BANGUNAN DAN LINGKUNGAN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C14" t="str">
            <v>DIREKTORAT PENGEMBANGAN  AIR MINUM</v>
          </cell>
          <cell r="D14">
            <v>11453314.5</v>
          </cell>
          <cell r="E14">
            <v>2145211</v>
          </cell>
          <cell r="F14">
            <v>0</v>
          </cell>
          <cell r="G14">
            <v>70550000</v>
          </cell>
          <cell r="H14">
            <v>0</v>
          </cell>
          <cell r="I14">
            <v>0</v>
          </cell>
          <cell r="J14">
            <v>72695211</v>
          </cell>
          <cell r="K14">
            <v>0</v>
          </cell>
          <cell r="L14">
            <v>1100000</v>
          </cell>
          <cell r="M14">
            <v>0</v>
          </cell>
          <cell r="N14">
            <v>0</v>
          </cell>
          <cell r="O14">
            <v>1100000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85248525.5</v>
          </cell>
          <cell r="U14">
            <v>85248525.5</v>
          </cell>
          <cell r="V14">
            <v>0</v>
          </cell>
          <cell r="W14">
            <v>85248525.5</v>
          </cell>
        </row>
        <row r="15">
          <cell r="C15" t="str">
            <v>DIREKTORAT PENGEMBANGAN PENYEHATAN LINGKUNGAN PERMUKIMAN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C16" t="str">
            <v>PENYEDIAAN PRASARANA DAN SARANA AGROPOLITAN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C17" t="str">
            <v>PENGEMBANGAN PENATAAN BANGUNAN DAN LINGKUNGAN STRATEGIS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C18" t="str">
            <v>PENGEMBANGAN KAWASAN PERMUKIMAN STRATEGIS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C19" t="str">
            <v>PENANGGULANGAN KEMISKINAN DI PERKOTAAN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C20" t="str">
            <v>PENGEMBANGAN SISTEM PENYEDIAAN AIR MINUM STRATEGIS</v>
          </cell>
          <cell r="D20">
            <v>0</v>
          </cell>
          <cell r="E20">
            <v>570000</v>
          </cell>
          <cell r="F20">
            <v>0</v>
          </cell>
          <cell r="G20">
            <v>12650000</v>
          </cell>
          <cell r="H20">
            <v>0</v>
          </cell>
          <cell r="I20">
            <v>0</v>
          </cell>
          <cell r="J20">
            <v>13220000</v>
          </cell>
          <cell r="K20">
            <v>0</v>
          </cell>
          <cell r="L20">
            <v>300154647</v>
          </cell>
          <cell r="M20">
            <v>200000</v>
          </cell>
          <cell r="N20">
            <v>0</v>
          </cell>
          <cell r="O20">
            <v>300354647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313574647</v>
          </cell>
          <cell r="U20">
            <v>313374647</v>
          </cell>
          <cell r="V20">
            <v>200000</v>
          </cell>
          <cell r="W20">
            <v>313574647</v>
          </cell>
        </row>
        <row r="21">
          <cell r="C21" t="str">
            <v>REHABILITASI/REKONSTRUKSI RUMAH PASCA GEMPA BUMI DIY &amp; JATENG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C22" t="str">
            <v>PEMBINAAN PEMBANGUNAN INFRASTRUKTUR PERDESAAN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C23" t="str">
            <v>PENGEMBANGAN PENYEHATAN LINGKUNGAN PERMUKIMAN STRATEGIS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C24" t="str">
            <v>PERENCANAAN DAN PENGENDALIAN PROGRAM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C25" t="str">
            <v>SEKRETARIAT BADAN PENDUKUNG PENGEMBANGAN SISTEM PENYEDIAAN AIR MINUM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C26" t="str">
            <v>PEMBINAAN DAN PENGENDALIAN PRASARANA DAN SARANA DASAR PERKOTAAN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C27" t="str">
            <v>PEMBINAAN DAN PENGENDALIAN PRASARANA DAN SARANA DASAR PERDESAAN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C28" t="str">
            <v>PEMBINAAN PAMSIMAS</v>
          </cell>
          <cell r="D28">
            <v>0</v>
          </cell>
          <cell r="E28">
            <v>445303</v>
          </cell>
          <cell r="F28">
            <v>0</v>
          </cell>
          <cell r="G28">
            <v>17571100</v>
          </cell>
          <cell r="H28">
            <v>30667762</v>
          </cell>
          <cell r="I28">
            <v>9458010</v>
          </cell>
          <cell r="J28">
            <v>58142175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6994128</v>
          </cell>
          <cell r="S28">
            <v>6994128</v>
          </cell>
          <cell r="T28">
            <v>65136303</v>
          </cell>
          <cell r="U28">
            <v>18016403</v>
          </cell>
          <cell r="V28">
            <v>47119900</v>
          </cell>
          <cell r="W28">
            <v>65136303</v>
          </cell>
        </row>
        <row r="29">
          <cell r="C29" t="str">
            <v>PENGEMBANGAN KINERJA PENGELOLAAN AIR MINUM NAD</v>
          </cell>
          <cell r="D29">
            <v>274000</v>
          </cell>
          <cell r="E29">
            <v>291000</v>
          </cell>
          <cell r="F29">
            <v>0</v>
          </cell>
          <cell r="G29">
            <v>1700000</v>
          </cell>
          <cell r="H29">
            <v>0</v>
          </cell>
          <cell r="I29">
            <v>0</v>
          </cell>
          <cell r="J29">
            <v>1991000</v>
          </cell>
          <cell r="K29">
            <v>0</v>
          </cell>
          <cell r="L29">
            <v>64743000</v>
          </cell>
          <cell r="M29">
            <v>0</v>
          </cell>
          <cell r="N29">
            <v>0</v>
          </cell>
          <cell r="O29">
            <v>64743000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67008000</v>
          </cell>
          <cell r="U29">
            <v>67008000</v>
          </cell>
          <cell r="V29">
            <v>0</v>
          </cell>
          <cell r="W29">
            <v>67008000</v>
          </cell>
        </row>
        <row r="30">
          <cell r="C30" t="str">
            <v>PENGEMBANGAN KINERJA PENGELOLAAN AIR MINUM SUMATERA UTARA</v>
          </cell>
          <cell r="D30">
            <v>460000</v>
          </cell>
          <cell r="E30">
            <v>369000</v>
          </cell>
          <cell r="F30">
            <v>0</v>
          </cell>
          <cell r="G30">
            <v>1700000</v>
          </cell>
          <cell r="H30">
            <v>0</v>
          </cell>
          <cell r="I30">
            <v>0</v>
          </cell>
          <cell r="J30">
            <v>2069000</v>
          </cell>
          <cell r="K30">
            <v>0</v>
          </cell>
          <cell r="L30">
            <v>70628000</v>
          </cell>
          <cell r="M30">
            <v>0</v>
          </cell>
          <cell r="N30">
            <v>0</v>
          </cell>
          <cell r="O30">
            <v>70628000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73157000</v>
          </cell>
          <cell r="U30">
            <v>73157000</v>
          </cell>
          <cell r="V30">
            <v>0</v>
          </cell>
          <cell r="W30">
            <v>73157000</v>
          </cell>
        </row>
        <row r="31">
          <cell r="C31" t="str">
            <v>PENGEMBANGAN KINERJA PENGELOLAAN AIR MINUM SUMATERA BARAT</v>
          </cell>
          <cell r="D31">
            <v>169000</v>
          </cell>
          <cell r="E31">
            <v>202000</v>
          </cell>
          <cell r="F31">
            <v>0</v>
          </cell>
          <cell r="G31">
            <v>14454000</v>
          </cell>
          <cell r="H31">
            <v>2828000</v>
          </cell>
          <cell r="I31">
            <v>12530200</v>
          </cell>
          <cell r="J31">
            <v>30014200</v>
          </cell>
          <cell r="K31">
            <v>0</v>
          </cell>
          <cell r="L31">
            <v>64172000</v>
          </cell>
          <cell r="M31">
            <v>0</v>
          </cell>
          <cell r="N31">
            <v>0</v>
          </cell>
          <cell r="O31">
            <v>64172000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94355200</v>
          </cell>
          <cell r="U31">
            <v>78997000</v>
          </cell>
          <cell r="V31">
            <v>15358200</v>
          </cell>
          <cell r="W31">
            <v>94355200</v>
          </cell>
        </row>
        <row r="32">
          <cell r="C32" t="str">
            <v>PENGEMBANGAN KINERJA PENGELOLAAN AIR MINUM RIAU</v>
          </cell>
          <cell r="D32">
            <v>289000</v>
          </cell>
          <cell r="E32">
            <v>244000</v>
          </cell>
          <cell r="F32">
            <v>0</v>
          </cell>
          <cell r="G32">
            <v>10649000</v>
          </cell>
          <cell r="H32">
            <v>1054000</v>
          </cell>
          <cell r="I32">
            <v>396000</v>
          </cell>
          <cell r="J32">
            <v>12343000</v>
          </cell>
          <cell r="K32">
            <v>0</v>
          </cell>
          <cell r="L32">
            <v>40932000</v>
          </cell>
          <cell r="M32">
            <v>0</v>
          </cell>
          <cell r="N32">
            <v>0</v>
          </cell>
          <cell r="O32">
            <v>40932000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53564000</v>
          </cell>
          <cell r="U32">
            <v>52114000</v>
          </cell>
          <cell r="V32">
            <v>1450000</v>
          </cell>
          <cell r="W32">
            <v>53564000</v>
          </cell>
        </row>
        <row r="33">
          <cell r="C33" t="str">
            <v>PENGEMBANGAN KINERJA PENGELOLAAN AIR MINUM  KEPULAUAN RIAU</v>
          </cell>
          <cell r="D33">
            <v>242000</v>
          </cell>
          <cell r="E33">
            <v>219000</v>
          </cell>
          <cell r="F33">
            <v>0</v>
          </cell>
          <cell r="G33">
            <v>2000000</v>
          </cell>
          <cell r="H33">
            <v>0</v>
          </cell>
          <cell r="I33">
            <v>0</v>
          </cell>
          <cell r="J33">
            <v>2219000</v>
          </cell>
          <cell r="K33">
            <v>0</v>
          </cell>
          <cell r="L33">
            <v>38134000</v>
          </cell>
          <cell r="M33">
            <v>0</v>
          </cell>
          <cell r="N33">
            <v>0</v>
          </cell>
          <cell r="O33">
            <v>38134000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40595000</v>
          </cell>
          <cell r="U33">
            <v>40595000</v>
          </cell>
          <cell r="V33">
            <v>0</v>
          </cell>
          <cell r="W33">
            <v>40595000</v>
          </cell>
        </row>
        <row r="34">
          <cell r="C34" t="str">
            <v>PENGEMBANGAN KINERJA PENGELOLAAN AIR MINUM JAMBI</v>
          </cell>
          <cell r="D34">
            <v>130000</v>
          </cell>
          <cell r="E34">
            <v>276000</v>
          </cell>
          <cell r="F34">
            <v>0</v>
          </cell>
          <cell r="G34">
            <v>1800000</v>
          </cell>
          <cell r="H34">
            <v>0</v>
          </cell>
          <cell r="I34">
            <v>0</v>
          </cell>
          <cell r="J34">
            <v>2076000</v>
          </cell>
          <cell r="K34">
            <v>0</v>
          </cell>
          <cell r="L34">
            <v>37512000</v>
          </cell>
          <cell r="M34">
            <v>0</v>
          </cell>
          <cell r="N34">
            <v>0</v>
          </cell>
          <cell r="O34">
            <v>37512000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39718000</v>
          </cell>
          <cell r="U34">
            <v>39718000</v>
          </cell>
          <cell r="V34">
            <v>0</v>
          </cell>
          <cell r="W34">
            <v>39718000</v>
          </cell>
        </row>
        <row r="35">
          <cell r="C35" t="str">
            <v>PENGEMBANGAN KINERJA PENGELOLAAN AIR MINUM  BENGKULU</v>
          </cell>
          <cell r="D35">
            <v>175000</v>
          </cell>
          <cell r="E35">
            <v>230000</v>
          </cell>
          <cell r="F35">
            <v>0</v>
          </cell>
          <cell r="G35">
            <v>1700000</v>
          </cell>
          <cell r="H35">
            <v>0</v>
          </cell>
          <cell r="I35">
            <v>0</v>
          </cell>
          <cell r="J35">
            <v>1930000</v>
          </cell>
          <cell r="K35">
            <v>0</v>
          </cell>
          <cell r="L35">
            <v>38591000</v>
          </cell>
          <cell r="M35">
            <v>0</v>
          </cell>
          <cell r="N35">
            <v>0</v>
          </cell>
          <cell r="O35">
            <v>38591000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40696000</v>
          </cell>
          <cell r="U35">
            <v>40696000</v>
          </cell>
          <cell r="V35">
            <v>0</v>
          </cell>
          <cell r="W35">
            <v>40696000</v>
          </cell>
        </row>
        <row r="36">
          <cell r="C36" t="str">
            <v>PENGEMBANGAN KINERJA PENGELOLAAN AIR MINUM  SUMATERA SELATAN</v>
          </cell>
          <cell r="D36">
            <v>342000</v>
          </cell>
          <cell r="E36">
            <v>451000</v>
          </cell>
          <cell r="F36">
            <v>0</v>
          </cell>
          <cell r="G36">
            <v>15621000</v>
          </cell>
          <cell r="H36">
            <v>1507000</v>
          </cell>
          <cell r="I36">
            <v>504000</v>
          </cell>
          <cell r="J36">
            <v>18083000</v>
          </cell>
          <cell r="K36">
            <v>0</v>
          </cell>
          <cell r="L36">
            <v>58303000</v>
          </cell>
          <cell r="M36">
            <v>0</v>
          </cell>
          <cell r="N36">
            <v>0</v>
          </cell>
          <cell r="O36">
            <v>58303000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76728000</v>
          </cell>
          <cell r="U36">
            <v>74717000</v>
          </cell>
          <cell r="V36">
            <v>2011000</v>
          </cell>
          <cell r="W36">
            <v>76728000</v>
          </cell>
        </row>
        <row r="37">
          <cell r="C37" t="str">
            <v>PENGEMBANGAN KINERJA PENGELOLAAN AIR MINUM  BANGKA BELITUNG</v>
          </cell>
          <cell r="D37">
            <v>139000</v>
          </cell>
          <cell r="E37">
            <v>234000</v>
          </cell>
          <cell r="F37">
            <v>0</v>
          </cell>
          <cell r="G37">
            <v>1700000</v>
          </cell>
          <cell r="H37">
            <v>0</v>
          </cell>
          <cell r="I37">
            <v>0</v>
          </cell>
          <cell r="J37">
            <v>1934000</v>
          </cell>
          <cell r="K37">
            <v>0</v>
          </cell>
          <cell r="L37">
            <v>57150000</v>
          </cell>
          <cell r="M37">
            <v>0</v>
          </cell>
          <cell r="N37">
            <v>0</v>
          </cell>
          <cell r="O37">
            <v>57150000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59223000</v>
          </cell>
          <cell r="U37">
            <v>59223000</v>
          </cell>
          <cell r="V37">
            <v>0</v>
          </cell>
          <cell r="W37">
            <v>59223000</v>
          </cell>
        </row>
        <row r="38">
          <cell r="C38" t="str">
            <v>PENGEMBANGAN KINERJA PENGELOLAAN AIR MINUM  LAMPUNG</v>
          </cell>
          <cell r="D38">
            <v>221000</v>
          </cell>
          <cell r="E38">
            <v>239000</v>
          </cell>
          <cell r="F38">
            <v>0</v>
          </cell>
          <cell r="G38">
            <v>1600000</v>
          </cell>
          <cell r="H38">
            <v>0</v>
          </cell>
          <cell r="I38">
            <v>0</v>
          </cell>
          <cell r="J38">
            <v>1839000</v>
          </cell>
          <cell r="K38">
            <v>0</v>
          </cell>
          <cell r="L38">
            <v>55620000</v>
          </cell>
          <cell r="M38">
            <v>0</v>
          </cell>
          <cell r="N38">
            <v>0</v>
          </cell>
          <cell r="O38">
            <v>55620000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57680000</v>
          </cell>
          <cell r="U38">
            <v>57680000</v>
          </cell>
          <cell r="V38">
            <v>0</v>
          </cell>
          <cell r="W38">
            <v>57680000</v>
          </cell>
        </row>
        <row r="39">
          <cell r="C39" t="str">
            <v>PENGEMBANGAN KINERJA PENGELOLAAN AIR MINUM  BANTEN</v>
          </cell>
          <cell r="D39">
            <v>177000</v>
          </cell>
          <cell r="E39">
            <v>187000</v>
          </cell>
          <cell r="F39">
            <v>0</v>
          </cell>
          <cell r="G39">
            <v>3556000</v>
          </cell>
          <cell r="H39">
            <v>144000</v>
          </cell>
          <cell r="I39">
            <v>180000</v>
          </cell>
          <cell r="J39">
            <v>4067000</v>
          </cell>
          <cell r="K39">
            <v>0</v>
          </cell>
          <cell r="L39">
            <v>35997000</v>
          </cell>
          <cell r="M39">
            <v>0</v>
          </cell>
          <cell r="N39">
            <v>0</v>
          </cell>
          <cell r="O39">
            <v>35997000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40241000</v>
          </cell>
          <cell r="U39">
            <v>39917000</v>
          </cell>
          <cell r="V39">
            <v>324000</v>
          </cell>
          <cell r="W39">
            <v>40241000</v>
          </cell>
        </row>
        <row r="40">
          <cell r="C40" t="str">
            <v>PENGEMBANGAN KINERJA PENGELOLAAN AIR MINUM  JAWA BARAT</v>
          </cell>
          <cell r="D40">
            <v>183000</v>
          </cell>
          <cell r="E40">
            <v>286000</v>
          </cell>
          <cell r="F40">
            <v>0</v>
          </cell>
          <cell r="G40">
            <v>12887000</v>
          </cell>
          <cell r="H40">
            <v>1204000</v>
          </cell>
          <cell r="I40">
            <v>342000</v>
          </cell>
          <cell r="J40">
            <v>14719000</v>
          </cell>
          <cell r="K40">
            <v>0</v>
          </cell>
          <cell r="L40">
            <v>91016000</v>
          </cell>
          <cell r="M40">
            <v>0</v>
          </cell>
          <cell r="N40">
            <v>0</v>
          </cell>
          <cell r="O40">
            <v>91016000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105918000</v>
          </cell>
          <cell r="U40">
            <v>104372000</v>
          </cell>
          <cell r="V40">
            <v>1546000</v>
          </cell>
          <cell r="W40">
            <v>105918000</v>
          </cell>
        </row>
        <row r="41">
          <cell r="C41" t="str">
            <v>PENGEMBANGAN KINERJA PENGELOLAAN AIR MINUM  JAWA TENGAH</v>
          </cell>
          <cell r="D41">
            <v>253000</v>
          </cell>
          <cell r="E41">
            <v>476000</v>
          </cell>
          <cell r="F41">
            <v>0</v>
          </cell>
          <cell r="G41">
            <v>35622000</v>
          </cell>
          <cell r="H41">
            <v>4765000</v>
          </cell>
          <cell r="I41">
            <v>2196000</v>
          </cell>
          <cell r="J41">
            <v>43059000</v>
          </cell>
          <cell r="K41">
            <v>0</v>
          </cell>
          <cell r="L41">
            <v>113960000</v>
          </cell>
          <cell r="M41">
            <v>0</v>
          </cell>
          <cell r="N41">
            <v>0</v>
          </cell>
          <cell r="O41">
            <v>113960000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157272000</v>
          </cell>
          <cell r="U41">
            <v>150311000</v>
          </cell>
          <cell r="V41">
            <v>6961000</v>
          </cell>
          <cell r="W41">
            <v>157272000</v>
          </cell>
        </row>
        <row r="42">
          <cell r="C42" t="str">
            <v>PENGEMBANGAN KINERJA PENGELOLAAN AIR MINUM  D.I. YOGYAKARTA</v>
          </cell>
          <cell r="D42">
            <v>256000</v>
          </cell>
          <cell r="E42">
            <v>384000</v>
          </cell>
          <cell r="F42">
            <v>0</v>
          </cell>
          <cell r="G42">
            <v>1500000</v>
          </cell>
          <cell r="H42">
            <v>0</v>
          </cell>
          <cell r="I42">
            <v>0</v>
          </cell>
          <cell r="J42">
            <v>1884000</v>
          </cell>
          <cell r="K42">
            <v>0</v>
          </cell>
          <cell r="L42">
            <v>41536000</v>
          </cell>
          <cell r="M42">
            <v>0</v>
          </cell>
          <cell r="N42">
            <v>0</v>
          </cell>
          <cell r="O42">
            <v>41536000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43676000</v>
          </cell>
          <cell r="U42">
            <v>43676000</v>
          </cell>
          <cell r="V42">
            <v>0</v>
          </cell>
          <cell r="W42">
            <v>43676000</v>
          </cell>
        </row>
        <row r="43">
          <cell r="C43" t="str">
            <v>PENGEMBANGAN KINERJA PENGELOLAAN AIR MINUM  JAWA TIMUR</v>
          </cell>
          <cell r="D43">
            <v>350000</v>
          </cell>
          <cell r="E43">
            <v>559000</v>
          </cell>
          <cell r="F43">
            <v>0</v>
          </cell>
          <cell r="G43">
            <v>2800000</v>
          </cell>
          <cell r="H43">
            <v>0</v>
          </cell>
          <cell r="I43">
            <v>511000</v>
          </cell>
          <cell r="J43">
            <v>3870000</v>
          </cell>
          <cell r="K43">
            <v>0</v>
          </cell>
          <cell r="L43">
            <v>269219000</v>
          </cell>
          <cell r="M43">
            <v>0</v>
          </cell>
          <cell r="N43">
            <v>0</v>
          </cell>
          <cell r="O43">
            <v>269219000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273439000</v>
          </cell>
          <cell r="U43">
            <v>272928000</v>
          </cell>
          <cell r="V43">
            <v>511000</v>
          </cell>
          <cell r="W43">
            <v>273439000</v>
          </cell>
        </row>
        <row r="44">
          <cell r="C44" t="str">
            <v>PENGEMBANGAN KINERJA PENGELOLAAN AIR MINUM  KALIMANTAN BARAT</v>
          </cell>
          <cell r="D44">
            <v>113000</v>
          </cell>
          <cell r="E44">
            <v>360000</v>
          </cell>
          <cell r="F44">
            <v>0</v>
          </cell>
          <cell r="G44">
            <v>1900000</v>
          </cell>
          <cell r="H44">
            <v>0</v>
          </cell>
          <cell r="I44">
            <v>0</v>
          </cell>
          <cell r="J44">
            <v>2260000</v>
          </cell>
          <cell r="K44">
            <v>0</v>
          </cell>
          <cell r="L44">
            <v>79391000</v>
          </cell>
          <cell r="M44">
            <v>0</v>
          </cell>
          <cell r="N44">
            <v>0</v>
          </cell>
          <cell r="O44">
            <v>79391000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81764000</v>
          </cell>
          <cell r="U44">
            <v>81764000</v>
          </cell>
          <cell r="V44">
            <v>0</v>
          </cell>
          <cell r="W44">
            <v>81764000</v>
          </cell>
        </row>
        <row r="45">
          <cell r="C45" t="str">
            <v>PENGEMBANGAN KINERJA PENGELOLAAN AIR MINUM KALIMANTAN TENGAH</v>
          </cell>
          <cell r="D45">
            <v>138000</v>
          </cell>
          <cell r="E45">
            <v>400000</v>
          </cell>
          <cell r="F45">
            <v>0</v>
          </cell>
          <cell r="G45">
            <v>3300000</v>
          </cell>
          <cell r="H45">
            <v>0</v>
          </cell>
          <cell r="I45">
            <v>0</v>
          </cell>
          <cell r="J45">
            <v>3700000</v>
          </cell>
          <cell r="K45">
            <v>0</v>
          </cell>
          <cell r="L45">
            <v>49963000</v>
          </cell>
          <cell r="M45">
            <v>0</v>
          </cell>
          <cell r="N45">
            <v>0</v>
          </cell>
          <cell r="O45">
            <v>49963000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53801000</v>
          </cell>
          <cell r="U45">
            <v>53801000</v>
          </cell>
          <cell r="V45">
            <v>0</v>
          </cell>
          <cell r="W45">
            <v>53801000</v>
          </cell>
        </row>
        <row r="46">
          <cell r="C46" t="str">
            <v>PENGEMBANGAN KINERJA PENGELOLAAN AIR MINUM  KALIMANTAN SELATAN</v>
          </cell>
          <cell r="D46">
            <v>118000</v>
          </cell>
          <cell r="E46">
            <v>228000</v>
          </cell>
          <cell r="F46">
            <v>0</v>
          </cell>
          <cell r="G46">
            <v>12412000</v>
          </cell>
          <cell r="H46">
            <v>1438000</v>
          </cell>
          <cell r="I46">
            <v>2929200</v>
          </cell>
          <cell r="J46">
            <v>17007200</v>
          </cell>
          <cell r="K46">
            <v>0</v>
          </cell>
          <cell r="L46">
            <v>33211000</v>
          </cell>
          <cell r="M46">
            <v>0</v>
          </cell>
          <cell r="N46">
            <v>0</v>
          </cell>
          <cell r="O46">
            <v>33211000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50336200</v>
          </cell>
          <cell r="U46">
            <v>45969000</v>
          </cell>
          <cell r="V46">
            <v>4367200</v>
          </cell>
          <cell r="W46">
            <v>50336200</v>
          </cell>
        </row>
        <row r="47">
          <cell r="C47" t="str">
            <v>PENGEMBANGAN KINERJA PENGELOLAAN AIR MINUM  KALIMANTAN TIMUR</v>
          </cell>
          <cell r="D47">
            <v>209000</v>
          </cell>
          <cell r="E47">
            <v>292000</v>
          </cell>
          <cell r="F47">
            <v>0</v>
          </cell>
          <cell r="G47">
            <v>1900000</v>
          </cell>
          <cell r="H47">
            <v>0</v>
          </cell>
          <cell r="I47">
            <v>0</v>
          </cell>
          <cell r="J47">
            <v>2192000</v>
          </cell>
          <cell r="K47">
            <v>0</v>
          </cell>
          <cell r="L47">
            <v>69056000</v>
          </cell>
          <cell r="M47">
            <v>0</v>
          </cell>
          <cell r="N47">
            <v>0</v>
          </cell>
          <cell r="O47">
            <v>69056000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71457000</v>
          </cell>
          <cell r="U47">
            <v>71457000</v>
          </cell>
          <cell r="V47">
            <v>0</v>
          </cell>
          <cell r="W47">
            <v>71457000</v>
          </cell>
        </row>
        <row r="48">
          <cell r="C48" t="str">
            <v>PENGEMBANGAN KINERJA PENGELOLAAN AIR MINUM   SULAWESI UTARA</v>
          </cell>
          <cell r="D48">
            <v>252000</v>
          </cell>
          <cell r="E48">
            <v>186000</v>
          </cell>
          <cell r="F48">
            <v>0</v>
          </cell>
          <cell r="G48">
            <v>2400000</v>
          </cell>
          <cell r="H48">
            <v>0</v>
          </cell>
          <cell r="I48">
            <v>0</v>
          </cell>
          <cell r="J48">
            <v>2586000</v>
          </cell>
          <cell r="K48">
            <v>0</v>
          </cell>
          <cell r="L48">
            <v>64468000</v>
          </cell>
          <cell r="M48">
            <v>0</v>
          </cell>
          <cell r="N48">
            <v>0</v>
          </cell>
          <cell r="O48">
            <v>64468000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67306000</v>
          </cell>
          <cell r="U48">
            <v>67306000</v>
          </cell>
          <cell r="V48">
            <v>0</v>
          </cell>
          <cell r="W48">
            <v>67306000</v>
          </cell>
        </row>
        <row r="49">
          <cell r="C49" t="str">
            <v>PENGEMBANGAN KINERJA PENGELOLAAN AIR MINUM GORONTALO</v>
          </cell>
          <cell r="D49">
            <v>275000</v>
          </cell>
          <cell r="E49">
            <v>308000</v>
          </cell>
          <cell r="F49">
            <v>0</v>
          </cell>
          <cell r="G49">
            <v>8512000</v>
          </cell>
          <cell r="H49">
            <v>1328000</v>
          </cell>
          <cell r="I49">
            <v>2535800</v>
          </cell>
          <cell r="J49">
            <v>12683800</v>
          </cell>
          <cell r="K49">
            <v>0</v>
          </cell>
          <cell r="L49">
            <v>41275000</v>
          </cell>
          <cell r="M49">
            <v>0</v>
          </cell>
          <cell r="N49">
            <v>0</v>
          </cell>
          <cell r="O49">
            <v>41275000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54233800</v>
          </cell>
          <cell r="U49">
            <v>50370000</v>
          </cell>
          <cell r="V49">
            <v>3863800</v>
          </cell>
          <cell r="W49">
            <v>54233800</v>
          </cell>
        </row>
        <row r="50">
          <cell r="C50" t="str">
            <v>PENGEMBANGAN KINERJA PENGELOLAAN AIR MINUM  SULAWESI TENGAH</v>
          </cell>
          <cell r="D50">
            <v>442000</v>
          </cell>
          <cell r="E50">
            <v>269000</v>
          </cell>
          <cell r="F50">
            <v>0</v>
          </cell>
          <cell r="G50">
            <v>7351000</v>
          </cell>
          <cell r="H50">
            <v>1272000</v>
          </cell>
          <cell r="I50">
            <v>5887000</v>
          </cell>
          <cell r="J50">
            <v>14779000</v>
          </cell>
          <cell r="K50">
            <v>0</v>
          </cell>
          <cell r="L50">
            <v>64864000</v>
          </cell>
          <cell r="M50">
            <v>0</v>
          </cell>
          <cell r="N50">
            <v>0</v>
          </cell>
          <cell r="O50">
            <v>64864000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80085000</v>
          </cell>
          <cell r="U50">
            <v>72926000</v>
          </cell>
          <cell r="V50">
            <v>7159000</v>
          </cell>
          <cell r="W50">
            <v>80085000</v>
          </cell>
        </row>
        <row r="51">
          <cell r="C51" t="str">
            <v>PENGEMBANGAN KINERJA PENGELOLAAN AIR MINUM SULAWESI SELATAN</v>
          </cell>
          <cell r="D51">
            <v>412000</v>
          </cell>
          <cell r="E51">
            <v>661000</v>
          </cell>
          <cell r="F51">
            <v>0</v>
          </cell>
          <cell r="G51">
            <v>10427000</v>
          </cell>
          <cell r="H51">
            <v>1697000</v>
          </cell>
          <cell r="I51">
            <v>6709200</v>
          </cell>
          <cell r="J51">
            <v>19494200</v>
          </cell>
          <cell r="K51">
            <v>0</v>
          </cell>
          <cell r="L51">
            <v>89056000</v>
          </cell>
          <cell r="M51">
            <v>0</v>
          </cell>
          <cell r="N51">
            <v>0</v>
          </cell>
          <cell r="O51">
            <v>89056000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108962200</v>
          </cell>
          <cell r="U51">
            <v>100556000</v>
          </cell>
          <cell r="V51">
            <v>8406200</v>
          </cell>
          <cell r="W51">
            <v>108962200</v>
          </cell>
        </row>
        <row r="52">
          <cell r="C52" t="str">
            <v>PENGEMBANGAN KINERJA PENGELOLAAN AIR MINUM  SULAWESI BARAT</v>
          </cell>
          <cell r="D52">
            <v>260000</v>
          </cell>
          <cell r="E52">
            <v>275000</v>
          </cell>
          <cell r="F52">
            <v>0</v>
          </cell>
          <cell r="G52">
            <v>2026000</v>
          </cell>
          <cell r="H52">
            <v>216000</v>
          </cell>
          <cell r="I52">
            <v>2535800</v>
          </cell>
          <cell r="J52">
            <v>5052800</v>
          </cell>
          <cell r="K52">
            <v>0</v>
          </cell>
          <cell r="L52">
            <v>33780000</v>
          </cell>
          <cell r="M52">
            <v>0</v>
          </cell>
          <cell r="N52">
            <v>0</v>
          </cell>
          <cell r="O52">
            <v>33780000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39092800</v>
          </cell>
          <cell r="U52">
            <v>36341000</v>
          </cell>
          <cell r="V52">
            <v>2751800</v>
          </cell>
          <cell r="W52">
            <v>39092800</v>
          </cell>
        </row>
        <row r="53">
          <cell r="C53" t="str">
            <v>PENGEMBANGAN KINERJA PENGELOLAAN AIR MINUM  SULAWESI TENGGARA</v>
          </cell>
          <cell r="D53">
            <v>423000</v>
          </cell>
          <cell r="E53">
            <v>227000</v>
          </cell>
          <cell r="F53">
            <v>0</v>
          </cell>
          <cell r="G53">
            <v>1700000</v>
          </cell>
          <cell r="H53">
            <v>0</v>
          </cell>
          <cell r="I53">
            <v>0</v>
          </cell>
          <cell r="J53">
            <v>1927000</v>
          </cell>
          <cell r="K53">
            <v>0</v>
          </cell>
          <cell r="L53">
            <v>57825000</v>
          </cell>
          <cell r="M53">
            <v>0</v>
          </cell>
          <cell r="N53">
            <v>0</v>
          </cell>
          <cell r="O53">
            <v>57825000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60175000</v>
          </cell>
          <cell r="U53">
            <v>60175000</v>
          </cell>
          <cell r="V53">
            <v>0</v>
          </cell>
          <cell r="W53">
            <v>60175000</v>
          </cell>
        </row>
        <row r="54">
          <cell r="C54" t="str">
            <v>PENGEMBANGAN KINERJA PENGELOLAAN AIR MINUM  BALI</v>
          </cell>
          <cell r="D54">
            <v>171000</v>
          </cell>
          <cell r="E54">
            <v>512000</v>
          </cell>
          <cell r="F54">
            <v>0</v>
          </cell>
          <cell r="G54">
            <v>1500000</v>
          </cell>
          <cell r="H54">
            <v>500000</v>
          </cell>
          <cell r="I54">
            <v>0</v>
          </cell>
          <cell r="J54">
            <v>2512000</v>
          </cell>
          <cell r="K54">
            <v>0</v>
          </cell>
          <cell r="L54">
            <v>48731000</v>
          </cell>
          <cell r="M54">
            <v>0</v>
          </cell>
          <cell r="N54">
            <v>0</v>
          </cell>
          <cell r="O54">
            <v>48731000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51414000</v>
          </cell>
          <cell r="U54">
            <v>50914000</v>
          </cell>
          <cell r="V54">
            <v>500000</v>
          </cell>
          <cell r="W54">
            <v>51414000</v>
          </cell>
        </row>
        <row r="55">
          <cell r="C55" t="str">
            <v>PENGEMBANGAN KINERJA PENGELOLAAN AIR MINUM  NTB</v>
          </cell>
          <cell r="D55">
            <v>281000</v>
          </cell>
          <cell r="E55">
            <v>220000</v>
          </cell>
          <cell r="F55">
            <v>0</v>
          </cell>
          <cell r="G55">
            <v>1900000</v>
          </cell>
          <cell r="H55">
            <v>0</v>
          </cell>
          <cell r="I55">
            <v>0</v>
          </cell>
          <cell r="J55">
            <v>2120000</v>
          </cell>
          <cell r="K55">
            <v>0</v>
          </cell>
          <cell r="L55">
            <v>54695000</v>
          </cell>
          <cell r="M55">
            <v>0</v>
          </cell>
          <cell r="N55">
            <v>0</v>
          </cell>
          <cell r="O55">
            <v>54695000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57096000</v>
          </cell>
          <cell r="U55">
            <v>57096000</v>
          </cell>
          <cell r="V55">
            <v>0</v>
          </cell>
          <cell r="W55">
            <v>57096000</v>
          </cell>
        </row>
        <row r="56">
          <cell r="C56" t="str">
            <v>PENGEMBANGAN KINERJA PENGELOLAAN AIR MINUM NTT</v>
          </cell>
          <cell r="D56">
            <v>235000</v>
          </cell>
          <cell r="E56">
            <v>393000</v>
          </cell>
          <cell r="F56">
            <v>0</v>
          </cell>
          <cell r="G56">
            <v>13355000</v>
          </cell>
          <cell r="H56">
            <v>2003000</v>
          </cell>
          <cell r="I56">
            <v>9648100</v>
          </cell>
          <cell r="J56">
            <v>25399100</v>
          </cell>
          <cell r="K56">
            <v>0</v>
          </cell>
          <cell r="L56">
            <v>66914000</v>
          </cell>
          <cell r="M56">
            <v>0</v>
          </cell>
          <cell r="N56">
            <v>0</v>
          </cell>
          <cell r="O56">
            <v>66914000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92548100</v>
          </cell>
          <cell r="U56">
            <v>80897000</v>
          </cell>
          <cell r="V56">
            <v>11651100</v>
          </cell>
          <cell r="W56">
            <v>92548100</v>
          </cell>
        </row>
        <row r="57">
          <cell r="C57" t="str">
            <v>PENGEMBANGAN KINERJA PENGELOLAAN AIR MINUM  MALUKU</v>
          </cell>
          <cell r="D57">
            <v>212000</v>
          </cell>
          <cell r="E57">
            <v>205000</v>
          </cell>
          <cell r="F57">
            <v>0</v>
          </cell>
          <cell r="G57">
            <v>3141000</v>
          </cell>
          <cell r="H57">
            <v>72000</v>
          </cell>
          <cell r="I57">
            <v>924600</v>
          </cell>
          <cell r="J57">
            <v>4342600</v>
          </cell>
          <cell r="K57">
            <v>0</v>
          </cell>
          <cell r="L57">
            <v>71179000</v>
          </cell>
          <cell r="M57">
            <v>0</v>
          </cell>
          <cell r="N57">
            <v>0</v>
          </cell>
          <cell r="O57">
            <v>71179000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75733600</v>
          </cell>
          <cell r="U57">
            <v>74737000</v>
          </cell>
          <cell r="V57">
            <v>996600</v>
          </cell>
          <cell r="W57">
            <v>75733600</v>
          </cell>
        </row>
        <row r="58">
          <cell r="C58" t="str">
            <v>PENGEMBANGAN KINERJA PENGELOLAAN AIR MINUM  MALUKU UTARA</v>
          </cell>
          <cell r="D58">
            <v>227000</v>
          </cell>
          <cell r="E58">
            <v>228000</v>
          </cell>
          <cell r="F58">
            <v>0</v>
          </cell>
          <cell r="G58">
            <v>3326000</v>
          </cell>
          <cell r="H58">
            <v>144000</v>
          </cell>
          <cell r="I58">
            <v>1773600</v>
          </cell>
          <cell r="J58">
            <v>5471600</v>
          </cell>
          <cell r="K58">
            <v>0</v>
          </cell>
          <cell r="L58">
            <v>57300000</v>
          </cell>
          <cell r="M58">
            <v>0</v>
          </cell>
          <cell r="N58">
            <v>0</v>
          </cell>
          <cell r="O58">
            <v>57300000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62998600</v>
          </cell>
          <cell r="U58">
            <v>61081000</v>
          </cell>
          <cell r="V58">
            <v>1917600</v>
          </cell>
          <cell r="W58">
            <v>62998600</v>
          </cell>
        </row>
        <row r="59">
          <cell r="C59" t="str">
            <v>PENGEMBANGAN KINERJA PENGELOLAAN AIR MINUM  PAPUA</v>
          </cell>
          <cell r="D59">
            <v>180000</v>
          </cell>
          <cell r="E59">
            <v>215000</v>
          </cell>
          <cell r="F59">
            <v>0</v>
          </cell>
          <cell r="G59">
            <v>3300000</v>
          </cell>
          <cell r="H59">
            <v>0</v>
          </cell>
          <cell r="I59">
            <v>0</v>
          </cell>
          <cell r="J59">
            <v>3515000</v>
          </cell>
          <cell r="K59">
            <v>0</v>
          </cell>
          <cell r="L59">
            <v>86774200</v>
          </cell>
          <cell r="M59">
            <v>0</v>
          </cell>
          <cell r="N59">
            <v>0</v>
          </cell>
          <cell r="O59">
            <v>86774200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90469200</v>
          </cell>
          <cell r="U59">
            <v>90469200</v>
          </cell>
          <cell r="V59">
            <v>0</v>
          </cell>
          <cell r="W59">
            <v>90469200</v>
          </cell>
        </row>
        <row r="60">
          <cell r="C60" t="str">
            <v>PENGEMBANGAN KINERJA PENGELOLAAN AIR MINUM PAPUA BARAT</v>
          </cell>
          <cell r="D60">
            <v>183000</v>
          </cell>
          <cell r="E60">
            <v>211000</v>
          </cell>
          <cell r="F60">
            <v>0</v>
          </cell>
          <cell r="G60">
            <v>3117000</v>
          </cell>
          <cell r="H60">
            <v>72000</v>
          </cell>
          <cell r="I60">
            <v>909600</v>
          </cell>
          <cell r="J60">
            <v>4309600</v>
          </cell>
          <cell r="K60">
            <v>0</v>
          </cell>
          <cell r="L60">
            <v>52636000</v>
          </cell>
          <cell r="M60">
            <v>0</v>
          </cell>
          <cell r="N60">
            <v>0</v>
          </cell>
          <cell r="O60">
            <v>52636000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57128600</v>
          </cell>
          <cell r="U60">
            <v>56147000</v>
          </cell>
          <cell r="V60">
            <v>981600</v>
          </cell>
          <cell r="W60">
            <v>57128600</v>
          </cell>
        </row>
        <row r="61">
          <cell r="C61" t="str">
            <v>PENGEMBANGAN KAWASAN PERMUKIMAN DAN PERBATASAN NAD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C62" t="str">
            <v>PENGEMBANGAN KAWASAN PERMUKIMAN DAN PERBATASAN SUMATERA UTARA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C63" t="str">
            <v>PENGEMBANGAN KAWASAN PERMUKIMAN SUMATERA BARAT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C64" t="str">
            <v>PENGEMBANGAN KAWASAN PERMUKIMAN DAN PERBATASAN RIAU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C65" t="str">
            <v>PENGEMBANGAN KAWASAN PERMUKIMAN DAN PERBATASAN KEPULAUAN RIAU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C66" t="str">
            <v>PENGEMBANGAN KAWASAN PERMUKIMAN JAMBI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C67" t="str">
            <v>PENGEMBANGAN KAWASAN PERMUKIMAN BENGKULU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C68" t="str">
            <v>PENGEMBANGAN KAWASAN PERMUKIMAN SUMATERA SELATAN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C69" t="str">
            <v>PENGEMBANGAN KAWASAN PERMUKIMAN BANGKA BELITUNG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C70" t="str">
            <v>PENGEMBANGAN KAWASAN PERMUKIMAN LAMPUNG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C71" t="str">
            <v>PENGEMBANGAN KAWASAN PERMUKIMAN BANTEN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C72" t="str">
            <v>PENGEMBANGAN KAWASAN PERMUKIMAN JAWA BARAT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C73" t="str">
            <v>PENGEMBANGAN KAWASAN PERMUKIMAN JAWA TENGAH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C74" t="str">
            <v>PENGEMBANGAN KAWASAN PERMUKIMAN DI. YOGYAKARTA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C75" t="str">
            <v>PENGEMBANGAN KAWASAN PERMUKIMAN JAWA TIMUR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PENGEMBANGAN KAWASAN PERMUKIMAN DAN PERBATASAN KALIMANTAN BARAT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C77" t="str">
            <v>PENGEMBANGAN KAWASAN PERMUKIMAN KALIMANTAN TENGAH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C78" t="str">
            <v>PENGEMBANGAN KAWASAN PERMUKIMAN KALIMANTAN SELATAN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C79" t="str">
            <v>PENGEMBANGAN KAWASAN PERMUKIMAN DAN PERBATASAN KALIMANTAN TIMUR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C80" t="str">
            <v>PENGEMBANGAN KAWASAN PERMUKIMAN DAN PERBATASAN SULAWESI  UTARA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C81" t="str">
            <v>PENGEMBANGAN KAWASAN PERMUKIMAN GORONTALO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C82" t="str">
            <v>PENGEMBANGAN KAWASAN PERMUKIMAN SULAWESI TENGAH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C83" t="str">
            <v>PENGEMBANGAN KAWASAN PERMUKIMAN SULAWESI SELATAN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C84" t="str">
            <v>PENGEMBANGAN KAWASAN PERMUKIMAN SULAWESI BARAT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C85" t="str">
            <v>PENGEMBANGAN KAWASAN PERMUKIMAN SULAWESI TENGGARA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C86" t="str">
            <v>PENGEMBANGAN KAWASAN PERMUKIMAN BALI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C87" t="str">
            <v>PENGEMBANGAN KAWASAN PERMUKIMAN NUSA TENGGARA BARAT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C88" t="str">
            <v>PENGEMBANGAN KAWASAN PERMUKIMAN DAN PERBATASAN NUSA TENGGARA TIMUR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C89" t="str">
            <v>PENGEMBANGAN KAWASAN PERMUKIMAN DAN PERBATASAN MALUKU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C90" t="str">
            <v>PENGEMBANGAN KAWASAN PERMUKIMAN DAN PERBATASAN MALUKU UTARA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C91" t="str">
            <v>PENGEMBANGAN KAWASAN PERMUKIMAN DAN PERBATASAN PAPUA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C92" t="str">
            <v>PENGEMBANGAN KAWASAN PERMUKIMAN DAN PERBATASAN PAPUA BARAT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C93" t="str">
            <v>PENGEMBANGAN PENYEHATAN LINGKUNGAN PERMUKIMAN NAD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C94" t="str">
            <v>PENGEMBANGAN PENYEHATAN LINGKUNGAN PERMUKIMAN SUMATERA UTARA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C95" t="str">
            <v>PENGEMBANGAN PENYEHATAN LINGKUNGAN PERMUKIMAN SUMATERA BARAT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C96" t="str">
            <v>PENGEMBANGAN PENYEHATAN LINGKUNGAN PERMUKIMAN RIAU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C97" t="str">
            <v>PENGEMBANGAN PENYEHATAN LINGKUNGAN PERMUKIMAN KEPULAUAN RIAU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C98" t="str">
            <v>PENGEMBANGAN PENYEHATAN LINGKUNGAN PERMUKIMAN JAMBI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C99" t="str">
            <v>PENGEMBANGAN PENYEHATAN LINGKUNGAN PERMUKIMAN BENGKULU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C100" t="str">
            <v>PENGEMBANGAN PENYEHATAN LINGKUNGAN PERMUKIMAN SUMATERA SELATAN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C101" t="str">
            <v>PENGEMBANGAN PENYEHATAN LINGKUNGAN PERMUKIMAN BANGKA BELITUNG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C102" t="str">
            <v>PENGEMBANGAN PENYEHATAN LINGKUNGAN PERMUKIMAN LAMPUNG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C103" t="str">
            <v>PENGEMBANGAN PENYEHATAN LINGKUNGAN PERMUKIMAN BANTEN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C104" t="str">
            <v>PENGEMBANGAN PENYEHATAN LINGKUNGAN PERMUKIMAN DKI JAKARTA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C105" t="str">
            <v>PENGEMBANGAN PENYEHATAN LINGKUNGAN PERMUKIMAN JAWA BARAT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C106" t="str">
            <v>PENGEMBANGAN PENYEHATAN LINGKUNGAN PERMUKIMAN JAWA TENGAH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C107" t="str">
            <v>PENGEMBANGAN PENYEHATAN LINGKUNGAN PERMUKIMAN D.I. YOGYAKARTA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C108" t="str">
            <v>PENGEMBANGAN PENYEHATAN LINGKUNGAN PERMUKIMAN JAWA TIMUR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C109" t="str">
            <v>PENGEMBANGAN PENYEHATAN LINGKUNGAN PERMUKIMAN KALIMANTAN BARAT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C110" t="str">
            <v>PENGEMBANGAN PENYEHATAN LINGKUNGAN PERMUKIMAN KALIMANTAN TENGAH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C111" t="str">
            <v>PENGEMBANGAN PENYEHATAN LINGKUNGAN PERMUKIMAN KALIMANTAN SELATAN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C112" t="str">
            <v>PENGEMBANGAN PENYEHATAN LINGKUNGAN PERMUKIMAN KALIMANTAN TIMUR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C113" t="str">
            <v>PENGEMBANGAN PENYEHATAN LINGKUNGAN PERMUKIMAN SULAWESI UTARA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C114" t="str">
            <v>PENGEMBANGAN PENYEHATAN LINGKUNGAN PERMUKIMAN GORONTALO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C115" t="str">
            <v>PENGEMBANGAN PENYEHATAN LINGKUNGAN PERMUKIMAN SULAWESI TENGAH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PENGEMBANGAN PENYEHATAN LINGKUNGAN PERMUKIMAN SULAWESI SELATAN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C117" t="str">
            <v>PENGEMBANGAN PENYEHATAN LINGKUNGAN PERMUKIMAN SULAWESI BARAT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C118" t="str">
            <v>PENGEMBANGAN PENYEHATAN LINGKUNGAN PERMUKIMAN SULAWESI TENGGARA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C119" t="str">
            <v>PENGEMBANGAN PENYEHATAN LINGKUNGAN PERMUKIMAN BALI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C120" t="str">
            <v>PENGEMBANGAN PENYEHATAN LINGKUNGAN PERMUKIMAN NTB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C121" t="str">
            <v>PENGEMBANGAN PENYEHATAN LINGKUNGAN PERMUKIMAN NTT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C122" t="str">
            <v>PENGEMBANGAN PENYEHATAN LINGKUNGAN PERMUKIMAN MALUKU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C123" t="str">
            <v>PENGEMBANGAN PENYEHATAN LINGKUNGAN PERMUKIMAN MALUKU UTARA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C124" t="str">
            <v>PENGEMBANGAN PENYEHATAN LINGKUNGAN PERMUKIMAN PAPUA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C125" t="str">
            <v>PENGEMBANGAN PENYEHATAN LINGKUNGAN PERMUKIMAN PAPUA BARAT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C126" t="str">
            <v>PENATAAN BANGUNAN DAN LINGKUNGAN NAD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C127" t="str">
            <v>PENATAAN BANGUNAN DAN LINGKUNGAN SUMATERA UTARA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C128" t="str">
            <v>PENATAAN BANGUNAN DAN LINGKUNGAN SUMATERA BARAT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C129" t="str">
            <v>PENATAAN BANGUNAN DAN LINGKUNGAN RIAU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C130" t="str">
            <v>PENATAAN BANGUNAN DAN LINGKUNGAN KEPULAUAN RIAU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C131" t="str">
            <v>PENATAAN BANGUNAN DAN LINGKUNGAN JAMBI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C132" t="str">
            <v>PENATAAN BANGUNAN DAN LINGKUNGAN BENGKULU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C133" t="str">
            <v>PENATAAN BANGUNAN DAN LINGKUNGAN SUMATERA SELATAN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C134" t="str">
            <v>PENATAAN BANGUNAN DAN LINGKUNGAN BANGKA BELITUNG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C135" t="str">
            <v>PENATAAN BANGUNAN DAN LINGKUNGAN LAMPUNG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C136" t="str">
            <v>PENATAAN BANGUNAN DAN LINGKUNGAN BANTEN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C137" t="str">
            <v>PENATAAN BANGUNAN DAN LINGKUNGAN DKI JAKARTA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C138" t="str">
            <v>PENATAAN BANGUNAN DAN LINGKUNGAN JAWA BARAT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C139" t="str">
            <v>PENATAAN BANGUNAN DAN LINGKUNGAN JAWA TENGAH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C140" t="str">
            <v>PENATAAN BANGUNAN DAN LINGKUNGAN DI. YOGYAKARTA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C141" t="str">
            <v>PENATAAN BANGUNAN DAN LINGKUNGAN JAWA TIMUR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C142" t="str">
            <v>PENATAAN BANGUNAN DAN LINGKUNGAN KALIMANTAN BARAT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C143" t="str">
            <v>PENATAAN BANGUNAN DAN LINGKUNGAN KALIMANTAN TENGAH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C144" t="str">
            <v>PENATAAN BANGUNAN DAN LINGKUNGAN KALIMANTAN SELATAN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C145" t="str">
            <v>PENATAAN BANGUNAN DAN LINGKUNGAN KALIMANTAN TIMUR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C146" t="str">
            <v>PENATAAN BANGUNAN DAN LINGKUNGAN SULAWESI UTARA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C147" t="str">
            <v>PENATAAN BANGUNAN DAN LINGKUNGAN GORONTALO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C148" t="str">
            <v>PENATAAN BANGUNAN DAN LINGKUNGAN SULAWESI TENGAH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C149" t="str">
            <v>PENATAAN BANGUNAN DAN LINGKUNGAN SULAWESI SELATAN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C150" t="str">
            <v>PENATAAN BANGUNAN DAN LINGKUNGAN SULAWESI BARAT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C151" t="str">
            <v>PENATAAN BANGUNAN DAN LINGKUNGAN SULAWESI TENGGARA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C152" t="str">
            <v>PENATAAN BANGUNAN DAN LINGKUNGAN BALI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C153" t="str">
            <v>PENATAAN BANGUNAN DAN LINGKUNGAN NUSA TENGGARA  BARAT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C154" t="str">
            <v>PENATAAN BANGUNAN DAN LINGKUNGAN NUSA TENGGARA TIMUR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C155" t="str">
            <v>PENATAAN BANGUNAN DAN LINGKUNGAN MALUKU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PENATAAN BANGUNAN DAN LINGKUNGAN MALUKU UTARA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C157" t="str">
            <v>PENATAAN BANGUNAN DAN LINGKUNGAN PAPUA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C158" t="str">
            <v>PENATAAN BANGUNAN DAN LINGKUNGAN PAPUA BARAT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C159" t="str">
            <v>PERENCANAAN DAN PENGENDALIAN PROGRAM PROV NAD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C160" t="str">
            <v>PERENCANAAN DAN PENGENDALIAN PROGRAM PROV SUMATERA UTARA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C161" t="str">
            <v xml:space="preserve">PERENCANAAN DAN PENGENDALIAN PROGRAM PROV SUMATERA BARAT 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C162" t="str">
            <v>PERENCANAAN DAN PENGENDALIAN PROGRAM PROVINSI RIAU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C163" t="str">
            <v>PERENCANAAN DAN PENGENDALIAN PROGRAM PROV KEP. RIAU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C164" t="str">
            <v>PERENCANAAN DAN PENGENDALIAN PROGRAM PROVINSI JAMBI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C165" t="str">
            <v>PERENCANAAN DAN PENGENDALIAN PROGRAM PROVINSI  BENGKULU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C166" t="str">
            <v>PERENCANAAN DAN PENGENDALIAN PROGRAMPROV SUMATERA SELATAN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C167" t="str">
            <v>PERENCANAAN DAN PENGENDALIAN PROGRAM PROV BANGKA BELITUNG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C168" t="str">
            <v>PERENCANAAN DAN PENGENDALIAN PROGRAM PROV LAMPUNG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C169" t="str">
            <v>PERENCANAAN DAN PENGENDALIAN PROGRAM PROV BANTEN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C170" t="str">
            <v>PERENCANAAN DAN PENGENDALIAN PROGRAM PROV JAWA BARAT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C171" t="str">
            <v>PERENCANAAN DAN PENGENDALIAN PROGRAM PROV JAWA TENGAH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C172" t="str">
            <v>PERENCANAAN DAN PENGENDALIAN PROGRAM PROV DI YOGYAKARTA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C173" t="str">
            <v>PERENCANAAN DAN PENGENDALIAN PROGRAM PROV JAWA TIMUR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C174" t="str">
            <v xml:space="preserve">PERENCANAAN DAN PENGENDALIAN PROGRAM PROV KALIMANTAN BARAT 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C175" t="str">
            <v xml:space="preserve">PERENCANAAN DAN PENGENDALIAN PROGRAM PROV KALIMANTAN TENGAH 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C176" t="str">
            <v>PERENCANAAN DAN PENGENDALIAN PROGRAM PROV KALIMANTAN SELATAN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C177" t="str">
            <v>PERENCANAAN DAN PENGENDALIAN PROGRAM PROV KALIMANTAN TIMUR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C178" t="str">
            <v>PERENCANAAN DAN PENGENDALIAN PROGRAM PROV SULAWESI UTARA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C179" t="str">
            <v>PERENCANAAN DAN PENGENDALIAN PROGRAM PROV GORONTALO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C180" t="str">
            <v>PERENCANAAN DAN PENGENDALIAN PROGRAM PROV SULAWESI TENGAH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C181" t="str">
            <v>PERENCANAAN DAN PENGENDALIAN PROGRAM PROV SULAWESI SELATAN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C182" t="str">
            <v>PERENCANAAN DAN PENGENDALIAN PROGRAM PROV SULAWESI BARAT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C183" t="str">
            <v>PERENCANAAN DAN PENGENDALIAN PROGRAM PROV SULAWESI TENGGARA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C184" t="str">
            <v xml:space="preserve">PERENCANAAN DAN PENGENDALIAN PROGRAM PROV BALI 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C185" t="str">
            <v>PERENCANAAN DAN PENGENDALIAN PROGRAM PROV NTB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C186" t="str">
            <v xml:space="preserve">PERENCANAAN DAN PENGENDALIAN PROGRAM PROV NTT 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C187" t="str">
            <v>PERENCANAAN DAN PENGENDALIAN PROGRAM PROV MALUKU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C188" t="str">
            <v>PERENCANAAN DAN PENGENDALIAN PROGRAM PROV MALUKU UTARA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C189" t="str">
            <v>PERENCANAAN DAN PENGENDALIAN PROGRAM PROV PAPUA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C190" t="str">
            <v xml:space="preserve">PERENCANAAN DAN PENGENDALIAN PROGRAM PROV PAPUA BARAT   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C191" t="str">
            <v>BALAI TEKNIK AIR MINUM DAN SANITASI WILAYAH I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C192" t="str">
            <v>BALAI TEKNIK AIR MINUM DAN SANITASI WILAYAH II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C193" t="str">
            <v>PEMBANGUNAN INFRASTRUKTUR PERMUKIMAN KAB. ACEH SELATAN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C194" t="str">
            <v>PEMBANGUNAN INFRASTRUKTUR PERMUKIMAN KAB. ACEH TENGGARA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C195" t="str">
            <v>PEMBANGUNAN INFRASTRUKTUR PERMUKIMAN KAB. ACEH TIMUR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C196" t="str">
            <v>PEMBANGUNAN INFRASTRUKTUR PERMUKIMAN KAB. ACEH TENGAH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C197" t="str">
            <v>PEMBANGUNAN INFRASTRUKTUR PERMUKIMAN KAB. ACEH BARAT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C198" t="str">
            <v>PEMBANGUNAN INFRASTRUKTUR PERMUKIMAN KAB. ACEH BESAR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C199" t="str">
            <v>PEMBANGUNAN INFRASTRUKTUR PERMUKIMAN KAB. PIDIE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C200" t="str">
            <v>PEMBANGUNAN INFRASTRUKTUR PERMUKIMAN KAB. ACEH UTARA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C201" t="str">
            <v>PEMBANGUNAN INFRASTRUKTUR PERMUKIMAN KAB. SIMEULUE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C202" t="str">
            <v>PEMBANGUNAN INFRASTRUKTUR PERMUKIMAN KAB. ACEH SINGKIL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C203" t="str">
            <v>PEMBANGUNAN INFRASTRUKTUR PERMUKIMAN KAB. BIREUN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C204" t="str">
            <v>PEMBANGUNAN INFRASTRUKTUR PERMUKIMAN KAB. ACEH BARAT DAYA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C205" t="str">
            <v>PEMBANGUNAN INFRASTRUKTUR PERMUKIMAN KAB. GAYO LUES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C206" t="str">
            <v>PEMBANGUNAN INFRASTRUKTUR PERMUKIMAN KAB. ACEH JAYA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C207" t="str">
            <v>PEMBANGUNAN INFRASTRUKTUR PERMUKIMAN KAB. NAGAN RAYA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C208" t="str">
            <v>PEMBANGUNAN INFRASTRUKTUR PERMUKIMAN KAB. ACEH TAMIANG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C209" t="str">
            <v>PEMBANGUNAN INFRASTRUKTUR PERMUKIMAN KAB. BENER MERIAH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C210" t="str">
            <v>PEMBANGUNAN INFRASTRUKTUR PERMUKIMAN KAB. PIDIE JAYA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C211" t="str">
            <v>PEMBANGUNAN INFRASTRUKTUR PERMUKIMAN KOTA BANDA ACEH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C212" t="str">
            <v>PEMBANGUNAN INFRASTRUKTUR PERMUKIMAN KOTA SABANG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C213" t="str">
            <v>PEMBANGUNAN INFRASTRUKTUR PERMUKIMAN KOTA LHOKSEUMAWE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C214" t="str">
            <v>PEMBANGUNAN INFRASTRUKTUR PERMUKIMAN KOTA LANGSA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C215" t="str">
            <v>PEMBANGUNAN INFRASTRUKTUR PERMUKIMAN KOTA SUBULUSSALAM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C216" t="str">
            <v>PEMBANGUNAN INFRASTRUKTUR PERMUKIMAN KAB. TAPANULI TENGAH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C217" t="str">
            <v>PEMBANGUNAN INFRASTRUKTUR PERMUKIMAN KAB. TAPANULI UTARA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C218" t="str">
            <v>PEMBANGUNAN INFRASTRUKTUR PERMUKIMAN KAB. TAPANULI SELATAN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C219" t="str">
            <v>PEMBANGUNAN INFRASTRUKTUR PERMUKIMAN KAB. NIAS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C220" t="str">
            <v>PEMBANGUNAN INFRASTRUKTUR PERMUKIMAN KAB. LANGKAT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C221" t="str">
            <v>PEMBANGUNAN INFRASTRUKTUR PERMUKIMAN KAB. KARO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C222" t="str">
            <v>PEMBANGUNAN INFRASTRUKTUR PERMUKIMAN KAB. DELI SERDANG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C223" t="str">
            <v>PEMBANGUNAN INFRASTRUKTUR PERMUKIMAN KAB. SIMALUNGUN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C224" t="str">
            <v>PEMBANGUNAN INFRASTRUKTUR PERMUKIMAN KAB. ASAHAN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C225" t="str">
            <v>PEMBANGUNAN INFRASTRUKTUR PERMUKIMAN KAB. LABUAN BATU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C226" t="str">
            <v>PEMBANGUNAN INFRASTRUKTUR PERMUKIMAN KAB. DAIRI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C227" t="str">
            <v>PEMBANGUNAN INFRASTRUKTUR PERMUKIMAN KAB. TOBA SAMOSIR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C228" t="str">
            <v>PEMBANGUNAN INFRASTRUKTUR PERMUKIMAN KAB. MANDAILING NATAL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C229" t="str">
            <v>PEMBANGUNAN INFRASTRUKTUR PERMUKIMAN KAB. NIAS SELATAN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C230" t="str">
            <v>PEMBANGUNAN INFRASTRUKTUR PERMUKIMAN KAB. PAKPAK BARAT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C231" t="str">
            <v>PEMBANGUNAN INFRASTRUKTUR PERMUKIMAN KAB. HUMBANG HASUNDUTAN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C232" t="str">
            <v>PEMBANGUNAN INFRASTRUKTUR PERMUKIMAN KAB. SAMOSIR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C233" t="str">
            <v>PEMBANGUNAN INFRASTRUKTUR PERMUKIMAN KAB. SERDANG BEDAGAI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C234" t="str">
            <v>PEMBANGUNAN INFRASTRUKTUR PERMUKIMAN KAB. BATUBARA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C235" t="str">
            <v>PEMBANGUNAN INFRASTRUKTUR PERMUKIMAN KAB. PADANG LAWAS UTARA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C236" t="str">
            <v>PEMBANGUNAN INFRASTRUKTUR PERMUKIMAN KAB. PADANG LAWAS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C237" t="str">
            <v>PEMBANGUNAN INFRASTRUKTUR PERMUKIMAN KAB. LABUAN BATU SELATAN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C238" t="str">
            <v>PEMBANGUNAN INFRASTRUKTUR PERMUKIMAN KAB. LABUAN BATU UTARA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C239" t="str">
            <v>PEMBANGUNAN INFRASTRUKTUR PERMUKIMAN KAB. NIAS UTARA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C240" t="str">
            <v>PEMBANGUNAN INFRASTRUKTUR PERMUKIMAN KAB. NIAS BARAT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C241" t="str">
            <v>PEMBANGUNAN INFRASTRUKTUR PERMUKIMAN KOTA MEDAN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C242" t="str">
            <v>PEMBANGUNAN INFRASTRUKTUR PERMUKIMAN KOTA PEMATANG SIANTAR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C243" t="str">
            <v>PEMBANGUNAN INFRASTRUKTUR PERMUKIMAN KOTA SIBOLGA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C244" t="str">
            <v>PEMBANGUNAN INFRASTRUKTUR PERMUKIMAN KOTA TANJUNG BALAI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C245" t="str">
            <v>PEMBANGUNAN INFRASTRUKTUR PERMUKIMAN KOTA BINJAI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C246" t="str">
            <v>PEMBANGUNAN INFRASTRUKTUR PERMUKIMAN KOTA TEBING TINGGI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C247" t="str">
            <v>PEMBANGUNAN INFRASTRUKTUR PERMUKIMAN KOTA PADANG SIDEMPUAN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C248" t="str">
            <v>PEMBANGUNAN INFRASTRUKTUR PERMUKIMAN KOTA GUNUNG SITOLI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C249" t="str">
            <v>PEMBANGUNAN INFRASTRUKTUR PERMUKIMAN KAB. PESISIR SELATAN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1732500</v>
          </cell>
          <cell r="S249">
            <v>1732500</v>
          </cell>
          <cell r="T249">
            <v>1732500</v>
          </cell>
          <cell r="U249">
            <v>0</v>
          </cell>
          <cell r="V249">
            <v>1732500</v>
          </cell>
          <cell r="W249">
            <v>1732500</v>
          </cell>
        </row>
        <row r="250">
          <cell r="C250" t="str">
            <v>PEMBANGUNAN INFRASTRUKTUR PERMUKIMAN KAB. SOLOK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1540000</v>
          </cell>
          <cell r="S250">
            <v>1540000</v>
          </cell>
          <cell r="T250">
            <v>1540000</v>
          </cell>
          <cell r="U250">
            <v>0</v>
          </cell>
          <cell r="V250">
            <v>1540000</v>
          </cell>
          <cell r="W250">
            <v>1540000</v>
          </cell>
        </row>
        <row r="251">
          <cell r="C251" t="str">
            <v>PEMBANGUNAN INFRASTRUKTUR PERMUKIMAN KAB. SAWAHLUNTOSINJUNJUNG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1347500</v>
          </cell>
          <cell r="S251">
            <v>1347500</v>
          </cell>
          <cell r="T251">
            <v>1347500</v>
          </cell>
          <cell r="U251">
            <v>0</v>
          </cell>
          <cell r="V251">
            <v>1347500</v>
          </cell>
          <cell r="W251">
            <v>1347500</v>
          </cell>
        </row>
        <row r="252">
          <cell r="C252" t="str">
            <v>PEMBANGUNAN INFRASTRUKTUR PERMUKIMAN KAB. TANAH DATAR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2310000</v>
          </cell>
          <cell r="S252">
            <v>2310000</v>
          </cell>
          <cell r="T252">
            <v>2310000</v>
          </cell>
          <cell r="U252">
            <v>0</v>
          </cell>
          <cell r="V252">
            <v>2310000</v>
          </cell>
          <cell r="W252">
            <v>2310000</v>
          </cell>
        </row>
        <row r="253">
          <cell r="C253" t="str">
            <v>PEMBANGUNAN INFRASTRUKTUR PERMUKIMAN KAB. PADANG PARIAMAN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1732500</v>
          </cell>
          <cell r="S253">
            <v>1732500</v>
          </cell>
          <cell r="T253">
            <v>1732500</v>
          </cell>
          <cell r="U253">
            <v>0</v>
          </cell>
          <cell r="V253">
            <v>1732500</v>
          </cell>
          <cell r="W253">
            <v>1732500</v>
          </cell>
        </row>
        <row r="254">
          <cell r="C254" t="str">
            <v>PEMBANGUNAN INFRASTRUKTUR PERMUKIMAN KAB. AGAM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2502500</v>
          </cell>
          <cell r="S254">
            <v>2502500</v>
          </cell>
          <cell r="T254">
            <v>2502500</v>
          </cell>
          <cell r="U254">
            <v>0</v>
          </cell>
          <cell r="V254">
            <v>2502500</v>
          </cell>
          <cell r="W254">
            <v>2502500</v>
          </cell>
        </row>
        <row r="255">
          <cell r="C255" t="str">
            <v>PEMBANGUNAN INFRASTRUKTUR PERMUKIMAN KAB. LIMA PULUH KOTO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1925000</v>
          </cell>
          <cell r="S255">
            <v>1925000</v>
          </cell>
          <cell r="T255">
            <v>1925000</v>
          </cell>
          <cell r="U255">
            <v>0</v>
          </cell>
          <cell r="V255">
            <v>1925000</v>
          </cell>
          <cell r="W255">
            <v>1925000</v>
          </cell>
        </row>
        <row r="256">
          <cell r="C256" t="str">
            <v>PEMBANGUNAN INFRASTRUKTUR PERMUKIMAN KAB. PASAMAN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2310000</v>
          </cell>
          <cell r="S256">
            <v>2310000</v>
          </cell>
          <cell r="T256">
            <v>2310000</v>
          </cell>
          <cell r="U256">
            <v>0</v>
          </cell>
          <cell r="V256">
            <v>2310000</v>
          </cell>
          <cell r="W256">
            <v>2310000</v>
          </cell>
        </row>
        <row r="257">
          <cell r="C257" t="str">
            <v>PEMBANGUNAN INFRASTRUKTUR PERMUKIMAN KAB. KEPULAUAN MENTAWAI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C258" t="str">
            <v>PEMBANGUNAN INFRASTRUKTUR PERMUKIMAN KAB. DHARMASRAYA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1925000</v>
          </cell>
          <cell r="S258">
            <v>1925000</v>
          </cell>
          <cell r="T258">
            <v>1925000</v>
          </cell>
          <cell r="U258">
            <v>0</v>
          </cell>
          <cell r="V258">
            <v>1925000</v>
          </cell>
          <cell r="W258">
            <v>1925000</v>
          </cell>
        </row>
        <row r="259">
          <cell r="C259" t="str">
            <v>PEMBANGUNAN INFRASTRUKTUR PERMUKIMAN KAB. SOLOK SELATAN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2310000</v>
          </cell>
          <cell r="S259">
            <v>2310000</v>
          </cell>
          <cell r="T259">
            <v>2310000</v>
          </cell>
          <cell r="U259">
            <v>0</v>
          </cell>
          <cell r="V259">
            <v>2310000</v>
          </cell>
          <cell r="W259">
            <v>2310000</v>
          </cell>
        </row>
        <row r="260">
          <cell r="C260" t="str">
            <v>PEMBANGUNAN INFRASTRUKTUR PERMUKIMAN KAB. PASAMAN BARAT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1925000</v>
          </cell>
          <cell r="S260">
            <v>1925000</v>
          </cell>
          <cell r="T260">
            <v>1925000</v>
          </cell>
          <cell r="U260">
            <v>0</v>
          </cell>
          <cell r="V260">
            <v>1925000</v>
          </cell>
          <cell r="W260">
            <v>1925000</v>
          </cell>
        </row>
        <row r="261">
          <cell r="C261" t="str">
            <v>PEMBANGUNAN INFRASTRUKTUR PERMUKIMAN KOTA PADANG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1347500</v>
          </cell>
          <cell r="S261">
            <v>1347500</v>
          </cell>
          <cell r="T261">
            <v>1347500</v>
          </cell>
          <cell r="U261">
            <v>0</v>
          </cell>
          <cell r="V261">
            <v>1347500</v>
          </cell>
          <cell r="W261">
            <v>1347500</v>
          </cell>
        </row>
        <row r="262">
          <cell r="C262" t="str">
            <v>PEMBANGUNAN INFRASTRUKTUR PERMUKIMAN KOTA SOLOK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C263" t="str">
            <v>PEMBANGUNAN INFRASTRUKTUR PERMUKIMAN KOTA SAWAH LUNTO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1540000</v>
          </cell>
          <cell r="S263">
            <v>1540000</v>
          </cell>
          <cell r="T263">
            <v>1540000</v>
          </cell>
          <cell r="U263">
            <v>0</v>
          </cell>
          <cell r="V263">
            <v>1540000</v>
          </cell>
          <cell r="W263">
            <v>1540000</v>
          </cell>
        </row>
        <row r="264">
          <cell r="C264" t="str">
            <v>PEMBANGUNAN INFRASTRUKTUR PERMUKIMAN KOTA PADANG PANJANG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C265" t="str">
            <v>PEMBANGUNAN INFRASTRUKTUR PERMUKIMAN KOTA BUKITTINGI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C266" t="str">
            <v>PEMBANGUNAN INFRASTRUKTUR PERMUKIMAN KOTA PAYAKUMBUH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1540000</v>
          </cell>
          <cell r="S266">
            <v>1540000</v>
          </cell>
          <cell r="T266">
            <v>1540000</v>
          </cell>
          <cell r="U266">
            <v>0</v>
          </cell>
          <cell r="V266">
            <v>1540000</v>
          </cell>
          <cell r="W266">
            <v>1540000</v>
          </cell>
        </row>
        <row r="267">
          <cell r="C267" t="str">
            <v>PEMBANGUNAN INFRASTRUKTUR PERMUKIMAN KOTA PARIAMAN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1925000</v>
          </cell>
          <cell r="S267">
            <v>1925000</v>
          </cell>
          <cell r="T267">
            <v>1925000</v>
          </cell>
          <cell r="U267">
            <v>0</v>
          </cell>
          <cell r="V267">
            <v>1925000</v>
          </cell>
          <cell r="W267">
            <v>1925000</v>
          </cell>
        </row>
        <row r="268">
          <cell r="C268" t="str">
            <v>PEMBANGUNAN INFRASTRUKTUR PERMUKIMAN KAB. KAMPAR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2695000</v>
          </cell>
          <cell r="R268">
            <v>0</v>
          </cell>
          <cell r="S268">
            <v>2695000</v>
          </cell>
          <cell r="T268">
            <v>2695000</v>
          </cell>
          <cell r="U268">
            <v>0</v>
          </cell>
          <cell r="V268">
            <v>2695000</v>
          </cell>
          <cell r="W268">
            <v>2695000</v>
          </cell>
        </row>
        <row r="269">
          <cell r="C269" t="str">
            <v>PEMBANGUNAN INFRASTRUKTUR PERMUKIMAN KAB. INDRAGIRI HULU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2117500</v>
          </cell>
          <cell r="R269">
            <v>0</v>
          </cell>
          <cell r="S269">
            <v>2117500</v>
          </cell>
          <cell r="T269">
            <v>2117500</v>
          </cell>
          <cell r="U269">
            <v>0</v>
          </cell>
          <cell r="V269">
            <v>2117500</v>
          </cell>
          <cell r="W269">
            <v>2117500</v>
          </cell>
        </row>
        <row r="270">
          <cell r="C270" t="str">
            <v>PEMBANGUNAN INFRASTRUKTUR PERMUKIMAN KAB. BENGKALIS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2310000</v>
          </cell>
          <cell r="R270">
            <v>0</v>
          </cell>
          <cell r="S270">
            <v>2310000</v>
          </cell>
          <cell r="T270">
            <v>2310000</v>
          </cell>
          <cell r="U270">
            <v>0</v>
          </cell>
          <cell r="V270">
            <v>2310000</v>
          </cell>
          <cell r="W270">
            <v>2310000</v>
          </cell>
        </row>
        <row r="271">
          <cell r="C271" t="str">
            <v>PEMBANGUNAN INFRASTRUKTUR PERMUKIMAN KAB. INDRAGIRI HILIR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2502500</v>
          </cell>
          <cell r="R271">
            <v>0</v>
          </cell>
          <cell r="S271">
            <v>2502500</v>
          </cell>
          <cell r="T271">
            <v>2502500</v>
          </cell>
          <cell r="U271">
            <v>0</v>
          </cell>
          <cell r="V271">
            <v>2502500</v>
          </cell>
          <cell r="W271">
            <v>2502500</v>
          </cell>
        </row>
        <row r="272">
          <cell r="C272" t="str">
            <v>PEMBANGUNAN INFRASTRUKTUR PERMUKIMAN KAB. PELALAWAN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C273" t="str">
            <v>PEMBANGUNAN INFRASTRUKTUR PERMUKIMAN KAB. ROKAN HULU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2310000</v>
          </cell>
          <cell r="R273">
            <v>0</v>
          </cell>
          <cell r="S273">
            <v>2310000</v>
          </cell>
          <cell r="T273">
            <v>2310000</v>
          </cell>
          <cell r="U273">
            <v>0</v>
          </cell>
          <cell r="V273">
            <v>2310000</v>
          </cell>
          <cell r="W273">
            <v>2310000</v>
          </cell>
        </row>
        <row r="274">
          <cell r="C274" t="str">
            <v>PEMBANGUNAN INFRASTRUKTUR PERMUKIMAN KAB. ROKAN HILIR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C275" t="str">
            <v>PEMBANGUNAN INFRASTRUKTUR PERMUKIMAN KAB. SIAK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C276" t="str">
            <v>PEMBANGUNAN INFRASTRUKTUR PERMUKIMAN KAB. KUANTAN SINGINGI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2310000</v>
          </cell>
          <cell r="R276">
            <v>0</v>
          </cell>
          <cell r="S276">
            <v>2310000</v>
          </cell>
          <cell r="T276">
            <v>2310000</v>
          </cell>
          <cell r="U276">
            <v>0</v>
          </cell>
          <cell r="V276">
            <v>2310000</v>
          </cell>
          <cell r="W276">
            <v>2310000</v>
          </cell>
        </row>
        <row r="277">
          <cell r="C277" t="str">
            <v>PEMBANGUNAN INFRASTRUKTUR PERMUKIMAN KAB. KEPULAUAN MERANTI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C278" t="str">
            <v>PEMBANGUNAN INFRASTRUKTUR PERMUKIMAN KOTA PEKANBARU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C279" t="str">
            <v>PEMBANGUNAN INFRASTRUKTUR PERMUKIMAN KOTA DUMAI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C280" t="str">
            <v>PEMBANGUNAN INFRASTRUKTUR PERMUKIMAN KAB. BINTAN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C281" t="str">
            <v>PEMBANGUNAN INFRASTRUKTUR PERMUKIMAN KAB. KARIMUN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C282" t="str">
            <v>PEMBANGUNAN INFRASTRUKTUR PERMUKIMAN KAB. NATUNA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C283" t="str">
            <v>PEMBANGUNAN INFRASTRUKTUR PERMUKIMAN KAB. LINGGA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C284" t="str">
            <v>PEMBANGUNAN INFRASTRUKTUR PERMUKIMAN KAB. KEPULAUAN ANAMBAS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C285" t="str">
            <v>PEMBANGUNAN INFRASTRUKTUR PERMUKIMAN KOTA BATAM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C286" t="str">
            <v>PEMBANGUNAN INFRASTRUKTUR PERMUKIMAN KOTA TANJUNG PINANG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C287" t="str">
            <v>PEMBANGUNAN INFRASTRUKTUR PERMUKIMAN KAB. KERINCI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C288" t="str">
            <v>PEMBANGUNAN INFRASTRUKTUR PERMUKIMAN KAB. MERANGIN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C289" t="str">
            <v>PEMBANGUNAN INFRASTRUKTUR PERMUKIMAN KAB. SAROLANGUN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C290" t="str">
            <v>PEMBANGUNAN INFRASTRUKTUR PERMUKIMAN KAB. BATANGHARI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C291" t="str">
            <v>PEMBANGUNAN INFRASTRUKTUR PERMUKIMAN KAB. MUARO JAMBI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C292" t="str">
            <v>PEMBANGUNAN INFRASTRUKTUR PERMUKIMAN KAB. TANJUNG JABUNG BARAT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C293" t="str">
            <v>PEMBANGUNAN INFRASTRUKTUR PERMUKIMAN KAB. TANJUNG JABUNG TIMUR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C294" t="str">
            <v>PEMBANGUNAN INFRASTRUKTUR PERMUKIMAN KAB. BUNGO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C295" t="str">
            <v>PEMBANGUNAN INFRASTRUKTUR PERMUKIMAN KAB. TEBO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C296" t="str">
            <v>PEMBANGUNAN INFRASTRUKTUR PERMUKIMAN KOTA JAMBI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C297" t="str">
            <v>PEMBANGUNAN INFRASTRUKTUR PERMUKIMAN KOTA SUNGAI PENUH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C298" t="str">
            <v>PEMBANGUNAN INFRASTRUKTUR PERMUKIMAN KAB. BENGKULU SELATAN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C299" t="str">
            <v>PEMBANGUNAN INFRASTRUKTUR PERMUKIMAN KAB. REJANG LEBONG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C300" t="str">
            <v>PEMBANGUNAN INFRASTRUKTUR PERMUKIMAN KAB. BENGKULU UTARA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C301" t="str">
            <v>PEMBANGUNAN INFRASTRUKTUR PERMUKIMAN KAB. KAUR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C302" t="str">
            <v>PEMBANGUNAN INFRASTRUKTUR PERMUKIMAN KAB. SELUMA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C303" t="str">
            <v>PEMBANGUNAN INFRASTRUKTUR PERMUKIMAN KAB. MUKOMUKO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C304" t="str">
            <v>PEMBANGUNAN INFRASTRUKTUR PERMUKIMAN KAB. LEBONG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C305" t="str">
            <v>PEMBANGUNAN INFRASTRUKTUR PERMUKIMAN KAB. KEPAHIANG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C306" t="str">
            <v>PEMBANGUNAN INFRASTRUKTUR PERMUKIMAN KAB. BENGKULU TENGAH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C307" t="str">
            <v>PEMBANGUNAN INFRASTRUKTUR PERMUKIMAN KOTA BENGKULU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C308" t="str">
            <v>PEMBANGUNAN INFRASTRUKTUR PERMUKIMAN KAB. OGAN KOMERING ULU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C309" t="str">
            <v>PEMBANGUNAN INFRASTRUKTUR PERMUKIMAN KAB. OGAN KOMERING ILIR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2117500</v>
          </cell>
          <cell r="R309">
            <v>0</v>
          </cell>
          <cell r="S309">
            <v>2117500</v>
          </cell>
          <cell r="T309">
            <v>2117500</v>
          </cell>
          <cell r="U309">
            <v>0</v>
          </cell>
          <cell r="V309">
            <v>2117500</v>
          </cell>
          <cell r="W309">
            <v>2117500</v>
          </cell>
        </row>
        <row r="310">
          <cell r="C310" t="str">
            <v>PEMBANGUNAN INFRASTRUKTUR PERMUKIMAN KAB. MUARA ENIM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2117500</v>
          </cell>
          <cell r="R310">
            <v>0</v>
          </cell>
          <cell r="S310">
            <v>2117500</v>
          </cell>
          <cell r="T310">
            <v>2117500</v>
          </cell>
          <cell r="U310">
            <v>0</v>
          </cell>
          <cell r="V310">
            <v>2117500</v>
          </cell>
          <cell r="W310">
            <v>2117500</v>
          </cell>
        </row>
        <row r="311">
          <cell r="C311" t="str">
            <v>PEMBANGUNAN INFRASTRUKTUR PERMUKIMAN KAB. LAHAT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2117500</v>
          </cell>
          <cell r="R311">
            <v>0</v>
          </cell>
          <cell r="S311">
            <v>2117500</v>
          </cell>
          <cell r="T311">
            <v>2117500</v>
          </cell>
          <cell r="U311">
            <v>0</v>
          </cell>
          <cell r="V311">
            <v>2117500</v>
          </cell>
          <cell r="W311">
            <v>2117500</v>
          </cell>
        </row>
        <row r="312">
          <cell r="C312" t="str">
            <v>PEMBANGUNAN INFRASTRUKTUR PERMUKIMAN KAB. MUSI RAWAS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2502500</v>
          </cell>
          <cell r="R312">
            <v>0</v>
          </cell>
          <cell r="S312">
            <v>2502500</v>
          </cell>
          <cell r="T312">
            <v>2502500</v>
          </cell>
          <cell r="U312">
            <v>0</v>
          </cell>
          <cell r="V312">
            <v>2502500</v>
          </cell>
          <cell r="W312">
            <v>2502500</v>
          </cell>
        </row>
        <row r="313">
          <cell r="C313" t="str">
            <v>PEMBANGUNAN INFRASTRUKTUR PERMUKIMAN KAB. MUSI BANYU ASIN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2310000</v>
          </cell>
          <cell r="R313">
            <v>0</v>
          </cell>
          <cell r="S313">
            <v>2310000</v>
          </cell>
          <cell r="T313">
            <v>2310000</v>
          </cell>
          <cell r="U313">
            <v>0</v>
          </cell>
          <cell r="V313">
            <v>2310000</v>
          </cell>
          <cell r="W313">
            <v>2310000</v>
          </cell>
        </row>
        <row r="314">
          <cell r="C314" t="str">
            <v>PEMBANGUNAN INFRASTRUKTUR PERMUKIMAN KAB. BANYU ASIN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C315" t="str">
            <v>PEMBANGUNAN INFRASTRUKTUR PERMUKIMAN KAB. OKU TIMUR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1925000</v>
          </cell>
          <cell r="R315">
            <v>0</v>
          </cell>
          <cell r="S315">
            <v>1925000</v>
          </cell>
          <cell r="T315">
            <v>1925000</v>
          </cell>
          <cell r="U315">
            <v>0</v>
          </cell>
          <cell r="V315">
            <v>1925000</v>
          </cell>
          <cell r="W315">
            <v>1925000</v>
          </cell>
        </row>
        <row r="316">
          <cell r="C316" t="str">
            <v>PEMBANGUNAN INFRASTRUKTUR PERMUKIMAN KAB. OKU SELATAN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2117500</v>
          </cell>
          <cell r="R316">
            <v>0</v>
          </cell>
          <cell r="S316">
            <v>2117500</v>
          </cell>
          <cell r="T316">
            <v>2117500</v>
          </cell>
          <cell r="U316">
            <v>0</v>
          </cell>
          <cell r="V316">
            <v>2117500</v>
          </cell>
          <cell r="W316">
            <v>2117500</v>
          </cell>
        </row>
        <row r="317">
          <cell r="C317" t="str">
            <v>PEMBANGUNAN INFRASTRUKTUR PERMUKIMAN KAB. OGAN ILIR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2502500</v>
          </cell>
          <cell r="R317">
            <v>0</v>
          </cell>
          <cell r="S317">
            <v>2502500</v>
          </cell>
          <cell r="T317">
            <v>2502500</v>
          </cell>
          <cell r="U317">
            <v>0</v>
          </cell>
          <cell r="V317">
            <v>2502500</v>
          </cell>
          <cell r="W317">
            <v>2502500</v>
          </cell>
        </row>
        <row r="318">
          <cell r="C318" t="str">
            <v>PEMBANGUNAN INFRASTRUKTUR PERMUKIMAN KAB. EMPAT LAWANG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C319" t="str">
            <v>PEMBANGUNAN INFRASTRUKTUR PERMUKIMAN KOTA PALEMBANG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C320" t="str">
            <v>PEMBANGUNAN INFRASTRUKTUR PERMUKIMAN KOTA PAGAR ALAM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C321" t="str">
            <v>PEMBANGUNAN INFRASTRUKTUR PERMUKIMAN KOTA LUBUK LINGGAU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C322" t="str">
            <v>PEMBANGUNAN INFRASTRUKTUR PERMUKIMAN KOTA PRABUMULIH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C323" t="str">
            <v>PEMBANGUNAN INFRASTRUKTUR PERMUKIMAN KAB. BANGKA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C324" t="str">
            <v>PEMBANGUNAN INFRASTRUKTUR PERMUKIMAN KAB. BELITUNG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C325" t="str">
            <v>PEMBANGUNAN INFRASTRUKTUR PERMUKIMAN KAB. BANGKA SELATAN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C326" t="str">
            <v>PEMBANGUNAN INFRASTRUKTUR PERMUKIMAN KAB. BANGKA TENGAH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C327" t="str">
            <v>PEMBANGUNAN INFRASTRUKTUR PERMUKIMAN KAB. BANGKA BARAT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C328" t="str">
            <v>PEMBANGUNAN INFRASTRUKTUR PERMUKIMAN KAB. BANGKA BELITUNG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C329" t="str">
            <v>PEMBANGUNAN INFRASTRUKTUR PERMUKIMAN KAB. BELITUNG TIMUR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C330" t="str">
            <v>PEMBANGUNAN INFRASTRUKTUR PERMUKIMAN KOTA PANGKAL PINANG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C331" t="str">
            <v>PEMBANGUNAN INFRASTRUKTUR PERMUKIMAN KAB. LAMPUNG SELATAN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C332" t="str">
            <v>PEMBANGUNAN INFRASTRUKTUR PERMUKIMAN KAB. LAMPUNG TENGAH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C333" t="str">
            <v>PEMBANGUNAN INFRASTRUKTUR PERMUKIMAN KAB. LAMPUNG UTARA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C334" t="str">
            <v>PEMBANGUNAN INFRASTRUKTUR PERMUKIMAN KAB. LAMPUNG BARAT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C335" t="str">
            <v>PEMBANGUNAN INFRASTRUKTUR PERMUKIMAN KAB. TULANGBAWANG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C336" t="str">
            <v>PEMBANGUNAN INFRASTRUKTUR PERMUKIMAN KAB. TANGGAMUS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C337" t="str">
            <v>PEMBANGUNAN INFRASTRUKTUR PERMUKIMAN KAB. LAMPUNG TIMUR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C338" t="str">
            <v>PEMBANGUNAN INFRASTRUKTUR PERMUKIMAN KAB. WAY KANAN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C339" t="str">
            <v>PEMBANGUNAN INFRASTRUKTUR PERMUKIMAN KAB. PESAWARAN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C340" t="str">
            <v>PEMBANGUNAN INFRASTRUKTUR PERMUKIMAN KAB. PRINGSEWU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C341" t="str">
            <v>PEMBANGUNAN INFRASTRUKTUR PERMUKIMAN KAB. MESUJI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C342" t="str">
            <v>PEMBANGUNAN INFRASTRUKTUR PERMUKIMAN KAB. TULANGBAWANG BARAT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C343" t="str">
            <v>PEMBANGUNAN INFRASTRUKTUR PERMUKIMAN KOTA BANDAR LAMPUNG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C344" t="str">
            <v>PEMBANGUNAN INFRASTRUKTUR PERMUKIMAN KOTA METRO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C345" t="str">
            <v>PEMBANGUNAN INFRASTRUKTUR PERMUKIMAN KAB. PANDEGLANG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C346" t="str">
            <v>PEMBANGUNAN INFRASTRUKTUR PERMUKIMAN KAB. LEBAK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2502500</v>
          </cell>
          <cell r="R346">
            <v>0</v>
          </cell>
          <cell r="S346">
            <v>2502500</v>
          </cell>
          <cell r="T346">
            <v>2502500</v>
          </cell>
          <cell r="U346">
            <v>0</v>
          </cell>
          <cell r="V346">
            <v>2502500</v>
          </cell>
          <cell r="W346">
            <v>2502500</v>
          </cell>
        </row>
        <row r="347">
          <cell r="C347" t="str">
            <v>PEMBANGUNAN INFRASTRUKTUR PERMUKIMAN KAB. TANGERANG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C348" t="str">
            <v>PEMBANGUNAN INFRASTRUKTUR PERMUKIMAN KAB. SERANG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2502500</v>
          </cell>
          <cell r="R348">
            <v>0</v>
          </cell>
          <cell r="S348">
            <v>2502500</v>
          </cell>
          <cell r="T348">
            <v>2502500</v>
          </cell>
          <cell r="U348">
            <v>0</v>
          </cell>
          <cell r="V348">
            <v>2502500</v>
          </cell>
          <cell r="W348">
            <v>2502500</v>
          </cell>
        </row>
        <row r="349">
          <cell r="C349" t="str">
            <v>PEMBANGUNAN INFRASTRUKTUR PERMUKIMAN KOTA TANGERANG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C350" t="str">
            <v>PEMBANGUNAN INFRASTRUKTUR PERMUKIMAN KOTA CILEGON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C351" t="str">
            <v>PEMBANGUNAN INFRASTRUKTUR PERMUKIMAN KOTA SERANG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C352" t="str">
            <v>PEMBANGUNAN INFRASTRUKTUR PERMUKIMAN KOTA TANGERANG SELATAN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C353" t="str">
            <v>PEMBANGUNAN INFRASTRUKTUR PERMUKIMAN KAB. KEPULAUAN SERIBU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C354" t="str">
            <v>PEMBANGUNAN INFRASTRUKTUR PERMUKIMAN KOTA JAKARTA PUSAT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C355" t="str">
            <v>PEMBANGUNAN INFRASTRUKTUR PERMUKIMAN KOTA JAKARTA UTARA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C356" t="str">
            <v>PEMBANGUNAN INFRASTRUKTUR PERMUKIMAN KOTA JAKARTA BARAT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C357" t="str">
            <v>PEMBANGUNAN INFRASTRUKTUR PERMUKIMAN KOTA JAKARTA SELATAN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C358" t="str">
            <v>PEMBANGUNAN INFRASTRUKTUR PERMUKIMAN KOTA JAKARTA TIMUR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C359" t="str">
            <v>PEMBANGUNAN INFRASTRUKTUR PERMUKIMAN KAB. BOGOR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C360" t="str">
            <v>PEMBANGUNAN INFRASTRUKTUR PERMUKIMAN KAB. SUKABUMI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C361" t="str">
            <v>PEMBANGUNAN INFRASTRUKTUR PERMUKIMAN KAB. CIANJUR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C362" t="str">
            <v>PEMBANGUNAN INFRASTRUKTUR PERMUKIMAN KAB. BANDUNG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C363" t="str">
            <v>PEMBANGUNAN INFRASTRUKTUR PERMUKIMAN KAB. GARUT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2502500</v>
          </cell>
          <cell r="R363">
            <v>0</v>
          </cell>
          <cell r="S363">
            <v>2502500</v>
          </cell>
          <cell r="T363">
            <v>2502500</v>
          </cell>
          <cell r="U363">
            <v>0</v>
          </cell>
          <cell r="V363">
            <v>2502500</v>
          </cell>
          <cell r="W363">
            <v>2502500</v>
          </cell>
        </row>
        <row r="364">
          <cell r="C364" t="str">
            <v>PEMBANGUNAN INFRASTRUKTUR PERMUKIMAN KAB. TASIKMALAYA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2502500</v>
          </cell>
          <cell r="R364">
            <v>0</v>
          </cell>
          <cell r="S364">
            <v>2502500</v>
          </cell>
          <cell r="T364">
            <v>2502500</v>
          </cell>
          <cell r="U364">
            <v>0</v>
          </cell>
          <cell r="V364">
            <v>2502500</v>
          </cell>
          <cell r="W364">
            <v>2502500</v>
          </cell>
        </row>
        <row r="365">
          <cell r="C365" t="str">
            <v>PEMBANGUNAN INFRASTRUKTUR PERMUKIMAN KAB. CIAMIS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C366" t="str">
            <v>PEMBANGUNAN INFRASTRUKTUR PERMUKIMAN KAB. KUNINGAN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2502500</v>
          </cell>
          <cell r="R366">
            <v>0</v>
          </cell>
          <cell r="S366">
            <v>2502500</v>
          </cell>
          <cell r="T366">
            <v>2502500</v>
          </cell>
          <cell r="U366">
            <v>0</v>
          </cell>
          <cell r="V366">
            <v>2502500</v>
          </cell>
          <cell r="W366">
            <v>2502500</v>
          </cell>
        </row>
        <row r="367">
          <cell r="C367" t="str">
            <v>PEMBANGUNAN INFRASTRUKTUR PERMUKIMAN KAB. CIREBON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C368" t="str">
            <v>PEMBANGUNAN INFRASTRUKTUR PERMUKIMAN KAB. MAJALENGKA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C369" t="str">
            <v>PEMBANGUNAN INFRASTRUKTUR PERMUKIMAN KAB. SUMEDANG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2502500</v>
          </cell>
          <cell r="R369">
            <v>0</v>
          </cell>
          <cell r="S369">
            <v>2502500</v>
          </cell>
          <cell r="T369">
            <v>2502500</v>
          </cell>
          <cell r="U369">
            <v>0</v>
          </cell>
          <cell r="V369">
            <v>2502500</v>
          </cell>
          <cell r="W369">
            <v>2502500</v>
          </cell>
        </row>
        <row r="370">
          <cell r="C370" t="str">
            <v>PEMBANGUNAN INFRASTRUKTUR PERMUKIMAN KAB. INDRAMAYU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C371" t="str">
            <v>PEMBANGUNAN INFRASTRUKTUR PERMUKIMAN KAB. SUBANG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2502500</v>
          </cell>
          <cell r="R371">
            <v>0</v>
          </cell>
          <cell r="S371">
            <v>2502500</v>
          </cell>
          <cell r="T371">
            <v>2502500</v>
          </cell>
          <cell r="U371">
            <v>0</v>
          </cell>
          <cell r="V371">
            <v>2502500</v>
          </cell>
          <cell r="W371">
            <v>2502500</v>
          </cell>
        </row>
        <row r="372">
          <cell r="C372" t="str">
            <v>PEMBANGUNAN INFRASTRUKTUR PERMUKIMAN KAB. PURWAKARTA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</row>
        <row r="373">
          <cell r="C373" t="str">
            <v>PEMBANGUNAN INFRASTRUKTUR PERMUKIMAN KAB. KARAWANG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</row>
        <row r="374">
          <cell r="C374" t="str">
            <v>PEMBANGUNAN INFRASTRUKTUR PERMUKIMAN KAB. BEKASI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</row>
        <row r="375">
          <cell r="C375" t="str">
            <v>PEMBANGUNAN INFRASTRUKTUR PERMUKIMAN KAB. BANDUNG BARAT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</row>
        <row r="376">
          <cell r="C376" t="str">
            <v>PEMBANGUNAN INFRASTRUKTUR PERMUKIMAN KOTA BOGOR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</row>
        <row r="377">
          <cell r="C377" t="str">
            <v>PEMBANGUNAN INFRASTRUKTUR PERMUKIMAN KOTA SUKABUMI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</row>
        <row r="378">
          <cell r="C378" t="str">
            <v>PEMBANGUNAN INFRASTRUKTUR PERMUKIMAN KOTA BANDUNG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</row>
        <row r="379">
          <cell r="C379" t="str">
            <v>PEMBANGUNAN INFRASTRUKTUR PERMUKIMAN KOTA CIREBON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</row>
        <row r="380">
          <cell r="C380" t="str">
            <v>PEMBANGUNAN INFRASTRUKTUR PERMUKIMAN KOTA BEKASI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</row>
        <row r="381">
          <cell r="C381" t="str">
            <v>PEMBANGUNAN INFRASTRUKTUR PERMUKIMAN KOTA DEPOK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</row>
        <row r="382">
          <cell r="C382" t="str">
            <v>PEMBANGUNAN INFRASTRUKTUR PERMUKIMAN KOTA CIMAHI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</row>
        <row r="383">
          <cell r="C383" t="str">
            <v>PEMBANGUNAN INFRASTRUKTUR PERMUKIMAN KOTA TASIKMALAYA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</row>
        <row r="384">
          <cell r="C384" t="str">
            <v>PEMBANGUNAN INFRASTRUKTUR PERMUKIMAN KOTA BANJAR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</row>
        <row r="385">
          <cell r="C385" t="str">
            <v>PEMBANGUNAN INFRASTRUKTUR PERMUKIMAN KAB. CILACAP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2502500</v>
          </cell>
          <cell r="R385">
            <v>0</v>
          </cell>
          <cell r="S385">
            <v>2502500</v>
          </cell>
          <cell r="T385">
            <v>2502500</v>
          </cell>
          <cell r="U385">
            <v>0</v>
          </cell>
          <cell r="V385">
            <v>2502500</v>
          </cell>
          <cell r="W385">
            <v>2502500</v>
          </cell>
        </row>
        <row r="386">
          <cell r="C386" t="str">
            <v>PEMBANGUNAN INFRASTRUKTUR PERMUKIMAN KAB. BANYUMAS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2502500</v>
          </cell>
          <cell r="R386">
            <v>0</v>
          </cell>
          <cell r="S386">
            <v>2502500</v>
          </cell>
          <cell r="T386">
            <v>2502500</v>
          </cell>
          <cell r="U386">
            <v>0</v>
          </cell>
          <cell r="V386">
            <v>2502500</v>
          </cell>
          <cell r="W386">
            <v>2502500</v>
          </cell>
        </row>
        <row r="387">
          <cell r="C387" t="str">
            <v>PEMBANGUNAN INFRASTRUKTUR PERMUKIMAN KAB. PURBALINGGA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2502500</v>
          </cell>
          <cell r="R387">
            <v>0</v>
          </cell>
          <cell r="S387">
            <v>2502500</v>
          </cell>
          <cell r="T387">
            <v>2502500</v>
          </cell>
          <cell r="U387">
            <v>0</v>
          </cell>
          <cell r="V387">
            <v>2502500</v>
          </cell>
          <cell r="W387">
            <v>2502500</v>
          </cell>
        </row>
        <row r="388">
          <cell r="C388" t="str">
            <v>PEMBANGUNAN INFRASTRUKTUR PERMUKIMAN KAB. BANJARNEGARA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1732500</v>
          </cell>
          <cell r="R388">
            <v>0</v>
          </cell>
          <cell r="S388">
            <v>1732500</v>
          </cell>
          <cell r="T388">
            <v>1732500</v>
          </cell>
          <cell r="U388">
            <v>0</v>
          </cell>
          <cell r="V388">
            <v>1732500</v>
          </cell>
          <cell r="W388">
            <v>1732500</v>
          </cell>
        </row>
        <row r="389">
          <cell r="C389" t="str">
            <v>PEMBANGUNAN INFRASTRUKTUR PERMUKIMAN KAB. KEBUMEN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2502500</v>
          </cell>
          <cell r="R389">
            <v>0</v>
          </cell>
          <cell r="S389">
            <v>2502500</v>
          </cell>
          <cell r="T389">
            <v>2502500</v>
          </cell>
          <cell r="U389">
            <v>0</v>
          </cell>
          <cell r="V389">
            <v>2502500</v>
          </cell>
          <cell r="W389">
            <v>2502500</v>
          </cell>
        </row>
        <row r="390">
          <cell r="C390" t="str">
            <v>PEMBANGUNAN INFRASTRUKTUR PERMUKIMAN KAB. PURWOREJO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2502500</v>
          </cell>
          <cell r="R390">
            <v>0</v>
          </cell>
          <cell r="S390">
            <v>2502500</v>
          </cell>
          <cell r="T390">
            <v>2502500</v>
          </cell>
          <cell r="U390">
            <v>0</v>
          </cell>
          <cell r="V390">
            <v>2502500</v>
          </cell>
          <cell r="W390">
            <v>2502500</v>
          </cell>
        </row>
        <row r="391">
          <cell r="C391" t="str">
            <v>PEMBANGUNAN INFRASTRUKTUR PERMUKIMAN KAB. WONOSOBO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2502500</v>
          </cell>
          <cell r="R391">
            <v>0</v>
          </cell>
          <cell r="S391">
            <v>2502500</v>
          </cell>
          <cell r="T391">
            <v>2502500</v>
          </cell>
          <cell r="U391">
            <v>0</v>
          </cell>
          <cell r="V391">
            <v>2502500</v>
          </cell>
          <cell r="W391">
            <v>2502500</v>
          </cell>
        </row>
        <row r="392">
          <cell r="C392" t="str">
            <v>PEMBANGUNAN INFRASTRUKTUR PERMUKIMAN KAB. MAGELANG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2502500</v>
          </cell>
          <cell r="R392">
            <v>0</v>
          </cell>
          <cell r="S392">
            <v>2502500</v>
          </cell>
          <cell r="T392">
            <v>2502500</v>
          </cell>
          <cell r="U392">
            <v>0</v>
          </cell>
          <cell r="V392">
            <v>2502500</v>
          </cell>
          <cell r="W392">
            <v>2502500</v>
          </cell>
        </row>
        <row r="393">
          <cell r="C393" t="str">
            <v>PEMBANGUNAN INFRASTRUKTUR PERMUKIMAN KAB. BOYOLALI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2502500</v>
          </cell>
          <cell r="R393">
            <v>0</v>
          </cell>
          <cell r="S393">
            <v>2502500</v>
          </cell>
          <cell r="T393">
            <v>2502500</v>
          </cell>
          <cell r="U393">
            <v>0</v>
          </cell>
          <cell r="V393">
            <v>2502500</v>
          </cell>
          <cell r="W393">
            <v>2502500</v>
          </cell>
        </row>
        <row r="394">
          <cell r="C394" t="str">
            <v>PEMBANGUNAN INFRASTRUKTUR PERMUKIMAN KAB. KLATEN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2502500</v>
          </cell>
          <cell r="R394">
            <v>0</v>
          </cell>
          <cell r="S394">
            <v>2502500</v>
          </cell>
          <cell r="T394">
            <v>2502500</v>
          </cell>
          <cell r="U394">
            <v>0</v>
          </cell>
          <cell r="V394">
            <v>2502500</v>
          </cell>
          <cell r="W394">
            <v>2502500</v>
          </cell>
        </row>
        <row r="395">
          <cell r="C395" t="str">
            <v>PEMBANGUNAN INFRASTRUKTUR PERMUKIMAN KAB. SUKOHARJO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2502500</v>
          </cell>
          <cell r="R395">
            <v>0</v>
          </cell>
          <cell r="S395">
            <v>2502500</v>
          </cell>
          <cell r="T395">
            <v>2502500</v>
          </cell>
          <cell r="U395">
            <v>0</v>
          </cell>
          <cell r="V395">
            <v>2502500</v>
          </cell>
          <cell r="W395">
            <v>2502500</v>
          </cell>
        </row>
        <row r="396">
          <cell r="C396" t="str">
            <v>PEMBANGUNAN INFRASTRUKTUR PERMUKIMAN KAB. WONOGIRI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2502500</v>
          </cell>
          <cell r="R396">
            <v>0</v>
          </cell>
          <cell r="S396">
            <v>2502500</v>
          </cell>
          <cell r="T396">
            <v>2502500</v>
          </cell>
          <cell r="U396">
            <v>0</v>
          </cell>
          <cell r="V396">
            <v>2502500</v>
          </cell>
          <cell r="W396">
            <v>2502500</v>
          </cell>
        </row>
        <row r="397">
          <cell r="C397" t="str">
            <v>PEMBANGUNAN INFRASTRUKTUR PERMUKIMAN KAB. KARANGANYAR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3850000</v>
          </cell>
          <cell r="R397">
            <v>0</v>
          </cell>
          <cell r="S397">
            <v>3850000</v>
          </cell>
          <cell r="T397">
            <v>3850000</v>
          </cell>
          <cell r="U397">
            <v>0</v>
          </cell>
          <cell r="V397">
            <v>3850000</v>
          </cell>
          <cell r="W397">
            <v>3850000</v>
          </cell>
        </row>
        <row r="398">
          <cell r="C398" t="str">
            <v>PEMBANGUNAN INFRASTRUKTUR PERMUKIMAN KAB. SRAGEN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2502500</v>
          </cell>
          <cell r="R398">
            <v>0</v>
          </cell>
          <cell r="S398">
            <v>2502500</v>
          </cell>
          <cell r="T398">
            <v>2502500</v>
          </cell>
          <cell r="U398">
            <v>0</v>
          </cell>
          <cell r="V398">
            <v>2502500</v>
          </cell>
          <cell r="W398">
            <v>2502500</v>
          </cell>
        </row>
        <row r="399">
          <cell r="C399" t="str">
            <v>PEMBANGUNAN INFRASTRUKTUR PERMUKIMAN KAB. GROBOGAN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2502500</v>
          </cell>
          <cell r="R399">
            <v>0</v>
          </cell>
          <cell r="S399">
            <v>2502500</v>
          </cell>
          <cell r="T399">
            <v>2502500</v>
          </cell>
          <cell r="U399">
            <v>0</v>
          </cell>
          <cell r="V399">
            <v>2502500</v>
          </cell>
          <cell r="W399">
            <v>2502500</v>
          </cell>
        </row>
        <row r="400">
          <cell r="C400" t="str">
            <v>PEMBANGUNAN INFRASTRUKTUR PERMUKIMAN KAB. BLORA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2502500</v>
          </cell>
          <cell r="R400">
            <v>0</v>
          </cell>
          <cell r="S400">
            <v>2502500</v>
          </cell>
          <cell r="T400">
            <v>2502500</v>
          </cell>
          <cell r="U400">
            <v>0</v>
          </cell>
          <cell r="V400">
            <v>2502500</v>
          </cell>
          <cell r="W400">
            <v>2502500</v>
          </cell>
        </row>
        <row r="401">
          <cell r="C401" t="str">
            <v>PEMBANGUNAN INFRASTRUKTUR PERMUKIMAN KAB. REMBANG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2502500</v>
          </cell>
          <cell r="R401">
            <v>0</v>
          </cell>
          <cell r="S401">
            <v>2502500</v>
          </cell>
          <cell r="T401">
            <v>2502500</v>
          </cell>
          <cell r="U401">
            <v>0</v>
          </cell>
          <cell r="V401">
            <v>2502500</v>
          </cell>
          <cell r="W401">
            <v>2502500</v>
          </cell>
        </row>
        <row r="402">
          <cell r="C402" t="str">
            <v>PEMBANGUNAN INFRASTRUKTUR PERMUKIMAN KAB. PATI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2695000</v>
          </cell>
          <cell r="R402">
            <v>0</v>
          </cell>
          <cell r="S402">
            <v>2695000</v>
          </cell>
          <cell r="T402">
            <v>2695000</v>
          </cell>
          <cell r="U402">
            <v>0</v>
          </cell>
          <cell r="V402">
            <v>2695000</v>
          </cell>
          <cell r="W402">
            <v>2695000</v>
          </cell>
        </row>
        <row r="403">
          <cell r="C403" t="str">
            <v>PEMBANGUNAN INFRASTRUKTUR PERMUKIMAN KAB. KUDUS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2502500</v>
          </cell>
          <cell r="R403">
            <v>0</v>
          </cell>
          <cell r="S403">
            <v>2502500</v>
          </cell>
          <cell r="T403">
            <v>2502500</v>
          </cell>
          <cell r="U403">
            <v>0</v>
          </cell>
          <cell r="V403">
            <v>2502500</v>
          </cell>
          <cell r="W403">
            <v>2502500</v>
          </cell>
        </row>
        <row r="404">
          <cell r="C404" t="str">
            <v>PEMBANGUNAN INFRASTRUKTUR PERMUKIMAN KAB. JEPARA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</row>
        <row r="405">
          <cell r="C405" t="str">
            <v>PEMBANGUNAN INFRASTRUKTUR PERMUKIMAN KAB. DEMAK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2502500</v>
          </cell>
          <cell r="R405">
            <v>0</v>
          </cell>
          <cell r="S405">
            <v>2502500</v>
          </cell>
          <cell r="T405">
            <v>2502500</v>
          </cell>
          <cell r="U405">
            <v>0</v>
          </cell>
          <cell r="V405">
            <v>2502500</v>
          </cell>
          <cell r="W405">
            <v>2502500</v>
          </cell>
        </row>
        <row r="406">
          <cell r="C406" t="str">
            <v>PEMBANGUNAN INFRASTRUKTUR PERMUKIMAN KAB. SEMARANG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2502500</v>
          </cell>
          <cell r="R406">
            <v>0</v>
          </cell>
          <cell r="S406">
            <v>2502500</v>
          </cell>
          <cell r="T406">
            <v>2502500</v>
          </cell>
          <cell r="U406">
            <v>0</v>
          </cell>
          <cell r="V406">
            <v>2502500</v>
          </cell>
          <cell r="W406">
            <v>2502500</v>
          </cell>
        </row>
        <row r="407">
          <cell r="C407" t="str">
            <v>PEMBANGUNAN INFRASTRUKTUR PERMUKIMAN KAB. TEMANGGUNG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3080000</v>
          </cell>
          <cell r="R407">
            <v>0</v>
          </cell>
          <cell r="S407">
            <v>3080000</v>
          </cell>
          <cell r="T407">
            <v>3080000</v>
          </cell>
          <cell r="U407">
            <v>0</v>
          </cell>
          <cell r="V407">
            <v>3080000</v>
          </cell>
          <cell r="W407">
            <v>3080000</v>
          </cell>
        </row>
        <row r="408">
          <cell r="C408" t="str">
            <v>PEMBANGUNAN INFRASTRUKTUR PERMUKIMAN KAB. KENDAL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2502500</v>
          </cell>
          <cell r="R408">
            <v>0</v>
          </cell>
          <cell r="S408">
            <v>2502500</v>
          </cell>
          <cell r="T408">
            <v>2502500</v>
          </cell>
          <cell r="U408">
            <v>0</v>
          </cell>
          <cell r="V408">
            <v>2502500</v>
          </cell>
          <cell r="W408">
            <v>2502500</v>
          </cell>
        </row>
        <row r="409">
          <cell r="C409" t="str">
            <v>PEMBANGUNAN INFRASTRUKTUR PERMUKIMAN KAB. BATANG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2502500</v>
          </cell>
          <cell r="R409">
            <v>0</v>
          </cell>
          <cell r="S409">
            <v>2502500</v>
          </cell>
          <cell r="T409">
            <v>2502500</v>
          </cell>
          <cell r="U409">
            <v>0</v>
          </cell>
          <cell r="V409">
            <v>2502500</v>
          </cell>
          <cell r="W409">
            <v>2502500</v>
          </cell>
        </row>
        <row r="410">
          <cell r="C410" t="str">
            <v>PEMBANGUNAN INFRASTRUKTUR PERMUKIMAN KAB. PEKALONGAN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2502500</v>
          </cell>
          <cell r="R410">
            <v>0</v>
          </cell>
          <cell r="S410">
            <v>2502500</v>
          </cell>
          <cell r="T410">
            <v>2502500</v>
          </cell>
          <cell r="U410">
            <v>0</v>
          </cell>
          <cell r="V410">
            <v>2502500</v>
          </cell>
          <cell r="W410">
            <v>2502500</v>
          </cell>
        </row>
        <row r="411">
          <cell r="C411" t="str">
            <v>PEMBANGUNAN INFRASTRUKTUR PERMUKIMAN KAB. PEMALANG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2502500</v>
          </cell>
          <cell r="R411">
            <v>0</v>
          </cell>
          <cell r="S411">
            <v>2502500</v>
          </cell>
          <cell r="T411">
            <v>2502500</v>
          </cell>
          <cell r="U411">
            <v>0</v>
          </cell>
          <cell r="V411">
            <v>2502500</v>
          </cell>
          <cell r="W411">
            <v>2502500</v>
          </cell>
        </row>
        <row r="412">
          <cell r="C412" t="str">
            <v>PEMBANGUNAN INFRASTRUKTUR PERMUKIMAN KAB. TEGAL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2502500</v>
          </cell>
          <cell r="R412">
            <v>0</v>
          </cell>
          <cell r="S412">
            <v>2502500</v>
          </cell>
          <cell r="T412">
            <v>2502500</v>
          </cell>
          <cell r="U412">
            <v>0</v>
          </cell>
          <cell r="V412">
            <v>2502500</v>
          </cell>
          <cell r="W412">
            <v>2502500</v>
          </cell>
        </row>
        <row r="413">
          <cell r="C413" t="str">
            <v>PEMBANGUNAN INFRASTRUKTUR PERMUKIMAN KAB. BREBES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2502500</v>
          </cell>
          <cell r="R413">
            <v>0</v>
          </cell>
          <cell r="S413">
            <v>2502500</v>
          </cell>
          <cell r="T413">
            <v>2502500</v>
          </cell>
          <cell r="U413">
            <v>0</v>
          </cell>
          <cell r="V413">
            <v>2502500</v>
          </cell>
          <cell r="W413">
            <v>2502500</v>
          </cell>
        </row>
        <row r="414">
          <cell r="C414" t="str">
            <v>PEMBANGUNAN INFRASTRUKTUR PERMUKIMAN KOTA MAGELANG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</row>
        <row r="415">
          <cell r="C415" t="str">
            <v>PEMBANGUNAN INFRASTRUKTUR PERMUKIMAN KOTA SURAKARTA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</row>
        <row r="416">
          <cell r="C416" t="str">
            <v>PEMBANGUNAN INFRASTRUKTUR PERMUKIMAN KOTA SALATIGA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</row>
        <row r="417">
          <cell r="C417" t="str">
            <v>PEMBANGUNAN INFRASTRUKTUR PERMUKIMAN KOTA SEMARANG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2887500</v>
          </cell>
          <cell r="R417">
            <v>0</v>
          </cell>
          <cell r="S417">
            <v>2887500</v>
          </cell>
          <cell r="T417">
            <v>2887500</v>
          </cell>
          <cell r="U417">
            <v>0</v>
          </cell>
          <cell r="V417">
            <v>2887500</v>
          </cell>
          <cell r="W417">
            <v>2887500</v>
          </cell>
        </row>
        <row r="418">
          <cell r="C418" t="str">
            <v>PEMBANGUNAN INFRASTRUKTUR PERMUKIMAN KOTA PEKALONGAN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2502500</v>
          </cell>
          <cell r="R418">
            <v>0</v>
          </cell>
          <cell r="S418">
            <v>2502500</v>
          </cell>
          <cell r="T418">
            <v>2502500</v>
          </cell>
          <cell r="U418">
            <v>0</v>
          </cell>
          <cell r="V418">
            <v>2502500</v>
          </cell>
          <cell r="W418">
            <v>2502500</v>
          </cell>
        </row>
        <row r="419">
          <cell r="C419" t="str">
            <v>PEMBANGUNAN INFRASTRUKTUR PERMUKIMAN KOTA TEGAL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</row>
        <row r="420">
          <cell r="C420" t="str">
            <v>PEMBANGUNAN INFRASTRUKTUR PERMUKIMAN KAB. KULON PROGO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</row>
        <row r="421">
          <cell r="C421" t="str">
            <v>PEMBANGUNAN INFRASTRUKTUR PERMUKIMAN KAB. BANTUL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</row>
        <row r="422">
          <cell r="C422" t="str">
            <v>PEMBANGUNAN INFRASTRUKTUR PERMUKIMAN KAB. GUNUNG KIDUL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</row>
        <row r="423">
          <cell r="C423" t="str">
            <v>PEMBANGUNAN INFRASTRUKTUR PERMUKIMAN KAB. SLEMAN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</row>
        <row r="424">
          <cell r="C424" t="str">
            <v>PEMBANGUNAN INFRASTRUKTUR PERMUKIMAN KOTA YOGYAKARTA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</row>
        <row r="425">
          <cell r="C425" t="str">
            <v>PEMBANGUNAN INFRASTRUKTUR PERMUKIMAN KAB. PACITAN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</row>
        <row r="426">
          <cell r="C426" t="str">
            <v>PEMBANGUNAN INFRASTRUKTUR PERMUKIMAN KAB. PONOROGO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</row>
        <row r="427">
          <cell r="C427" t="str">
            <v>PEMBANGUNAN INFRASTRUKTUR PERMUKIMAN KAB. TRENGGALEK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</row>
        <row r="428">
          <cell r="C428" t="str">
            <v>PEMBANGUNAN INFRASTRUKTUR PERMUKIMAN KAB. TULUNGAGUNG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</row>
        <row r="429">
          <cell r="C429" t="str">
            <v>PEMBANGUNAN INFRASTRUKTUR PERMUKIMAN KAB. BLITAR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</row>
        <row r="430">
          <cell r="C430" t="str">
            <v>PEMBANGUNAN INFRASTRUKTUR PERMUKIMAN KAB. KEDIRI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</row>
        <row r="431">
          <cell r="C431" t="str">
            <v>PEMBANGUNAN INFRASTRUKTUR PERMUKIMAN KAB. MALANG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</row>
        <row r="432">
          <cell r="C432" t="str">
            <v>PEMBANGUNAN INFRASTRUKTUR PERMUKIMAN KAB. LUMAJANG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</row>
        <row r="433">
          <cell r="C433" t="str">
            <v>PEMBANGUNAN INFRASTRUKTUR PERMUKIMAN KAB. JEMBER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</row>
        <row r="434">
          <cell r="C434" t="str">
            <v>PEMBANGUNAN INFRASTRUKTUR PERMUKIMAN KAB. BANYUWANGI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</row>
        <row r="435">
          <cell r="C435" t="str">
            <v>PEMBANGUNAN INFRASTRUKTUR PERMUKIMAN KAB. BONDOWOSO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</row>
        <row r="436">
          <cell r="C436" t="str">
            <v>PEMBANGUNAN INFRASTRUKTUR PERMUKIMAN KAB. SITUBONDO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</row>
        <row r="437">
          <cell r="C437" t="str">
            <v>PEMBANGUNAN INFRASTRUKTUR PERMUKIMAN KAB. PROBOLINGGO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</row>
        <row r="438">
          <cell r="C438" t="str">
            <v>PEMBANGUNAN INFRASTRUKTUR PERMUKIMAN KAB. PASURUAN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</row>
        <row r="439">
          <cell r="C439" t="str">
            <v>PEMBANGUNAN INFRASTRUKTUR PERMUKIMAN KAB. SIDOARJO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</row>
        <row r="440">
          <cell r="C440" t="str">
            <v>PEMBANGUNAN INFRASTRUKTUR PERMUKIMAN KAB. MOJOKERTO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</row>
        <row r="441">
          <cell r="C441" t="str">
            <v>PEMBANGUNAN INFRASTRUKTUR PERMUKIMAN KAB. JOMBANG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</row>
        <row r="442">
          <cell r="C442" t="str">
            <v>PEMBANGUNAN INFRASTRUKTUR PERMUKIMAN KAB. NGANJUK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</row>
        <row r="443">
          <cell r="C443" t="str">
            <v>PEMBANGUNAN INFRASTRUKTUR PERMUKIMAN KAB. MADIUN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</row>
        <row r="444">
          <cell r="C444" t="str">
            <v>PEMBANGUNAN INFRASTRUKTUR PERMUKIMAN KAB. MAGETAN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</row>
        <row r="445">
          <cell r="C445" t="str">
            <v>PEMBANGUNAN INFRASTRUKTUR PERMUKIMAN KAB. NGAWI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</row>
        <row r="446">
          <cell r="C446" t="str">
            <v>PEMBANGUNAN INFRASTRUKTUR PERMUKIMAN KAB. BOJONEGORO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</row>
        <row r="447">
          <cell r="C447" t="str">
            <v>PEMBANGUNAN INFRASTRUKTUR PERMUKIMAN KAB. TUBAN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</row>
        <row r="448">
          <cell r="C448" t="str">
            <v>PEMBANGUNAN INFRASTRUKTUR PERMUKIMAN KAB. LAMONGAN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</row>
        <row r="449">
          <cell r="C449" t="str">
            <v>PEMBANGUNAN INFRASTRUKTUR PERMUKIMAN KAB. GRESIK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</row>
        <row r="450">
          <cell r="C450" t="str">
            <v>PEMBANGUNAN INFRASTRUKTUR PERMUKIMAN KAB. BANGKALAN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</row>
        <row r="451">
          <cell r="C451" t="str">
            <v>PEMBANGUNAN INFRASTRUKTUR PERMUKIMAN KAB. SAMPANG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</row>
        <row r="452">
          <cell r="C452" t="str">
            <v>PEMBANGUNAN INFRASTRUKTUR PERMUKIMAN KAB. PAMEKASAN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</row>
        <row r="453">
          <cell r="C453" t="str">
            <v>PEMBANGUNAN INFRASTRUKTUR PERMUKIMAN KAB. SUMENEP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</row>
        <row r="454">
          <cell r="C454" t="str">
            <v>PEMBANGUNAN INFRASTRUKTUR PERMUKIMAN KOTA KEDIRI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</row>
        <row r="455">
          <cell r="C455" t="str">
            <v>PEMBANGUNAN INFRASTRUKTUR PERMUKIMAN KOTA BLITAR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</row>
        <row r="456">
          <cell r="C456" t="str">
            <v>PEMBANGUNAN INFRASTRUKTUR PERMUKIMAN KOTA MALANG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</row>
        <row r="457">
          <cell r="C457" t="str">
            <v>PEMBANGUNAN INFRASTRUKTUR PERMUKIMAN KOTA PROBOLINGGO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</row>
        <row r="458">
          <cell r="C458" t="str">
            <v>PEMBANGUNAN INFRASTRUKTUR PERMUKIMAN KOTA PASURUAN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</row>
        <row r="459">
          <cell r="C459" t="str">
            <v>PEMBANGUNAN INFRASTRUKTUR PERMUKIMAN KOTA MOJOKERTO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</row>
        <row r="460">
          <cell r="C460" t="str">
            <v>PEMBANGUNAN INFRASTRUKTUR PERMUKIMAN KOTA MADIUN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</row>
        <row r="461">
          <cell r="C461" t="str">
            <v>PEMBANGUNAN INFRASTRUKTUR PERMUKIMAN KOTA SURABAYA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10152000</v>
          </cell>
          <cell r="S461">
            <v>10152000</v>
          </cell>
          <cell r="T461">
            <v>10152000</v>
          </cell>
          <cell r="U461">
            <v>0</v>
          </cell>
          <cell r="V461">
            <v>10152000</v>
          </cell>
          <cell r="W461">
            <v>10152000</v>
          </cell>
        </row>
        <row r="462">
          <cell r="C462" t="str">
            <v>PEMBANGUNAN INFRASTRUKTUR PERMUKIMAN KOTA BATU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</row>
        <row r="463">
          <cell r="C463" t="str">
            <v>PEMBANGUNAN INFRASTRUKTUR PERMUKIMAN KAB. SAMBAS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</row>
        <row r="464">
          <cell r="C464" t="str">
            <v>PEMBANGUNAN INFRASTRUKTUR PERMUKIMAN KAB. PONTIANAK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</row>
        <row r="465">
          <cell r="C465" t="str">
            <v>PEMBANGUNAN INFRASTRUKTUR PERMUKIMAN KAB. SANGGAU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</row>
        <row r="466">
          <cell r="C466" t="str">
            <v>PEMBANGUNAN INFRASTRUKTUR PERMUKIMAN KAB. KETAPANG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</row>
        <row r="467">
          <cell r="C467" t="str">
            <v>PEMBANGUNAN INFRASTRUKTUR PERMUKIMAN KAB. SINTANG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</row>
        <row r="468">
          <cell r="C468" t="str">
            <v>PEMBANGUNAN INFRASTRUKTUR PERMUKIMAN KAB. KAPUAS HULU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</row>
        <row r="469">
          <cell r="C469" t="str">
            <v>PEMBANGUNAN INFRASTRUKTUR PERMUKIMAN KAB. BENGKAYANG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</row>
        <row r="470">
          <cell r="C470" t="str">
            <v>PEMBANGUNAN INFRASTRUKTUR PERMUKIMAN KAB. LANDAK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</row>
        <row r="471">
          <cell r="C471" t="str">
            <v>PEMBANGUNAN INFRASTRUKTUR PERMUKIMAN KAB. SEKADAU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</row>
        <row r="472">
          <cell r="C472" t="str">
            <v>PEMBANGUNAN INFRASTRUKTUR PERMUKIMAN KAB. MELAWAI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</row>
        <row r="473">
          <cell r="C473" t="str">
            <v>PEMBANGUNAN INFRASTRUKTUR PERMUKIMAN KAB. KAYONG UTARA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</row>
        <row r="474">
          <cell r="C474" t="str">
            <v>PEMBANGUNAN INFRASTRUKTUR PERMUKIMAN KAB. KUBU RAYA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</row>
        <row r="475">
          <cell r="C475" t="str">
            <v>PEMBANGUNAN INFRASTRUKTUR PERMUKIMAN KOTA PONTIANAK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</row>
        <row r="476">
          <cell r="C476" t="str">
            <v>PEMBANGUNAN INFRASTRUKTUR PERMUKIMAN KOTA SINGKAWANG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</row>
        <row r="477">
          <cell r="C477" t="str">
            <v>PEMBANGUNAN INFRASTRUKTUR PERMUKIMAN KAB. KOTAWARINGIN BARAT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</row>
        <row r="478">
          <cell r="C478" t="str">
            <v>PEMBANGUNAN INFRASTRUKTUR PERMUKIMAN KAB. KOTAWARINGIN TIMUR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</row>
        <row r="479">
          <cell r="C479" t="str">
            <v>PEMBANGUNAN INFRASTRUKTUR PERMUKIMAN KAB. KAPUAS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</row>
        <row r="480">
          <cell r="C480" t="str">
            <v>PEMBANGUNAN INFRASTRUKTUR PERMUKIMAN KAB. BARITO SELATAN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</row>
        <row r="481">
          <cell r="C481" t="str">
            <v>PEMBANGUNAN INFRASTRUKTUR PERMUKIMAN KAB. BARITO UTARA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</row>
        <row r="482">
          <cell r="C482" t="str">
            <v>PEMBANGUNAN INFRASTRUKTUR PERMUKIMAN KAB. KATINGAN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</row>
        <row r="483">
          <cell r="C483" t="str">
            <v>PEMBANGUNAN INFRASTRUKTUR PERMUKIMAN KAB. SERUYAN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</row>
        <row r="484">
          <cell r="C484" t="str">
            <v>PEMBANGUNAN INFRASTRUKTUR PERMUKIMAN KAB. SUKAMARA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</row>
        <row r="485">
          <cell r="C485" t="str">
            <v>PEMBANGUNAN INFRASTRUKTUR PERMUKIMAN KAB. LAMANDAU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</row>
        <row r="486">
          <cell r="C486" t="str">
            <v>PEMBANGUNAN INFRASTRUKTUR PERMUKIMAN KAB. GUNUNG MAS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</row>
        <row r="487">
          <cell r="C487" t="str">
            <v>PEMBANGUNAN INFRASTRUKTUR PERMUKIMAN KAB. PULANG PISAU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</row>
        <row r="488">
          <cell r="C488" t="str">
            <v>PEMBANGUNAN INFRASTRUKTUR PERMUKIMAN KAB. MURUNG RAYA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</row>
        <row r="489">
          <cell r="C489" t="str">
            <v>PEMBANGUNAN INFRASTRUKTUR PERMUKIMAN KAB. BARITO TIMUR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</row>
        <row r="490">
          <cell r="C490" t="str">
            <v>PEMBANGUNAN INFRASTRUKTUR PERMUKIMAN KOTA PALANGKARAYA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</row>
        <row r="491">
          <cell r="C491" t="str">
            <v>PEMBANGUNAN INFRASTRUKTUR PERMUKIMAN KAB. TANAH LAUT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2310000</v>
          </cell>
          <cell r="R491">
            <v>0</v>
          </cell>
          <cell r="S491">
            <v>2310000</v>
          </cell>
          <cell r="T491">
            <v>2310000</v>
          </cell>
          <cell r="U491">
            <v>0</v>
          </cell>
          <cell r="V491">
            <v>2310000</v>
          </cell>
          <cell r="W491">
            <v>2310000</v>
          </cell>
        </row>
        <row r="492">
          <cell r="C492" t="str">
            <v>PEMBANGUNAN INFRASTRUKTUR PERMUKIMAN KAB. KOTABARU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2117500</v>
          </cell>
          <cell r="R492">
            <v>0</v>
          </cell>
          <cell r="S492">
            <v>2117500</v>
          </cell>
          <cell r="T492">
            <v>2117500</v>
          </cell>
          <cell r="U492">
            <v>0</v>
          </cell>
          <cell r="V492">
            <v>2117500</v>
          </cell>
          <cell r="W492">
            <v>2117500</v>
          </cell>
        </row>
        <row r="493">
          <cell r="C493" t="str">
            <v>PEMBANGUNAN INFRASTRUKTUR PERMUKIMAN KAB. BANJAR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2502500</v>
          </cell>
          <cell r="R493">
            <v>0</v>
          </cell>
          <cell r="S493">
            <v>2502500</v>
          </cell>
          <cell r="T493">
            <v>2502500</v>
          </cell>
          <cell r="U493">
            <v>0</v>
          </cell>
          <cell r="V493">
            <v>2502500</v>
          </cell>
          <cell r="W493">
            <v>2502500</v>
          </cell>
        </row>
        <row r="494">
          <cell r="C494" t="str">
            <v>PEMBANGUNAN INFRASTRUKTUR PERMUKIMAN KAB. BARITO KUALA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2310000</v>
          </cell>
          <cell r="R494">
            <v>0</v>
          </cell>
          <cell r="S494">
            <v>2310000</v>
          </cell>
          <cell r="T494">
            <v>2310000</v>
          </cell>
          <cell r="U494">
            <v>0</v>
          </cell>
          <cell r="V494">
            <v>2310000</v>
          </cell>
          <cell r="W494">
            <v>2310000</v>
          </cell>
        </row>
        <row r="495">
          <cell r="C495" t="str">
            <v>PEMBANGUNAN INFRASTRUKTUR PERMUKIMAN KAB. TAPIN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</row>
        <row r="496">
          <cell r="C496" t="str">
            <v>PEMBANGUNAN INFRASTRUKTUR PERMUKIMAN KAB. HULU SUNGAI SELATAN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2502500</v>
          </cell>
          <cell r="R496">
            <v>0</v>
          </cell>
          <cell r="S496">
            <v>2502500</v>
          </cell>
          <cell r="T496">
            <v>2502500</v>
          </cell>
          <cell r="U496">
            <v>0</v>
          </cell>
          <cell r="V496">
            <v>2502500</v>
          </cell>
          <cell r="W496">
            <v>2502500</v>
          </cell>
        </row>
        <row r="497">
          <cell r="C497" t="str">
            <v>PEMBANGUNAN INFRASTRUKTUR PERMUKIMAN KAB. HULU SUNGAI TENGAH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</row>
        <row r="498">
          <cell r="C498" t="str">
            <v>PEMBANGUNAN INFRASTRUKTUR PERMUKIMAN KAB. HULU SUNGAI UTARA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2502500</v>
          </cell>
          <cell r="S498">
            <v>2502500</v>
          </cell>
          <cell r="T498">
            <v>2502500</v>
          </cell>
          <cell r="U498">
            <v>0</v>
          </cell>
          <cell r="V498">
            <v>2502500</v>
          </cell>
          <cell r="W498">
            <v>2502500</v>
          </cell>
        </row>
        <row r="499">
          <cell r="C499" t="str">
            <v>PEMBANGUNAN INFRASTRUKTUR PERMUKIMAN KAB. TABALONG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</row>
        <row r="500">
          <cell r="C500" t="str">
            <v>PEMBANGUNAN INFRASTRUKTUR PERMUKIMAN KAB. TANAH BUMBU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1732500</v>
          </cell>
          <cell r="S500">
            <v>1732500</v>
          </cell>
          <cell r="T500">
            <v>1732500</v>
          </cell>
          <cell r="U500">
            <v>0</v>
          </cell>
          <cell r="V500">
            <v>1732500</v>
          </cell>
          <cell r="W500">
            <v>1732500</v>
          </cell>
        </row>
        <row r="501">
          <cell r="C501" t="str">
            <v>PEMBANGUNAN INFRASTRUKTUR PERMUKIMAN KAB. BALANGAN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2502500</v>
          </cell>
          <cell r="R501">
            <v>0</v>
          </cell>
          <cell r="S501">
            <v>2502500</v>
          </cell>
          <cell r="T501">
            <v>2502500</v>
          </cell>
          <cell r="U501">
            <v>0</v>
          </cell>
          <cell r="V501">
            <v>2502500</v>
          </cell>
          <cell r="W501">
            <v>2502500</v>
          </cell>
        </row>
        <row r="502">
          <cell r="C502" t="str">
            <v>PEMBANGUNAN INFRASTRUKTUR PERMUKIMAN KOTA BANJARMASIN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</row>
        <row r="503">
          <cell r="C503" t="str">
            <v>PEMBANGUNAN INFRASTRUKTUR PERMUKIMAN KOTA BANJAR BARU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</row>
        <row r="504">
          <cell r="C504" t="str">
            <v>PEMBANGUNAN INFRASTRUKTUR PERMUKIMAN KAB. PASER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</row>
        <row r="505">
          <cell r="C505" t="str">
            <v>PEMBANGUNAN INFRASTRUKTUR PERMUKIMAN KAB. KUTAI KERTANEGARA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</row>
        <row r="506">
          <cell r="C506" t="str">
            <v>PEMBANGUNAN INFRASTRUKTUR PERMUKIMAN KAB. BERAU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</row>
        <row r="507">
          <cell r="C507" t="str">
            <v>PEMBANGUNAN INFRASTRUKTUR PERMUKIMAN KAB. BULUNGAN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</row>
        <row r="508">
          <cell r="C508" t="str">
            <v>PEMBANGUNAN INFRASTRUKTUR PERMUKIMAN KAB. NUNUKAN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</row>
        <row r="509">
          <cell r="C509" t="str">
            <v>PEMBANGUNAN INFRASTRUKTUR PERMUKIMAN KAB. MALINAU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</row>
        <row r="510">
          <cell r="C510" t="str">
            <v>PEMBANGUNAN INFRASTRUKTUR PERMUKIMAN KAB. KUTAI BARAT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</row>
        <row r="511">
          <cell r="C511" t="str">
            <v>PEMBANGUNAN INFRASTRUKTUR PERMUKIMAN KAB. KUTAI TIMUR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</row>
        <row r="512">
          <cell r="C512" t="str">
            <v>PEMBANGUNAN INFRASTRUKTUR PERMUKIMAN KAB. PENAJAM PASER UTARA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</row>
        <row r="513">
          <cell r="C513" t="str">
            <v>PEMBANGUNAN INFRASTRUKTUR PERMUKIMAN KAB. TANA TIDUNG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</row>
        <row r="514">
          <cell r="C514" t="str">
            <v>PEMBANGUNAN INFRASTRUKTUR PERMUKIMAN KOTA BALIKPAPAN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</row>
        <row r="515">
          <cell r="C515" t="str">
            <v>PEMBANGUNAN INFRASTRUKTUR PERMUKIMAN KOTA SAMARINDA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</row>
        <row r="516">
          <cell r="C516" t="str">
            <v>PEMBANGUNAN INFRASTRUKTUR PERMUKIMAN KOTA TARAKAN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</row>
        <row r="517">
          <cell r="C517" t="str">
            <v>PEMBANGUNAN INFRASTRUKTUR PERMUKIMAN KOTA BONTANG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</row>
        <row r="518">
          <cell r="C518" t="str">
            <v>PEMBANGUNAN INFRASTRUKTUR PERMUKIMAN KAB. BOLAANG MONGONDOW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</row>
        <row r="519">
          <cell r="C519" t="str">
            <v>PEMBANGUNAN INFRASTRUKTUR PERMUKIMAN KAB. MINAHASA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</row>
        <row r="520">
          <cell r="C520" t="str">
            <v>PEMBANGUNAN INFRASTRUKTUR PERMUKIMAN KAB. KEPULAUAN  SANGIHE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</row>
        <row r="521">
          <cell r="C521" t="str">
            <v>PEMBANGUNAN INFRASTRUKTUR PERMUKIMAN KAB. KEPULAUAN TALAUD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</row>
        <row r="522">
          <cell r="C522" t="str">
            <v>PEMBANGUNAN INFRASTRUKTUR PERMUKIMAN KAB. MINAHASA SELATAN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</row>
        <row r="523">
          <cell r="C523" t="str">
            <v>PEMBANGUNAN INFRASTRUKTUR PERMUKIMAN KAB. MINAHASA UTARA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</row>
        <row r="524">
          <cell r="C524" t="str">
            <v>PEMBANGUNAN INFRASTRUKTUR PERMUKIMAN KAB. MINAHASA TENGGARA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</row>
        <row r="525">
          <cell r="C525" t="str">
            <v>PEMBANGUNAN INFRASTRUKTUR PERMUKIMAN KAB. BOLAANG MONGONDOW UTARA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</row>
        <row r="526">
          <cell r="C526" t="str">
            <v>PEMBANGUNAN INFRASTRUKTUR PERMUKIMAN KAB. KEPULAUAN SITARO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</row>
        <row r="527">
          <cell r="C527" t="str">
            <v>PEMBANGUNAN INFRASTRUKTUR PERMUKIMAN KAB. BOLAANG MONGONDOW TIMUR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</row>
        <row r="528">
          <cell r="C528" t="str">
            <v>PEMBANGUNAN INFRASTRUKTUR PERMUKIMAN KAB. BOLAANG MONGONDOW UTARA SELATAN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</row>
        <row r="529">
          <cell r="C529" t="str">
            <v>PEMBANGUNAN INFRASTRUKTUR PERMUKIMAN KAB. BOLAANG MONGONDOW SELATAN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</row>
        <row r="530">
          <cell r="C530" t="str">
            <v>PEMBANGUNAN INFRASTRUKTUR PERMUKIMAN KOTA MANADO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</row>
        <row r="531">
          <cell r="C531" t="str">
            <v>PEMBANGUNAN INFRASTRUKTUR PERMUKIMAN KOTA BITUNG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</row>
        <row r="532">
          <cell r="C532" t="str">
            <v>PEMBANGUNAN INFRASTRUKTUR PERMUKIMAN KOTA TOMOHON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</row>
        <row r="533">
          <cell r="C533" t="str">
            <v>PEMBANGUNAN INFRASTRUKTUR PERMUKIMAN KOTA KOTAMOBAGU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</row>
        <row r="534">
          <cell r="C534" t="str">
            <v>PEMBANGUNAN INFRASTRUKTUR PERMUKIMAN KAB. GORONTALO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2310000</v>
          </cell>
          <cell r="S534">
            <v>2310000</v>
          </cell>
          <cell r="T534">
            <v>2310000</v>
          </cell>
          <cell r="U534">
            <v>0</v>
          </cell>
          <cell r="V534">
            <v>2310000</v>
          </cell>
          <cell r="W534">
            <v>2310000</v>
          </cell>
        </row>
        <row r="535">
          <cell r="C535" t="str">
            <v>PEMBANGUNAN INFRASTRUKTUR PERMUKIMAN KAB. BOALEMO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2310000</v>
          </cell>
          <cell r="S535">
            <v>2310000</v>
          </cell>
          <cell r="T535">
            <v>2310000</v>
          </cell>
          <cell r="U535">
            <v>0</v>
          </cell>
          <cell r="V535">
            <v>2310000</v>
          </cell>
          <cell r="W535">
            <v>2310000</v>
          </cell>
        </row>
        <row r="536">
          <cell r="C536" t="str">
            <v>PEMBANGUNAN INFRASTRUKTUR PERMUKIMAN KAB. BONE BOLANGO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</row>
        <row r="537">
          <cell r="C537" t="str">
            <v>PEMBANGUNAN INFRASTRUKTUR PERMUKIMAN KAB. POHUWATO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2502500</v>
          </cell>
          <cell r="S537">
            <v>2502500</v>
          </cell>
          <cell r="T537">
            <v>2502500</v>
          </cell>
          <cell r="U537">
            <v>0</v>
          </cell>
          <cell r="V537">
            <v>2502500</v>
          </cell>
          <cell r="W537">
            <v>2502500</v>
          </cell>
        </row>
        <row r="538">
          <cell r="C538" t="str">
            <v>PEMBANGUNAN INFRASTRUKTUR PERMUKIMAN KAB. GORONTALO UTARA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</row>
        <row r="539">
          <cell r="C539" t="str">
            <v>PEMBANGUNAN INFRASTRUKTUR PERMUKIMAN KOTA GORONTALO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</row>
        <row r="540">
          <cell r="C540" t="str">
            <v>PEMBANGUNAN INFRASTRUKTUR PERMUKIMAN KAB. BANGGAI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</row>
        <row r="541">
          <cell r="C541" t="str">
            <v>PEMBANGUNAN INFRASTRUKTUR PERMUKIMAN KAB. POSO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2310000</v>
          </cell>
          <cell r="S541">
            <v>2310000</v>
          </cell>
          <cell r="T541">
            <v>2310000</v>
          </cell>
          <cell r="U541">
            <v>0</v>
          </cell>
          <cell r="V541">
            <v>2310000</v>
          </cell>
          <cell r="W541">
            <v>2310000</v>
          </cell>
        </row>
        <row r="542">
          <cell r="C542" t="str">
            <v>PEMBANGUNAN INFRASTRUKTUR PERMUKIMAN KAB. DONGGALA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2502500</v>
          </cell>
          <cell r="S542">
            <v>2502500</v>
          </cell>
          <cell r="T542">
            <v>2502500</v>
          </cell>
          <cell r="U542">
            <v>0</v>
          </cell>
          <cell r="V542">
            <v>2502500</v>
          </cell>
          <cell r="W542">
            <v>2502500</v>
          </cell>
        </row>
        <row r="543">
          <cell r="C543" t="str">
            <v>PEMBANGUNAN INFRASTRUKTUR PERMUKIMAN KAB. TOLI-TOLI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</row>
        <row r="544">
          <cell r="C544" t="str">
            <v>PEMBANGUNAN INFRASTRUKTUR PERMUKIMAN KAB. BUOL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2310000</v>
          </cell>
          <cell r="S544">
            <v>2310000</v>
          </cell>
          <cell r="T544">
            <v>2310000</v>
          </cell>
          <cell r="U544">
            <v>0</v>
          </cell>
          <cell r="V544">
            <v>2310000</v>
          </cell>
          <cell r="W544">
            <v>2310000</v>
          </cell>
        </row>
        <row r="545">
          <cell r="C545" t="str">
            <v>PEMBANGUNAN INFRASTRUKTUR PERMUKIMAN KAB. MOROWALI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1732500</v>
          </cell>
          <cell r="S545">
            <v>1732500</v>
          </cell>
          <cell r="T545">
            <v>1732500</v>
          </cell>
          <cell r="U545">
            <v>0</v>
          </cell>
          <cell r="V545">
            <v>1732500</v>
          </cell>
          <cell r="W545">
            <v>1732500</v>
          </cell>
        </row>
        <row r="546">
          <cell r="C546" t="str">
            <v>PEMBANGUNAN INFRASTRUKTUR PERMUKIMAN KAB. BANGGAI KEPULAUAN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2310000</v>
          </cell>
          <cell r="S546">
            <v>2310000</v>
          </cell>
          <cell r="T546">
            <v>2310000</v>
          </cell>
          <cell r="U546">
            <v>0</v>
          </cell>
          <cell r="V546">
            <v>2310000</v>
          </cell>
          <cell r="W546">
            <v>2310000</v>
          </cell>
        </row>
        <row r="547">
          <cell r="C547" t="str">
            <v>PEMBANGUNAN INFRASTRUKTUR PERMUKIMAN KAB. PARIGI MOUTONG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2117500</v>
          </cell>
          <cell r="S547">
            <v>2117500</v>
          </cell>
          <cell r="T547">
            <v>2117500</v>
          </cell>
          <cell r="U547">
            <v>0</v>
          </cell>
          <cell r="V547">
            <v>2117500</v>
          </cell>
          <cell r="W547">
            <v>2117500</v>
          </cell>
        </row>
        <row r="548">
          <cell r="C548" t="str">
            <v>PEMBANGUNAN INFRASTRUKTUR PERMUKIMAN KAB. TOJO UNA-UNA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2502500</v>
          </cell>
          <cell r="S548">
            <v>2502500</v>
          </cell>
          <cell r="T548">
            <v>2502500</v>
          </cell>
          <cell r="U548">
            <v>0</v>
          </cell>
          <cell r="V548">
            <v>2502500</v>
          </cell>
          <cell r="W548">
            <v>2502500</v>
          </cell>
        </row>
        <row r="549">
          <cell r="C549" t="str">
            <v>PEMBANGUNAN INFRASTRUKTUR PERMUKIMAN KAB. SIGI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</row>
        <row r="550">
          <cell r="C550" t="str">
            <v>PEMBANGUNAN INFRASTRUKTUR PERMUKIMAN KOTA PALU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</row>
        <row r="551">
          <cell r="C551" t="str">
            <v>PEMBANGUNAN INFRASTRUKTUR PERMUKIMAN KAB. SELAYAR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</row>
        <row r="552">
          <cell r="C552" t="str">
            <v>PEMBANGUNAN INFRASTRUKTUR PERMUKIMAN KAB. BULUKUMBA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1732500</v>
          </cell>
          <cell r="S552">
            <v>1732500</v>
          </cell>
          <cell r="T552">
            <v>1732500</v>
          </cell>
          <cell r="U552">
            <v>0</v>
          </cell>
          <cell r="V552">
            <v>1732500</v>
          </cell>
          <cell r="W552">
            <v>1732500</v>
          </cell>
        </row>
        <row r="553">
          <cell r="C553" t="str">
            <v>PEMBANGUNAN INFRASTRUKTUR PERMUKIMAN KAB. BANTAENG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</row>
        <row r="554">
          <cell r="C554" t="str">
            <v>PEMBANGUNAN INFRASTRUKTUR PERMUKIMAN KAB. JENEPONTO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</row>
        <row r="555">
          <cell r="C555" t="str">
            <v>PEMBANGUNAN INFRASTRUKTUR PERMUKIMAN KAB. TAKALAR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</row>
        <row r="556">
          <cell r="C556" t="str">
            <v>PEMBANGUNAN INFRASTRUKTUR PERMUKIMAN KAB. GOWA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2117500</v>
          </cell>
          <cell r="S556">
            <v>2117500</v>
          </cell>
          <cell r="T556">
            <v>2117500</v>
          </cell>
          <cell r="U556">
            <v>0</v>
          </cell>
          <cell r="V556">
            <v>2117500</v>
          </cell>
          <cell r="W556">
            <v>2117500</v>
          </cell>
        </row>
        <row r="557">
          <cell r="C557" t="str">
            <v>PEMBANGUNAN INFRASTRUKTUR PERMUKIMAN KAB. SINJAI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</row>
        <row r="558">
          <cell r="C558" t="str">
            <v>PEMBANGUNAN INFRASTRUKTUR PERMUKIMAN KAB. BONE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</row>
        <row r="559">
          <cell r="C559" t="str">
            <v>PEMBANGUNAN INFRASTRUKTUR PERMUKIMAN KAB. MAROS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</row>
        <row r="560">
          <cell r="C560" t="str">
            <v>PEMBANGUNAN INFRASTRUKTUR PERMUKIMAN KAB. PANGKAJENE KEPULAUAN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</row>
        <row r="561">
          <cell r="C561" t="str">
            <v>PEMBANGUNAN INFRASTRUKTUR PERMUKIMAN KAB. BARRU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</row>
        <row r="562">
          <cell r="C562" t="str">
            <v>PEMBANGUNAN INFRASTRUKTUR PERMUKIMAN KAB. SOPPENG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</row>
        <row r="563">
          <cell r="C563" t="str">
            <v>PEMBANGUNAN INFRASTRUKTUR PERMUKIMAN KAB. WAJO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1925000</v>
          </cell>
          <cell r="S563">
            <v>1925000</v>
          </cell>
          <cell r="T563">
            <v>1925000</v>
          </cell>
          <cell r="U563">
            <v>0</v>
          </cell>
          <cell r="V563">
            <v>1925000</v>
          </cell>
          <cell r="W563">
            <v>1925000</v>
          </cell>
        </row>
        <row r="564">
          <cell r="C564" t="str">
            <v>PEMBANGUNAN INFRASTRUKTUR PERMUKIMAN KAB. SIDENDRENG RAPPANG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1925000</v>
          </cell>
          <cell r="S564">
            <v>1925000</v>
          </cell>
          <cell r="T564">
            <v>1925000</v>
          </cell>
          <cell r="U564">
            <v>0</v>
          </cell>
          <cell r="V564">
            <v>1925000</v>
          </cell>
          <cell r="W564">
            <v>1925000</v>
          </cell>
        </row>
        <row r="565">
          <cell r="C565" t="str">
            <v>PEMBANGUNAN INFRASTRUKTUR PERMUKIMAN KAB. PINRANG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1732500</v>
          </cell>
          <cell r="S565">
            <v>1732500</v>
          </cell>
          <cell r="T565">
            <v>1732500</v>
          </cell>
          <cell r="U565">
            <v>0</v>
          </cell>
          <cell r="V565">
            <v>1732500</v>
          </cell>
          <cell r="W565">
            <v>1732500</v>
          </cell>
        </row>
        <row r="566">
          <cell r="C566" t="str">
            <v>PEMBANGUNAN INFRASTRUKTUR PERMUKIMAN KAB. ENREKANG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</row>
        <row r="567">
          <cell r="C567" t="str">
            <v>PEMBANGUNAN INFRASTRUKTUR PERMUKIMAN KAB. LUWU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</row>
        <row r="568">
          <cell r="C568" t="str">
            <v>PEMBANGUNAN INFRASTRUKTUR PERMUKIMAN KAB. TANA TORAJA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2117500</v>
          </cell>
          <cell r="S568">
            <v>2117500</v>
          </cell>
          <cell r="T568">
            <v>2117500</v>
          </cell>
          <cell r="U568">
            <v>0</v>
          </cell>
          <cell r="V568">
            <v>2117500</v>
          </cell>
          <cell r="W568">
            <v>2117500</v>
          </cell>
        </row>
        <row r="569">
          <cell r="C569" t="str">
            <v>PEMBANGUNAN INFRASTRUKTUR PERMUKIMAN KAB. LUWU UTARA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</row>
        <row r="570">
          <cell r="C570" t="str">
            <v>PEMBANGUNAN INFRASTRUKTUR PERMUKIMAN KAB. LUWU TIMUR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</row>
        <row r="571">
          <cell r="C571" t="str">
            <v>PEMBANGUNAN INFRASTRUKTUR PERMUKIMAN KAB. TORAJA UTARA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</row>
        <row r="572">
          <cell r="C572" t="str">
            <v>PEMBANGUNAN INFRASTRUKTUR PERMUKIMAN KOTA MAKASAR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2310000</v>
          </cell>
          <cell r="S572">
            <v>2310000</v>
          </cell>
          <cell r="T572">
            <v>2310000</v>
          </cell>
          <cell r="U572">
            <v>0</v>
          </cell>
          <cell r="V572">
            <v>2310000</v>
          </cell>
          <cell r="W572">
            <v>2310000</v>
          </cell>
        </row>
        <row r="573">
          <cell r="C573" t="str">
            <v>PEMBANGUNAN INFRASTRUKTUR PERMUKIMAN KOTA PARE-PARE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</row>
        <row r="574">
          <cell r="C574" t="str">
            <v>PEMBANGUNAN INFRASTRUKTUR PERMUKIMAN KOTA PALOPO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</row>
        <row r="575">
          <cell r="C575" t="str">
            <v>PEMBANGUNAN INFRASTRUKTUR PERMUKIMAN KAB. MAMUJU UTARA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2117500</v>
          </cell>
          <cell r="S575">
            <v>2117500</v>
          </cell>
          <cell r="T575">
            <v>2117500</v>
          </cell>
          <cell r="U575">
            <v>0</v>
          </cell>
          <cell r="V575">
            <v>2117500</v>
          </cell>
          <cell r="W575">
            <v>2117500</v>
          </cell>
        </row>
        <row r="576">
          <cell r="C576" t="str">
            <v>PEMBANGUNAN INFRASTRUKTUR PERMUKIMAN KAB. MAMUJU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2695000</v>
          </cell>
          <cell r="S576">
            <v>2695000</v>
          </cell>
          <cell r="T576">
            <v>2695000</v>
          </cell>
          <cell r="U576">
            <v>0</v>
          </cell>
          <cell r="V576">
            <v>2695000</v>
          </cell>
          <cell r="W576">
            <v>2695000</v>
          </cell>
        </row>
        <row r="577">
          <cell r="C577" t="str">
            <v>PEMBANGUNAN INFRASTRUKTUR PERMUKIMAN KAB. MAMASA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</row>
        <row r="578">
          <cell r="C578" t="str">
            <v>PEMBANGUNAN INFRASTRUKTUR PERMUKIMAN KAB. POLEWALI MANDAR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</row>
        <row r="579">
          <cell r="C579" t="str">
            <v>PEMBANGUNAN INFRASTRUKTUR PERMUKIMAN KAB. MAJENE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577500</v>
          </cell>
          <cell r="S579">
            <v>577500</v>
          </cell>
          <cell r="T579">
            <v>577500</v>
          </cell>
          <cell r="U579">
            <v>0</v>
          </cell>
          <cell r="V579">
            <v>577500</v>
          </cell>
          <cell r="W579">
            <v>577500</v>
          </cell>
        </row>
        <row r="580">
          <cell r="C580" t="str">
            <v>PEMBANGUNAN INFRASTRUKTUR PERMUKIMAN KAB. KOLAKA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</row>
        <row r="581">
          <cell r="C581" t="str">
            <v>PEMBANGUNAN INFRASTRUKTUR PERMUKIMAN KAB. KONAWE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</row>
        <row r="582">
          <cell r="C582" t="str">
            <v>PEMBANGUNAN INFRASTRUKTUR PERMUKIMAN KAB. MUNA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</row>
        <row r="583">
          <cell r="C583" t="str">
            <v>PEMBANGUNAN INFRASTRUKTUR PERMUKIMAN KAB. BUTON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</row>
        <row r="584">
          <cell r="C584" t="str">
            <v>PEMBANGUNAN INFRASTRUKTUR PERMUKIMAN KAB. KONAWE SELATAN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</row>
        <row r="585">
          <cell r="C585" t="str">
            <v>PEMBANGUNAN INFRASTRUKTUR PERMUKIMAN KAB. BOMBANA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</row>
        <row r="586">
          <cell r="C586" t="str">
            <v>PEMBANGUNAN INFRASTRUKTUR PERMUKIMAN KAB. WAKATOBI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</row>
        <row r="587">
          <cell r="C587" t="str">
            <v>PEMBANGUNAN INFRASTRUKTUR PERMUKIMAN KAB. KOLAKA UTARA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</row>
        <row r="588">
          <cell r="C588" t="str">
            <v>PEMBANGUNAN INFRASTRUKTUR PERMUKIMAN KAB. KONAWE UTARA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</row>
        <row r="589">
          <cell r="C589" t="str">
            <v>PEMBANGUNAN INFRASTRUKTUR PERMUKIMAN KAB. BUTON UTARA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</row>
        <row r="590">
          <cell r="C590" t="str">
            <v>PEMBANGUNAN INFRASTRUKTUR PERMUKIMAN KOTA KENDARI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</row>
        <row r="591">
          <cell r="C591" t="str">
            <v>PEMBANGUNAN INFRASTRUKTUR PERMUKIMAN KOTA BAU-BAU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</row>
        <row r="592">
          <cell r="C592" t="str">
            <v>PEMBANGUNAN INFRASTRUKTUR PERMUKIMAN KAB. JEMBRANA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</row>
        <row r="593">
          <cell r="C593" t="str">
            <v>PEMBANGUNAN INFRASTRUKTUR PERMUKIMAN KAB. TABANAN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</row>
        <row r="594">
          <cell r="C594" t="str">
            <v>PEMBANGUNAN INFRASTRUKTUR PERMUKIMAN KAB. BADUNG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</row>
        <row r="595">
          <cell r="C595" t="str">
            <v>PEMBANGUNAN INFRASTRUKTUR PERMUKIMAN KAB. GIANYAR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</row>
        <row r="596">
          <cell r="C596" t="str">
            <v>PEMBANGUNAN INFRASTRUKTUR PERMUKIMAN KAB. KLUNGKUNG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</row>
        <row r="597">
          <cell r="C597" t="str">
            <v>PEMBANGUNAN INFRASTRUKTUR PERMUKIMAN KAB. BANGLI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</row>
        <row r="598">
          <cell r="C598" t="str">
            <v>PEMBANGUNAN INFRASTRUKTUR PERMUKIMAN KAB. KARANGASEM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</row>
        <row r="599">
          <cell r="C599" t="str">
            <v>PEMBANGUNAN INFRASTRUKTUR PERMUKIMAN KAB. BULELENG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</row>
        <row r="600">
          <cell r="C600" t="str">
            <v>PEMBANGUNAN INFRASTRUKTUR PERMUKIMAN KOTA DENPASAR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</row>
        <row r="601">
          <cell r="C601" t="str">
            <v>PEMBANGUNAN INFRASTRUKTUR PERMUKIMAN KAB. LOMBOK BARAT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</row>
        <row r="602">
          <cell r="C602" t="str">
            <v>PEMBANGUNAN INFRASTRUKTUR PERMUKIMAN KAB. LOMBOK TENGAH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</row>
        <row r="603">
          <cell r="C603" t="str">
            <v>PEMBANGUNAN INFRASTRUKTUR PERMUKIMAN KAB. LOMBOK TIMUR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</row>
        <row r="604">
          <cell r="C604" t="str">
            <v>PEMBANGUNAN INFRASTRUKTUR PERMUKIMAN KAB. SUMBAWA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</row>
        <row r="605">
          <cell r="C605" t="str">
            <v>PEMBANGUNAN INFRASTRUKTUR PERMUKIMAN KAB. DOMPU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</row>
        <row r="606">
          <cell r="C606" t="str">
            <v>PEMBANGUNAN INFRASTRUKTUR PERMUKIMAN KAB. BIMA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</row>
        <row r="607">
          <cell r="C607" t="str">
            <v>PEMBANGUNAN INFRASTRUKTUR PERMUKIMAN KAB. SUMBAWA BARAT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</row>
        <row r="608">
          <cell r="C608" t="str">
            <v>PEMBANGUNAN INFRASTRUKTUR PERMUKIMAN KAB. LOMBOK UTARA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</row>
        <row r="609">
          <cell r="C609" t="str">
            <v>PEMBANGUNAN INFRASTRUKTUR PERMUKIMAN KOTA MATARAM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</row>
        <row r="610">
          <cell r="C610" t="str">
            <v>PEMBANGUNAN INFRASTRUKTUR PERMUKIMAN KOTA BIMA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</row>
        <row r="611">
          <cell r="C611" t="str">
            <v>PEMBANGUNAN INFRASTRUKTUR PERMUKIMAN KAB. KUPANG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1540000</v>
          </cell>
          <cell r="S611">
            <v>1540000</v>
          </cell>
          <cell r="T611">
            <v>1540000</v>
          </cell>
          <cell r="U611">
            <v>0</v>
          </cell>
          <cell r="V611">
            <v>1540000</v>
          </cell>
          <cell r="W611">
            <v>1540000</v>
          </cell>
        </row>
        <row r="612">
          <cell r="C612" t="str">
            <v>PEMBANGUNAN INFRASTRUKTUR PERMUKIMAN KAB. TIMOR TENGAH SELATAN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1540000</v>
          </cell>
          <cell r="S612">
            <v>1540000</v>
          </cell>
          <cell r="T612">
            <v>1540000</v>
          </cell>
          <cell r="U612">
            <v>0</v>
          </cell>
          <cell r="V612">
            <v>1540000</v>
          </cell>
          <cell r="W612">
            <v>1540000</v>
          </cell>
        </row>
        <row r="613">
          <cell r="C613" t="str">
            <v>PEMBANGUNAN INFRASTRUKTUR PERMUKIMAN KAB. TIMOR TENGAH UTARA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1732500</v>
          </cell>
          <cell r="S613">
            <v>1732500</v>
          </cell>
          <cell r="T613">
            <v>1732500</v>
          </cell>
          <cell r="U613">
            <v>0</v>
          </cell>
          <cell r="V613">
            <v>1732500</v>
          </cell>
          <cell r="W613">
            <v>1732500</v>
          </cell>
        </row>
        <row r="614">
          <cell r="C614" t="str">
            <v>PEMBANGUNAN INFRASTRUKTUR PERMUKIMAN KAB. BELU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</row>
        <row r="615">
          <cell r="C615" t="str">
            <v>PEMBANGUNAN INFRASTRUKTUR PERMUKIMAN KAB. ALOR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2117500</v>
          </cell>
          <cell r="S615">
            <v>2117500</v>
          </cell>
          <cell r="T615">
            <v>2117500</v>
          </cell>
          <cell r="U615">
            <v>0</v>
          </cell>
          <cell r="V615">
            <v>2117500</v>
          </cell>
          <cell r="W615">
            <v>2117500</v>
          </cell>
        </row>
        <row r="616">
          <cell r="C616" t="str">
            <v>PEMBANGUNAN INFRASTRUKTUR PERMUKIMAN KAB. FLORES TIMUR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</row>
        <row r="617">
          <cell r="C617" t="str">
            <v>PEMBANGUNAN INFRASTRUKTUR PERMUKIMAN KAB. SIKKA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1732500</v>
          </cell>
          <cell r="S617">
            <v>1732500</v>
          </cell>
          <cell r="T617">
            <v>1732500</v>
          </cell>
          <cell r="U617">
            <v>0</v>
          </cell>
          <cell r="V617">
            <v>1732500</v>
          </cell>
          <cell r="W617">
            <v>1732500</v>
          </cell>
        </row>
        <row r="618">
          <cell r="C618" t="str">
            <v>PEMBANGUNAN INFRASTRUKTUR PERMUKIMAN KAB. ENDE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</row>
        <row r="619">
          <cell r="C619" t="str">
            <v>PEMBANGUNAN INFRASTRUKTUR PERMUKIMAN KAB. NGADA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</row>
        <row r="620">
          <cell r="C620" t="str">
            <v>PEMBANGUNAN INFRASTRUKTUR PERMUKIMAN KAB. MANGGARAI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2117500</v>
          </cell>
          <cell r="S620">
            <v>2117500</v>
          </cell>
          <cell r="T620">
            <v>2117500</v>
          </cell>
          <cell r="U620">
            <v>0</v>
          </cell>
          <cell r="V620">
            <v>2117500</v>
          </cell>
          <cell r="W620">
            <v>2117500</v>
          </cell>
        </row>
        <row r="621">
          <cell r="C621" t="str">
            <v>PEMBANGUNAN INFRASTRUKTUR PERMUKIMAN KAB. SUMBA TIMUR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</row>
        <row r="622">
          <cell r="C622" t="str">
            <v>PEMBANGUNAN INFRASTRUKTUR PERMUKIMAN KAB. SUMBA BARAT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1347500</v>
          </cell>
          <cell r="S622">
            <v>1347500</v>
          </cell>
          <cell r="T622">
            <v>1347500</v>
          </cell>
          <cell r="U622">
            <v>0</v>
          </cell>
          <cell r="V622">
            <v>1347500</v>
          </cell>
          <cell r="W622">
            <v>1347500</v>
          </cell>
        </row>
        <row r="623">
          <cell r="C623" t="str">
            <v>PEMBANGUNAN INFRASTRUKTUR PERMUKIMAN KAB. LEMBATA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2117500</v>
          </cell>
          <cell r="S623">
            <v>2117500</v>
          </cell>
          <cell r="T623">
            <v>2117500</v>
          </cell>
          <cell r="U623">
            <v>0</v>
          </cell>
          <cell r="V623">
            <v>2117500</v>
          </cell>
          <cell r="W623">
            <v>2117500</v>
          </cell>
        </row>
        <row r="624">
          <cell r="C624" t="str">
            <v>PEMBANGUNAN INFRASTRUKTUR PERMUKIMAN KAB. ROTE NDAO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1925000</v>
          </cell>
          <cell r="S624">
            <v>1925000</v>
          </cell>
          <cell r="T624">
            <v>1925000</v>
          </cell>
          <cell r="U624">
            <v>0</v>
          </cell>
          <cell r="V624">
            <v>1925000</v>
          </cell>
          <cell r="W624">
            <v>1925000</v>
          </cell>
        </row>
        <row r="625">
          <cell r="C625" t="str">
            <v>PEMBANGUNAN INFRASTRUKTUR PERMUKIMAN KAB. MANGGARAI BARAT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1540000</v>
          </cell>
          <cell r="S625">
            <v>1540000</v>
          </cell>
          <cell r="T625">
            <v>1540000</v>
          </cell>
          <cell r="U625">
            <v>0</v>
          </cell>
          <cell r="V625">
            <v>1540000</v>
          </cell>
          <cell r="W625">
            <v>1540000</v>
          </cell>
        </row>
        <row r="626">
          <cell r="C626" t="str">
            <v>PEMBANGUNAN INFRASTRUKTUR PERMUKIMAN KAB. NAGEKEO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</row>
        <row r="627">
          <cell r="C627" t="str">
            <v>PEMBANGUNAN INFRASTRUKTUR PERMUKIMAN KAB. SUMBA TENGAH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</row>
        <row r="628">
          <cell r="C628" t="str">
            <v>PEMBANGUNAN INFRASTRUKTUR PERMUKIMAN KAB. SUMBA BARAT DAYA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</row>
        <row r="629">
          <cell r="C629" t="str">
            <v>PEMBANGUNAN INFRASTRUKTUR PERMUKIMAN KAB. MANGGARAI TIMUR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</row>
        <row r="630">
          <cell r="C630" t="str">
            <v>PEMBANGUNAN INFRASTRUKTUR PERMUKIMAN KAB. SABU RAIJUA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</row>
        <row r="631">
          <cell r="C631" t="str">
            <v>PEMBANGUNAN INFRASTRUKTUR PERMUKIMAN KOTA KUPANG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2117500</v>
          </cell>
          <cell r="S631">
            <v>2117500</v>
          </cell>
          <cell r="T631">
            <v>2117500</v>
          </cell>
          <cell r="U631">
            <v>0</v>
          </cell>
          <cell r="V631">
            <v>2117500</v>
          </cell>
          <cell r="W631">
            <v>2117500</v>
          </cell>
        </row>
        <row r="632">
          <cell r="C632" t="str">
            <v>PEMBANGUNAN INFRASTRUKTUR PERMUKIMAN KAB. MALUKU TENGAH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2502500</v>
          </cell>
          <cell r="S632">
            <v>2502500</v>
          </cell>
          <cell r="T632">
            <v>2502500</v>
          </cell>
          <cell r="U632">
            <v>0</v>
          </cell>
          <cell r="V632">
            <v>2502500</v>
          </cell>
          <cell r="W632">
            <v>2502500</v>
          </cell>
        </row>
        <row r="633">
          <cell r="C633" t="str">
            <v>PEMBANGUNAN INFRASTRUKTUR PERMUKIMAN KAB. MALUKU TENGGARA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</row>
        <row r="634">
          <cell r="C634" t="str">
            <v>PEMBANGUNAN INFRASTRUKTUR PERMUKIMAN KAB. MALUKU TENGGARA BARAT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</row>
        <row r="635">
          <cell r="C635" t="str">
            <v>PEMBANGUNAN INFRASTRUKTUR PERMUKIMAN KAB. BURU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</row>
        <row r="636">
          <cell r="C636" t="str">
            <v>PEMBANGUNAN INFRASTRUKTUR PERMUKIMAN KAB. SERAM BAGIAN TIMUR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</row>
        <row r="637">
          <cell r="C637" t="str">
            <v>PEMBANGUNAN INFRASTRUKTUR PERMUKIMAN KAB. SERAM BAGIAN BARAT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</row>
        <row r="638">
          <cell r="C638" t="str">
            <v>PEMBANGUNAN INFRASTRUKTUR PERMUKIMAN KAB. KEPULAUAN ARU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</row>
        <row r="639">
          <cell r="C639" t="str">
            <v>PEMBANGUNAN INFRASTRUKTUR PERMUKIMAN KAB. MALUKU BARAT DAYA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</row>
        <row r="640">
          <cell r="C640" t="str">
            <v>PEMBANGUNAN INFRASTRUKTUR PERMUKIMAN KAB. BURU SELATAN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</row>
        <row r="641">
          <cell r="C641" t="str">
            <v>PEMBANGUNAN INFRASTRUKTUR PERMUKIMAN KOTA AMBON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</row>
        <row r="642">
          <cell r="C642" t="str">
            <v>PEMBANGUNAN INFRASTRUKTUR PERMUKIMAN KOTA TUAL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</row>
        <row r="643">
          <cell r="C643" t="str">
            <v>PEMBANGUNAN INFRASTRUKTUR PERMUKIMAN KAB. HALMAHERA BARAT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1540000</v>
          </cell>
          <cell r="S643">
            <v>1540000</v>
          </cell>
          <cell r="T643">
            <v>1540000</v>
          </cell>
          <cell r="U643">
            <v>0</v>
          </cell>
          <cell r="V643">
            <v>1540000</v>
          </cell>
          <cell r="W643">
            <v>1540000</v>
          </cell>
        </row>
        <row r="644">
          <cell r="C644" t="str">
            <v>PEMBANGUNAN INFRASTRUKTUR PERMUKIMAN KAB. HALMAHERA TENGAH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</row>
        <row r="645">
          <cell r="C645" t="str">
            <v>PEMBANGUNAN INFRASTRUKTUR PERMUKIMAN KAB. HALMAHERA UTARA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</row>
        <row r="646">
          <cell r="C646" t="str">
            <v>PEMBANGUNAN INFRASTRUKTUR PERMUKIMAN KAB. HALMAHERA SELATAN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</row>
        <row r="647">
          <cell r="C647" t="str">
            <v>PEMBANGUNAN INFRASTRUKTUR PERMUKIMAN KAB. KEPULAUAN SULA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</row>
        <row r="648">
          <cell r="C648" t="str">
            <v>PEMBANGUNAN INFRASTRUKTUR PERMUKIMAN KAB. HALMAHERA TIMUR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</row>
        <row r="649">
          <cell r="C649" t="str">
            <v>PEMBANGUNAN INFRASTRUKTUR PERMUKIMAN KAB. PULAU MAROTAI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</row>
        <row r="650">
          <cell r="C650" t="str">
            <v>PEMBANGUNAN INFRASTRUKTUR PERMUKIMAN KOTA TERNATE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</row>
        <row r="651">
          <cell r="C651" t="str">
            <v>PEMBANGUNAN INFRASTRUKTUR PERMUKIMAN KOTA TIDORE KEPULAUAN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</row>
        <row r="652">
          <cell r="C652" t="str">
            <v>PEMBANGUNAN INFRASTRUKTUR PERMUKIMAN KAB. MERAUKE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</row>
        <row r="653">
          <cell r="C653" t="str">
            <v>PEMBANGUNAN INFRASTRUKTUR PERMUKIMAN KAB. JAYAWIJAYA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</row>
        <row r="654">
          <cell r="C654" t="str">
            <v>PEMBANGUNAN INFRASTRUKTUR PERMUKIMAN KAB. JAYAPURA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</row>
        <row r="655">
          <cell r="C655" t="str">
            <v>PEMBANGUNAN INFRASTRUKTUR PERMUKIMAN KAB. NABIRE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</row>
        <row r="656">
          <cell r="C656" t="str">
            <v>PEMBANGUNAN INFRASTRUKTUR PERMUKIMAN KAB. KEPULAUAN YAPEN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</row>
        <row r="657">
          <cell r="C657" t="str">
            <v>PEMBANGUNAN INFRASTRUKTUR PERMUKIMAN KAB. BIAK NUMFOR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</row>
        <row r="658">
          <cell r="C658" t="str">
            <v>PEMBANGUNAN INFRASTRUKTUR PERMUKIMAN KAB. PUNCAK JAYA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</row>
        <row r="659">
          <cell r="C659" t="str">
            <v>PEMBANGUNAN INFRASTRUKTUR PERMUKIMAN KAB. PANIAI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</row>
        <row r="660">
          <cell r="C660" t="str">
            <v>PEMBANGUNAN INFRASTRUKTUR PERMUKIMAN KAB. MIMIKA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</row>
        <row r="661">
          <cell r="C661" t="str">
            <v>PEMBANGUNAN INFRASTRUKTUR PERMUKIMAN KAB. SARMI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</row>
        <row r="662">
          <cell r="C662" t="str">
            <v>PEMBANGUNAN INFRASTRUKTUR PERMUKIMAN KAB. KEEROM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</row>
        <row r="663">
          <cell r="C663" t="str">
            <v>PEMBANGUNAN INFRASTRUKTUR PERMUKIMAN KAB. PEGUNUNGAN BINTANG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</row>
        <row r="664">
          <cell r="C664" t="str">
            <v>PEMBANGUNAN INFRASTRUKTUR PERMUKIMAN KAB. YAHUKIMO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</row>
        <row r="665">
          <cell r="C665" t="str">
            <v>PEMBANGUNAN INFRASTRUKTUR PERMUKIMAN KAB. TOLIKARA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</row>
        <row r="666">
          <cell r="C666" t="str">
            <v>PEMBANGUNAN INFRASTRUKTUR PERMUKIMAN KAB. WAROPEN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</row>
        <row r="667">
          <cell r="C667" t="str">
            <v>PEMBANGUNAN INFRASTRUKTUR PERMUKIMAN KAB. BOVEN DIGOEL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</row>
        <row r="668">
          <cell r="C668" t="str">
            <v>PEMBANGUNAN INFRASTRUKTUR PERMUKIMAN KAB. MAPPI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</row>
        <row r="669">
          <cell r="C669" t="str">
            <v>PEMBANGUNAN INFRASTRUKTUR PERMUKIMAN KAB. ASMAT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</row>
        <row r="670">
          <cell r="C670" t="str">
            <v>PEMBANGUNAN INFRASTRUKTUR PERMUKIMAN KAB. SUPIORI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</row>
        <row r="671">
          <cell r="C671" t="str">
            <v>PEMBANGUNAN INFRASTRUKTUR PERMUKIMAN KAB. MEMBERAMO RAYA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</row>
        <row r="672">
          <cell r="C672" t="str">
            <v>PEMBANGUNAN INFRASTRUKTUR PERMUKIMAN KAB. MEMBERAMO TENGAH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</row>
        <row r="673">
          <cell r="C673" t="str">
            <v>PEMBANGUNAN INFRASTRUKTUR PERMUKIMAN KAB. YALIMO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</row>
        <row r="674">
          <cell r="C674" t="str">
            <v>PEMBANGUNAN INFRASTRUKTUR PERMUKIMAN KAB. LANNY JAYA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</row>
        <row r="675">
          <cell r="C675" t="str">
            <v>PEMBANGUNAN INFRASTRUKTUR PERMUKIMAN KAB. NDUGA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</row>
        <row r="676">
          <cell r="C676" t="str">
            <v>PEMBANGUNAN INFRASTRUKTUR PERMUKIMAN KAB. PUNCAK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</row>
        <row r="677">
          <cell r="C677" t="str">
            <v>PEMBANGUNAN INFRASTRUKTUR PERMUKIMAN KAB. DOGIYAI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</row>
        <row r="678">
          <cell r="C678" t="str">
            <v>PEMBANGUNAN INFRASTRUKTUR PERMUKIMAN KAB. INTAN JAYA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</row>
        <row r="679">
          <cell r="C679" t="str">
            <v>PEMBANGUNAN INFRASTRUKTUR PERMUKIMAN KAB. DEIYAI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</row>
        <row r="680">
          <cell r="C680" t="str">
            <v>PEMBANGUNAN INFRASTRUKTUR PERMUKIMAN KOTA JAYAPURA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</row>
        <row r="681">
          <cell r="C681" t="str">
            <v>PEMBANGUNAN INFRASTRUKTUR PERMUKIMAN KAB. SORONG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</row>
        <row r="682">
          <cell r="C682" t="str">
            <v>PEMBANGUNAN INFRASTRUKTUR PERMUKIMAN KAB. MANOKWARI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2117500</v>
          </cell>
          <cell r="S682">
            <v>2117500</v>
          </cell>
          <cell r="T682">
            <v>2117500</v>
          </cell>
          <cell r="U682">
            <v>0</v>
          </cell>
          <cell r="V682">
            <v>2117500</v>
          </cell>
          <cell r="W682">
            <v>2117500</v>
          </cell>
        </row>
        <row r="683">
          <cell r="C683" t="str">
            <v>PEMBANGUNAN INFRASTRUKTUR PERMUKIMAN KAB. FAK-FAK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</row>
        <row r="684">
          <cell r="C684" t="str">
            <v>PEMBANGUNAN INFRASTRUKTUR PERMUKIMAN KAB. SORONG SELATAN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</row>
        <row r="685">
          <cell r="C685" t="str">
            <v>PEMBANGUNAN INFRASTRUKTUR PERMUKIMAN KAB. RAJA AMPAT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</row>
        <row r="686">
          <cell r="C686" t="str">
            <v>PEMBANGUNAN INFRASTRUKTUR PERMUKIMAN KAB. TELUK BINTUNI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</row>
        <row r="687">
          <cell r="C687" t="str">
            <v>PEMBANGUNAN INFRASTRUKTUR PERMUKIMAN KAB. TELUK WONDAMA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</row>
        <row r="688">
          <cell r="C688" t="str">
            <v>PEMBANGUNAN INFRASTRUKTUR PERMUKIMAN KAB. KAIMANA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</row>
        <row r="689">
          <cell r="C689" t="str">
            <v>PEMBANGUNAN INFRASTRUKTUR PERMUKIMAN KAB. TAMBRAUW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</row>
        <row r="690">
          <cell r="C690" t="str">
            <v>PEMBANGUNAN INFRASTRUKTUR PERMUKIMAN KAB. MAYBRAT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</row>
        <row r="691">
          <cell r="C691" t="str">
            <v>PEMBANGUNAN INFRASTRUKTUR PERMUKIMAN KOTA SORONG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</row>
      </sheetData>
      <sheetData sheetId="34" refreshError="1"/>
      <sheetData sheetId="35" refreshError="1"/>
      <sheetData sheetId="36">
        <row r="10">
          <cell r="C10" t="str">
            <v>SEKRETARIAT DIREKTORAT JENDERAL CIPTA KARYA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C11" t="str">
            <v>DIREKTORAT BINA PROGRAM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C12" t="str">
            <v>DIREKTORAT PENGEMBANGAN PERMUKIMAN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C13" t="str">
            <v>DIREKTORAT PENATAAN BANGUNAN DAN LINGKUNGAN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C14" t="str">
            <v>DIREKTORAT PENGEMBANGAN  AIR MINUM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C15" t="str">
            <v>DIREKTORAT PENGEMBANGAN PENYEHATAN LINGKUNGAN PERMUKIMAN</v>
          </cell>
          <cell r="D15">
            <v>8193958</v>
          </cell>
          <cell r="E15">
            <v>1138589</v>
          </cell>
          <cell r="F15">
            <v>0</v>
          </cell>
          <cell r="G15">
            <v>81931574</v>
          </cell>
          <cell r="H15">
            <v>1000000</v>
          </cell>
          <cell r="I15">
            <v>0</v>
          </cell>
          <cell r="J15">
            <v>84070163</v>
          </cell>
          <cell r="K15">
            <v>0</v>
          </cell>
          <cell r="L15">
            <v>2000000</v>
          </cell>
          <cell r="M15">
            <v>34200000</v>
          </cell>
          <cell r="N15">
            <v>2800000</v>
          </cell>
          <cell r="O15">
            <v>39000000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131264121</v>
          </cell>
          <cell r="U15">
            <v>93264121</v>
          </cell>
          <cell r="V15">
            <v>38000000</v>
          </cell>
          <cell r="W15">
            <v>131264121</v>
          </cell>
        </row>
        <row r="16">
          <cell r="C16" t="str">
            <v>PENYEDIAAN PRASARANA DAN SARANA AGROPOLITAN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C17" t="str">
            <v>PENGEMBANGAN PENATAAN BANGUNAN DAN LINGKUNGAN STRATEGIS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C18" t="str">
            <v>PENGEMBANGAN KAWASAN PERMUKIMAN STRATEGIS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C19" t="str">
            <v>PENANGGULANGAN KEMISKINAN DI PERKOTAAN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C20" t="str">
            <v>PENGEMBANGAN SISTEM PENYEDIAAN AIR MINUM STRATEGIS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C21" t="str">
            <v>REHABILITASI/REKONSTRUKSI RUMAH PASCA GEMPA BUMI DIY &amp; JATENG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C22" t="str">
            <v>PEMBINAAN PEMBANGUNAN INFRASTRUKTUR PERDESAAN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C23" t="str">
            <v>PENGEMBANGAN PENYEHATAN LINGKUNGAN PERMUKIMAN STRATEGIS</v>
          </cell>
          <cell r="D23">
            <v>0</v>
          </cell>
          <cell r="E23">
            <v>0</v>
          </cell>
          <cell r="F23">
            <v>0</v>
          </cell>
          <cell r="G23">
            <v>2100000</v>
          </cell>
          <cell r="H23">
            <v>0</v>
          </cell>
          <cell r="I23">
            <v>0</v>
          </cell>
          <cell r="J23">
            <v>2100000</v>
          </cell>
          <cell r="K23">
            <v>0</v>
          </cell>
          <cell r="L23">
            <v>15256705</v>
          </cell>
          <cell r="M23">
            <v>0</v>
          </cell>
          <cell r="N23">
            <v>0</v>
          </cell>
          <cell r="O23">
            <v>15256705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17356705</v>
          </cell>
          <cell r="U23">
            <v>17356705</v>
          </cell>
          <cell r="V23">
            <v>0</v>
          </cell>
          <cell r="W23">
            <v>17356705</v>
          </cell>
        </row>
        <row r="24">
          <cell r="C24" t="str">
            <v>PERENCANAAN DAN PENGENDALIAN PROGRAM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C25" t="str">
            <v>SEKRETARIAT BADAN PENDUKUNG PENGEMBANGAN SISTEM PENYEDIAAN AIR MINUM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C26" t="str">
            <v>PEMBINAAN DAN PENGENDALIAN PRASARANA DAN SARANA DASAR PERKOTAAN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C27" t="str">
            <v>PEMBINAAN DAN PENGENDALIAN PRASARANA DAN SARANA DASAR PERDESAAN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C28" t="str">
            <v>PEMBINAAN PAMSIMAS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C29" t="str">
            <v>PENGEMBANGAN KINERJA PENGELOLAAN AIR MINUM NAD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C30" t="str">
            <v>PENGEMBANGAN KINERJA PENGELOLAAN AIR MINUM SUMATERA UTARA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C31" t="str">
            <v>PENGEMBANGAN KINERJA PENGELOLAAN AIR MINUM SUMATERA BARAT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C32" t="str">
            <v>PENGEMBANGAN KINERJA PENGELOLAAN AIR MINUM RIAU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C33" t="str">
            <v>PENGEMBANGAN KINERJA PENGELOLAAN AIR MINUM  KEPULAUAN RIAU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C34" t="str">
            <v>PENGEMBANGAN KINERJA PENGELOLAAN AIR MINUM JAMBI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C35" t="str">
            <v>PENGEMBANGAN KINERJA PENGELOLAAN AIR MINUM  BENGKULU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PENGEMBANGAN KINERJA PENGELOLAAN AIR MINUM  SUMATERA SELATAN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C37" t="str">
            <v>PENGEMBANGAN KINERJA PENGELOLAAN AIR MINUM  BANGKA BELITUNG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C38" t="str">
            <v>PENGEMBANGAN KINERJA PENGELOLAAN AIR MINUM  LAMPUNG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C39" t="str">
            <v>PENGEMBANGAN KINERJA PENGELOLAAN AIR MINUM  BANTEN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C40" t="str">
            <v>PENGEMBANGAN KINERJA PENGELOLAAN AIR MINUM  JAWA BARAT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C41" t="str">
            <v>PENGEMBANGAN KINERJA PENGELOLAAN AIR MINUM  JAWA TENGAH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C42" t="str">
            <v>PENGEMBANGAN KINERJA PENGELOLAAN AIR MINUM  D.I. YOGYAKARTA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C43" t="str">
            <v>PENGEMBANGAN KINERJA PENGELOLAAN AIR MINUM  JAWA TIMUR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C44" t="str">
            <v>PENGEMBANGAN KINERJA PENGELOLAAN AIR MINUM  KALIMANTAN BARAT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C45" t="str">
            <v>PENGEMBANGAN KINERJA PENGELOLAAN AIR MINUM KALIMANTAN TENGAH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C46" t="str">
            <v>PENGEMBANGAN KINERJA PENGELOLAAN AIR MINUM  KALIMANTAN SELATAN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C47" t="str">
            <v>PENGEMBANGAN KINERJA PENGELOLAAN AIR MINUM  KALIMANTAN TIMUR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C48" t="str">
            <v>PENGEMBANGAN KINERJA PENGELOLAAN AIR MINUM   SULAWESI UTARA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C49" t="str">
            <v>PENGEMBANGAN KINERJA PENGELOLAAN AIR MINUM GORONTALO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C50" t="str">
            <v>PENGEMBANGAN KINERJA PENGELOLAAN AIR MINUM  SULAWESI TENGAH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C51" t="str">
            <v>PENGEMBANGAN KINERJA PENGELOLAAN AIR MINUM SULAWESI SELATAN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C52" t="str">
            <v>PENGEMBANGAN KINERJA PENGELOLAAN AIR MINUM  SULAWESI BARAT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C53" t="str">
            <v>PENGEMBANGAN KINERJA PENGELOLAAN AIR MINUM  SULAWESI TENGGARA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C54" t="str">
            <v>PENGEMBANGAN KINERJA PENGELOLAAN AIR MINUM  BALI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C55" t="str">
            <v>PENGEMBANGAN KINERJA PENGELOLAAN AIR MINUM  NTB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C56" t="str">
            <v>PENGEMBANGAN KINERJA PENGELOLAAN AIR MINUM NTT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C57" t="str">
            <v>PENGEMBANGAN KINERJA PENGELOLAAN AIR MINUM  MALUKU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C58" t="str">
            <v>PENGEMBANGAN KINERJA PENGELOLAAN AIR MINUM  MALUKU UTARA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C59" t="str">
            <v>PENGEMBANGAN KINERJA PENGELOLAAN AIR MINUM  PAPUA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C60" t="str">
            <v>PENGEMBANGAN KINERJA PENGELOLAAN AIR MINUM PAPUA BARAT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C61" t="str">
            <v>PENGEMBANGAN KAWASAN PERMUKIMAN DAN PERBATASAN NAD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C62" t="str">
            <v>PENGEMBANGAN KAWASAN PERMUKIMAN DAN PERBATASAN SUMATERA UTARA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C63" t="str">
            <v>PENGEMBANGAN KAWASAN PERMUKIMAN SUMATERA BARAT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C64" t="str">
            <v>PENGEMBANGAN KAWASAN PERMUKIMAN DAN PERBATASAN RIAU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C65" t="str">
            <v>PENGEMBANGAN KAWASAN PERMUKIMAN DAN PERBATASAN KEPULAUAN RIAU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C66" t="str">
            <v>PENGEMBANGAN KAWASAN PERMUKIMAN JAMBI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C67" t="str">
            <v>PENGEMBANGAN KAWASAN PERMUKIMAN BENGKULU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C68" t="str">
            <v>PENGEMBANGAN KAWASAN PERMUKIMAN SUMATERA SELATAN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C69" t="str">
            <v>PENGEMBANGAN KAWASAN PERMUKIMAN BANGKA BELITUNG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C70" t="str">
            <v>PENGEMBANGAN KAWASAN PERMUKIMAN LAMPUNG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C71" t="str">
            <v>PENGEMBANGAN KAWASAN PERMUKIMAN BANTEN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C72" t="str">
            <v>PENGEMBANGAN KAWASAN PERMUKIMAN JAWA BARAT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C73" t="str">
            <v>PENGEMBANGAN KAWASAN PERMUKIMAN JAWA TENGAH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C74" t="str">
            <v>PENGEMBANGAN KAWASAN PERMUKIMAN DI. YOGYAKARTA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C75" t="str">
            <v>PENGEMBANGAN KAWASAN PERMUKIMAN JAWA TIMUR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PENGEMBANGAN KAWASAN PERMUKIMAN DAN PERBATASAN KALIMANTAN BARAT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C77" t="str">
            <v>PENGEMBANGAN KAWASAN PERMUKIMAN KALIMANTAN TENGAH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C78" t="str">
            <v>PENGEMBANGAN KAWASAN PERMUKIMAN KALIMANTAN SELATAN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C79" t="str">
            <v>PENGEMBANGAN KAWASAN PERMUKIMAN DAN PERBATASAN KALIMANTAN TIMUR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C80" t="str">
            <v>PENGEMBANGAN KAWASAN PERMUKIMAN DAN PERBATASAN SULAWESI  UTARA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C81" t="str">
            <v>PENGEMBANGAN KAWASAN PERMUKIMAN GORONTALO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C82" t="str">
            <v>PENGEMBANGAN KAWASAN PERMUKIMAN SULAWESI TENGAH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C83" t="str">
            <v>PENGEMBANGAN KAWASAN PERMUKIMAN SULAWESI SELATAN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C84" t="str">
            <v>PENGEMBANGAN KAWASAN PERMUKIMAN SULAWESI BARAT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C85" t="str">
            <v>PENGEMBANGAN KAWASAN PERMUKIMAN SULAWESI TENGGARA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C86" t="str">
            <v>PENGEMBANGAN KAWASAN PERMUKIMAN BALI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C87" t="str">
            <v>PENGEMBANGAN KAWASAN PERMUKIMAN NUSA TENGGARA BARAT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C88" t="str">
            <v>PENGEMBANGAN KAWASAN PERMUKIMAN DAN PERBATASAN NUSA TENGGARA TIMUR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C89" t="str">
            <v>PENGEMBANGAN KAWASAN PERMUKIMAN DAN PERBATASAN MALUKU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C90" t="str">
            <v>PENGEMBANGAN KAWASAN PERMUKIMAN DAN PERBATASAN MALUKU UTARA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C91" t="str">
            <v>PENGEMBANGAN KAWASAN PERMUKIMAN DAN PERBATASAN PAPUA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C92" t="str">
            <v>PENGEMBANGAN KAWASAN PERMUKIMAN DAN PERBATASAN PAPUA BARAT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C93" t="str">
            <v>PENGEMBANGAN PENYEHATAN LINGKUNGAN PERMUKIMAN NAD</v>
          </cell>
          <cell r="D93">
            <v>302940</v>
          </cell>
          <cell r="E93">
            <v>437292</v>
          </cell>
          <cell r="F93">
            <v>0</v>
          </cell>
          <cell r="G93">
            <v>4323000</v>
          </cell>
          <cell r="H93">
            <v>0</v>
          </cell>
          <cell r="I93">
            <v>0</v>
          </cell>
          <cell r="J93">
            <v>4760292</v>
          </cell>
          <cell r="K93">
            <v>0</v>
          </cell>
          <cell r="L93">
            <v>47450000</v>
          </cell>
          <cell r="M93">
            <v>329638220</v>
          </cell>
          <cell r="N93">
            <v>37500000</v>
          </cell>
          <cell r="O93">
            <v>414588220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419651452</v>
          </cell>
          <cell r="U93">
            <v>52513232</v>
          </cell>
          <cell r="V93">
            <v>367138220</v>
          </cell>
          <cell r="W93">
            <v>419651452</v>
          </cell>
        </row>
        <row r="94">
          <cell r="C94" t="str">
            <v>PENGEMBANGAN PENYEHATAN LINGKUNGAN PERMUKIMAN SUMATERA UTARA</v>
          </cell>
          <cell r="D94">
            <v>335426</v>
          </cell>
          <cell r="E94">
            <v>93194</v>
          </cell>
          <cell r="F94">
            <v>0</v>
          </cell>
          <cell r="G94">
            <v>9798000</v>
          </cell>
          <cell r="H94">
            <v>0</v>
          </cell>
          <cell r="I94">
            <v>0</v>
          </cell>
          <cell r="J94">
            <v>9891194</v>
          </cell>
          <cell r="K94">
            <v>0</v>
          </cell>
          <cell r="L94">
            <v>89046380</v>
          </cell>
          <cell r="M94">
            <v>75000000</v>
          </cell>
          <cell r="N94">
            <v>0</v>
          </cell>
          <cell r="O94">
            <v>164046380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174273000</v>
          </cell>
          <cell r="U94">
            <v>99273000</v>
          </cell>
          <cell r="V94">
            <v>75000000</v>
          </cell>
          <cell r="W94">
            <v>174273000</v>
          </cell>
        </row>
        <row r="95">
          <cell r="C95" t="str">
            <v>PENGEMBANGAN PENYEHATAN LINGKUNGAN PERMUKIMAN SUMATERA BARAT</v>
          </cell>
          <cell r="D95">
            <v>277606</v>
          </cell>
          <cell r="E95">
            <v>272225</v>
          </cell>
          <cell r="F95">
            <v>0</v>
          </cell>
          <cell r="G95">
            <v>3548000</v>
          </cell>
          <cell r="H95">
            <v>0</v>
          </cell>
          <cell r="I95">
            <v>0</v>
          </cell>
          <cell r="J95">
            <v>3820225</v>
          </cell>
          <cell r="K95">
            <v>0</v>
          </cell>
          <cell r="L95">
            <v>66420000</v>
          </cell>
          <cell r="M95">
            <v>0</v>
          </cell>
          <cell r="N95">
            <v>0</v>
          </cell>
          <cell r="O95">
            <v>66420000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70517831</v>
          </cell>
          <cell r="U95">
            <v>70517831</v>
          </cell>
          <cell r="V95">
            <v>0</v>
          </cell>
          <cell r="W95">
            <v>70517831</v>
          </cell>
        </row>
        <row r="96">
          <cell r="C96" t="str">
            <v>PENGEMBANGAN PENYEHATAN LINGKUNGAN PERMUKIMAN RIAU</v>
          </cell>
          <cell r="D96">
            <v>225008</v>
          </cell>
          <cell r="E96">
            <v>260025</v>
          </cell>
          <cell r="F96">
            <v>0</v>
          </cell>
          <cell r="G96">
            <v>2934000</v>
          </cell>
          <cell r="H96">
            <v>0</v>
          </cell>
          <cell r="I96">
            <v>0</v>
          </cell>
          <cell r="J96">
            <v>3194025</v>
          </cell>
          <cell r="K96">
            <v>0</v>
          </cell>
          <cell r="L96">
            <v>30114967</v>
          </cell>
          <cell r="M96">
            <v>0</v>
          </cell>
          <cell r="N96">
            <v>0</v>
          </cell>
          <cell r="O96">
            <v>30114967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33534000</v>
          </cell>
          <cell r="U96">
            <v>33534000</v>
          </cell>
          <cell r="V96">
            <v>0</v>
          </cell>
          <cell r="W96">
            <v>33534000</v>
          </cell>
        </row>
        <row r="97">
          <cell r="C97" t="str">
            <v>PENGEMBANGAN PENYEHATAN LINGKUNGAN PERMUKIMAN KEPULAUAN RIAU</v>
          </cell>
          <cell r="D97">
            <v>152798</v>
          </cell>
          <cell r="E97">
            <v>270833</v>
          </cell>
          <cell r="F97">
            <v>0</v>
          </cell>
          <cell r="G97">
            <v>5002000</v>
          </cell>
          <cell r="H97">
            <v>0</v>
          </cell>
          <cell r="I97">
            <v>0</v>
          </cell>
          <cell r="J97">
            <v>5272833</v>
          </cell>
          <cell r="K97">
            <v>0</v>
          </cell>
          <cell r="L97">
            <v>30526369</v>
          </cell>
          <cell r="M97">
            <v>0</v>
          </cell>
          <cell r="N97">
            <v>0</v>
          </cell>
          <cell r="O97">
            <v>30526369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35952000</v>
          </cell>
          <cell r="U97">
            <v>35952000</v>
          </cell>
          <cell r="V97">
            <v>0</v>
          </cell>
          <cell r="W97">
            <v>35952000</v>
          </cell>
        </row>
        <row r="98">
          <cell r="C98" t="str">
            <v>PENGEMBANGAN PENYEHATAN LINGKUNGAN PERMUKIMAN JAMBI</v>
          </cell>
          <cell r="D98">
            <v>198525</v>
          </cell>
          <cell r="E98">
            <v>257225</v>
          </cell>
          <cell r="F98">
            <v>0</v>
          </cell>
          <cell r="G98">
            <v>1548250</v>
          </cell>
          <cell r="H98">
            <v>0</v>
          </cell>
          <cell r="I98">
            <v>0</v>
          </cell>
          <cell r="J98">
            <v>1805475</v>
          </cell>
          <cell r="K98">
            <v>0</v>
          </cell>
          <cell r="L98">
            <v>18850000</v>
          </cell>
          <cell r="M98">
            <v>0</v>
          </cell>
          <cell r="N98">
            <v>0</v>
          </cell>
          <cell r="O98">
            <v>18850000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20854000</v>
          </cell>
          <cell r="U98">
            <v>20854000</v>
          </cell>
          <cell r="V98">
            <v>0</v>
          </cell>
          <cell r="W98">
            <v>20854000</v>
          </cell>
        </row>
        <row r="99">
          <cell r="C99" t="str">
            <v>PENGEMBANGAN PENYEHATAN LINGKUNGAN PERMUKIMAN BENGKULU</v>
          </cell>
          <cell r="D99">
            <v>210427</v>
          </cell>
          <cell r="E99">
            <v>127640</v>
          </cell>
          <cell r="F99">
            <v>0</v>
          </cell>
          <cell r="G99">
            <v>2693000</v>
          </cell>
          <cell r="H99">
            <v>0</v>
          </cell>
          <cell r="I99">
            <v>0</v>
          </cell>
          <cell r="J99">
            <v>2820640</v>
          </cell>
          <cell r="K99">
            <v>0</v>
          </cell>
          <cell r="L99">
            <v>18386933</v>
          </cell>
          <cell r="M99">
            <v>0</v>
          </cell>
          <cell r="N99">
            <v>0</v>
          </cell>
          <cell r="O99">
            <v>18386933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21418000</v>
          </cell>
          <cell r="U99">
            <v>21418000</v>
          </cell>
          <cell r="V99">
            <v>0</v>
          </cell>
          <cell r="W99">
            <v>21418000</v>
          </cell>
        </row>
        <row r="100">
          <cell r="C100" t="str">
            <v>PENGEMBANGAN PENYEHATAN LINGKUNGAN PERMUKIMAN SUMATERA SELATAN</v>
          </cell>
          <cell r="D100">
            <v>351390</v>
          </cell>
          <cell r="E100">
            <v>260025</v>
          </cell>
          <cell r="F100">
            <v>0</v>
          </cell>
          <cell r="G100">
            <v>7754000</v>
          </cell>
          <cell r="H100">
            <v>0</v>
          </cell>
          <cell r="I100">
            <v>0</v>
          </cell>
          <cell r="J100">
            <v>8014025</v>
          </cell>
          <cell r="K100">
            <v>0</v>
          </cell>
          <cell r="L100">
            <v>62474000</v>
          </cell>
          <cell r="M100">
            <v>0</v>
          </cell>
          <cell r="N100">
            <v>0</v>
          </cell>
          <cell r="O100">
            <v>62474000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70839415</v>
          </cell>
          <cell r="U100">
            <v>70839415</v>
          </cell>
          <cell r="V100">
            <v>0</v>
          </cell>
          <cell r="W100">
            <v>70839415</v>
          </cell>
        </row>
        <row r="101">
          <cell r="C101" t="str">
            <v>PENGEMBANGAN PENYEHATAN LINGKUNGAN PERMUKIMAN BANGKA BELITUNG</v>
          </cell>
          <cell r="D101">
            <v>182706</v>
          </cell>
          <cell r="E101">
            <v>309525</v>
          </cell>
          <cell r="F101">
            <v>0</v>
          </cell>
          <cell r="G101">
            <v>2094000</v>
          </cell>
          <cell r="H101">
            <v>0</v>
          </cell>
          <cell r="I101">
            <v>0</v>
          </cell>
          <cell r="J101">
            <v>2403525</v>
          </cell>
          <cell r="K101">
            <v>0</v>
          </cell>
          <cell r="L101">
            <v>30407769</v>
          </cell>
          <cell r="M101">
            <v>0</v>
          </cell>
          <cell r="N101">
            <v>0</v>
          </cell>
          <cell r="O101">
            <v>30407769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32994000</v>
          </cell>
          <cell r="U101">
            <v>32994000</v>
          </cell>
          <cell r="V101">
            <v>0</v>
          </cell>
          <cell r="W101">
            <v>32994000</v>
          </cell>
        </row>
        <row r="102">
          <cell r="C102" t="str">
            <v>PENGEMBANGAN PENYEHATAN LINGKUNGAN PERMUKIMAN LAMPUNG</v>
          </cell>
          <cell r="D102">
            <v>167606</v>
          </cell>
          <cell r="E102">
            <v>197625</v>
          </cell>
          <cell r="F102">
            <v>0</v>
          </cell>
          <cell r="G102">
            <v>5523500</v>
          </cell>
          <cell r="H102">
            <v>0</v>
          </cell>
          <cell r="I102">
            <v>0</v>
          </cell>
          <cell r="J102">
            <v>5721125</v>
          </cell>
          <cell r="K102">
            <v>0</v>
          </cell>
          <cell r="L102">
            <v>26043975</v>
          </cell>
          <cell r="M102">
            <v>0</v>
          </cell>
          <cell r="N102">
            <v>0</v>
          </cell>
          <cell r="O102">
            <v>26043975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31932706</v>
          </cell>
          <cell r="U102">
            <v>31932706</v>
          </cell>
          <cell r="V102">
            <v>0</v>
          </cell>
          <cell r="W102">
            <v>31932706</v>
          </cell>
        </row>
        <row r="103">
          <cell r="C103" t="str">
            <v>PENGEMBANGAN PENYEHATAN LINGKUNGAN PERMUKIMAN BANTEN</v>
          </cell>
          <cell r="D103">
            <v>139606</v>
          </cell>
          <cell r="E103">
            <v>181725</v>
          </cell>
          <cell r="F103">
            <v>0</v>
          </cell>
          <cell r="G103">
            <v>2393000</v>
          </cell>
          <cell r="H103">
            <v>0</v>
          </cell>
          <cell r="I103">
            <v>0</v>
          </cell>
          <cell r="J103">
            <v>2574725</v>
          </cell>
          <cell r="K103">
            <v>0</v>
          </cell>
          <cell r="L103">
            <v>20528669</v>
          </cell>
          <cell r="M103">
            <v>0</v>
          </cell>
          <cell r="N103">
            <v>0</v>
          </cell>
          <cell r="O103">
            <v>20528669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23243000</v>
          </cell>
          <cell r="U103">
            <v>23243000</v>
          </cell>
          <cell r="V103">
            <v>0</v>
          </cell>
          <cell r="W103">
            <v>23243000</v>
          </cell>
        </row>
        <row r="104">
          <cell r="C104" t="str">
            <v>PENGEMBANGAN PENYEHATAN LINGKUNGAN PERMUKIMAN DKI JAKARTA</v>
          </cell>
          <cell r="D104">
            <v>212100</v>
          </cell>
          <cell r="E104">
            <v>183515</v>
          </cell>
          <cell r="F104">
            <v>0</v>
          </cell>
          <cell r="G104">
            <v>1938000</v>
          </cell>
          <cell r="H104">
            <v>0</v>
          </cell>
          <cell r="I104">
            <v>0</v>
          </cell>
          <cell r="J104">
            <v>2121515</v>
          </cell>
          <cell r="K104">
            <v>0</v>
          </cell>
          <cell r="L104">
            <v>285860000</v>
          </cell>
          <cell r="M104">
            <v>40000000</v>
          </cell>
          <cell r="N104">
            <v>0</v>
          </cell>
          <cell r="O104">
            <v>325860000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328193615</v>
          </cell>
          <cell r="U104">
            <v>288193615</v>
          </cell>
          <cell r="V104">
            <v>40000000</v>
          </cell>
          <cell r="W104">
            <v>328193615</v>
          </cell>
        </row>
        <row r="105">
          <cell r="C105" t="str">
            <v>PENGEMBANGAN PENYEHATAN LINGKUNGAN PERMUKIMAN JAWA BARAT</v>
          </cell>
          <cell r="D105">
            <v>295450</v>
          </cell>
          <cell r="E105">
            <v>400025</v>
          </cell>
          <cell r="F105">
            <v>0</v>
          </cell>
          <cell r="G105">
            <v>10631000</v>
          </cell>
          <cell r="H105">
            <v>0</v>
          </cell>
          <cell r="I105">
            <v>0</v>
          </cell>
          <cell r="J105">
            <v>11031025</v>
          </cell>
          <cell r="K105">
            <v>0</v>
          </cell>
          <cell r="L105">
            <v>66595056</v>
          </cell>
          <cell r="M105">
            <v>0</v>
          </cell>
          <cell r="N105">
            <v>0</v>
          </cell>
          <cell r="O105">
            <v>66595056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77921531</v>
          </cell>
          <cell r="U105">
            <v>77921531</v>
          </cell>
          <cell r="V105">
            <v>0</v>
          </cell>
          <cell r="W105">
            <v>77921531</v>
          </cell>
        </row>
        <row r="106">
          <cell r="C106" t="str">
            <v>PENGEMBANGAN PENYEHATAN LINGKUNGAN PERMUKIMAN JAWA TENGAH</v>
          </cell>
          <cell r="D106">
            <v>289400</v>
          </cell>
          <cell r="E106">
            <v>313575</v>
          </cell>
          <cell r="F106">
            <v>0</v>
          </cell>
          <cell r="G106">
            <v>12109250</v>
          </cell>
          <cell r="H106">
            <v>1000000</v>
          </cell>
          <cell r="I106">
            <v>0</v>
          </cell>
          <cell r="J106">
            <v>13422825</v>
          </cell>
          <cell r="K106">
            <v>0</v>
          </cell>
          <cell r="L106">
            <v>185628000</v>
          </cell>
          <cell r="M106">
            <v>97570814</v>
          </cell>
          <cell r="N106">
            <v>11500000</v>
          </cell>
          <cell r="O106">
            <v>294698814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308411039</v>
          </cell>
          <cell r="U106">
            <v>198340225</v>
          </cell>
          <cell r="V106">
            <v>110070814</v>
          </cell>
          <cell r="W106">
            <v>308411039</v>
          </cell>
        </row>
        <row r="107">
          <cell r="C107" t="str">
            <v>PENGEMBANGAN PENYEHATAN LINGKUNGAN PERMUKIMAN D.I. YOGYAKARTA</v>
          </cell>
          <cell r="D107">
            <v>204000</v>
          </cell>
          <cell r="E107">
            <v>232355</v>
          </cell>
          <cell r="F107">
            <v>0</v>
          </cell>
          <cell r="G107">
            <v>7044000</v>
          </cell>
          <cell r="H107">
            <v>1000000</v>
          </cell>
          <cell r="I107">
            <v>0</v>
          </cell>
          <cell r="J107">
            <v>8276355</v>
          </cell>
          <cell r="K107">
            <v>0</v>
          </cell>
          <cell r="L107">
            <v>77847873</v>
          </cell>
          <cell r="M107">
            <v>48102666</v>
          </cell>
          <cell r="N107">
            <v>0</v>
          </cell>
          <cell r="O107">
            <v>125950539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134430894</v>
          </cell>
          <cell r="U107">
            <v>85328228</v>
          </cell>
          <cell r="V107">
            <v>49102666</v>
          </cell>
          <cell r="W107">
            <v>134430894</v>
          </cell>
        </row>
        <row r="108">
          <cell r="C108" t="str">
            <v>PENGEMBANGAN PENYEHATAN LINGKUNGAN PERMUKIMAN JAWA TIMUR</v>
          </cell>
          <cell r="D108">
            <v>321625</v>
          </cell>
          <cell r="E108">
            <v>617725</v>
          </cell>
          <cell r="F108">
            <v>0</v>
          </cell>
          <cell r="G108">
            <v>11058000</v>
          </cell>
          <cell r="H108">
            <v>1000000</v>
          </cell>
          <cell r="I108">
            <v>0</v>
          </cell>
          <cell r="J108">
            <v>12675725</v>
          </cell>
          <cell r="K108">
            <v>0</v>
          </cell>
          <cell r="L108">
            <v>144800652</v>
          </cell>
          <cell r="M108">
            <v>1000000</v>
          </cell>
          <cell r="N108">
            <v>0</v>
          </cell>
          <cell r="O108">
            <v>145800652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158798002</v>
          </cell>
          <cell r="U108">
            <v>156798002</v>
          </cell>
          <cell r="V108">
            <v>2000000</v>
          </cell>
          <cell r="W108">
            <v>158798002</v>
          </cell>
        </row>
        <row r="109">
          <cell r="C109" t="str">
            <v>PENGEMBANGAN PENYEHATAN LINGKUNGAN PERMUKIMAN KALIMANTAN BARAT</v>
          </cell>
          <cell r="D109">
            <v>153900</v>
          </cell>
          <cell r="E109">
            <v>299100</v>
          </cell>
          <cell r="F109">
            <v>0</v>
          </cell>
          <cell r="G109">
            <v>3688000</v>
          </cell>
          <cell r="H109">
            <v>0</v>
          </cell>
          <cell r="I109">
            <v>0</v>
          </cell>
          <cell r="J109">
            <v>3987100</v>
          </cell>
          <cell r="K109">
            <v>0</v>
          </cell>
          <cell r="L109">
            <v>42147000</v>
          </cell>
          <cell r="M109">
            <v>0</v>
          </cell>
          <cell r="N109">
            <v>0</v>
          </cell>
          <cell r="O109">
            <v>42147000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46288000</v>
          </cell>
          <cell r="U109">
            <v>46288000</v>
          </cell>
          <cell r="V109">
            <v>0</v>
          </cell>
          <cell r="W109">
            <v>46288000</v>
          </cell>
        </row>
        <row r="110">
          <cell r="C110" t="str">
            <v>PENGEMBANGAN PENYEHATAN LINGKUNGAN PERMUKIMAN KALIMANTAN TENGAH</v>
          </cell>
          <cell r="D110">
            <v>193606</v>
          </cell>
          <cell r="E110">
            <v>298224</v>
          </cell>
          <cell r="F110">
            <v>0</v>
          </cell>
          <cell r="G110">
            <v>2865000</v>
          </cell>
          <cell r="H110">
            <v>0</v>
          </cell>
          <cell r="I110">
            <v>0</v>
          </cell>
          <cell r="J110">
            <v>3163224</v>
          </cell>
          <cell r="K110">
            <v>0</v>
          </cell>
          <cell r="L110">
            <v>31308170</v>
          </cell>
          <cell r="M110">
            <v>0</v>
          </cell>
          <cell r="N110">
            <v>0</v>
          </cell>
          <cell r="O110">
            <v>31308170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34665000</v>
          </cell>
          <cell r="U110">
            <v>34665000</v>
          </cell>
          <cell r="V110">
            <v>0</v>
          </cell>
          <cell r="W110">
            <v>34665000</v>
          </cell>
        </row>
        <row r="111">
          <cell r="C111" t="str">
            <v>PENGEMBANGAN PENYEHATAN LINGKUNGAN PERMUKIMAN KALIMANTAN SELATAN</v>
          </cell>
          <cell r="D111">
            <v>122206</v>
          </cell>
          <cell r="E111">
            <v>303825</v>
          </cell>
          <cell r="F111">
            <v>0</v>
          </cell>
          <cell r="G111">
            <v>8132000</v>
          </cell>
          <cell r="H111">
            <v>0</v>
          </cell>
          <cell r="I111">
            <v>0</v>
          </cell>
          <cell r="J111">
            <v>8435825</v>
          </cell>
          <cell r="K111">
            <v>0</v>
          </cell>
          <cell r="L111">
            <v>79409114</v>
          </cell>
          <cell r="M111">
            <v>0</v>
          </cell>
          <cell r="N111">
            <v>0</v>
          </cell>
          <cell r="O111">
            <v>79409114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87967145</v>
          </cell>
          <cell r="U111">
            <v>87967145</v>
          </cell>
          <cell r="V111">
            <v>0</v>
          </cell>
          <cell r="W111">
            <v>87967145</v>
          </cell>
        </row>
        <row r="112">
          <cell r="C112" t="str">
            <v>PENGEMBANGAN PENYEHATAN LINGKUNGAN PERMUKIMAN KALIMANTAN TIMUR</v>
          </cell>
          <cell r="D112">
            <v>144886</v>
          </cell>
          <cell r="E112">
            <v>285045</v>
          </cell>
          <cell r="F112">
            <v>0</v>
          </cell>
          <cell r="G112">
            <v>6390000</v>
          </cell>
          <cell r="H112">
            <v>0</v>
          </cell>
          <cell r="I112">
            <v>0</v>
          </cell>
          <cell r="J112">
            <v>6675045</v>
          </cell>
          <cell r="K112">
            <v>0</v>
          </cell>
          <cell r="L112">
            <v>52660000</v>
          </cell>
          <cell r="M112">
            <v>0</v>
          </cell>
          <cell r="N112">
            <v>0</v>
          </cell>
          <cell r="O112">
            <v>52660000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59479931</v>
          </cell>
          <cell r="U112">
            <v>59479931</v>
          </cell>
          <cell r="V112">
            <v>0</v>
          </cell>
          <cell r="W112">
            <v>59479931</v>
          </cell>
        </row>
        <row r="113">
          <cell r="C113" t="str">
            <v>PENGEMBANGAN PENYEHATAN LINGKUNGAN PERMUKIMAN SULAWESI UTARA</v>
          </cell>
          <cell r="D113">
            <v>158506</v>
          </cell>
          <cell r="E113">
            <v>73980</v>
          </cell>
          <cell r="F113">
            <v>0</v>
          </cell>
          <cell r="G113">
            <v>5546000</v>
          </cell>
          <cell r="H113">
            <v>1000000</v>
          </cell>
          <cell r="I113">
            <v>0</v>
          </cell>
          <cell r="J113">
            <v>6619980</v>
          </cell>
          <cell r="K113">
            <v>0</v>
          </cell>
          <cell r="L113">
            <v>39305000</v>
          </cell>
          <cell r="M113">
            <v>1000000</v>
          </cell>
          <cell r="N113">
            <v>0</v>
          </cell>
          <cell r="O113">
            <v>40305000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47083486</v>
          </cell>
          <cell r="U113">
            <v>45083486</v>
          </cell>
          <cell r="V113">
            <v>2000000</v>
          </cell>
          <cell r="W113">
            <v>47083486</v>
          </cell>
        </row>
        <row r="114">
          <cell r="C114" t="str">
            <v>PENGEMBANGAN PENYEHATAN LINGKUNGAN PERMUKIMAN GORONTALO</v>
          </cell>
          <cell r="D114">
            <v>161950</v>
          </cell>
          <cell r="E114">
            <v>270025</v>
          </cell>
          <cell r="F114">
            <v>0</v>
          </cell>
          <cell r="G114">
            <v>3223000</v>
          </cell>
          <cell r="H114">
            <v>0</v>
          </cell>
          <cell r="I114">
            <v>0</v>
          </cell>
          <cell r="J114">
            <v>3493025</v>
          </cell>
          <cell r="K114">
            <v>0</v>
          </cell>
          <cell r="L114">
            <v>21318025</v>
          </cell>
          <cell r="M114">
            <v>0</v>
          </cell>
          <cell r="N114">
            <v>0</v>
          </cell>
          <cell r="O114">
            <v>21318025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24973000</v>
          </cell>
          <cell r="U114">
            <v>24973000</v>
          </cell>
          <cell r="V114">
            <v>0</v>
          </cell>
          <cell r="W114">
            <v>24973000</v>
          </cell>
        </row>
        <row r="115">
          <cell r="C115" t="str">
            <v>PENGEMBANGAN PENYEHATAN LINGKUNGAN PERMUKIMAN SULAWESI TENGAH</v>
          </cell>
          <cell r="D115">
            <v>241206</v>
          </cell>
          <cell r="E115">
            <v>260025</v>
          </cell>
          <cell r="F115">
            <v>0</v>
          </cell>
          <cell r="G115">
            <v>3666000</v>
          </cell>
          <cell r="H115">
            <v>0</v>
          </cell>
          <cell r="I115">
            <v>0</v>
          </cell>
          <cell r="J115">
            <v>3926025</v>
          </cell>
          <cell r="K115">
            <v>0</v>
          </cell>
          <cell r="L115">
            <v>20048769</v>
          </cell>
          <cell r="M115">
            <v>0</v>
          </cell>
          <cell r="N115">
            <v>0</v>
          </cell>
          <cell r="O115">
            <v>20048769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24216000</v>
          </cell>
          <cell r="U115">
            <v>24216000</v>
          </cell>
          <cell r="V115">
            <v>0</v>
          </cell>
          <cell r="W115">
            <v>24216000</v>
          </cell>
        </row>
        <row r="116">
          <cell r="C116" t="str">
            <v>PENGEMBANGAN PENYEHATAN LINGKUNGAN PERMUKIMAN SULAWESI SELATAN</v>
          </cell>
          <cell r="D116">
            <v>398106</v>
          </cell>
          <cell r="E116">
            <v>133873</v>
          </cell>
          <cell r="F116">
            <v>0</v>
          </cell>
          <cell r="G116">
            <v>6009000</v>
          </cell>
          <cell r="H116">
            <v>1000000</v>
          </cell>
          <cell r="I116">
            <v>0</v>
          </cell>
          <cell r="J116">
            <v>7142873</v>
          </cell>
          <cell r="K116">
            <v>0</v>
          </cell>
          <cell r="L116">
            <v>33681174</v>
          </cell>
          <cell r="M116">
            <v>23000000</v>
          </cell>
          <cell r="N116">
            <v>0</v>
          </cell>
          <cell r="O116">
            <v>56681174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64222153</v>
          </cell>
          <cell r="U116">
            <v>40222153</v>
          </cell>
          <cell r="V116">
            <v>24000000</v>
          </cell>
          <cell r="W116">
            <v>64222153</v>
          </cell>
        </row>
        <row r="117">
          <cell r="C117" t="str">
            <v>PENGEMBANGAN PENYEHATAN LINGKUNGAN PERMUKIMAN SULAWESI BARAT</v>
          </cell>
          <cell r="D117">
            <v>199098</v>
          </cell>
          <cell r="E117">
            <v>106600</v>
          </cell>
          <cell r="F117">
            <v>0</v>
          </cell>
          <cell r="G117">
            <v>1527000</v>
          </cell>
          <cell r="H117">
            <v>0</v>
          </cell>
          <cell r="I117">
            <v>0</v>
          </cell>
          <cell r="J117">
            <v>1633600</v>
          </cell>
          <cell r="K117">
            <v>0</v>
          </cell>
          <cell r="L117">
            <v>14703302</v>
          </cell>
          <cell r="M117">
            <v>0</v>
          </cell>
          <cell r="N117">
            <v>0</v>
          </cell>
          <cell r="O117">
            <v>14703302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16536000</v>
          </cell>
          <cell r="U117">
            <v>16536000</v>
          </cell>
          <cell r="V117">
            <v>0</v>
          </cell>
          <cell r="W117">
            <v>16536000</v>
          </cell>
        </row>
        <row r="118">
          <cell r="C118" t="str">
            <v>PENGEMBANGAN PENYEHATAN LINGKUNGAN PERMUKIMAN SULAWESI TENGGARA</v>
          </cell>
          <cell r="D118">
            <v>146190</v>
          </cell>
          <cell r="E118">
            <v>88150</v>
          </cell>
          <cell r="F118">
            <v>0</v>
          </cell>
          <cell r="G118">
            <v>3058000</v>
          </cell>
          <cell r="H118">
            <v>0</v>
          </cell>
          <cell r="I118">
            <v>0</v>
          </cell>
          <cell r="J118">
            <v>3146150</v>
          </cell>
          <cell r="K118">
            <v>0</v>
          </cell>
          <cell r="L118">
            <v>19935660</v>
          </cell>
          <cell r="M118">
            <v>0</v>
          </cell>
          <cell r="N118">
            <v>0</v>
          </cell>
          <cell r="O118">
            <v>19935660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23228000</v>
          </cell>
          <cell r="U118">
            <v>23228000</v>
          </cell>
          <cell r="V118">
            <v>0</v>
          </cell>
          <cell r="W118">
            <v>23228000</v>
          </cell>
        </row>
        <row r="119">
          <cell r="C119" t="str">
            <v>PENGEMBANGAN PENYEHATAN LINGKUNGAN PERMUKIMAN BALI</v>
          </cell>
          <cell r="D119">
            <v>356410</v>
          </cell>
          <cell r="E119">
            <v>2443840</v>
          </cell>
          <cell r="F119">
            <v>0</v>
          </cell>
          <cell r="G119">
            <v>10367750</v>
          </cell>
          <cell r="H119">
            <v>0</v>
          </cell>
          <cell r="I119">
            <v>0</v>
          </cell>
          <cell r="J119">
            <v>12811590</v>
          </cell>
          <cell r="K119">
            <v>0</v>
          </cell>
          <cell r="L119">
            <v>171795000</v>
          </cell>
          <cell r="M119">
            <v>160000000</v>
          </cell>
          <cell r="N119">
            <v>0</v>
          </cell>
          <cell r="O119">
            <v>331795000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344963000</v>
          </cell>
          <cell r="U119">
            <v>184963000</v>
          </cell>
          <cell r="V119">
            <v>160000000</v>
          </cell>
          <cell r="W119">
            <v>344963000</v>
          </cell>
        </row>
        <row r="120">
          <cell r="C120" t="str">
            <v>PENGEMBANGAN PENYEHATAN LINGKUNGAN PERMUKIMAN NTB</v>
          </cell>
          <cell r="D120">
            <v>155106</v>
          </cell>
          <cell r="E120">
            <v>129346</v>
          </cell>
          <cell r="F120">
            <v>0</v>
          </cell>
          <cell r="G120">
            <v>3873000</v>
          </cell>
          <cell r="H120">
            <v>0</v>
          </cell>
          <cell r="I120">
            <v>0</v>
          </cell>
          <cell r="J120">
            <v>4002346</v>
          </cell>
          <cell r="K120">
            <v>0</v>
          </cell>
          <cell r="L120">
            <v>30775000</v>
          </cell>
          <cell r="M120">
            <v>0</v>
          </cell>
          <cell r="N120">
            <v>0</v>
          </cell>
          <cell r="O120">
            <v>30775000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34932452</v>
          </cell>
          <cell r="U120">
            <v>34932452</v>
          </cell>
          <cell r="V120">
            <v>0</v>
          </cell>
          <cell r="W120">
            <v>34932452</v>
          </cell>
        </row>
        <row r="121">
          <cell r="C121" t="str">
            <v>PENGEMBANGAN PENYEHATAN LINGKUNGAN PERMUKIMAN NTT</v>
          </cell>
          <cell r="D121">
            <v>119134</v>
          </cell>
          <cell r="E121">
            <v>97220</v>
          </cell>
          <cell r="F121">
            <v>0</v>
          </cell>
          <cell r="G121">
            <v>2750000</v>
          </cell>
          <cell r="H121">
            <v>0</v>
          </cell>
          <cell r="I121">
            <v>0</v>
          </cell>
          <cell r="J121">
            <v>2847220</v>
          </cell>
          <cell r="K121">
            <v>0</v>
          </cell>
          <cell r="L121">
            <v>18343646</v>
          </cell>
          <cell r="M121">
            <v>0</v>
          </cell>
          <cell r="N121">
            <v>0</v>
          </cell>
          <cell r="O121">
            <v>18343646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21310000</v>
          </cell>
          <cell r="U121">
            <v>21310000</v>
          </cell>
          <cell r="V121">
            <v>0</v>
          </cell>
          <cell r="W121">
            <v>21310000</v>
          </cell>
        </row>
        <row r="122">
          <cell r="C122" t="str">
            <v>PENGEMBANGAN PENYEHATAN LINGKUNGAN PERMUKIMAN MALUKU</v>
          </cell>
          <cell r="D122">
            <v>142206</v>
          </cell>
          <cell r="E122">
            <v>90620</v>
          </cell>
          <cell r="F122">
            <v>0</v>
          </cell>
          <cell r="G122">
            <v>1822000</v>
          </cell>
          <cell r="H122">
            <v>0</v>
          </cell>
          <cell r="I122">
            <v>0</v>
          </cell>
          <cell r="J122">
            <v>1912620</v>
          </cell>
          <cell r="K122">
            <v>0</v>
          </cell>
          <cell r="L122">
            <v>21102000</v>
          </cell>
          <cell r="M122">
            <v>0</v>
          </cell>
          <cell r="N122">
            <v>0</v>
          </cell>
          <cell r="O122">
            <v>21102000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23156826</v>
          </cell>
          <cell r="U122">
            <v>23156826</v>
          </cell>
          <cell r="V122">
            <v>0</v>
          </cell>
          <cell r="W122">
            <v>23156826</v>
          </cell>
        </row>
        <row r="123">
          <cell r="C123" t="str">
            <v>PENGEMBANGAN PENYEHATAN LINGKUNGAN PERMUKIMAN MALUKU UTARA</v>
          </cell>
          <cell r="D123">
            <v>144606</v>
          </cell>
          <cell r="E123">
            <v>92650</v>
          </cell>
          <cell r="F123">
            <v>0</v>
          </cell>
          <cell r="G123">
            <v>1750000</v>
          </cell>
          <cell r="H123">
            <v>0</v>
          </cell>
          <cell r="I123">
            <v>0</v>
          </cell>
          <cell r="J123">
            <v>1842650</v>
          </cell>
          <cell r="K123">
            <v>0</v>
          </cell>
          <cell r="L123">
            <v>19862744</v>
          </cell>
          <cell r="M123">
            <v>0</v>
          </cell>
          <cell r="N123">
            <v>0</v>
          </cell>
          <cell r="O123">
            <v>19862744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21850000</v>
          </cell>
          <cell r="U123">
            <v>21850000</v>
          </cell>
          <cell r="V123">
            <v>0</v>
          </cell>
          <cell r="W123">
            <v>21850000</v>
          </cell>
        </row>
        <row r="124">
          <cell r="C124" t="str">
            <v>PENGEMBANGAN PENYEHATAN LINGKUNGAN PERMUKIMAN PAPUA</v>
          </cell>
          <cell r="D124">
            <v>137206</v>
          </cell>
          <cell r="E124">
            <v>78480</v>
          </cell>
          <cell r="F124">
            <v>0</v>
          </cell>
          <cell r="G124">
            <v>4713000</v>
          </cell>
          <cell r="H124">
            <v>0</v>
          </cell>
          <cell r="I124">
            <v>0</v>
          </cell>
          <cell r="J124">
            <v>4791480</v>
          </cell>
          <cell r="K124">
            <v>0</v>
          </cell>
          <cell r="L124">
            <v>15749314</v>
          </cell>
          <cell r="M124">
            <v>0</v>
          </cell>
          <cell r="N124">
            <v>0</v>
          </cell>
          <cell r="O124">
            <v>15749314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20678000</v>
          </cell>
          <cell r="U124">
            <v>20678000</v>
          </cell>
          <cell r="V124">
            <v>0</v>
          </cell>
          <cell r="W124">
            <v>20678000</v>
          </cell>
        </row>
        <row r="125">
          <cell r="C125" t="str">
            <v>PENGEMBANGAN PENYEHATAN LINGKUNGAN PERMUKIMAN PAPUA BARAT</v>
          </cell>
          <cell r="D125">
            <v>179060</v>
          </cell>
          <cell r="E125">
            <v>106640</v>
          </cell>
          <cell r="F125">
            <v>0</v>
          </cell>
          <cell r="G125">
            <v>5251000</v>
          </cell>
          <cell r="H125">
            <v>0</v>
          </cell>
          <cell r="I125">
            <v>0</v>
          </cell>
          <cell r="J125">
            <v>5357640</v>
          </cell>
          <cell r="K125">
            <v>0</v>
          </cell>
          <cell r="L125">
            <v>23850000</v>
          </cell>
          <cell r="M125">
            <v>0</v>
          </cell>
          <cell r="N125">
            <v>0</v>
          </cell>
          <cell r="O125">
            <v>23850000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29386700</v>
          </cell>
          <cell r="U125">
            <v>29386700</v>
          </cell>
          <cell r="V125">
            <v>0</v>
          </cell>
          <cell r="W125">
            <v>29386700</v>
          </cell>
        </row>
        <row r="126">
          <cell r="C126" t="str">
            <v>PENATAAN BANGUNAN DAN LINGKUNGAN NAD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C127" t="str">
            <v>PENATAAN BANGUNAN DAN LINGKUNGAN SUMATERA UTARA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C128" t="str">
            <v>PENATAAN BANGUNAN DAN LINGKUNGAN SUMATERA BARAT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C129" t="str">
            <v>PENATAAN BANGUNAN DAN LINGKUNGAN RIAU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C130" t="str">
            <v>PENATAAN BANGUNAN DAN LINGKUNGAN KEPULAUAN RIAU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C131" t="str">
            <v>PENATAAN BANGUNAN DAN LINGKUNGAN JAMBI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C132" t="str">
            <v>PENATAAN BANGUNAN DAN LINGKUNGAN BENGKULU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C133" t="str">
            <v>PENATAAN BANGUNAN DAN LINGKUNGAN SUMATERA SELATAN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C134" t="str">
            <v>PENATAAN BANGUNAN DAN LINGKUNGAN BANGKA BELITUNG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C135" t="str">
            <v>PENATAAN BANGUNAN DAN LINGKUNGAN LAMPUNG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C136" t="str">
            <v>PENATAAN BANGUNAN DAN LINGKUNGAN BANTEN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C137" t="str">
            <v>PENATAAN BANGUNAN DAN LINGKUNGAN DKI JAKARTA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C138" t="str">
            <v>PENATAAN BANGUNAN DAN LINGKUNGAN JAWA BARAT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C139" t="str">
            <v>PENATAAN BANGUNAN DAN LINGKUNGAN JAWA TENGAH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C140" t="str">
            <v>PENATAAN BANGUNAN DAN LINGKUNGAN DI. YOGYAKARTA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C141" t="str">
            <v>PENATAAN BANGUNAN DAN LINGKUNGAN JAWA TIMUR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C142" t="str">
            <v>PENATAAN BANGUNAN DAN LINGKUNGAN KALIMANTAN BARAT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C143" t="str">
            <v>PENATAAN BANGUNAN DAN LINGKUNGAN KALIMANTAN TENGAH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C144" t="str">
            <v>PENATAAN BANGUNAN DAN LINGKUNGAN KALIMANTAN SELATAN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C145" t="str">
            <v>PENATAAN BANGUNAN DAN LINGKUNGAN KALIMANTAN TIMUR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C146" t="str">
            <v>PENATAAN BANGUNAN DAN LINGKUNGAN SULAWESI UTARA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C147" t="str">
            <v>PENATAAN BANGUNAN DAN LINGKUNGAN GORONTALO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C148" t="str">
            <v>PENATAAN BANGUNAN DAN LINGKUNGAN SULAWESI TENGAH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C149" t="str">
            <v>PENATAAN BANGUNAN DAN LINGKUNGAN SULAWESI SELATAN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C150" t="str">
            <v>PENATAAN BANGUNAN DAN LINGKUNGAN SULAWESI BARAT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C151" t="str">
            <v>PENATAAN BANGUNAN DAN LINGKUNGAN SULAWESI TENGGARA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C152" t="str">
            <v>PENATAAN BANGUNAN DAN LINGKUNGAN BALI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C153" t="str">
            <v>PENATAAN BANGUNAN DAN LINGKUNGAN NUSA TENGGARA  BARAT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C154" t="str">
            <v>PENATAAN BANGUNAN DAN LINGKUNGAN NUSA TENGGARA TIMUR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C155" t="str">
            <v>PENATAAN BANGUNAN DAN LINGKUNGAN MALUKU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PENATAAN BANGUNAN DAN LINGKUNGAN MALUKU UTARA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C157" t="str">
            <v>PENATAAN BANGUNAN DAN LINGKUNGAN PAPUA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C158" t="str">
            <v>PENATAAN BANGUNAN DAN LINGKUNGAN PAPUA BARAT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C159" t="str">
            <v>PERENCANAAN DAN PENGENDALIAN PROGRAM PROV NAD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C160" t="str">
            <v>PERENCANAAN DAN PENGENDALIAN PROGRAM PROV SUMATERA UTARA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C161" t="str">
            <v xml:space="preserve">PERENCANAAN DAN PENGENDALIAN PROGRAM PROV SUMATERA BARAT 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C162" t="str">
            <v>PERENCANAAN DAN PENGENDALIAN PROGRAM PROVINSI RIAU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C163" t="str">
            <v>PERENCANAAN DAN PENGENDALIAN PROGRAM PROV KEP. RIAU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C164" t="str">
            <v>PERENCANAAN DAN PENGENDALIAN PROGRAM PROVINSI JAMBI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C165" t="str">
            <v>PERENCANAAN DAN PENGENDALIAN PROGRAM PROVINSI  BENGKULU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C166" t="str">
            <v>PERENCANAAN DAN PENGENDALIAN PROGRAMPROV SUMATERA SELATAN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C167" t="str">
            <v>PERENCANAAN DAN PENGENDALIAN PROGRAM PROV BANGKA BELITUNG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C168" t="str">
            <v>PERENCANAAN DAN PENGENDALIAN PROGRAM PROV LAMPUNG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C169" t="str">
            <v>PERENCANAAN DAN PENGENDALIAN PROGRAM PROV BANTEN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C170" t="str">
            <v>PERENCANAAN DAN PENGENDALIAN PROGRAM PROV JAWA BARAT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C171" t="str">
            <v>PERENCANAAN DAN PENGENDALIAN PROGRAM PROV JAWA TENGAH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C172" t="str">
            <v>PERENCANAAN DAN PENGENDALIAN PROGRAM PROV DI YOGYAKARTA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C173" t="str">
            <v>PERENCANAAN DAN PENGENDALIAN PROGRAM PROV JAWA TIMUR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C174" t="str">
            <v xml:space="preserve">PERENCANAAN DAN PENGENDALIAN PROGRAM PROV KALIMANTAN BARAT 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C175" t="str">
            <v xml:space="preserve">PERENCANAAN DAN PENGENDALIAN PROGRAM PROV KALIMANTAN TENGAH 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C176" t="str">
            <v>PERENCANAAN DAN PENGENDALIAN PROGRAM PROV KALIMANTAN SELATAN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C177" t="str">
            <v>PERENCANAAN DAN PENGENDALIAN PROGRAM PROV KALIMANTAN TIMUR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C178" t="str">
            <v>PERENCANAAN DAN PENGENDALIAN PROGRAM PROV SULAWESI UTARA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C179" t="str">
            <v>PERENCANAAN DAN PENGENDALIAN PROGRAM PROV GORONTALO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C180" t="str">
            <v>PERENCANAAN DAN PENGENDALIAN PROGRAM PROV SULAWESI TENGAH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C181" t="str">
            <v>PERENCANAAN DAN PENGENDALIAN PROGRAM PROV SULAWESI SELATAN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C182" t="str">
            <v>PERENCANAAN DAN PENGENDALIAN PROGRAM PROV SULAWESI BARAT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C183" t="str">
            <v>PERENCANAAN DAN PENGENDALIAN PROGRAM PROV SULAWESI TENGGARA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C184" t="str">
            <v xml:space="preserve">PERENCANAAN DAN PENGENDALIAN PROGRAM PROV BALI 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C185" t="str">
            <v>PERENCANAAN DAN PENGENDALIAN PROGRAM PROV NTB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C186" t="str">
            <v xml:space="preserve">PERENCANAAN DAN PENGENDALIAN PROGRAM PROV NTT 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C187" t="str">
            <v>PERENCANAAN DAN PENGENDALIAN PROGRAM PROV MALUKU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C188" t="str">
            <v>PERENCANAAN DAN PENGENDALIAN PROGRAM PROV MALUKU UTARA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C189" t="str">
            <v>PERENCANAAN DAN PENGENDALIAN PROGRAM PROV PAPUA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C190" t="str">
            <v xml:space="preserve">PERENCANAAN DAN PENGENDALIAN PROGRAM PROV PAPUA BARAT   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C191" t="str">
            <v>BALAI TEKNIK AIR MINUM DAN SANITASI WILAYAH I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C192" t="str">
            <v>BALAI TEKNIK AIR MINUM DAN SANITASI WILAYAH II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C193" t="str">
            <v>PEMBANGUNAN INFRASTRUKTUR PERMUKIMAN KAB. ACEH SELATAN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C194" t="str">
            <v>PEMBANGUNAN INFRASTRUKTUR PERMUKIMAN KAB. ACEH TENGGARA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C195" t="str">
            <v>PEMBANGUNAN INFRASTRUKTUR PERMUKIMAN KAB. ACEH TIMUR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C196" t="str">
            <v>PEMBANGUNAN INFRASTRUKTUR PERMUKIMAN KAB. ACEH TENGAH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C197" t="str">
            <v>PEMBANGUNAN INFRASTRUKTUR PERMUKIMAN KAB. ACEH BARAT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C198" t="str">
            <v>PEMBANGUNAN INFRASTRUKTUR PERMUKIMAN KAB. ACEH BESAR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C199" t="str">
            <v>PEMBANGUNAN INFRASTRUKTUR PERMUKIMAN KAB. PIDIE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C200" t="str">
            <v>PEMBANGUNAN INFRASTRUKTUR PERMUKIMAN KAB. ACEH UTARA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C201" t="str">
            <v>PEMBANGUNAN INFRASTRUKTUR PERMUKIMAN KAB. SIMEULUE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C202" t="str">
            <v>PEMBANGUNAN INFRASTRUKTUR PERMUKIMAN KAB. ACEH SINGKIL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C203" t="str">
            <v>PEMBANGUNAN INFRASTRUKTUR PERMUKIMAN KAB. BIREUN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C204" t="str">
            <v>PEMBANGUNAN INFRASTRUKTUR PERMUKIMAN KAB. ACEH BARAT DAYA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C205" t="str">
            <v>PEMBANGUNAN INFRASTRUKTUR PERMUKIMAN KAB. GAYO LUES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C206" t="str">
            <v>PEMBANGUNAN INFRASTRUKTUR PERMUKIMAN KAB. ACEH JAYA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C207" t="str">
            <v>PEMBANGUNAN INFRASTRUKTUR PERMUKIMAN KAB. NAGAN RAYA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C208" t="str">
            <v>PEMBANGUNAN INFRASTRUKTUR PERMUKIMAN KAB. ACEH TAMIANG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C209" t="str">
            <v>PEMBANGUNAN INFRASTRUKTUR PERMUKIMAN KAB. BENER MERIAH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C210" t="str">
            <v>PEMBANGUNAN INFRASTRUKTUR PERMUKIMAN KAB. PIDIE JAYA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C211" t="str">
            <v>PEMBANGUNAN INFRASTRUKTUR PERMUKIMAN KOTA BANDA ACEH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C212" t="str">
            <v>PEMBANGUNAN INFRASTRUKTUR PERMUKIMAN KOTA SABANG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C213" t="str">
            <v>PEMBANGUNAN INFRASTRUKTUR PERMUKIMAN KOTA LHOKSEUMAWE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C214" t="str">
            <v>PEMBANGUNAN INFRASTRUKTUR PERMUKIMAN KOTA LANGSA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C215" t="str">
            <v>PEMBANGUNAN INFRASTRUKTUR PERMUKIMAN KOTA SUBULUSSALAM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C216" t="str">
            <v>PEMBANGUNAN INFRASTRUKTUR PERMUKIMAN KAB. TAPANULI TENGAH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C217" t="str">
            <v>PEMBANGUNAN INFRASTRUKTUR PERMUKIMAN KAB. TAPANULI UTARA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C218" t="str">
            <v>PEMBANGUNAN INFRASTRUKTUR PERMUKIMAN KAB. TAPANULI SELATAN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C219" t="str">
            <v>PEMBANGUNAN INFRASTRUKTUR PERMUKIMAN KAB. NIAS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C220" t="str">
            <v>PEMBANGUNAN INFRASTRUKTUR PERMUKIMAN KAB. LANGKAT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C221" t="str">
            <v>PEMBANGUNAN INFRASTRUKTUR PERMUKIMAN KAB. KARO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C222" t="str">
            <v>PEMBANGUNAN INFRASTRUKTUR PERMUKIMAN KAB. DELI SERDANG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C223" t="str">
            <v>PEMBANGUNAN INFRASTRUKTUR PERMUKIMAN KAB. SIMALUNGUN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C224" t="str">
            <v>PEMBANGUNAN INFRASTRUKTUR PERMUKIMAN KAB. ASAHAN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C225" t="str">
            <v>PEMBANGUNAN INFRASTRUKTUR PERMUKIMAN KAB. LABUAN BATU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C226" t="str">
            <v>PEMBANGUNAN INFRASTRUKTUR PERMUKIMAN KAB. DAIRI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C227" t="str">
            <v>PEMBANGUNAN INFRASTRUKTUR PERMUKIMAN KAB. TOBA SAMOSIR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C228" t="str">
            <v>PEMBANGUNAN INFRASTRUKTUR PERMUKIMAN KAB. MANDAILING NATAL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C229" t="str">
            <v>PEMBANGUNAN INFRASTRUKTUR PERMUKIMAN KAB. NIAS SELATAN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C230" t="str">
            <v>PEMBANGUNAN INFRASTRUKTUR PERMUKIMAN KAB. PAKPAK BARAT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C231" t="str">
            <v>PEMBANGUNAN INFRASTRUKTUR PERMUKIMAN KAB. HUMBANG HASUNDUTAN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C232" t="str">
            <v>PEMBANGUNAN INFRASTRUKTUR PERMUKIMAN KAB. SAMOSIR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C233" t="str">
            <v>PEMBANGUNAN INFRASTRUKTUR PERMUKIMAN KAB. SERDANG BEDAGAI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C234" t="str">
            <v>PEMBANGUNAN INFRASTRUKTUR PERMUKIMAN KAB. BATUBARA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C235" t="str">
            <v>PEMBANGUNAN INFRASTRUKTUR PERMUKIMAN KAB. PADANG LAWAS UTARA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C236" t="str">
            <v>PEMBANGUNAN INFRASTRUKTUR PERMUKIMAN KAB. PADANG LAWAS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C237" t="str">
            <v>PEMBANGUNAN INFRASTRUKTUR PERMUKIMAN KAB. LABUAN BATU SELATAN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C238" t="str">
            <v>PEMBANGUNAN INFRASTRUKTUR PERMUKIMAN KAB. LABUAN BATU UTARA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C239" t="str">
            <v>PEMBANGUNAN INFRASTRUKTUR PERMUKIMAN KAB. NIAS UTARA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C240" t="str">
            <v>PEMBANGUNAN INFRASTRUKTUR PERMUKIMAN KAB. NIAS BARAT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C241" t="str">
            <v>PEMBANGUNAN INFRASTRUKTUR PERMUKIMAN KOTA MEDAN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C242" t="str">
            <v>PEMBANGUNAN INFRASTRUKTUR PERMUKIMAN KOTA PEMATANG SIANTAR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C243" t="str">
            <v>PEMBANGUNAN INFRASTRUKTUR PERMUKIMAN KOTA SIBOLGA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C244" t="str">
            <v>PEMBANGUNAN INFRASTRUKTUR PERMUKIMAN KOTA TANJUNG BALAI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C245" t="str">
            <v>PEMBANGUNAN INFRASTRUKTUR PERMUKIMAN KOTA BINJAI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C246" t="str">
            <v>PEMBANGUNAN INFRASTRUKTUR PERMUKIMAN KOTA TEBING TINGGI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C247" t="str">
            <v>PEMBANGUNAN INFRASTRUKTUR PERMUKIMAN KOTA PADANG SIDEMPUAN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C248" t="str">
            <v>PEMBANGUNAN INFRASTRUKTUR PERMUKIMAN KOTA GUNUNG SITOLI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C249" t="str">
            <v>PEMBANGUNAN INFRASTRUKTUR PERMUKIMAN KAB. PESISIR SELATAN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C250" t="str">
            <v>PEMBANGUNAN INFRASTRUKTUR PERMUKIMAN KAB. SOLOK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C251" t="str">
            <v>PEMBANGUNAN INFRASTRUKTUR PERMUKIMAN KAB. SAWAHLUNTOSINJUNJUNG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C252" t="str">
            <v>PEMBANGUNAN INFRASTRUKTUR PERMUKIMAN KAB. TANAH DATAR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C253" t="str">
            <v>PEMBANGUNAN INFRASTRUKTUR PERMUKIMAN KAB. PADANG PARIAMAN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C254" t="str">
            <v>PEMBANGUNAN INFRASTRUKTUR PERMUKIMAN KAB. AGAM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C255" t="str">
            <v>PEMBANGUNAN INFRASTRUKTUR PERMUKIMAN KAB. LIMA PULUH KOTO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C256" t="str">
            <v>PEMBANGUNAN INFRASTRUKTUR PERMUKIMAN KAB. PASAMAN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C257" t="str">
            <v>PEMBANGUNAN INFRASTRUKTUR PERMUKIMAN KAB. KEPULAUAN MENTAWAI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C258" t="str">
            <v>PEMBANGUNAN INFRASTRUKTUR PERMUKIMAN KAB. DHARMASRAYA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C259" t="str">
            <v>PEMBANGUNAN INFRASTRUKTUR PERMUKIMAN KAB. SOLOK SELATAN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C260" t="str">
            <v>PEMBANGUNAN INFRASTRUKTUR PERMUKIMAN KAB. PASAMAN BARAT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C261" t="str">
            <v>PEMBANGUNAN INFRASTRUKTUR PERMUKIMAN KOTA PADANG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C262" t="str">
            <v>PEMBANGUNAN INFRASTRUKTUR PERMUKIMAN KOTA SOLOK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C263" t="str">
            <v>PEMBANGUNAN INFRASTRUKTUR PERMUKIMAN KOTA SAWAH LUNTO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C264" t="str">
            <v>PEMBANGUNAN INFRASTRUKTUR PERMUKIMAN KOTA PADANG PANJANG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C265" t="str">
            <v>PEMBANGUNAN INFRASTRUKTUR PERMUKIMAN KOTA BUKITTINGI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C266" t="str">
            <v>PEMBANGUNAN INFRASTRUKTUR PERMUKIMAN KOTA PAYAKUMBUH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C267" t="str">
            <v>PEMBANGUNAN INFRASTRUKTUR PERMUKIMAN KOTA PARIAMAN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C268" t="str">
            <v>PEMBANGUNAN INFRASTRUKTUR PERMUKIMAN KAB. KAMPAR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C269" t="str">
            <v>PEMBANGUNAN INFRASTRUKTUR PERMUKIMAN KAB. INDRAGIRI HULU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C270" t="str">
            <v>PEMBANGUNAN INFRASTRUKTUR PERMUKIMAN KAB. BENGKALIS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C271" t="str">
            <v>PEMBANGUNAN INFRASTRUKTUR PERMUKIMAN KAB. INDRAGIRI HILIR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C272" t="str">
            <v>PEMBANGUNAN INFRASTRUKTUR PERMUKIMAN KAB. PELALAWAN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C273" t="str">
            <v>PEMBANGUNAN INFRASTRUKTUR PERMUKIMAN KAB. ROKAN HULU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C274" t="str">
            <v>PEMBANGUNAN INFRASTRUKTUR PERMUKIMAN KAB. ROKAN HILIR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C275" t="str">
            <v>PEMBANGUNAN INFRASTRUKTUR PERMUKIMAN KAB. SIAK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C276" t="str">
            <v>PEMBANGUNAN INFRASTRUKTUR PERMUKIMAN KAB. KUANTAN SINGINGI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C277" t="str">
            <v>PEMBANGUNAN INFRASTRUKTUR PERMUKIMAN KAB. KEPULAUAN MERANTI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C278" t="str">
            <v>PEMBANGUNAN INFRASTRUKTUR PERMUKIMAN KOTA PEKANBARU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C279" t="str">
            <v>PEMBANGUNAN INFRASTRUKTUR PERMUKIMAN KOTA DUMAI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C280" t="str">
            <v>PEMBANGUNAN INFRASTRUKTUR PERMUKIMAN KAB. BINTAN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C281" t="str">
            <v>PEMBANGUNAN INFRASTRUKTUR PERMUKIMAN KAB. KARIMUN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C282" t="str">
            <v>PEMBANGUNAN INFRASTRUKTUR PERMUKIMAN KAB. NATUNA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C283" t="str">
            <v>PEMBANGUNAN INFRASTRUKTUR PERMUKIMAN KAB. LINGGA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C284" t="str">
            <v>PEMBANGUNAN INFRASTRUKTUR PERMUKIMAN KAB. KEPULAUAN ANAMBAS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C285" t="str">
            <v>PEMBANGUNAN INFRASTRUKTUR PERMUKIMAN KOTA BATAM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C286" t="str">
            <v>PEMBANGUNAN INFRASTRUKTUR PERMUKIMAN KOTA TANJUNG PINANG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C287" t="str">
            <v>PEMBANGUNAN INFRASTRUKTUR PERMUKIMAN KAB. KERINCI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C288" t="str">
            <v>PEMBANGUNAN INFRASTRUKTUR PERMUKIMAN KAB. MERANGIN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C289" t="str">
            <v>PEMBANGUNAN INFRASTRUKTUR PERMUKIMAN KAB. SAROLANGUN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C290" t="str">
            <v>PEMBANGUNAN INFRASTRUKTUR PERMUKIMAN KAB. BATANGHARI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C291" t="str">
            <v>PEMBANGUNAN INFRASTRUKTUR PERMUKIMAN KAB. MUARO JAMBI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C292" t="str">
            <v>PEMBANGUNAN INFRASTRUKTUR PERMUKIMAN KAB. TANJUNG JABUNG BARAT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C293" t="str">
            <v>PEMBANGUNAN INFRASTRUKTUR PERMUKIMAN KAB. TANJUNG JABUNG TIMUR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C294" t="str">
            <v>PEMBANGUNAN INFRASTRUKTUR PERMUKIMAN KAB. BUNGO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C295" t="str">
            <v>PEMBANGUNAN INFRASTRUKTUR PERMUKIMAN KAB. TEBO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C296" t="str">
            <v>PEMBANGUNAN INFRASTRUKTUR PERMUKIMAN KOTA JAMBI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C297" t="str">
            <v>PEMBANGUNAN INFRASTRUKTUR PERMUKIMAN KOTA SUNGAI PENUH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C298" t="str">
            <v>PEMBANGUNAN INFRASTRUKTUR PERMUKIMAN KAB. BENGKULU SELATAN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C299" t="str">
            <v>PEMBANGUNAN INFRASTRUKTUR PERMUKIMAN KAB. REJANG LEBONG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C300" t="str">
            <v>PEMBANGUNAN INFRASTRUKTUR PERMUKIMAN KAB. BENGKULU UTARA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C301" t="str">
            <v>PEMBANGUNAN INFRASTRUKTUR PERMUKIMAN KAB. KAUR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C302" t="str">
            <v>PEMBANGUNAN INFRASTRUKTUR PERMUKIMAN KAB. SELUMA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C303" t="str">
            <v>PEMBANGUNAN INFRASTRUKTUR PERMUKIMAN KAB. MUKOMUKO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C304" t="str">
            <v>PEMBANGUNAN INFRASTRUKTUR PERMUKIMAN KAB. LEBONG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C305" t="str">
            <v>PEMBANGUNAN INFRASTRUKTUR PERMUKIMAN KAB. KEPAHIANG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C306" t="str">
            <v>PEMBANGUNAN INFRASTRUKTUR PERMUKIMAN KAB. BENGKULU TENGAH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C307" t="str">
            <v>PEMBANGUNAN INFRASTRUKTUR PERMUKIMAN KOTA BENGKULU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C308" t="str">
            <v>PEMBANGUNAN INFRASTRUKTUR PERMUKIMAN KAB. OGAN KOMERING ULU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C309" t="str">
            <v>PEMBANGUNAN INFRASTRUKTUR PERMUKIMAN KAB. OGAN KOMERING ILIR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C310" t="str">
            <v>PEMBANGUNAN INFRASTRUKTUR PERMUKIMAN KAB. MUARA ENIM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C311" t="str">
            <v>PEMBANGUNAN INFRASTRUKTUR PERMUKIMAN KAB. LAHAT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C312" t="str">
            <v>PEMBANGUNAN INFRASTRUKTUR PERMUKIMAN KAB. MUSI RAWAS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C313" t="str">
            <v>PEMBANGUNAN INFRASTRUKTUR PERMUKIMAN KAB. MUSI BANYU ASIN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C314" t="str">
            <v>PEMBANGUNAN INFRASTRUKTUR PERMUKIMAN KAB. BANYU ASIN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C315" t="str">
            <v>PEMBANGUNAN INFRASTRUKTUR PERMUKIMAN KAB. OKU TIMUR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C316" t="str">
            <v>PEMBANGUNAN INFRASTRUKTUR PERMUKIMAN KAB. OKU SELATAN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C317" t="str">
            <v>PEMBANGUNAN INFRASTRUKTUR PERMUKIMAN KAB. OGAN ILIR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C318" t="str">
            <v>PEMBANGUNAN INFRASTRUKTUR PERMUKIMAN KAB. EMPAT LAWANG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C319" t="str">
            <v>PEMBANGUNAN INFRASTRUKTUR PERMUKIMAN KOTA PALEMBANG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C320" t="str">
            <v>PEMBANGUNAN INFRASTRUKTUR PERMUKIMAN KOTA PAGAR ALAM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C321" t="str">
            <v>PEMBANGUNAN INFRASTRUKTUR PERMUKIMAN KOTA LUBUK LINGGAU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C322" t="str">
            <v>PEMBANGUNAN INFRASTRUKTUR PERMUKIMAN KOTA PRABUMULIH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C323" t="str">
            <v>PEMBANGUNAN INFRASTRUKTUR PERMUKIMAN KAB. BANGKA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C324" t="str">
            <v>PEMBANGUNAN INFRASTRUKTUR PERMUKIMAN KAB. BELITUNG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C325" t="str">
            <v>PEMBANGUNAN INFRASTRUKTUR PERMUKIMAN KAB. BANGKA SELATAN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C326" t="str">
            <v>PEMBANGUNAN INFRASTRUKTUR PERMUKIMAN KAB. BANGKA TENGAH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C327" t="str">
            <v>PEMBANGUNAN INFRASTRUKTUR PERMUKIMAN KAB. BANGKA BARAT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C328" t="str">
            <v>PEMBANGUNAN INFRASTRUKTUR PERMUKIMAN KAB. BANGKA BELITUNG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C329" t="str">
            <v>PEMBANGUNAN INFRASTRUKTUR PERMUKIMAN KAB. BELITUNG TIMUR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C330" t="str">
            <v>PEMBANGUNAN INFRASTRUKTUR PERMUKIMAN KOTA PANGKAL PINANG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C331" t="str">
            <v>PEMBANGUNAN INFRASTRUKTUR PERMUKIMAN KAB. LAMPUNG SELATAN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C332" t="str">
            <v>PEMBANGUNAN INFRASTRUKTUR PERMUKIMAN KAB. LAMPUNG TENGAH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C333" t="str">
            <v>PEMBANGUNAN INFRASTRUKTUR PERMUKIMAN KAB. LAMPUNG UTARA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C334" t="str">
            <v>PEMBANGUNAN INFRASTRUKTUR PERMUKIMAN KAB. LAMPUNG BARAT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C335" t="str">
            <v>PEMBANGUNAN INFRASTRUKTUR PERMUKIMAN KAB. TULANGBAWANG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C336" t="str">
            <v>PEMBANGUNAN INFRASTRUKTUR PERMUKIMAN KAB. TANGGAMUS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C337" t="str">
            <v>PEMBANGUNAN INFRASTRUKTUR PERMUKIMAN KAB. LAMPUNG TIMUR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C338" t="str">
            <v>PEMBANGUNAN INFRASTRUKTUR PERMUKIMAN KAB. WAY KANAN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C339" t="str">
            <v>PEMBANGUNAN INFRASTRUKTUR PERMUKIMAN KAB. PESAWARAN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C340" t="str">
            <v>PEMBANGUNAN INFRASTRUKTUR PERMUKIMAN KAB. PRINGSEWU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C341" t="str">
            <v>PEMBANGUNAN INFRASTRUKTUR PERMUKIMAN KAB. MESUJI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C342" t="str">
            <v>PEMBANGUNAN INFRASTRUKTUR PERMUKIMAN KAB. TULANGBAWANG BARAT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C343" t="str">
            <v>PEMBANGUNAN INFRASTRUKTUR PERMUKIMAN KOTA BANDAR LAMPUNG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C344" t="str">
            <v>PEMBANGUNAN INFRASTRUKTUR PERMUKIMAN KOTA METRO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C345" t="str">
            <v>PEMBANGUNAN INFRASTRUKTUR PERMUKIMAN KAB. PANDEGLANG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C346" t="str">
            <v>PEMBANGUNAN INFRASTRUKTUR PERMUKIMAN KAB. LEBAK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C347" t="str">
            <v>PEMBANGUNAN INFRASTRUKTUR PERMUKIMAN KAB. TANGERANG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C348" t="str">
            <v>PEMBANGUNAN INFRASTRUKTUR PERMUKIMAN KAB. SERANG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C349" t="str">
            <v>PEMBANGUNAN INFRASTRUKTUR PERMUKIMAN KOTA TANGERANG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C350" t="str">
            <v>PEMBANGUNAN INFRASTRUKTUR PERMUKIMAN KOTA CILEGON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C351" t="str">
            <v>PEMBANGUNAN INFRASTRUKTUR PERMUKIMAN KOTA SERANG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C352" t="str">
            <v>PEMBANGUNAN INFRASTRUKTUR PERMUKIMAN KOTA TANGERANG SELATAN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C353" t="str">
            <v>PEMBANGUNAN INFRASTRUKTUR PERMUKIMAN KAB. KEPULAUAN SERIBU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C354" t="str">
            <v>PEMBANGUNAN INFRASTRUKTUR PERMUKIMAN KOTA JAKARTA PUSAT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C355" t="str">
            <v>PEMBANGUNAN INFRASTRUKTUR PERMUKIMAN KOTA JAKARTA UTARA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C356" t="str">
            <v>PEMBANGUNAN INFRASTRUKTUR PERMUKIMAN KOTA JAKARTA BARAT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C357" t="str">
            <v>PEMBANGUNAN INFRASTRUKTUR PERMUKIMAN KOTA JAKARTA SELATAN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C358" t="str">
            <v>PEMBANGUNAN INFRASTRUKTUR PERMUKIMAN KOTA JAKARTA TIMUR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C359" t="str">
            <v>PEMBANGUNAN INFRASTRUKTUR PERMUKIMAN KAB. BOGOR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C360" t="str">
            <v>PEMBANGUNAN INFRASTRUKTUR PERMUKIMAN KAB. SUKABUMI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C361" t="str">
            <v>PEMBANGUNAN INFRASTRUKTUR PERMUKIMAN KAB. CIANJUR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C362" t="str">
            <v>PEMBANGUNAN INFRASTRUKTUR PERMUKIMAN KAB. BANDUNG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C363" t="str">
            <v>PEMBANGUNAN INFRASTRUKTUR PERMUKIMAN KAB. GARUT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C364" t="str">
            <v>PEMBANGUNAN INFRASTRUKTUR PERMUKIMAN KAB. TASIKMALAYA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C365" t="str">
            <v>PEMBANGUNAN INFRASTRUKTUR PERMUKIMAN KAB. CIAMIS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C366" t="str">
            <v>PEMBANGUNAN INFRASTRUKTUR PERMUKIMAN KAB. KUNINGAN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C367" t="str">
            <v>PEMBANGUNAN INFRASTRUKTUR PERMUKIMAN KAB. CIREBON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C368" t="str">
            <v>PEMBANGUNAN INFRASTRUKTUR PERMUKIMAN KAB. MAJALENGKA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C369" t="str">
            <v>PEMBANGUNAN INFRASTRUKTUR PERMUKIMAN KAB. SUMEDANG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C370" t="str">
            <v>PEMBANGUNAN INFRASTRUKTUR PERMUKIMAN KAB. INDRAMAYU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C371" t="str">
            <v>PEMBANGUNAN INFRASTRUKTUR PERMUKIMAN KAB. SUBANG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  <row r="372">
          <cell r="C372" t="str">
            <v>PEMBANGUNAN INFRASTRUKTUR PERMUKIMAN KAB. PURWAKARTA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</row>
        <row r="373">
          <cell r="C373" t="str">
            <v>PEMBANGUNAN INFRASTRUKTUR PERMUKIMAN KAB. KARAWANG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</row>
        <row r="374">
          <cell r="C374" t="str">
            <v>PEMBANGUNAN INFRASTRUKTUR PERMUKIMAN KAB. BEKASI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</row>
        <row r="375">
          <cell r="C375" t="str">
            <v>PEMBANGUNAN INFRASTRUKTUR PERMUKIMAN KAB. BANDUNG BARAT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</row>
        <row r="376">
          <cell r="C376" t="str">
            <v>PEMBANGUNAN INFRASTRUKTUR PERMUKIMAN KOTA BOGOR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</row>
        <row r="377">
          <cell r="C377" t="str">
            <v>PEMBANGUNAN INFRASTRUKTUR PERMUKIMAN KOTA SUKABUMI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</row>
        <row r="378">
          <cell r="C378" t="str">
            <v>PEMBANGUNAN INFRASTRUKTUR PERMUKIMAN KOTA BANDUNG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</row>
        <row r="379">
          <cell r="C379" t="str">
            <v>PEMBANGUNAN INFRASTRUKTUR PERMUKIMAN KOTA CIREBON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</row>
        <row r="380">
          <cell r="C380" t="str">
            <v>PEMBANGUNAN INFRASTRUKTUR PERMUKIMAN KOTA BEKASI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</row>
        <row r="381">
          <cell r="C381" t="str">
            <v>PEMBANGUNAN INFRASTRUKTUR PERMUKIMAN KOTA DEPOK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</row>
        <row r="382">
          <cell r="C382" t="str">
            <v>PEMBANGUNAN INFRASTRUKTUR PERMUKIMAN KOTA CIMAHI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</row>
        <row r="383">
          <cell r="C383" t="str">
            <v>PEMBANGUNAN INFRASTRUKTUR PERMUKIMAN KOTA TASIKMALAYA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</row>
        <row r="384">
          <cell r="C384" t="str">
            <v>PEMBANGUNAN INFRASTRUKTUR PERMUKIMAN KOTA BANJAR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</row>
        <row r="385">
          <cell r="C385" t="str">
            <v>PEMBANGUNAN INFRASTRUKTUR PERMUKIMAN KAB. CILACAP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</row>
        <row r="386">
          <cell r="C386" t="str">
            <v>PEMBANGUNAN INFRASTRUKTUR PERMUKIMAN KAB. BANYUMAS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</row>
        <row r="387">
          <cell r="C387" t="str">
            <v>PEMBANGUNAN INFRASTRUKTUR PERMUKIMAN KAB. PURBALINGGA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</row>
        <row r="388">
          <cell r="C388" t="str">
            <v>PEMBANGUNAN INFRASTRUKTUR PERMUKIMAN KAB. BANJARNEGARA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</row>
        <row r="389">
          <cell r="C389" t="str">
            <v>PEMBANGUNAN INFRASTRUKTUR PERMUKIMAN KAB. KEBUMEN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</row>
        <row r="390">
          <cell r="C390" t="str">
            <v>PEMBANGUNAN INFRASTRUKTUR PERMUKIMAN KAB. PURWOREJO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</row>
        <row r="391">
          <cell r="C391" t="str">
            <v>PEMBANGUNAN INFRASTRUKTUR PERMUKIMAN KAB. WONOSOBO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</row>
        <row r="392">
          <cell r="C392" t="str">
            <v>PEMBANGUNAN INFRASTRUKTUR PERMUKIMAN KAB. MAGELANG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</row>
        <row r="393">
          <cell r="C393" t="str">
            <v>PEMBANGUNAN INFRASTRUKTUR PERMUKIMAN KAB. BOYOLALI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</row>
        <row r="394">
          <cell r="C394" t="str">
            <v>PEMBANGUNAN INFRASTRUKTUR PERMUKIMAN KAB. KLATEN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</row>
        <row r="395">
          <cell r="C395" t="str">
            <v>PEMBANGUNAN INFRASTRUKTUR PERMUKIMAN KAB. SUKOHARJO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</row>
        <row r="396">
          <cell r="C396" t="str">
            <v>PEMBANGUNAN INFRASTRUKTUR PERMUKIMAN KAB. WONOGIRI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</row>
        <row r="397">
          <cell r="C397" t="str">
            <v>PEMBANGUNAN INFRASTRUKTUR PERMUKIMAN KAB. KARANGANYAR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</row>
        <row r="398">
          <cell r="C398" t="str">
            <v>PEMBANGUNAN INFRASTRUKTUR PERMUKIMAN KAB. SRAGEN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</row>
        <row r="399">
          <cell r="C399" t="str">
            <v>PEMBANGUNAN INFRASTRUKTUR PERMUKIMAN KAB. GROBOGAN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</row>
        <row r="400">
          <cell r="C400" t="str">
            <v>PEMBANGUNAN INFRASTRUKTUR PERMUKIMAN KAB. BLORA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</row>
        <row r="401">
          <cell r="C401" t="str">
            <v>PEMBANGUNAN INFRASTRUKTUR PERMUKIMAN KAB. REMBANG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</row>
        <row r="402">
          <cell r="C402" t="str">
            <v>PEMBANGUNAN INFRASTRUKTUR PERMUKIMAN KAB. PATI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</row>
        <row r="403">
          <cell r="C403" t="str">
            <v>PEMBANGUNAN INFRASTRUKTUR PERMUKIMAN KAB. KUDUS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</row>
        <row r="404">
          <cell r="C404" t="str">
            <v>PEMBANGUNAN INFRASTRUKTUR PERMUKIMAN KAB. JEPARA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</row>
        <row r="405">
          <cell r="C405" t="str">
            <v>PEMBANGUNAN INFRASTRUKTUR PERMUKIMAN KAB. DEMAK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</row>
        <row r="406">
          <cell r="C406" t="str">
            <v>PEMBANGUNAN INFRASTRUKTUR PERMUKIMAN KAB. SEMARANG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</row>
        <row r="407">
          <cell r="C407" t="str">
            <v>PEMBANGUNAN INFRASTRUKTUR PERMUKIMAN KAB. TEMANGGUNG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</row>
        <row r="408">
          <cell r="C408" t="str">
            <v>PEMBANGUNAN INFRASTRUKTUR PERMUKIMAN KAB. KENDAL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</row>
        <row r="409">
          <cell r="C409" t="str">
            <v>PEMBANGUNAN INFRASTRUKTUR PERMUKIMAN KAB. BATANG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</row>
        <row r="410">
          <cell r="C410" t="str">
            <v>PEMBANGUNAN INFRASTRUKTUR PERMUKIMAN KAB. PEKALONGAN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</row>
        <row r="411">
          <cell r="C411" t="str">
            <v>PEMBANGUNAN INFRASTRUKTUR PERMUKIMAN KAB. PEMALANG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</row>
        <row r="412">
          <cell r="C412" t="str">
            <v>PEMBANGUNAN INFRASTRUKTUR PERMUKIMAN KAB. TEGAL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</row>
        <row r="413">
          <cell r="C413" t="str">
            <v>PEMBANGUNAN INFRASTRUKTUR PERMUKIMAN KAB. BREBES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</row>
        <row r="414">
          <cell r="C414" t="str">
            <v>PEMBANGUNAN INFRASTRUKTUR PERMUKIMAN KOTA MAGELANG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</row>
        <row r="415">
          <cell r="C415" t="str">
            <v>PEMBANGUNAN INFRASTRUKTUR PERMUKIMAN KOTA SURAKARTA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</row>
        <row r="416">
          <cell r="C416" t="str">
            <v>PEMBANGUNAN INFRASTRUKTUR PERMUKIMAN KOTA SALATIGA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</row>
        <row r="417">
          <cell r="C417" t="str">
            <v>PEMBANGUNAN INFRASTRUKTUR PERMUKIMAN KOTA SEMARANG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</row>
        <row r="418">
          <cell r="C418" t="str">
            <v>PEMBANGUNAN INFRASTRUKTUR PERMUKIMAN KOTA PEKALONGAN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</row>
        <row r="419">
          <cell r="C419" t="str">
            <v>PEMBANGUNAN INFRASTRUKTUR PERMUKIMAN KOTA TEGAL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</row>
        <row r="420">
          <cell r="C420" t="str">
            <v>PEMBANGUNAN INFRASTRUKTUR PERMUKIMAN KAB. KULON PROGO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</row>
        <row r="421">
          <cell r="C421" t="str">
            <v>PEMBANGUNAN INFRASTRUKTUR PERMUKIMAN KAB. BANTUL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</row>
        <row r="422">
          <cell r="C422" t="str">
            <v>PEMBANGUNAN INFRASTRUKTUR PERMUKIMAN KAB. GUNUNG KIDUL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</row>
        <row r="423">
          <cell r="C423" t="str">
            <v>PEMBANGUNAN INFRASTRUKTUR PERMUKIMAN KAB. SLEMAN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</row>
        <row r="424">
          <cell r="C424" t="str">
            <v>PEMBANGUNAN INFRASTRUKTUR PERMUKIMAN KOTA YOGYAKARTA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</row>
        <row r="425">
          <cell r="C425" t="str">
            <v>PEMBANGUNAN INFRASTRUKTUR PERMUKIMAN KAB. PACITAN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</row>
        <row r="426">
          <cell r="C426" t="str">
            <v>PEMBANGUNAN INFRASTRUKTUR PERMUKIMAN KAB. PONOROGO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</row>
        <row r="427">
          <cell r="C427" t="str">
            <v>PEMBANGUNAN INFRASTRUKTUR PERMUKIMAN KAB. TRENGGALEK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</row>
        <row r="428">
          <cell r="C428" t="str">
            <v>PEMBANGUNAN INFRASTRUKTUR PERMUKIMAN KAB. TULUNGAGUNG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</row>
        <row r="429">
          <cell r="C429" t="str">
            <v>PEMBANGUNAN INFRASTRUKTUR PERMUKIMAN KAB. BLITAR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</row>
        <row r="430">
          <cell r="C430" t="str">
            <v>PEMBANGUNAN INFRASTRUKTUR PERMUKIMAN KAB. KEDIRI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</row>
        <row r="431">
          <cell r="C431" t="str">
            <v>PEMBANGUNAN INFRASTRUKTUR PERMUKIMAN KAB. MALANG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</row>
        <row r="432">
          <cell r="C432" t="str">
            <v>PEMBANGUNAN INFRASTRUKTUR PERMUKIMAN KAB. LUMAJANG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</row>
        <row r="433">
          <cell r="C433" t="str">
            <v>PEMBANGUNAN INFRASTRUKTUR PERMUKIMAN KAB. JEMBER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</row>
        <row r="434">
          <cell r="C434" t="str">
            <v>PEMBANGUNAN INFRASTRUKTUR PERMUKIMAN KAB. BANYUWANGI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</row>
        <row r="435">
          <cell r="C435" t="str">
            <v>PEMBANGUNAN INFRASTRUKTUR PERMUKIMAN KAB. BONDOWOSO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</row>
        <row r="436">
          <cell r="C436" t="str">
            <v>PEMBANGUNAN INFRASTRUKTUR PERMUKIMAN KAB. SITUBONDO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</row>
        <row r="437">
          <cell r="C437" t="str">
            <v>PEMBANGUNAN INFRASTRUKTUR PERMUKIMAN KAB. PROBOLINGGO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</row>
        <row r="438">
          <cell r="C438" t="str">
            <v>PEMBANGUNAN INFRASTRUKTUR PERMUKIMAN KAB. PASURUAN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</row>
        <row r="439">
          <cell r="C439" t="str">
            <v>PEMBANGUNAN INFRASTRUKTUR PERMUKIMAN KAB. SIDOARJO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</row>
        <row r="440">
          <cell r="C440" t="str">
            <v>PEMBANGUNAN INFRASTRUKTUR PERMUKIMAN KAB. MOJOKERTO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</row>
        <row r="441">
          <cell r="C441" t="str">
            <v>PEMBANGUNAN INFRASTRUKTUR PERMUKIMAN KAB. JOMBANG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</row>
        <row r="442">
          <cell r="C442" t="str">
            <v>PEMBANGUNAN INFRASTRUKTUR PERMUKIMAN KAB. NGANJUK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</row>
        <row r="443">
          <cell r="C443" t="str">
            <v>PEMBANGUNAN INFRASTRUKTUR PERMUKIMAN KAB. MADIUN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</row>
        <row r="444">
          <cell r="C444" t="str">
            <v>PEMBANGUNAN INFRASTRUKTUR PERMUKIMAN KAB. MAGETAN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</row>
        <row r="445">
          <cell r="C445" t="str">
            <v>PEMBANGUNAN INFRASTRUKTUR PERMUKIMAN KAB. NGAWI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</row>
        <row r="446">
          <cell r="C446" t="str">
            <v>PEMBANGUNAN INFRASTRUKTUR PERMUKIMAN KAB. BOJONEGORO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</row>
        <row r="447">
          <cell r="C447" t="str">
            <v>PEMBANGUNAN INFRASTRUKTUR PERMUKIMAN KAB. TUBAN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</row>
        <row r="448">
          <cell r="C448" t="str">
            <v>PEMBANGUNAN INFRASTRUKTUR PERMUKIMAN KAB. LAMONGAN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</row>
        <row r="449">
          <cell r="C449" t="str">
            <v>PEMBANGUNAN INFRASTRUKTUR PERMUKIMAN KAB. GRESIK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</row>
        <row r="450">
          <cell r="C450" t="str">
            <v>PEMBANGUNAN INFRASTRUKTUR PERMUKIMAN KAB. BANGKALAN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</row>
        <row r="451">
          <cell r="C451" t="str">
            <v>PEMBANGUNAN INFRASTRUKTUR PERMUKIMAN KAB. SAMPANG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</row>
        <row r="452">
          <cell r="C452" t="str">
            <v>PEMBANGUNAN INFRASTRUKTUR PERMUKIMAN KAB. PAMEKASAN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</row>
        <row r="453">
          <cell r="C453" t="str">
            <v>PEMBANGUNAN INFRASTRUKTUR PERMUKIMAN KAB. SUMENEP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</row>
        <row r="454">
          <cell r="C454" t="str">
            <v>PEMBANGUNAN INFRASTRUKTUR PERMUKIMAN KOTA KEDIRI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</row>
        <row r="455">
          <cell r="C455" t="str">
            <v>PEMBANGUNAN INFRASTRUKTUR PERMUKIMAN KOTA BLITAR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</row>
        <row r="456">
          <cell r="C456" t="str">
            <v>PEMBANGUNAN INFRASTRUKTUR PERMUKIMAN KOTA MALANG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</row>
        <row r="457">
          <cell r="C457" t="str">
            <v>PEMBANGUNAN INFRASTRUKTUR PERMUKIMAN KOTA PROBOLINGGO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</row>
        <row r="458">
          <cell r="C458" t="str">
            <v>PEMBANGUNAN INFRASTRUKTUR PERMUKIMAN KOTA PASURUAN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</row>
        <row r="459">
          <cell r="C459" t="str">
            <v>PEMBANGUNAN INFRASTRUKTUR PERMUKIMAN KOTA MOJOKERTO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</row>
        <row r="460">
          <cell r="C460" t="str">
            <v>PEMBANGUNAN INFRASTRUKTUR PERMUKIMAN KOTA MADIUN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</row>
        <row r="461">
          <cell r="C461" t="str">
            <v>PEMBANGUNAN INFRASTRUKTUR PERMUKIMAN KOTA SURABAYA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</row>
        <row r="462">
          <cell r="C462" t="str">
            <v>PEMBANGUNAN INFRASTRUKTUR PERMUKIMAN KOTA BATU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</row>
        <row r="463">
          <cell r="C463" t="str">
            <v>PEMBANGUNAN INFRASTRUKTUR PERMUKIMAN KAB. SAMBAS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</row>
        <row r="464">
          <cell r="C464" t="str">
            <v>PEMBANGUNAN INFRASTRUKTUR PERMUKIMAN KAB. PONTIANAK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</row>
        <row r="465">
          <cell r="C465" t="str">
            <v>PEMBANGUNAN INFRASTRUKTUR PERMUKIMAN KAB. SANGGAU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</row>
        <row r="466">
          <cell r="C466" t="str">
            <v>PEMBANGUNAN INFRASTRUKTUR PERMUKIMAN KAB. KETAPANG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</row>
        <row r="467">
          <cell r="C467" t="str">
            <v>PEMBANGUNAN INFRASTRUKTUR PERMUKIMAN KAB. SINTANG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</row>
        <row r="468">
          <cell r="C468" t="str">
            <v>PEMBANGUNAN INFRASTRUKTUR PERMUKIMAN KAB. KAPUAS HULU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</row>
        <row r="469">
          <cell r="C469" t="str">
            <v>PEMBANGUNAN INFRASTRUKTUR PERMUKIMAN KAB. BENGKAYANG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</row>
        <row r="470">
          <cell r="C470" t="str">
            <v>PEMBANGUNAN INFRASTRUKTUR PERMUKIMAN KAB. LANDAK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</row>
        <row r="471">
          <cell r="C471" t="str">
            <v>PEMBANGUNAN INFRASTRUKTUR PERMUKIMAN KAB. SEKADAU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</row>
        <row r="472">
          <cell r="C472" t="str">
            <v>PEMBANGUNAN INFRASTRUKTUR PERMUKIMAN KAB. MELAWAI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</row>
        <row r="473">
          <cell r="C473" t="str">
            <v>PEMBANGUNAN INFRASTRUKTUR PERMUKIMAN KAB. KAYONG UTARA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</row>
        <row r="474">
          <cell r="C474" t="str">
            <v>PEMBANGUNAN INFRASTRUKTUR PERMUKIMAN KAB. KUBU RAYA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</row>
        <row r="475">
          <cell r="C475" t="str">
            <v>PEMBANGUNAN INFRASTRUKTUR PERMUKIMAN KOTA PONTIANAK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</row>
        <row r="476">
          <cell r="C476" t="str">
            <v>PEMBANGUNAN INFRASTRUKTUR PERMUKIMAN KOTA SINGKAWANG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</row>
        <row r="477">
          <cell r="C477" t="str">
            <v>PEMBANGUNAN INFRASTRUKTUR PERMUKIMAN KAB. KOTAWARINGIN BARAT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</row>
        <row r="478">
          <cell r="C478" t="str">
            <v>PEMBANGUNAN INFRASTRUKTUR PERMUKIMAN KAB. KOTAWARINGIN TIMUR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</row>
        <row r="479">
          <cell r="C479" t="str">
            <v>PEMBANGUNAN INFRASTRUKTUR PERMUKIMAN KAB. KAPUAS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</row>
        <row r="480">
          <cell r="C480" t="str">
            <v>PEMBANGUNAN INFRASTRUKTUR PERMUKIMAN KAB. BARITO SELATAN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</row>
        <row r="481">
          <cell r="C481" t="str">
            <v>PEMBANGUNAN INFRASTRUKTUR PERMUKIMAN KAB. BARITO UTARA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</row>
        <row r="482">
          <cell r="C482" t="str">
            <v>PEMBANGUNAN INFRASTRUKTUR PERMUKIMAN KAB. KATINGAN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</row>
        <row r="483">
          <cell r="C483" t="str">
            <v>PEMBANGUNAN INFRASTRUKTUR PERMUKIMAN KAB. SERUYAN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</row>
        <row r="484">
          <cell r="C484" t="str">
            <v>PEMBANGUNAN INFRASTRUKTUR PERMUKIMAN KAB. SUKAMARA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</row>
        <row r="485">
          <cell r="C485" t="str">
            <v>PEMBANGUNAN INFRASTRUKTUR PERMUKIMAN KAB. LAMANDAU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</row>
        <row r="486">
          <cell r="C486" t="str">
            <v>PEMBANGUNAN INFRASTRUKTUR PERMUKIMAN KAB. GUNUNG MAS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</row>
        <row r="487">
          <cell r="C487" t="str">
            <v>PEMBANGUNAN INFRASTRUKTUR PERMUKIMAN KAB. PULANG PISAU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</row>
        <row r="488">
          <cell r="C488" t="str">
            <v>PEMBANGUNAN INFRASTRUKTUR PERMUKIMAN KAB. MURUNG RAYA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</row>
        <row r="489">
          <cell r="C489" t="str">
            <v>PEMBANGUNAN INFRASTRUKTUR PERMUKIMAN KAB. BARITO TIMUR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</row>
        <row r="490">
          <cell r="C490" t="str">
            <v>PEMBANGUNAN INFRASTRUKTUR PERMUKIMAN KOTA PALANGKARAYA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</row>
        <row r="491">
          <cell r="C491" t="str">
            <v>PEMBANGUNAN INFRASTRUKTUR PERMUKIMAN KAB. TANAH LAUT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</row>
        <row r="492">
          <cell r="C492" t="str">
            <v>PEMBANGUNAN INFRASTRUKTUR PERMUKIMAN KAB. KOTABARU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</row>
        <row r="493">
          <cell r="C493" t="str">
            <v>PEMBANGUNAN INFRASTRUKTUR PERMUKIMAN KAB. BANJAR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</row>
        <row r="494">
          <cell r="C494" t="str">
            <v>PEMBANGUNAN INFRASTRUKTUR PERMUKIMAN KAB. BARITO KUALA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</row>
        <row r="495">
          <cell r="C495" t="str">
            <v>PEMBANGUNAN INFRASTRUKTUR PERMUKIMAN KAB. TAPIN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</row>
        <row r="496">
          <cell r="C496" t="str">
            <v>PEMBANGUNAN INFRASTRUKTUR PERMUKIMAN KAB. HULU SUNGAI SELATAN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</row>
        <row r="497">
          <cell r="C497" t="str">
            <v>PEMBANGUNAN INFRASTRUKTUR PERMUKIMAN KAB. HULU SUNGAI TENGAH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</row>
        <row r="498">
          <cell r="C498" t="str">
            <v>PEMBANGUNAN INFRASTRUKTUR PERMUKIMAN KAB. HULU SUNGAI UTARA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</row>
        <row r="499">
          <cell r="C499" t="str">
            <v>PEMBANGUNAN INFRASTRUKTUR PERMUKIMAN KAB. TABALONG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</row>
        <row r="500">
          <cell r="C500" t="str">
            <v>PEMBANGUNAN INFRASTRUKTUR PERMUKIMAN KAB. TANAH BUMBU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</row>
        <row r="501">
          <cell r="C501" t="str">
            <v>PEMBANGUNAN INFRASTRUKTUR PERMUKIMAN KAB. BALANGAN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</row>
        <row r="502">
          <cell r="C502" t="str">
            <v>PEMBANGUNAN INFRASTRUKTUR PERMUKIMAN KOTA BANJARMASIN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</row>
        <row r="503">
          <cell r="C503" t="str">
            <v>PEMBANGUNAN INFRASTRUKTUR PERMUKIMAN KOTA BANJAR BARU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</row>
        <row r="504">
          <cell r="C504" t="str">
            <v>PEMBANGUNAN INFRASTRUKTUR PERMUKIMAN KAB. PASER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</row>
        <row r="505">
          <cell r="C505" t="str">
            <v>PEMBANGUNAN INFRASTRUKTUR PERMUKIMAN KAB. KUTAI KERTANEGARA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</row>
        <row r="506">
          <cell r="C506" t="str">
            <v>PEMBANGUNAN INFRASTRUKTUR PERMUKIMAN KAB. BERAU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</row>
        <row r="507">
          <cell r="C507" t="str">
            <v>PEMBANGUNAN INFRASTRUKTUR PERMUKIMAN KAB. BULUNGAN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</row>
        <row r="508">
          <cell r="C508" t="str">
            <v>PEMBANGUNAN INFRASTRUKTUR PERMUKIMAN KAB. NUNUKAN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</row>
        <row r="509">
          <cell r="C509" t="str">
            <v>PEMBANGUNAN INFRASTRUKTUR PERMUKIMAN KAB. MALINAU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</row>
        <row r="510">
          <cell r="C510" t="str">
            <v>PEMBANGUNAN INFRASTRUKTUR PERMUKIMAN KAB. KUTAI BARAT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</row>
        <row r="511">
          <cell r="C511" t="str">
            <v>PEMBANGUNAN INFRASTRUKTUR PERMUKIMAN KAB. KUTAI TIMUR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</row>
        <row r="512">
          <cell r="C512" t="str">
            <v>PEMBANGUNAN INFRASTRUKTUR PERMUKIMAN KAB. PENAJAM PASER UTARA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</row>
        <row r="513">
          <cell r="C513" t="str">
            <v>PEMBANGUNAN INFRASTRUKTUR PERMUKIMAN KAB. TANA TIDUNG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</row>
        <row r="514">
          <cell r="C514" t="str">
            <v>PEMBANGUNAN INFRASTRUKTUR PERMUKIMAN KOTA BALIKPAPAN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</row>
        <row r="515">
          <cell r="C515" t="str">
            <v>PEMBANGUNAN INFRASTRUKTUR PERMUKIMAN KOTA SAMARINDA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</row>
        <row r="516">
          <cell r="C516" t="str">
            <v>PEMBANGUNAN INFRASTRUKTUR PERMUKIMAN KOTA TARAKAN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</row>
        <row r="517">
          <cell r="C517" t="str">
            <v>PEMBANGUNAN INFRASTRUKTUR PERMUKIMAN KOTA BONTANG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</row>
        <row r="518">
          <cell r="C518" t="str">
            <v>PEMBANGUNAN INFRASTRUKTUR PERMUKIMAN KAB. BOLAANG MONGONDOW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</row>
        <row r="519">
          <cell r="C519" t="str">
            <v>PEMBANGUNAN INFRASTRUKTUR PERMUKIMAN KAB. MINAHASA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</row>
        <row r="520">
          <cell r="C520" t="str">
            <v>PEMBANGUNAN INFRASTRUKTUR PERMUKIMAN KAB. KEPULAUAN  SANGIHE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</row>
        <row r="521">
          <cell r="C521" t="str">
            <v>PEMBANGUNAN INFRASTRUKTUR PERMUKIMAN KAB. KEPULAUAN TALAUD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</row>
        <row r="522">
          <cell r="C522" t="str">
            <v>PEMBANGUNAN INFRASTRUKTUR PERMUKIMAN KAB. MINAHASA SELATAN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</row>
        <row r="523">
          <cell r="C523" t="str">
            <v>PEMBANGUNAN INFRASTRUKTUR PERMUKIMAN KAB. MINAHASA UTARA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</row>
        <row r="524">
          <cell r="C524" t="str">
            <v>PEMBANGUNAN INFRASTRUKTUR PERMUKIMAN KAB. MINAHASA TENGGARA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</row>
        <row r="525">
          <cell r="C525" t="str">
            <v>PEMBANGUNAN INFRASTRUKTUR PERMUKIMAN KAB. BOLAANG MONGONDOW UTARA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</row>
        <row r="526">
          <cell r="C526" t="str">
            <v>PEMBANGUNAN INFRASTRUKTUR PERMUKIMAN KAB. KEPULAUAN SITARO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</row>
        <row r="527">
          <cell r="C527" t="str">
            <v>PEMBANGUNAN INFRASTRUKTUR PERMUKIMAN KAB. BOLAANG MONGONDOW TIMUR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</row>
        <row r="528">
          <cell r="C528" t="str">
            <v>PEMBANGUNAN INFRASTRUKTUR PERMUKIMAN KAB. BOLAANG MONGONDOW UTARA SELATAN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</row>
        <row r="529">
          <cell r="C529" t="str">
            <v>PEMBANGUNAN INFRASTRUKTUR PERMUKIMAN KAB. BOLAANG MONGONDOW SELATAN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</row>
        <row r="530">
          <cell r="C530" t="str">
            <v>PEMBANGUNAN INFRASTRUKTUR PERMUKIMAN KOTA MANADO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</row>
        <row r="531">
          <cell r="C531" t="str">
            <v>PEMBANGUNAN INFRASTRUKTUR PERMUKIMAN KOTA BITUNG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</row>
        <row r="532">
          <cell r="C532" t="str">
            <v>PEMBANGUNAN INFRASTRUKTUR PERMUKIMAN KOTA TOMOHON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</row>
        <row r="533">
          <cell r="C533" t="str">
            <v>PEMBANGUNAN INFRASTRUKTUR PERMUKIMAN KOTA KOTAMOBAGU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</row>
        <row r="534">
          <cell r="C534" t="str">
            <v>PEMBANGUNAN INFRASTRUKTUR PERMUKIMAN KAB. GORONTALO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</row>
        <row r="535">
          <cell r="C535" t="str">
            <v>PEMBANGUNAN INFRASTRUKTUR PERMUKIMAN KAB. BOALEMO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</row>
        <row r="536">
          <cell r="C536" t="str">
            <v>PEMBANGUNAN INFRASTRUKTUR PERMUKIMAN KAB. BONE BOLANGO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</row>
        <row r="537">
          <cell r="C537" t="str">
            <v>PEMBANGUNAN INFRASTRUKTUR PERMUKIMAN KAB. POHUWATO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</row>
        <row r="538">
          <cell r="C538" t="str">
            <v>PEMBANGUNAN INFRASTRUKTUR PERMUKIMAN KAB. GORONTALO UTARA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</row>
        <row r="539">
          <cell r="C539" t="str">
            <v>PEMBANGUNAN INFRASTRUKTUR PERMUKIMAN KOTA GORONTALO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</row>
        <row r="540">
          <cell r="C540" t="str">
            <v>PEMBANGUNAN INFRASTRUKTUR PERMUKIMAN KAB. BANGGAI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</row>
        <row r="541">
          <cell r="C541" t="str">
            <v>PEMBANGUNAN INFRASTRUKTUR PERMUKIMAN KAB. POSO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</row>
        <row r="542">
          <cell r="C542" t="str">
            <v>PEMBANGUNAN INFRASTRUKTUR PERMUKIMAN KAB. DONGGALA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</row>
        <row r="543">
          <cell r="C543" t="str">
            <v>PEMBANGUNAN INFRASTRUKTUR PERMUKIMAN KAB. TOLI-TOLI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</row>
        <row r="544">
          <cell r="C544" t="str">
            <v>PEMBANGUNAN INFRASTRUKTUR PERMUKIMAN KAB. BUOL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</row>
        <row r="545">
          <cell r="C545" t="str">
            <v>PEMBANGUNAN INFRASTRUKTUR PERMUKIMAN KAB. MOROWALI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</row>
        <row r="546">
          <cell r="C546" t="str">
            <v>PEMBANGUNAN INFRASTRUKTUR PERMUKIMAN KAB. BANGGAI KEPULAUAN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</row>
        <row r="547">
          <cell r="C547" t="str">
            <v>PEMBANGUNAN INFRASTRUKTUR PERMUKIMAN KAB. PARIGI MOUTONG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</row>
        <row r="548">
          <cell r="C548" t="str">
            <v>PEMBANGUNAN INFRASTRUKTUR PERMUKIMAN KAB. TOJO UNA-UNA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</row>
        <row r="549">
          <cell r="C549" t="str">
            <v>PEMBANGUNAN INFRASTRUKTUR PERMUKIMAN KAB. SIGI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</row>
        <row r="550">
          <cell r="C550" t="str">
            <v>PEMBANGUNAN INFRASTRUKTUR PERMUKIMAN KOTA PALU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</row>
        <row r="551">
          <cell r="C551" t="str">
            <v>PEMBANGUNAN INFRASTRUKTUR PERMUKIMAN KAB. SELAYAR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</row>
        <row r="552">
          <cell r="C552" t="str">
            <v>PEMBANGUNAN INFRASTRUKTUR PERMUKIMAN KAB. BULUKUMBA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</row>
        <row r="553">
          <cell r="C553" t="str">
            <v>PEMBANGUNAN INFRASTRUKTUR PERMUKIMAN KAB. BANTAENG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</row>
        <row r="554">
          <cell r="C554" t="str">
            <v>PEMBANGUNAN INFRASTRUKTUR PERMUKIMAN KAB. JENEPONTO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</row>
        <row r="555">
          <cell r="C555" t="str">
            <v>PEMBANGUNAN INFRASTRUKTUR PERMUKIMAN KAB. TAKALAR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</row>
        <row r="556">
          <cell r="C556" t="str">
            <v>PEMBANGUNAN INFRASTRUKTUR PERMUKIMAN KAB. GOWA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</row>
        <row r="557">
          <cell r="C557" t="str">
            <v>PEMBANGUNAN INFRASTRUKTUR PERMUKIMAN KAB. SINJAI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</row>
        <row r="558">
          <cell r="C558" t="str">
            <v>PEMBANGUNAN INFRASTRUKTUR PERMUKIMAN KAB. BONE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</row>
        <row r="559">
          <cell r="C559" t="str">
            <v>PEMBANGUNAN INFRASTRUKTUR PERMUKIMAN KAB. MAROS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</row>
        <row r="560">
          <cell r="C560" t="str">
            <v>PEMBANGUNAN INFRASTRUKTUR PERMUKIMAN KAB. PANGKAJENE KEPULAUAN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</row>
        <row r="561">
          <cell r="C561" t="str">
            <v>PEMBANGUNAN INFRASTRUKTUR PERMUKIMAN KAB. BARRU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</row>
        <row r="562">
          <cell r="C562" t="str">
            <v>PEMBANGUNAN INFRASTRUKTUR PERMUKIMAN KAB. SOPPENG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</row>
        <row r="563">
          <cell r="C563" t="str">
            <v>PEMBANGUNAN INFRASTRUKTUR PERMUKIMAN KAB. WAJO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</row>
        <row r="564">
          <cell r="C564" t="str">
            <v>PEMBANGUNAN INFRASTRUKTUR PERMUKIMAN KAB. SIDENDRENG RAPPANG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</row>
        <row r="565">
          <cell r="C565" t="str">
            <v>PEMBANGUNAN INFRASTRUKTUR PERMUKIMAN KAB. PINRANG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</row>
        <row r="566">
          <cell r="C566" t="str">
            <v>PEMBANGUNAN INFRASTRUKTUR PERMUKIMAN KAB. ENREKANG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</row>
        <row r="567">
          <cell r="C567" t="str">
            <v>PEMBANGUNAN INFRASTRUKTUR PERMUKIMAN KAB. LUWU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</row>
        <row r="568">
          <cell r="C568" t="str">
            <v>PEMBANGUNAN INFRASTRUKTUR PERMUKIMAN KAB. TANA TORAJA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</row>
        <row r="569">
          <cell r="C569" t="str">
            <v>PEMBANGUNAN INFRASTRUKTUR PERMUKIMAN KAB. LUWU UTARA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</row>
        <row r="570">
          <cell r="C570" t="str">
            <v>PEMBANGUNAN INFRASTRUKTUR PERMUKIMAN KAB. LUWU TIMUR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</row>
        <row r="571">
          <cell r="C571" t="str">
            <v>PEMBANGUNAN INFRASTRUKTUR PERMUKIMAN KAB. TORAJA UTARA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</row>
        <row r="572">
          <cell r="C572" t="str">
            <v>PEMBANGUNAN INFRASTRUKTUR PERMUKIMAN KOTA MAKASAR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</row>
        <row r="573">
          <cell r="C573" t="str">
            <v>PEMBANGUNAN INFRASTRUKTUR PERMUKIMAN KOTA PARE-PARE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</row>
        <row r="574">
          <cell r="C574" t="str">
            <v>PEMBANGUNAN INFRASTRUKTUR PERMUKIMAN KOTA PALOPO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</row>
        <row r="575">
          <cell r="C575" t="str">
            <v>PEMBANGUNAN INFRASTRUKTUR PERMUKIMAN KAB. MAMUJU UTARA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</row>
        <row r="576">
          <cell r="C576" t="str">
            <v>PEMBANGUNAN INFRASTRUKTUR PERMUKIMAN KAB. MAMUJU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</row>
        <row r="577">
          <cell r="C577" t="str">
            <v>PEMBANGUNAN INFRASTRUKTUR PERMUKIMAN KAB. MAMASA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</row>
        <row r="578">
          <cell r="C578" t="str">
            <v>PEMBANGUNAN INFRASTRUKTUR PERMUKIMAN KAB. POLEWALI MANDAR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</row>
        <row r="579">
          <cell r="C579" t="str">
            <v>PEMBANGUNAN INFRASTRUKTUR PERMUKIMAN KAB. MAJENE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</row>
        <row r="580">
          <cell r="C580" t="str">
            <v>PEMBANGUNAN INFRASTRUKTUR PERMUKIMAN KAB. KOLAKA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</row>
        <row r="581">
          <cell r="C581" t="str">
            <v>PEMBANGUNAN INFRASTRUKTUR PERMUKIMAN KAB. KONAWE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</row>
        <row r="582">
          <cell r="C582" t="str">
            <v>PEMBANGUNAN INFRASTRUKTUR PERMUKIMAN KAB. MUNA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</row>
        <row r="583">
          <cell r="C583" t="str">
            <v>PEMBANGUNAN INFRASTRUKTUR PERMUKIMAN KAB. BUTON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</row>
        <row r="584">
          <cell r="C584" t="str">
            <v>PEMBANGUNAN INFRASTRUKTUR PERMUKIMAN KAB. KONAWE SELATAN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</row>
        <row r="585">
          <cell r="C585" t="str">
            <v>PEMBANGUNAN INFRASTRUKTUR PERMUKIMAN KAB. BOMBANA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</row>
        <row r="586">
          <cell r="C586" t="str">
            <v>PEMBANGUNAN INFRASTRUKTUR PERMUKIMAN KAB. WAKATOBI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</row>
        <row r="587">
          <cell r="C587" t="str">
            <v>PEMBANGUNAN INFRASTRUKTUR PERMUKIMAN KAB. KOLAKA UTARA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</row>
        <row r="588">
          <cell r="C588" t="str">
            <v>PEMBANGUNAN INFRASTRUKTUR PERMUKIMAN KAB. KONAWE UTARA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</row>
        <row r="589">
          <cell r="C589" t="str">
            <v>PEMBANGUNAN INFRASTRUKTUR PERMUKIMAN KAB. BUTON UTARA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</row>
        <row r="590">
          <cell r="C590" t="str">
            <v>PEMBANGUNAN INFRASTRUKTUR PERMUKIMAN KOTA KENDARI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</row>
        <row r="591">
          <cell r="C591" t="str">
            <v>PEMBANGUNAN INFRASTRUKTUR PERMUKIMAN KOTA BAU-BAU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</row>
        <row r="592">
          <cell r="C592" t="str">
            <v>PEMBANGUNAN INFRASTRUKTUR PERMUKIMAN KAB. JEMBRANA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</row>
        <row r="593">
          <cell r="C593" t="str">
            <v>PEMBANGUNAN INFRASTRUKTUR PERMUKIMAN KAB. TABANAN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</row>
        <row r="594">
          <cell r="C594" t="str">
            <v>PEMBANGUNAN INFRASTRUKTUR PERMUKIMAN KAB. BADUNG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</row>
        <row r="595">
          <cell r="C595" t="str">
            <v>PEMBANGUNAN INFRASTRUKTUR PERMUKIMAN KAB. GIANYAR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</row>
        <row r="596">
          <cell r="C596" t="str">
            <v>PEMBANGUNAN INFRASTRUKTUR PERMUKIMAN KAB. KLUNGKUNG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</row>
        <row r="597">
          <cell r="C597" t="str">
            <v>PEMBANGUNAN INFRASTRUKTUR PERMUKIMAN KAB. BANGLI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</row>
        <row r="598">
          <cell r="C598" t="str">
            <v>PEMBANGUNAN INFRASTRUKTUR PERMUKIMAN KAB. KARANGASEM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</row>
        <row r="599">
          <cell r="C599" t="str">
            <v>PEMBANGUNAN INFRASTRUKTUR PERMUKIMAN KAB. BULELENG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</row>
        <row r="600">
          <cell r="C600" t="str">
            <v>PEMBANGUNAN INFRASTRUKTUR PERMUKIMAN KOTA DENPASAR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</row>
        <row r="601">
          <cell r="C601" t="str">
            <v>PEMBANGUNAN INFRASTRUKTUR PERMUKIMAN KAB. LOMBOK BARAT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</row>
        <row r="602">
          <cell r="C602" t="str">
            <v>PEMBANGUNAN INFRASTRUKTUR PERMUKIMAN KAB. LOMBOK TENGAH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</row>
        <row r="603">
          <cell r="C603" t="str">
            <v>PEMBANGUNAN INFRASTRUKTUR PERMUKIMAN KAB. LOMBOK TIMUR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</row>
        <row r="604">
          <cell r="C604" t="str">
            <v>PEMBANGUNAN INFRASTRUKTUR PERMUKIMAN KAB. SUMBAWA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</row>
        <row r="605">
          <cell r="C605" t="str">
            <v>PEMBANGUNAN INFRASTRUKTUR PERMUKIMAN KAB. DOMPU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</row>
        <row r="606">
          <cell r="C606" t="str">
            <v>PEMBANGUNAN INFRASTRUKTUR PERMUKIMAN KAB. BIMA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</row>
        <row r="607">
          <cell r="C607" t="str">
            <v>PEMBANGUNAN INFRASTRUKTUR PERMUKIMAN KAB. SUMBAWA BARAT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</row>
        <row r="608">
          <cell r="C608" t="str">
            <v>PEMBANGUNAN INFRASTRUKTUR PERMUKIMAN KAB. LOMBOK UTARA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</row>
        <row r="609">
          <cell r="C609" t="str">
            <v>PEMBANGUNAN INFRASTRUKTUR PERMUKIMAN KOTA MATARAM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</row>
        <row r="610">
          <cell r="C610" t="str">
            <v>PEMBANGUNAN INFRASTRUKTUR PERMUKIMAN KOTA BIMA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</row>
        <row r="611">
          <cell r="C611" t="str">
            <v>PEMBANGUNAN INFRASTRUKTUR PERMUKIMAN KAB. KUPANG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</row>
        <row r="612">
          <cell r="C612" t="str">
            <v>PEMBANGUNAN INFRASTRUKTUR PERMUKIMAN KAB. TIMOR TENGAH SELATAN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</row>
        <row r="613">
          <cell r="C613" t="str">
            <v>PEMBANGUNAN INFRASTRUKTUR PERMUKIMAN KAB. TIMOR TENGAH UTARA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</row>
        <row r="614">
          <cell r="C614" t="str">
            <v>PEMBANGUNAN INFRASTRUKTUR PERMUKIMAN KAB. BELU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</row>
        <row r="615">
          <cell r="C615" t="str">
            <v>PEMBANGUNAN INFRASTRUKTUR PERMUKIMAN KAB. ALOR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</row>
        <row r="616">
          <cell r="C616" t="str">
            <v>PEMBANGUNAN INFRASTRUKTUR PERMUKIMAN KAB. FLORES TIMUR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</row>
        <row r="617">
          <cell r="C617" t="str">
            <v>PEMBANGUNAN INFRASTRUKTUR PERMUKIMAN KAB. SIKKA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</row>
        <row r="618">
          <cell r="C618" t="str">
            <v>PEMBANGUNAN INFRASTRUKTUR PERMUKIMAN KAB. ENDE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</row>
        <row r="619">
          <cell r="C619" t="str">
            <v>PEMBANGUNAN INFRASTRUKTUR PERMUKIMAN KAB. NGADA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</row>
        <row r="620">
          <cell r="C620" t="str">
            <v>PEMBANGUNAN INFRASTRUKTUR PERMUKIMAN KAB. MANGGARAI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</row>
        <row r="621">
          <cell r="C621" t="str">
            <v>PEMBANGUNAN INFRASTRUKTUR PERMUKIMAN KAB. SUMBA TIMUR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</row>
        <row r="622">
          <cell r="C622" t="str">
            <v>PEMBANGUNAN INFRASTRUKTUR PERMUKIMAN KAB. SUMBA BARAT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</row>
        <row r="623">
          <cell r="C623" t="str">
            <v>PEMBANGUNAN INFRASTRUKTUR PERMUKIMAN KAB. LEMBATA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</row>
        <row r="624">
          <cell r="C624" t="str">
            <v>PEMBANGUNAN INFRASTRUKTUR PERMUKIMAN KAB. ROTE NDAO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</row>
        <row r="625">
          <cell r="C625" t="str">
            <v>PEMBANGUNAN INFRASTRUKTUR PERMUKIMAN KAB. MANGGARAI BARAT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</row>
        <row r="626">
          <cell r="C626" t="str">
            <v>PEMBANGUNAN INFRASTRUKTUR PERMUKIMAN KAB. NAGEKEO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</row>
        <row r="627">
          <cell r="C627" t="str">
            <v>PEMBANGUNAN INFRASTRUKTUR PERMUKIMAN KAB. SUMBA TENGAH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</row>
        <row r="628">
          <cell r="C628" t="str">
            <v>PEMBANGUNAN INFRASTRUKTUR PERMUKIMAN KAB. SUMBA BARAT DAYA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</row>
        <row r="629">
          <cell r="C629" t="str">
            <v>PEMBANGUNAN INFRASTRUKTUR PERMUKIMAN KAB. MANGGARAI TIMUR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</row>
        <row r="630">
          <cell r="C630" t="str">
            <v>PEMBANGUNAN INFRASTRUKTUR PERMUKIMAN KAB. SABU RAIJUA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</row>
        <row r="631">
          <cell r="C631" t="str">
            <v>PEMBANGUNAN INFRASTRUKTUR PERMUKIMAN KOTA KUPANG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</row>
        <row r="632">
          <cell r="C632" t="str">
            <v>PEMBANGUNAN INFRASTRUKTUR PERMUKIMAN KAB. MALUKU TENGAH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</row>
        <row r="633">
          <cell r="C633" t="str">
            <v>PEMBANGUNAN INFRASTRUKTUR PERMUKIMAN KAB. MALUKU TENGGARA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</row>
        <row r="634">
          <cell r="C634" t="str">
            <v>PEMBANGUNAN INFRASTRUKTUR PERMUKIMAN KAB. MALUKU TENGGARA BARAT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</row>
        <row r="635">
          <cell r="C635" t="str">
            <v>PEMBANGUNAN INFRASTRUKTUR PERMUKIMAN KAB. BURU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</row>
        <row r="636">
          <cell r="C636" t="str">
            <v>PEMBANGUNAN INFRASTRUKTUR PERMUKIMAN KAB. SERAM BAGIAN TIMUR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</row>
        <row r="637">
          <cell r="C637" t="str">
            <v>PEMBANGUNAN INFRASTRUKTUR PERMUKIMAN KAB. SERAM BAGIAN BARAT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</row>
        <row r="638">
          <cell r="C638" t="str">
            <v>PEMBANGUNAN INFRASTRUKTUR PERMUKIMAN KAB. KEPULAUAN ARU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</row>
        <row r="639">
          <cell r="C639" t="str">
            <v>PEMBANGUNAN INFRASTRUKTUR PERMUKIMAN KAB. MALUKU BARAT DAYA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</row>
        <row r="640">
          <cell r="C640" t="str">
            <v>PEMBANGUNAN INFRASTRUKTUR PERMUKIMAN KAB. BURU SELATAN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</row>
        <row r="641">
          <cell r="C641" t="str">
            <v>PEMBANGUNAN INFRASTRUKTUR PERMUKIMAN KOTA AMBON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</row>
        <row r="642">
          <cell r="C642" t="str">
            <v>PEMBANGUNAN INFRASTRUKTUR PERMUKIMAN KOTA TUAL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</row>
        <row r="643">
          <cell r="C643" t="str">
            <v>PEMBANGUNAN INFRASTRUKTUR PERMUKIMAN KAB. HALMAHERA BARAT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</row>
        <row r="644">
          <cell r="C644" t="str">
            <v>PEMBANGUNAN INFRASTRUKTUR PERMUKIMAN KAB. HALMAHERA TENGAH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</row>
        <row r="645">
          <cell r="C645" t="str">
            <v>PEMBANGUNAN INFRASTRUKTUR PERMUKIMAN KAB. HALMAHERA UTARA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</row>
        <row r="646">
          <cell r="C646" t="str">
            <v>PEMBANGUNAN INFRASTRUKTUR PERMUKIMAN KAB. HALMAHERA SELATAN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</row>
        <row r="647">
          <cell r="C647" t="str">
            <v>PEMBANGUNAN INFRASTRUKTUR PERMUKIMAN KAB. KEPULAUAN SULA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</row>
        <row r="648">
          <cell r="C648" t="str">
            <v>PEMBANGUNAN INFRASTRUKTUR PERMUKIMAN KAB. HALMAHERA TIMUR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</row>
        <row r="649">
          <cell r="C649" t="str">
            <v>PEMBANGUNAN INFRASTRUKTUR PERMUKIMAN KAB. PULAU MAROTAI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</row>
        <row r="650">
          <cell r="C650" t="str">
            <v>PEMBANGUNAN INFRASTRUKTUR PERMUKIMAN KOTA TERNATE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</row>
        <row r="651">
          <cell r="C651" t="str">
            <v>PEMBANGUNAN INFRASTRUKTUR PERMUKIMAN KOTA TIDORE KEPULAUAN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</row>
        <row r="652">
          <cell r="C652" t="str">
            <v>PEMBANGUNAN INFRASTRUKTUR PERMUKIMAN KAB. MERAUKE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</row>
        <row r="653">
          <cell r="C653" t="str">
            <v>PEMBANGUNAN INFRASTRUKTUR PERMUKIMAN KAB. JAYAWIJAYA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</row>
        <row r="654">
          <cell r="C654" t="str">
            <v>PEMBANGUNAN INFRASTRUKTUR PERMUKIMAN KAB. JAYAPURA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</row>
        <row r="655">
          <cell r="C655" t="str">
            <v>PEMBANGUNAN INFRASTRUKTUR PERMUKIMAN KAB. NABIRE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</row>
        <row r="656">
          <cell r="C656" t="str">
            <v>PEMBANGUNAN INFRASTRUKTUR PERMUKIMAN KAB. KEPULAUAN YAPEN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</row>
        <row r="657">
          <cell r="C657" t="str">
            <v>PEMBANGUNAN INFRASTRUKTUR PERMUKIMAN KAB. BIAK NUMFOR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</row>
        <row r="658">
          <cell r="C658" t="str">
            <v>PEMBANGUNAN INFRASTRUKTUR PERMUKIMAN KAB. PUNCAK JAYA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</row>
        <row r="659">
          <cell r="C659" t="str">
            <v>PEMBANGUNAN INFRASTRUKTUR PERMUKIMAN KAB. PANIAI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</row>
        <row r="660">
          <cell r="C660" t="str">
            <v>PEMBANGUNAN INFRASTRUKTUR PERMUKIMAN KAB. MIMIKA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</row>
        <row r="661">
          <cell r="C661" t="str">
            <v>PEMBANGUNAN INFRASTRUKTUR PERMUKIMAN KAB. SARMI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</row>
        <row r="662">
          <cell r="C662" t="str">
            <v>PEMBANGUNAN INFRASTRUKTUR PERMUKIMAN KAB. KEEROM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</row>
        <row r="663">
          <cell r="C663" t="str">
            <v>PEMBANGUNAN INFRASTRUKTUR PERMUKIMAN KAB. PEGUNUNGAN BINTANG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</row>
        <row r="664">
          <cell r="C664" t="str">
            <v>PEMBANGUNAN INFRASTRUKTUR PERMUKIMAN KAB. YAHUKIMO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</row>
        <row r="665">
          <cell r="C665" t="str">
            <v>PEMBANGUNAN INFRASTRUKTUR PERMUKIMAN KAB. TOLIKARA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</row>
        <row r="666">
          <cell r="C666" t="str">
            <v>PEMBANGUNAN INFRASTRUKTUR PERMUKIMAN KAB. WAROPEN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</row>
        <row r="667">
          <cell r="C667" t="str">
            <v>PEMBANGUNAN INFRASTRUKTUR PERMUKIMAN KAB. BOVEN DIGOEL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</row>
        <row r="668">
          <cell r="C668" t="str">
            <v>PEMBANGUNAN INFRASTRUKTUR PERMUKIMAN KAB. MAPPI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</row>
        <row r="669">
          <cell r="C669" t="str">
            <v>PEMBANGUNAN INFRASTRUKTUR PERMUKIMAN KAB. ASMAT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</row>
        <row r="670">
          <cell r="C670" t="str">
            <v>PEMBANGUNAN INFRASTRUKTUR PERMUKIMAN KAB. SUPIORI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</row>
        <row r="671">
          <cell r="C671" t="str">
            <v>PEMBANGUNAN INFRASTRUKTUR PERMUKIMAN KAB. MEMBERAMO RAYA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</row>
        <row r="672">
          <cell r="C672" t="str">
            <v>PEMBANGUNAN INFRASTRUKTUR PERMUKIMAN KAB. MEMBERAMO TENGAH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</row>
        <row r="673">
          <cell r="C673" t="str">
            <v>PEMBANGUNAN INFRASTRUKTUR PERMUKIMAN KAB. YALIMO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</row>
        <row r="674">
          <cell r="C674" t="str">
            <v>PEMBANGUNAN INFRASTRUKTUR PERMUKIMAN KAB. LANNY JAYA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</row>
        <row r="675">
          <cell r="C675" t="str">
            <v>PEMBANGUNAN INFRASTRUKTUR PERMUKIMAN KAB. NDUGA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</row>
        <row r="676">
          <cell r="C676" t="str">
            <v>PEMBANGUNAN INFRASTRUKTUR PERMUKIMAN KAB. PUNCAK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</row>
        <row r="677">
          <cell r="C677" t="str">
            <v>PEMBANGUNAN INFRASTRUKTUR PERMUKIMAN KAB. DOGIYAI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</row>
        <row r="678">
          <cell r="C678" t="str">
            <v>PEMBANGUNAN INFRASTRUKTUR PERMUKIMAN KAB. INTAN JAYA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</row>
        <row r="679">
          <cell r="C679" t="str">
            <v>PEMBANGUNAN INFRASTRUKTUR PERMUKIMAN KAB. DEIYAI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</row>
        <row r="680">
          <cell r="C680" t="str">
            <v>PEMBANGUNAN INFRASTRUKTUR PERMUKIMAN KOTA JAYAPURA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</row>
        <row r="681">
          <cell r="C681" t="str">
            <v>PEMBANGUNAN INFRASTRUKTUR PERMUKIMAN KAB. SORONG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</row>
        <row r="682">
          <cell r="C682" t="str">
            <v>PEMBANGUNAN INFRASTRUKTUR PERMUKIMAN KAB. MANOKWARI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</row>
        <row r="683">
          <cell r="C683" t="str">
            <v>PEMBANGUNAN INFRASTRUKTUR PERMUKIMAN KAB. FAK-FAK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</row>
        <row r="684">
          <cell r="C684" t="str">
            <v>PEMBANGUNAN INFRASTRUKTUR PERMUKIMAN KAB. SORONG SELATAN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</row>
        <row r="685">
          <cell r="C685" t="str">
            <v>PEMBANGUNAN INFRASTRUKTUR PERMUKIMAN KAB. RAJA AMPAT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</row>
        <row r="686">
          <cell r="C686" t="str">
            <v>PEMBANGUNAN INFRASTRUKTUR PERMUKIMAN KAB. TELUK BINTUNI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</row>
        <row r="687">
          <cell r="C687" t="str">
            <v>PEMBANGUNAN INFRASTRUKTUR PERMUKIMAN KAB. TELUK WONDAMA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</row>
        <row r="688">
          <cell r="C688" t="str">
            <v>PEMBANGUNAN INFRASTRUKTUR PERMUKIMAN KAB. KAIMANA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</row>
        <row r="689">
          <cell r="C689" t="str">
            <v>PEMBANGUNAN INFRASTRUKTUR PERMUKIMAN KAB. TAMBRAUW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</row>
        <row r="690">
          <cell r="C690" t="str">
            <v>PEMBANGUNAN INFRASTRUKTUR PERMUKIMAN KAB. MAYBRAT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</row>
        <row r="691">
          <cell r="C691" t="str">
            <v>PEMBANGUNAN INFRASTRUKTUR PERMUKIMAN KOTA SORONG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</row>
      </sheetData>
      <sheetData sheetId="37">
        <row r="10">
          <cell r="C10" t="str">
            <v>SEKRETARIAT DIREKTORAT JENDERAL CIPTA KARYA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C11" t="str">
            <v>DIREKTORAT BINA PROGRAM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C12" t="str">
            <v>DIREKTORAT PENGEMBANGAN PERMUKIMAN</v>
          </cell>
          <cell r="D12">
            <v>11519715</v>
          </cell>
          <cell r="E12">
            <v>902688</v>
          </cell>
          <cell r="F12">
            <v>0</v>
          </cell>
          <cell r="G12">
            <v>31550000</v>
          </cell>
          <cell r="H12">
            <v>0</v>
          </cell>
          <cell r="I12">
            <v>0</v>
          </cell>
          <cell r="J12">
            <v>32452688</v>
          </cell>
          <cell r="K12">
            <v>0</v>
          </cell>
          <cell r="L12">
            <v>850000</v>
          </cell>
          <cell r="M12">
            <v>0</v>
          </cell>
          <cell r="N12">
            <v>0</v>
          </cell>
          <cell r="O12">
            <v>850000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44822403</v>
          </cell>
          <cell r="U12">
            <v>44822403</v>
          </cell>
          <cell r="V12">
            <v>0</v>
          </cell>
          <cell r="W12">
            <v>44822403</v>
          </cell>
        </row>
        <row r="13">
          <cell r="C13" t="str">
            <v>DIREKTORAT PENATAAN BANGUNAN DAN LINGKUNGAN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C14" t="str">
            <v>DIREKTORAT PENGEMBANGAN  AIR MINUM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C15" t="str">
            <v>DIREKTORAT PENGEMBANGAN PENYEHATAN LINGKUNGAN PERMUKIMAN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C16" t="str">
            <v>PENYEDIAAN PRASARANA DAN SARANA AGROPOLITAN</v>
          </cell>
          <cell r="D16">
            <v>225000</v>
          </cell>
          <cell r="E16">
            <v>475000</v>
          </cell>
          <cell r="F16">
            <v>0</v>
          </cell>
          <cell r="G16">
            <v>6860000</v>
          </cell>
          <cell r="H16">
            <v>0</v>
          </cell>
          <cell r="I16">
            <v>0</v>
          </cell>
          <cell r="J16">
            <v>7335000</v>
          </cell>
          <cell r="K16">
            <v>0</v>
          </cell>
          <cell r="L16">
            <v>18000000</v>
          </cell>
          <cell r="M16">
            <v>0</v>
          </cell>
          <cell r="N16">
            <v>0</v>
          </cell>
          <cell r="O16">
            <v>18000000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25560000</v>
          </cell>
          <cell r="U16">
            <v>25560000</v>
          </cell>
          <cell r="V16">
            <v>0</v>
          </cell>
          <cell r="W16">
            <v>25560000</v>
          </cell>
        </row>
        <row r="17">
          <cell r="C17" t="str">
            <v>PENGEMBANGAN PENATAAN BANGUNAN DAN LINGKUNGAN STRATEGIS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C18" t="str">
            <v>PENGEMBANGAN KAWASAN PERMUKIMAN STRATEGIS</v>
          </cell>
          <cell r="D18">
            <v>200000</v>
          </cell>
          <cell r="E18">
            <v>500000</v>
          </cell>
          <cell r="F18">
            <v>0</v>
          </cell>
          <cell r="G18">
            <v>6800000</v>
          </cell>
          <cell r="H18">
            <v>0</v>
          </cell>
          <cell r="I18">
            <v>0</v>
          </cell>
          <cell r="J18">
            <v>7300000</v>
          </cell>
          <cell r="K18">
            <v>0</v>
          </cell>
          <cell r="L18">
            <v>981950000</v>
          </cell>
          <cell r="M18">
            <v>0</v>
          </cell>
          <cell r="N18">
            <v>0</v>
          </cell>
          <cell r="O18">
            <v>981950000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989450000</v>
          </cell>
          <cell r="U18">
            <v>989450000</v>
          </cell>
          <cell r="V18">
            <v>0</v>
          </cell>
          <cell r="W18">
            <v>989450000</v>
          </cell>
        </row>
        <row r="19">
          <cell r="C19" t="str">
            <v>PENANGGULANGAN KEMISKINAN DI PERKOTAAN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C20" t="str">
            <v>PENGEMBANGAN SISTEM PENYEDIAAN AIR MINUM STRATEGIS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C21" t="str">
            <v>REHABILITASI/REKONSTRUKSI RUMAH PASCA GEMPA BUMI DIY &amp; JATENG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C22" t="str">
            <v>PEMBINAAN PEMBANGUNAN INFRASTRUKTUR PERDESAAN</v>
          </cell>
          <cell r="D22">
            <v>102528</v>
          </cell>
          <cell r="E22">
            <v>600000</v>
          </cell>
          <cell r="F22">
            <v>0</v>
          </cell>
          <cell r="G22">
            <v>84683251.298999995</v>
          </cell>
          <cell r="H22">
            <v>107272999.70100001</v>
          </cell>
          <cell r="I22">
            <v>0</v>
          </cell>
          <cell r="J22">
            <v>192556251</v>
          </cell>
          <cell r="K22">
            <v>200000</v>
          </cell>
          <cell r="L22">
            <v>394500</v>
          </cell>
          <cell r="M22">
            <v>0</v>
          </cell>
          <cell r="N22">
            <v>0</v>
          </cell>
          <cell r="O22">
            <v>594500</v>
          </cell>
          <cell r="P22">
            <v>265000000</v>
          </cell>
          <cell r="Q22">
            <v>39000000</v>
          </cell>
          <cell r="R22">
            <v>0</v>
          </cell>
          <cell r="S22">
            <v>304000000</v>
          </cell>
          <cell r="T22">
            <v>497253279</v>
          </cell>
          <cell r="U22">
            <v>350980279.29900002</v>
          </cell>
          <cell r="V22">
            <v>146272999.70100001</v>
          </cell>
          <cell r="W22">
            <v>497253279</v>
          </cell>
        </row>
        <row r="23">
          <cell r="C23" t="str">
            <v>PENGEMBANGAN PENYEHATAN LINGKUNGAN PERMUKIMAN STRATEGIS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C24" t="str">
            <v>PERENCANAAN DAN PENGENDALIAN PROGRAM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C25" t="str">
            <v>SEKRETARIAT BADAN PENDUKUNG PENGEMBANGAN SISTEM PENYEDIAAN AIR MINUM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C26" t="str">
            <v>PEMBINAAN DAN PENGENDALIAN PRASARANA DAN SARANA DASAR PERKOTAAN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C27" t="str">
            <v>PEMBINAAN DAN PENGENDALIAN PRASARANA DAN SARANA DASAR PERDESAAN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C28" t="str">
            <v>PEMBINAAN PAMSIMAS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C29" t="str">
            <v>PENGEMBANGAN KINERJA PENGELOLAAN AIR MINUM NAD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C30" t="str">
            <v>PENGEMBANGAN KINERJA PENGELOLAAN AIR MINUM SUMATERA UTARA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C31" t="str">
            <v>PENGEMBANGAN KINERJA PENGELOLAAN AIR MINUM SUMATERA BARAT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C32" t="str">
            <v>PENGEMBANGAN KINERJA PENGELOLAAN AIR MINUM RIAU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C33" t="str">
            <v>PENGEMBANGAN KINERJA PENGELOLAAN AIR MINUM  KEPULAUAN RIAU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C34" t="str">
            <v>PENGEMBANGAN KINERJA PENGELOLAAN AIR MINUM JAMBI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C35" t="str">
            <v>PENGEMBANGAN KINERJA PENGELOLAAN AIR MINUM  BENGKULU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PENGEMBANGAN KINERJA PENGELOLAAN AIR MINUM  SUMATERA SELATAN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C37" t="str">
            <v>PENGEMBANGAN KINERJA PENGELOLAAN AIR MINUM  BANGKA BELITUNG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C38" t="str">
            <v>PENGEMBANGAN KINERJA PENGELOLAAN AIR MINUM  LAMPUNG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C39" t="str">
            <v>PENGEMBANGAN KINERJA PENGELOLAAN AIR MINUM  BANTEN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C40" t="str">
            <v>PENGEMBANGAN KINERJA PENGELOLAAN AIR MINUM  JAWA BARAT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C41" t="str">
            <v>PENGEMBANGAN KINERJA PENGELOLAAN AIR MINUM  JAWA TENGAH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C42" t="str">
            <v>PENGEMBANGAN KINERJA PENGELOLAAN AIR MINUM  D.I. YOGYAKARTA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C43" t="str">
            <v>PENGEMBANGAN KINERJA PENGELOLAAN AIR MINUM  JAWA TIMUR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C44" t="str">
            <v>PENGEMBANGAN KINERJA PENGELOLAAN AIR MINUM  KALIMANTAN BARAT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C45" t="str">
            <v>PENGEMBANGAN KINERJA PENGELOLAAN AIR MINUM KALIMANTAN TENGAH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C46" t="str">
            <v>PENGEMBANGAN KINERJA PENGELOLAAN AIR MINUM  KALIMANTAN SELATAN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C47" t="str">
            <v>PENGEMBANGAN KINERJA PENGELOLAAN AIR MINUM  KALIMANTAN TIMUR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C48" t="str">
            <v>PENGEMBANGAN KINERJA PENGELOLAAN AIR MINUM   SULAWESI UTARA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C49" t="str">
            <v>PENGEMBANGAN KINERJA PENGELOLAAN AIR MINUM GORONTALO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C50" t="str">
            <v>PENGEMBANGAN KINERJA PENGELOLAAN AIR MINUM  SULAWESI TENGAH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C51" t="str">
            <v>PENGEMBANGAN KINERJA PENGELOLAAN AIR MINUM SULAWESI SELATAN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C52" t="str">
            <v>PENGEMBANGAN KINERJA PENGELOLAAN AIR MINUM  SULAWESI BARAT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C53" t="str">
            <v>PENGEMBANGAN KINERJA PENGELOLAAN AIR MINUM  SULAWESI TENGGARA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C54" t="str">
            <v>PENGEMBANGAN KINERJA PENGELOLAAN AIR MINUM  BALI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C55" t="str">
            <v>PENGEMBANGAN KINERJA PENGELOLAAN AIR MINUM  NTB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C56" t="str">
            <v>PENGEMBANGAN KINERJA PENGELOLAAN AIR MINUM NTT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C57" t="str">
            <v>PENGEMBANGAN KINERJA PENGELOLAAN AIR MINUM  MALUKU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C58" t="str">
            <v>PENGEMBANGAN KINERJA PENGELOLAAN AIR MINUM  MALUKU UTARA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C59" t="str">
            <v>PENGEMBANGAN KINERJA PENGELOLAAN AIR MINUM  PAPUA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C60" t="str">
            <v>PENGEMBANGAN KINERJA PENGELOLAAN AIR MINUM PAPUA BARAT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C61" t="str">
            <v>PENGEMBANGAN KAWASAN PERMUKIMAN DAN PERBATASAN NAD</v>
          </cell>
          <cell r="D61">
            <v>524968</v>
          </cell>
          <cell r="E61">
            <v>1240401</v>
          </cell>
          <cell r="F61">
            <v>0</v>
          </cell>
          <cell r="G61">
            <v>6465690</v>
          </cell>
          <cell r="H61">
            <v>0</v>
          </cell>
          <cell r="I61">
            <v>0</v>
          </cell>
          <cell r="J61">
            <v>7706091</v>
          </cell>
          <cell r="K61">
            <v>0</v>
          </cell>
          <cell r="L61">
            <v>56940000</v>
          </cell>
          <cell r="M61">
            <v>0</v>
          </cell>
          <cell r="N61">
            <v>0</v>
          </cell>
          <cell r="O61">
            <v>56940000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65171059</v>
          </cell>
          <cell r="U61">
            <v>65171059</v>
          </cell>
          <cell r="V61">
            <v>0</v>
          </cell>
          <cell r="W61">
            <v>65171059</v>
          </cell>
        </row>
        <row r="62">
          <cell r="C62" t="str">
            <v>PENGEMBANGAN KAWASAN PERMUKIMAN DAN PERBATASAN SUMATERA UTARA</v>
          </cell>
          <cell r="D62">
            <v>352980</v>
          </cell>
          <cell r="E62">
            <v>762020</v>
          </cell>
          <cell r="F62">
            <v>0</v>
          </cell>
          <cell r="G62">
            <v>4195000</v>
          </cell>
          <cell r="H62">
            <v>0</v>
          </cell>
          <cell r="I62">
            <v>0</v>
          </cell>
          <cell r="J62">
            <v>4957020</v>
          </cell>
          <cell r="K62">
            <v>0</v>
          </cell>
          <cell r="L62">
            <v>39875000</v>
          </cell>
          <cell r="M62">
            <v>0</v>
          </cell>
          <cell r="N62">
            <v>0</v>
          </cell>
          <cell r="O62">
            <v>39875000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45185000</v>
          </cell>
          <cell r="U62">
            <v>45185000</v>
          </cell>
          <cell r="V62">
            <v>0</v>
          </cell>
          <cell r="W62">
            <v>45185000</v>
          </cell>
        </row>
        <row r="63">
          <cell r="C63" t="str">
            <v>PENGEMBANGAN KAWASAN PERMUKIMAN SUMATERA BARAT</v>
          </cell>
          <cell r="D63">
            <v>372060</v>
          </cell>
          <cell r="E63">
            <v>837885</v>
          </cell>
          <cell r="F63">
            <v>0</v>
          </cell>
          <cell r="G63">
            <v>7717125</v>
          </cell>
          <cell r="H63">
            <v>0</v>
          </cell>
          <cell r="I63">
            <v>0</v>
          </cell>
          <cell r="J63">
            <v>8555010</v>
          </cell>
          <cell r="K63">
            <v>0</v>
          </cell>
          <cell r="L63">
            <v>30645000</v>
          </cell>
          <cell r="M63">
            <v>0</v>
          </cell>
          <cell r="N63">
            <v>0</v>
          </cell>
          <cell r="O63">
            <v>30645000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39572070</v>
          </cell>
          <cell r="U63">
            <v>39572070</v>
          </cell>
          <cell r="V63">
            <v>0</v>
          </cell>
          <cell r="W63">
            <v>39572070</v>
          </cell>
        </row>
        <row r="64">
          <cell r="C64" t="str">
            <v>PENGEMBANGAN KAWASAN PERMUKIMAN DAN PERBATASAN RIAU</v>
          </cell>
          <cell r="D64">
            <v>569790</v>
          </cell>
          <cell r="E64">
            <v>730470</v>
          </cell>
          <cell r="F64">
            <v>0</v>
          </cell>
          <cell r="G64">
            <v>20134560</v>
          </cell>
          <cell r="H64">
            <v>0</v>
          </cell>
          <cell r="I64">
            <v>0</v>
          </cell>
          <cell r="J64">
            <v>20865030</v>
          </cell>
          <cell r="K64">
            <v>0</v>
          </cell>
          <cell r="L64">
            <v>27175000</v>
          </cell>
          <cell r="M64">
            <v>0</v>
          </cell>
          <cell r="N64">
            <v>0</v>
          </cell>
          <cell r="O64">
            <v>27175000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48609820</v>
          </cell>
          <cell r="U64">
            <v>48609820</v>
          </cell>
          <cell r="V64">
            <v>0</v>
          </cell>
          <cell r="W64">
            <v>48609820</v>
          </cell>
        </row>
        <row r="65">
          <cell r="C65" t="str">
            <v>PENGEMBANGAN KAWASAN PERMUKIMAN DAN PERBATASAN KEPULAUAN RIAU</v>
          </cell>
          <cell r="D65">
            <v>470160</v>
          </cell>
          <cell r="E65">
            <v>469840</v>
          </cell>
          <cell r="F65">
            <v>0</v>
          </cell>
          <cell r="G65">
            <v>3345000</v>
          </cell>
          <cell r="H65">
            <v>0</v>
          </cell>
          <cell r="I65">
            <v>0</v>
          </cell>
          <cell r="J65">
            <v>3814840</v>
          </cell>
          <cell r="K65">
            <v>0</v>
          </cell>
          <cell r="L65">
            <v>33375000</v>
          </cell>
          <cell r="M65">
            <v>0</v>
          </cell>
          <cell r="N65">
            <v>0</v>
          </cell>
          <cell r="O65">
            <v>33375000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37660000</v>
          </cell>
          <cell r="U65">
            <v>37660000</v>
          </cell>
          <cell r="V65">
            <v>0</v>
          </cell>
          <cell r="W65">
            <v>37660000</v>
          </cell>
        </row>
        <row r="66">
          <cell r="C66" t="str">
            <v>PENGEMBANGAN KAWASAN PERMUKIMAN JAMBI</v>
          </cell>
          <cell r="D66">
            <v>288050</v>
          </cell>
          <cell r="E66">
            <v>810050</v>
          </cell>
          <cell r="F66">
            <v>0</v>
          </cell>
          <cell r="G66">
            <v>9014100</v>
          </cell>
          <cell r="H66">
            <v>0</v>
          </cell>
          <cell r="I66">
            <v>0</v>
          </cell>
          <cell r="J66">
            <v>9824150</v>
          </cell>
          <cell r="K66">
            <v>0</v>
          </cell>
          <cell r="L66">
            <v>27285000</v>
          </cell>
          <cell r="M66">
            <v>0</v>
          </cell>
          <cell r="N66">
            <v>0</v>
          </cell>
          <cell r="O66">
            <v>27285000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37397200</v>
          </cell>
          <cell r="U66">
            <v>37397200</v>
          </cell>
          <cell r="V66">
            <v>0</v>
          </cell>
          <cell r="W66">
            <v>37397200</v>
          </cell>
        </row>
        <row r="67">
          <cell r="C67" t="str">
            <v>PENGEMBANGAN KAWASAN PERMUKIMAN BENGKULU</v>
          </cell>
          <cell r="D67">
            <v>544284</v>
          </cell>
          <cell r="E67">
            <v>596085</v>
          </cell>
          <cell r="F67">
            <v>0</v>
          </cell>
          <cell r="G67">
            <v>6684860</v>
          </cell>
          <cell r="H67">
            <v>0</v>
          </cell>
          <cell r="I67">
            <v>0</v>
          </cell>
          <cell r="J67">
            <v>7280945</v>
          </cell>
          <cell r="K67">
            <v>0</v>
          </cell>
          <cell r="L67">
            <v>29240000</v>
          </cell>
          <cell r="M67">
            <v>0</v>
          </cell>
          <cell r="N67">
            <v>0</v>
          </cell>
          <cell r="O67">
            <v>29240000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37065229</v>
          </cell>
          <cell r="U67">
            <v>37065229</v>
          </cell>
          <cell r="V67">
            <v>0</v>
          </cell>
          <cell r="W67">
            <v>37065229</v>
          </cell>
        </row>
        <row r="68">
          <cell r="C68" t="str">
            <v>PENGEMBANGAN KAWASAN PERMUKIMAN SUMATERA SELATAN</v>
          </cell>
          <cell r="D68">
            <v>471210</v>
          </cell>
          <cell r="E68">
            <v>684050</v>
          </cell>
          <cell r="F68">
            <v>0</v>
          </cell>
          <cell r="G68">
            <v>20144435</v>
          </cell>
          <cell r="H68">
            <v>0</v>
          </cell>
          <cell r="I68">
            <v>0</v>
          </cell>
          <cell r="J68">
            <v>20828485</v>
          </cell>
          <cell r="K68">
            <v>0</v>
          </cell>
          <cell r="L68">
            <v>30400000</v>
          </cell>
          <cell r="M68">
            <v>0</v>
          </cell>
          <cell r="N68">
            <v>0</v>
          </cell>
          <cell r="O68">
            <v>30400000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51699695</v>
          </cell>
          <cell r="U68">
            <v>51699695</v>
          </cell>
          <cell r="V68">
            <v>0</v>
          </cell>
          <cell r="W68">
            <v>51699695</v>
          </cell>
        </row>
        <row r="69">
          <cell r="C69" t="str">
            <v>PENGEMBANGAN KAWASAN PERMUKIMAN BANGKA BELITUNG</v>
          </cell>
          <cell r="D69">
            <v>295584</v>
          </cell>
          <cell r="E69">
            <v>689416</v>
          </cell>
          <cell r="F69">
            <v>0</v>
          </cell>
          <cell r="G69">
            <v>2415000</v>
          </cell>
          <cell r="H69">
            <v>0</v>
          </cell>
          <cell r="I69">
            <v>0</v>
          </cell>
          <cell r="J69">
            <v>3104416</v>
          </cell>
          <cell r="K69">
            <v>0</v>
          </cell>
          <cell r="L69">
            <v>26748000</v>
          </cell>
          <cell r="M69">
            <v>0</v>
          </cell>
          <cell r="N69">
            <v>0</v>
          </cell>
          <cell r="O69">
            <v>26748000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30148000</v>
          </cell>
          <cell r="U69">
            <v>30148000</v>
          </cell>
          <cell r="V69">
            <v>0</v>
          </cell>
          <cell r="W69">
            <v>30148000</v>
          </cell>
        </row>
        <row r="70">
          <cell r="C70" t="str">
            <v>PENGEMBANGAN KAWASAN PERMUKIMAN LAMPUNG</v>
          </cell>
          <cell r="D70">
            <v>296350</v>
          </cell>
          <cell r="E70">
            <v>748910</v>
          </cell>
          <cell r="F70">
            <v>0</v>
          </cell>
          <cell r="G70">
            <v>18627565</v>
          </cell>
          <cell r="H70">
            <v>0</v>
          </cell>
          <cell r="I70">
            <v>0</v>
          </cell>
          <cell r="J70">
            <v>19376475</v>
          </cell>
          <cell r="K70">
            <v>0</v>
          </cell>
          <cell r="L70">
            <v>31615000</v>
          </cell>
          <cell r="M70">
            <v>0</v>
          </cell>
          <cell r="N70">
            <v>0</v>
          </cell>
          <cell r="O70">
            <v>31615000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51287825</v>
          </cell>
          <cell r="U70">
            <v>51287825</v>
          </cell>
          <cell r="V70">
            <v>0</v>
          </cell>
          <cell r="W70">
            <v>51287825</v>
          </cell>
        </row>
        <row r="71">
          <cell r="C71" t="str">
            <v>PENGEMBANGAN KAWASAN PERMUKIMAN BANTEN</v>
          </cell>
          <cell r="D71">
            <v>291948</v>
          </cell>
          <cell r="E71">
            <v>788421</v>
          </cell>
          <cell r="F71">
            <v>0</v>
          </cell>
          <cell r="G71">
            <v>5139705</v>
          </cell>
          <cell r="H71">
            <v>0</v>
          </cell>
          <cell r="I71">
            <v>0</v>
          </cell>
          <cell r="J71">
            <v>5928126</v>
          </cell>
          <cell r="K71">
            <v>0</v>
          </cell>
          <cell r="L71">
            <v>27815000</v>
          </cell>
          <cell r="M71">
            <v>0</v>
          </cell>
          <cell r="N71">
            <v>0</v>
          </cell>
          <cell r="O71">
            <v>27815000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34035074</v>
          </cell>
          <cell r="U71">
            <v>34035074</v>
          </cell>
          <cell r="V71">
            <v>0</v>
          </cell>
          <cell r="W71">
            <v>34035074</v>
          </cell>
        </row>
        <row r="72">
          <cell r="C72" t="str">
            <v>PENGEMBANGAN KAWASAN PERMUKIMAN JAWA BARAT</v>
          </cell>
          <cell r="D72">
            <v>388772</v>
          </cell>
          <cell r="E72">
            <v>992335</v>
          </cell>
          <cell r="F72">
            <v>0</v>
          </cell>
          <cell r="G72">
            <v>11901420</v>
          </cell>
          <cell r="H72">
            <v>0</v>
          </cell>
          <cell r="I72">
            <v>0</v>
          </cell>
          <cell r="J72">
            <v>12893755</v>
          </cell>
          <cell r="K72">
            <v>0</v>
          </cell>
          <cell r="L72">
            <v>40709600</v>
          </cell>
          <cell r="M72">
            <v>0</v>
          </cell>
          <cell r="N72">
            <v>0</v>
          </cell>
          <cell r="O72">
            <v>40709600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53992127</v>
          </cell>
          <cell r="U72">
            <v>53992127</v>
          </cell>
          <cell r="V72">
            <v>0</v>
          </cell>
          <cell r="W72">
            <v>53992127</v>
          </cell>
        </row>
        <row r="73">
          <cell r="C73" t="str">
            <v>PENGEMBANGAN KAWASAN PERMUKIMAN JAWA TENGAH</v>
          </cell>
          <cell r="D73">
            <v>504702</v>
          </cell>
          <cell r="E73">
            <v>841005</v>
          </cell>
          <cell r="F73">
            <v>0</v>
          </cell>
          <cell r="G73">
            <v>12867075</v>
          </cell>
          <cell r="H73">
            <v>0</v>
          </cell>
          <cell r="I73">
            <v>0</v>
          </cell>
          <cell r="J73">
            <v>13708080</v>
          </cell>
          <cell r="K73">
            <v>0</v>
          </cell>
          <cell r="L73">
            <v>45790000</v>
          </cell>
          <cell r="M73">
            <v>0</v>
          </cell>
          <cell r="N73">
            <v>0</v>
          </cell>
          <cell r="O73">
            <v>45790000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60002782</v>
          </cell>
          <cell r="U73">
            <v>60002782</v>
          </cell>
          <cell r="V73">
            <v>0</v>
          </cell>
          <cell r="W73">
            <v>60002782</v>
          </cell>
        </row>
        <row r="74">
          <cell r="C74" t="str">
            <v>PENGEMBANGAN KAWASAN PERMUKIMAN DI. YOGYAKARTA</v>
          </cell>
          <cell r="D74">
            <v>450000</v>
          </cell>
          <cell r="E74">
            <v>820000</v>
          </cell>
          <cell r="F74">
            <v>0</v>
          </cell>
          <cell r="G74">
            <v>5290000</v>
          </cell>
          <cell r="H74">
            <v>0</v>
          </cell>
          <cell r="I74">
            <v>0</v>
          </cell>
          <cell r="J74">
            <v>6110000</v>
          </cell>
          <cell r="K74">
            <v>0</v>
          </cell>
          <cell r="L74">
            <v>31750000</v>
          </cell>
          <cell r="M74">
            <v>0</v>
          </cell>
          <cell r="N74">
            <v>0</v>
          </cell>
          <cell r="O74">
            <v>31750000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38310000</v>
          </cell>
          <cell r="U74">
            <v>38310000</v>
          </cell>
          <cell r="V74">
            <v>0</v>
          </cell>
          <cell r="W74">
            <v>38310000</v>
          </cell>
        </row>
        <row r="75">
          <cell r="C75" t="str">
            <v>PENGEMBANGAN KAWASAN PERMUKIMAN JAWA TIMUR</v>
          </cell>
          <cell r="D75">
            <v>430486</v>
          </cell>
          <cell r="E75">
            <v>998908</v>
          </cell>
          <cell r="F75">
            <v>0</v>
          </cell>
          <cell r="G75">
            <v>8431111.6666666679</v>
          </cell>
          <cell r="H75">
            <v>0</v>
          </cell>
          <cell r="I75">
            <v>0</v>
          </cell>
          <cell r="J75">
            <v>9430019.6666666679</v>
          </cell>
          <cell r="K75">
            <v>0</v>
          </cell>
          <cell r="L75">
            <v>51895000</v>
          </cell>
          <cell r="M75">
            <v>0</v>
          </cell>
          <cell r="N75">
            <v>0</v>
          </cell>
          <cell r="O75">
            <v>51895000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61755505.666666672</v>
          </cell>
          <cell r="U75">
            <v>61755505.666666672</v>
          </cell>
          <cell r="V75">
            <v>0</v>
          </cell>
          <cell r="W75">
            <v>61755505.666666672</v>
          </cell>
        </row>
        <row r="76">
          <cell r="C76" t="str">
            <v>PENGEMBANGAN KAWASAN PERMUKIMAN DAN PERBATASAN KALIMANTAN BARAT</v>
          </cell>
          <cell r="D76">
            <v>514556</v>
          </cell>
          <cell r="E76">
            <v>658525</v>
          </cell>
          <cell r="F76">
            <v>0</v>
          </cell>
          <cell r="G76">
            <v>6573900</v>
          </cell>
          <cell r="H76">
            <v>0</v>
          </cell>
          <cell r="I76">
            <v>0</v>
          </cell>
          <cell r="J76">
            <v>7232425</v>
          </cell>
          <cell r="K76">
            <v>0</v>
          </cell>
          <cell r="L76">
            <v>59002000</v>
          </cell>
          <cell r="M76">
            <v>0</v>
          </cell>
          <cell r="N76">
            <v>0</v>
          </cell>
          <cell r="O76">
            <v>59002000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66748981</v>
          </cell>
          <cell r="U76">
            <v>66748981</v>
          </cell>
          <cell r="V76">
            <v>0</v>
          </cell>
          <cell r="W76">
            <v>66748981</v>
          </cell>
        </row>
        <row r="77">
          <cell r="C77" t="str">
            <v>PENGEMBANGAN KAWASAN PERMUKIMAN KALIMANTAN TENGAH</v>
          </cell>
          <cell r="D77">
            <v>308844</v>
          </cell>
          <cell r="E77">
            <v>746525</v>
          </cell>
          <cell r="F77">
            <v>0</v>
          </cell>
          <cell r="G77">
            <v>5270940</v>
          </cell>
          <cell r="H77">
            <v>0</v>
          </cell>
          <cell r="I77">
            <v>0</v>
          </cell>
          <cell r="J77">
            <v>6017465</v>
          </cell>
          <cell r="K77">
            <v>0</v>
          </cell>
          <cell r="L77">
            <v>25410000</v>
          </cell>
          <cell r="M77">
            <v>0</v>
          </cell>
          <cell r="N77">
            <v>0</v>
          </cell>
          <cell r="O77">
            <v>25410000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31736309</v>
          </cell>
          <cell r="U77">
            <v>31736309</v>
          </cell>
          <cell r="V77">
            <v>0</v>
          </cell>
          <cell r="W77">
            <v>31736309</v>
          </cell>
        </row>
        <row r="78">
          <cell r="C78" t="str">
            <v>PENGEMBANGAN KAWASAN PERMUKIMAN KALIMANTAN SELATAN</v>
          </cell>
          <cell r="D78">
            <v>182556</v>
          </cell>
          <cell r="E78">
            <v>730525</v>
          </cell>
          <cell r="F78">
            <v>0</v>
          </cell>
          <cell r="G78">
            <v>4078660</v>
          </cell>
          <cell r="H78">
            <v>0</v>
          </cell>
          <cell r="I78">
            <v>0</v>
          </cell>
          <cell r="J78">
            <v>4809185</v>
          </cell>
          <cell r="K78">
            <v>0</v>
          </cell>
          <cell r="L78">
            <v>22040000</v>
          </cell>
          <cell r="M78">
            <v>0</v>
          </cell>
          <cell r="N78">
            <v>0</v>
          </cell>
          <cell r="O78">
            <v>22040000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27031741</v>
          </cell>
          <cell r="U78">
            <v>27031741</v>
          </cell>
          <cell r="V78">
            <v>0</v>
          </cell>
          <cell r="W78">
            <v>27031741</v>
          </cell>
        </row>
        <row r="79">
          <cell r="C79" t="str">
            <v>PENGEMBANGAN KAWASAN PERMUKIMAN DAN PERBATASAN KALIMANTAN TIMUR</v>
          </cell>
          <cell r="D79">
            <v>417556</v>
          </cell>
          <cell r="E79">
            <v>815525</v>
          </cell>
          <cell r="F79">
            <v>0</v>
          </cell>
          <cell r="G79">
            <v>4087480</v>
          </cell>
          <cell r="H79">
            <v>0</v>
          </cell>
          <cell r="I79">
            <v>0</v>
          </cell>
          <cell r="J79">
            <v>4903005</v>
          </cell>
          <cell r="K79">
            <v>0</v>
          </cell>
          <cell r="L79">
            <v>46665000</v>
          </cell>
          <cell r="M79">
            <v>0</v>
          </cell>
          <cell r="N79">
            <v>0</v>
          </cell>
          <cell r="O79">
            <v>46665000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51985561</v>
          </cell>
          <cell r="U79">
            <v>51985561</v>
          </cell>
          <cell r="V79">
            <v>0</v>
          </cell>
          <cell r="W79">
            <v>51985561</v>
          </cell>
        </row>
        <row r="80">
          <cell r="C80" t="str">
            <v>PENGEMBANGAN KAWASAN PERMUKIMAN DAN PERBATASAN SULAWESI  UTARA</v>
          </cell>
          <cell r="D80">
            <v>422844</v>
          </cell>
          <cell r="E80">
            <v>771550</v>
          </cell>
          <cell r="F80">
            <v>0</v>
          </cell>
          <cell r="G80">
            <v>6172820</v>
          </cell>
          <cell r="H80">
            <v>0</v>
          </cell>
          <cell r="I80">
            <v>0</v>
          </cell>
          <cell r="J80">
            <v>6944370</v>
          </cell>
          <cell r="K80">
            <v>0</v>
          </cell>
          <cell r="L80">
            <v>51455000</v>
          </cell>
          <cell r="M80">
            <v>0</v>
          </cell>
          <cell r="N80">
            <v>0</v>
          </cell>
          <cell r="O80">
            <v>51455000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58822214</v>
          </cell>
          <cell r="U80">
            <v>58822214</v>
          </cell>
          <cell r="V80">
            <v>0</v>
          </cell>
          <cell r="W80">
            <v>58822214</v>
          </cell>
        </row>
        <row r="81">
          <cell r="C81" t="str">
            <v>PENGEMBANGAN KAWASAN PERMUKIMAN GORONTALO</v>
          </cell>
          <cell r="D81">
            <v>585556</v>
          </cell>
          <cell r="E81">
            <v>352525</v>
          </cell>
          <cell r="F81">
            <v>0</v>
          </cell>
          <cell r="G81">
            <v>3934035</v>
          </cell>
          <cell r="H81">
            <v>0</v>
          </cell>
          <cell r="I81">
            <v>0</v>
          </cell>
          <cell r="J81">
            <v>4286560</v>
          </cell>
          <cell r="K81">
            <v>0</v>
          </cell>
          <cell r="L81">
            <v>26255000</v>
          </cell>
          <cell r="M81">
            <v>0</v>
          </cell>
          <cell r="N81">
            <v>0</v>
          </cell>
          <cell r="O81">
            <v>26255000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31127116</v>
          </cell>
          <cell r="U81">
            <v>31127116</v>
          </cell>
          <cell r="V81">
            <v>0</v>
          </cell>
          <cell r="W81">
            <v>31127116</v>
          </cell>
        </row>
        <row r="82">
          <cell r="C82" t="str">
            <v>PENGEMBANGAN KAWASAN PERMUKIMAN SULAWESI TENGAH</v>
          </cell>
          <cell r="D82">
            <v>244556</v>
          </cell>
          <cell r="E82">
            <v>648525</v>
          </cell>
          <cell r="F82">
            <v>0</v>
          </cell>
          <cell r="G82">
            <v>7107630</v>
          </cell>
          <cell r="H82">
            <v>0</v>
          </cell>
          <cell r="I82">
            <v>0</v>
          </cell>
          <cell r="J82">
            <v>7756155</v>
          </cell>
          <cell r="K82">
            <v>0</v>
          </cell>
          <cell r="L82">
            <v>24120000</v>
          </cell>
          <cell r="M82">
            <v>0</v>
          </cell>
          <cell r="N82">
            <v>0</v>
          </cell>
          <cell r="O82">
            <v>24120000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32120711</v>
          </cell>
          <cell r="U82">
            <v>32120711</v>
          </cell>
          <cell r="V82">
            <v>0</v>
          </cell>
          <cell r="W82">
            <v>32120711</v>
          </cell>
        </row>
        <row r="83">
          <cell r="C83" t="str">
            <v>PENGEMBANGAN KAWASAN PERMUKIMAN SULAWESI SELATAN</v>
          </cell>
          <cell r="D83">
            <v>372844</v>
          </cell>
          <cell r="E83">
            <v>841550</v>
          </cell>
          <cell r="F83">
            <v>0</v>
          </cell>
          <cell r="G83">
            <v>10895455</v>
          </cell>
          <cell r="H83">
            <v>0</v>
          </cell>
          <cell r="I83">
            <v>0</v>
          </cell>
          <cell r="J83">
            <v>11737005</v>
          </cell>
          <cell r="K83">
            <v>0</v>
          </cell>
          <cell r="L83">
            <v>29410000</v>
          </cell>
          <cell r="M83">
            <v>0</v>
          </cell>
          <cell r="N83">
            <v>0</v>
          </cell>
          <cell r="O83">
            <v>29410000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41519849</v>
          </cell>
          <cell r="U83">
            <v>41519849</v>
          </cell>
          <cell r="V83">
            <v>0</v>
          </cell>
          <cell r="W83">
            <v>41519849</v>
          </cell>
        </row>
        <row r="84">
          <cell r="C84" t="str">
            <v>PENGEMBANGAN KAWASAN PERMUKIMAN SULAWESI BARAT</v>
          </cell>
          <cell r="D84">
            <v>307556</v>
          </cell>
          <cell r="E84">
            <v>605525</v>
          </cell>
          <cell r="F84">
            <v>0</v>
          </cell>
          <cell r="G84">
            <v>3745505</v>
          </cell>
          <cell r="H84">
            <v>0</v>
          </cell>
          <cell r="I84">
            <v>0</v>
          </cell>
          <cell r="J84">
            <v>4351030</v>
          </cell>
          <cell r="K84">
            <v>0</v>
          </cell>
          <cell r="L84">
            <v>23855000</v>
          </cell>
          <cell r="M84">
            <v>0</v>
          </cell>
          <cell r="N84">
            <v>0</v>
          </cell>
          <cell r="O84">
            <v>23855000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28513586</v>
          </cell>
          <cell r="U84">
            <v>28513586</v>
          </cell>
          <cell r="V84">
            <v>0</v>
          </cell>
          <cell r="W84">
            <v>28513586</v>
          </cell>
        </row>
        <row r="85">
          <cell r="C85" t="str">
            <v>PENGEMBANGAN KAWASAN PERMUKIMAN SULAWESI TENGGARA</v>
          </cell>
          <cell r="D85">
            <v>441000</v>
          </cell>
          <cell r="E85">
            <v>609000</v>
          </cell>
          <cell r="F85">
            <v>0</v>
          </cell>
          <cell r="G85">
            <v>2480000</v>
          </cell>
          <cell r="H85">
            <v>0</v>
          </cell>
          <cell r="I85">
            <v>0</v>
          </cell>
          <cell r="J85">
            <v>3089000</v>
          </cell>
          <cell r="K85">
            <v>0</v>
          </cell>
          <cell r="L85">
            <v>29650000</v>
          </cell>
          <cell r="M85">
            <v>0</v>
          </cell>
          <cell r="N85">
            <v>0</v>
          </cell>
          <cell r="O85">
            <v>29650000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33180000</v>
          </cell>
          <cell r="U85">
            <v>33180000</v>
          </cell>
          <cell r="V85">
            <v>0</v>
          </cell>
          <cell r="W85">
            <v>33180000</v>
          </cell>
        </row>
        <row r="86">
          <cell r="C86" t="str">
            <v>PENGEMBANGAN KAWASAN PERMUKIMAN BALI</v>
          </cell>
          <cell r="D86">
            <v>167000</v>
          </cell>
          <cell r="E86">
            <v>858000</v>
          </cell>
          <cell r="F86">
            <v>0</v>
          </cell>
          <cell r="G86">
            <v>4150000</v>
          </cell>
          <cell r="H86">
            <v>0</v>
          </cell>
          <cell r="I86">
            <v>0</v>
          </cell>
          <cell r="J86">
            <v>5008000</v>
          </cell>
          <cell r="K86">
            <v>0</v>
          </cell>
          <cell r="L86">
            <v>37300000</v>
          </cell>
          <cell r="M86">
            <v>0</v>
          </cell>
          <cell r="N86">
            <v>0</v>
          </cell>
          <cell r="O86">
            <v>37300000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42475000</v>
          </cell>
          <cell r="U86">
            <v>42475000</v>
          </cell>
          <cell r="V86">
            <v>0</v>
          </cell>
          <cell r="W86">
            <v>42475000</v>
          </cell>
        </row>
        <row r="87">
          <cell r="C87" t="str">
            <v>PENGEMBANGAN KAWASAN PERMUKIMAN NUSA TENGGARA BARAT</v>
          </cell>
          <cell r="D87">
            <v>427844</v>
          </cell>
          <cell r="E87">
            <v>572525</v>
          </cell>
          <cell r="F87">
            <v>0</v>
          </cell>
          <cell r="G87">
            <v>5932120</v>
          </cell>
          <cell r="H87">
            <v>0</v>
          </cell>
          <cell r="I87">
            <v>0</v>
          </cell>
          <cell r="J87">
            <v>6504645</v>
          </cell>
          <cell r="K87">
            <v>0</v>
          </cell>
          <cell r="L87">
            <v>26040000</v>
          </cell>
          <cell r="M87">
            <v>0</v>
          </cell>
          <cell r="N87">
            <v>0</v>
          </cell>
          <cell r="O87">
            <v>26040000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32972489</v>
          </cell>
          <cell r="U87">
            <v>32972489</v>
          </cell>
          <cell r="V87">
            <v>0</v>
          </cell>
          <cell r="W87">
            <v>32972489</v>
          </cell>
        </row>
        <row r="88">
          <cell r="C88" t="str">
            <v>PENGEMBANGAN KAWASAN PERMUKIMAN DAN PERBATASAN NUSA TENGGARA TIMUR</v>
          </cell>
          <cell r="D88">
            <v>509908</v>
          </cell>
          <cell r="E88">
            <v>605550</v>
          </cell>
          <cell r="F88">
            <v>0</v>
          </cell>
          <cell r="G88">
            <v>5968630</v>
          </cell>
          <cell r="H88">
            <v>0</v>
          </cell>
          <cell r="I88">
            <v>0</v>
          </cell>
          <cell r="J88">
            <v>6574180</v>
          </cell>
          <cell r="K88">
            <v>0</v>
          </cell>
          <cell r="L88">
            <v>36120000</v>
          </cell>
          <cell r="M88">
            <v>0</v>
          </cell>
          <cell r="N88">
            <v>0</v>
          </cell>
          <cell r="O88">
            <v>36120000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43204088</v>
          </cell>
          <cell r="U88">
            <v>43204088</v>
          </cell>
          <cell r="V88">
            <v>0</v>
          </cell>
          <cell r="W88">
            <v>43204088</v>
          </cell>
        </row>
        <row r="89">
          <cell r="C89" t="str">
            <v>PENGEMBANGAN KAWASAN PERMUKIMAN DAN PERBATASAN MALUKU</v>
          </cell>
          <cell r="D89">
            <v>501844</v>
          </cell>
          <cell r="E89">
            <v>623525</v>
          </cell>
          <cell r="F89">
            <v>0</v>
          </cell>
          <cell r="G89">
            <v>6396740</v>
          </cell>
          <cell r="H89">
            <v>0</v>
          </cell>
          <cell r="I89">
            <v>0</v>
          </cell>
          <cell r="J89">
            <v>7020265</v>
          </cell>
          <cell r="K89">
            <v>0</v>
          </cell>
          <cell r="L89">
            <v>29890000</v>
          </cell>
          <cell r="M89">
            <v>0</v>
          </cell>
          <cell r="N89">
            <v>0</v>
          </cell>
          <cell r="O89">
            <v>29890000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37412109</v>
          </cell>
          <cell r="U89">
            <v>37412109</v>
          </cell>
          <cell r="V89">
            <v>0</v>
          </cell>
          <cell r="W89">
            <v>37412109</v>
          </cell>
        </row>
        <row r="90">
          <cell r="C90" t="str">
            <v>PENGEMBANGAN KAWASAN PERMUKIMAN DAN PERBATASAN MALUKU UTARA</v>
          </cell>
          <cell r="D90">
            <v>286000</v>
          </cell>
          <cell r="E90">
            <v>679000</v>
          </cell>
          <cell r="F90">
            <v>0</v>
          </cell>
          <cell r="G90">
            <v>3575000</v>
          </cell>
          <cell r="H90">
            <v>0</v>
          </cell>
          <cell r="I90">
            <v>0</v>
          </cell>
          <cell r="J90">
            <v>4254000</v>
          </cell>
          <cell r="K90">
            <v>0</v>
          </cell>
          <cell r="L90">
            <v>34860000</v>
          </cell>
          <cell r="M90">
            <v>0</v>
          </cell>
          <cell r="N90">
            <v>0</v>
          </cell>
          <cell r="O90">
            <v>34860000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39400000</v>
          </cell>
          <cell r="U90">
            <v>39400000</v>
          </cell>
          <cell r="V90">
            <v>0</v>
          </cell>
          <cell r="W90">
            <v>39400000</v>
          </cell>
        </row>
        <row r="91">
          <cell r="C91" t="str">
            <v>PENGEMBANGAN KAWASAN PERMUKIMAN DAN PERBATASAN PAPUA</v>
          </cell>
          <cell r="D91">
            <v>434556</v>
          </cell>
          <cell r="E91">
            <v>728525</v>
          </cell>
          <cell r="F91">
            <v>0</v>
          </cell>
          <cell r="G91">
            <v>4303160</v>
          </cell>
          <cell r="H91">
            <v>0</v>
          </cell>
          <cell r="I91">
            <v>0</v>
          </cell>
          <cell r="J91">
            <v>5031685</v>
          </cell>
          <cell r="K91">
            <v>0</v>
          </cell>
          <cell r="L91">
            <v>33125000</v>
          </cell>
          <cell r="M91">
            <v>0</v>
          </cell>
          <cell r="N91">
            <v>0</v>
          </cell>
          <cell r="O91">
            <v>33125000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38591241</v>
          </cell>
          <cell r="U91">
            <v>38591241</v>
          </cell>
          <cell r="V91">
            <v>0</v>
          </cell>
          <cell r="W91">
            <v>38591241</v>
          </cell>
        </row>
        <row r="92">
          <cell r="C92" t="str">
            <v>PENGEMBANGAN KAWASAN PERMUKIMAN DAN PERBATASAN PAPUA BARAT</v>
          </cell>
          <cell r="D92">
            <v>275000</v>
          </cell>
          <cell r="E92">
            <v>745000</v>
          </cell>
          <cell r="F92">
            <v>0</v>
          </cell>
          <cell r="G92">
            <v>2685000</v>
          </cell>
          <cell r="H92">
            <v>0</v>
          </cell>
          <cell r="I92">
            <v>0</v>
          </cell>
          <cell r="J92">
            <v>3430000</v>
          </cell>
          <cell r="K92">
            <v>0</v>
          </cell>
          <cell r="L92">
            <v>38625000</v>
          </cell>
          <cell r="M92">
            <v>0</v>
          </cell>
          <cell r="N92">
            <v>0</v>
          </cell>
          <cell r="O92">
            <v>38625000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42330000</v>
          </cell>
          <cell r="U92">
            <v>42330000</v>
          </cell>
          <cell r="V92">
            <v>0</v>
          </cell>
          <cell r="W92">
            <v>42330000</v>
          </cell>
        </row>
        <row r="93">
          <cell r="C93" t="str">
            <v>PENGEMBANGAN PENYEHATAN LINGKUNGAN PERMUKIMAN NAD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C94" t="str">
            <v>PENGEMBANGAN PENYEHATAN LINGKUNGAN PERMUKIMAN SUMATERA UTARA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C95" t="str">
            <v>PENGEMBANGAN PENYEHATAN LINGKUNGAN PERMUKIMAN SUMATERA BARAT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C96" t="str">
            <v>PENGEMBANGAN PENYEHATAN LINGKUNGAN PERMUKIMAN RIAU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C97" t="str">
            <v>PENGEMBANGAN PENYEHATAN LINGKUNGAN PERMUKIMAN KEPULAUAN RIAU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C98" t="str">
            <v>PENGEMBANGAN PENYEHATAN LINGKUNGAN PERMUKIMAN JAMBI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C99" t="str">
            <v>PENGEMBANGAN PENYEHATAN LINGKUNGAN PERMUKIMAN BENGKULU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C100" t="str">
            <v>PENGEMBANGAN PENYEHATAN LINGKUNGAN PERMUKIMAN SUMATERA SELATAN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C101" t="str">
            <v>PENGEMBANGAN PENYEHATAN LINGKUNGAN PERMUKIMAN BANGKA BELITUNG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C102" t="str">
            <v>PENGEMBANGAN PENYEHATAN LINGKUNGAN PERMUKIMAN LAMPUNG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C103" t="str">
            <v>PENGEMBANGAN PENYEHATAN LINGKUNGAN PERMUKIMAN BANTEN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C104" t="str">
            <v>PENGEMBANGAN PENYEHATAN LINGKUNGAN PERMUKIMAN DKI JAKARTA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C105" t="str">
            <v>PENGEMBANGAN PENYEHATAN LINGKUNGAN PERMUKIMAN JAWA BARAT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C106" t="str">
            <v>PENGEMBANGAN PENYEHATAN LINGKUNGAN PERMUKIMAN JAWA TENGAH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C107" t="str">
            <v>PENGEMBANGAN PENYEHATAN LINGKUNGAN PERMUKIMAN D.I. YOGYAKARTA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C108" t="str">
            <v>PENGEMBANGAN PENYEHATAN LINGKUNGAN PERMUKIMAN JAWA TIMUR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C109" t="str">
            <v>PENGEMBANGAN PENYEHATAN LINGKUNGAN PERMUKIMAN KALIMANTAN BARAT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C110" t="str">
            <v>PENGEMBANGAN PENYEHATAN LINGKUNGAN PERMUKIMAN KALIMANTAN TENGAH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C111" t="str">
            <v>PENGEMBANGAN PENYEHATAN LINGKUNGAN PERMUKIMAN KALIMANTAN SELATAN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C112" t="str">
            <v>PENGEMBANGAN PENYEHATAN LINGKUNGAN PERMUKIMAN KALIMANTAN TIMUR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C113" t="str">
            <v>PENGEMBANGAN PENYEHATAN LINGKUNGAN PERMUKIMAN SULAWESI UTARA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C114" t="str">
            <v>PENGEMBANGAN PENYEHATAN LINGKUNGAN PERMUKIMAN GORONTALO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C115" t="str">
            <v>PENGEMBANGAN PENYEHATAN LINGKUNGAN PERMUKIMAN SULAWESI TENGAH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PENGEMBANGAN PENYEHATAN LINGKUNGAN PERMUKIMAN SULAWESI SELATAN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C117" t="str">
            <v>PENGEMBANGAN PENYEHATAN LINGKUNGAN PERMUKIMAN SULAWESI BARAT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C118" t="str">
            <v>PENGEMBANGAN PENYEHATAN LINGKUNGAN PERMUKIMAN SULAWESI TENGGARA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C119" t="str">
            <v>PENGEMBANGAN PENYEHATAN LINGKUNGAN PERMUKIMAN BALI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C120" t="str">
            <v>PENGEMBANGAN PENYEHATAN LINGKUNGAN PERMUKIMAN NTB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C121" t="str">
            <v>PENGEMBANGAN PENYEHATAN LINGKUNGAN PERMUKIMAN NTT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C122" t="str">
            <v>PENGEMBANGAN PENYEHATAN LINGKUNGAN PERMUKIMAN MALUKU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C123" t="str">
            <v>PENGEMBANGAN PENYEHATAN LINGKUNGAN PERMUKIMAN MALUKU UTARA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C124" t="str">
            <v>PENGEMBANGAN PENYEHATAN LINGKUNGAN PERMUKIMAN PAPUA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C125" t="str">
            <v>PENGEMBANGAN PENYEHATAN LINGKUNGAN PERMUKIMAN PAPUA BARAT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C126" t="str">
            <v>PENATAAN BANGUNAN DAN LINGKUNGAN NAD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C127" t="str">
            <v>PENATAAN BANGUNAN DAN LINGKUNGAN SUMATERA UTARA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C128" t="str">
            <v>PENATAAN BANGUNAN DAN LINGKUNGAN SUMATERA BARAT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C129" t="str">
            <v>PENATAAN BANGUNAN DAN LINGKUNGAN RIAU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C130" t="str">
            <v>PENATAAN BANGUNAN DAN LINGKUNGAN KEPULAUAN RIAU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C131" t="str">
            <v>PENATAAN BANGUNAN DAN LINGKUNGAN JAMBI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C132" t="str">
            <v>PENATAAN BANGUNAN DAN LINGKUNGAN BENGKULU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C133" t="str">
            <v>PENATAAN BANGUNAN DAN LINGKUNGAN SUMATERA SELATAN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C134" t="str">
            <v>PENATAAN BANGUNAN DAN LINGKUNGAN BANGKA BELITUNG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C135" t="str">
            <v>PENATAAN BANGUNAN DAN LINGKUNGAN LAMPUNG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C136" t="str">
            <v>PENATAAN BANGUNAN DAN LINGKUNGAN BANTEN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C137" t="str">
            <v>PENATAAN BANGUNAN DAN LINGKUNGAN DKI JAKARTA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C138" t="str">
            <v>PENATAAN BANGUNAN DAN LINGKUNGAN JAWA BARAT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C139" t="str">
            <v>PENATAAN BANGUNAN DAN LINGKUNGAN JAWA TENGAH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C140" t="str">
            <v>PENATAAN BANGUNAN DAN LINGKUNGAN DI. YOGYAKARTA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C141" t="str">
            <v>PENATAAN BANGUNAN DAN LINGKUNGAN JAWA TIMUR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C142" t="str">
            <v>PENATAAN BANGUNAN DAN LINGKUNGAN KALIMANTAN BARAT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C143" t="str">
            <v>PENATAAN BANGUNAN DAN LINGKUNGAN KALIMANTAN TENGAH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C144" t="str">
            <v>PENATAAN BANGUNAN DAN LINGKUNGAN KALIMANTAN SELATAN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C145" t="str">
            <v>PENATAAN BANGUNAN DAN LINGKUNGAN KALIMANTAN TIMUR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C146" t="str">
            <v>PENATAAN BANGUNAN DAN LINGKUNGAN SULAWESI UTARA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C147" t="str">
            <v>PENATAAN BANGUNAN DAN LINGKUNGAN GORONTALO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C148" t="str">
            <v>PENATAAN BANGUNAN DAN LINGKUNGAN SULAWESI TENGAH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C149" t="str">
            <v>PENATAAN BANGUNAN DAN LINGKUNGAN SULAWESI SELATAN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C150" t="str">
            <v>PENATAAN BANGUNAN DAN LINGKUNGAN SULAWESI BARAT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C151" t="str">
            <v>PENATAAN BANGUNAN DAN LINGKUNGAN SULAWESI TENGGARA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C152" t="str">
            <v>PENATAAN BANGUNAN DAN LINGKUNGAN BALI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C153" t="str">
            <v>PENATAAN BANGUNAN DAN LINGKUNGAN NUSA TENGGARA  BARAT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C154" t="str">
            <v>PENATAAN BANGUNAN DAN LINGKUNGAN NUSA TENGGARA TIMUR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C155" t="str">
            <v>PENATAAN BANGUNAN DAN LINGKUNGAN MALUKU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PENATAAN BANGUNAN DAN LINGKUNGAN MALUKU UTARA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C157" t="str">
            <v>PENATAAN BANGUNAN DAN LINGKUNGAN PAPUA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C158" t="str">
            <v>PENATAAN BANGUNAN DAN LINGKUNGAN PAPUA BARAT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C159" t="str">
            <v>PERENCANAAN DAN PENGENDALIAN PROGRAM PROV NAD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C160" t="str">
            <v>PERENCANAAN DAN PENGENDALIAN PROGRAM PROV SUMATERA UTARA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C161" t="str">
            <v xml:space="preserve">PERENCANAAN DAN PENGENDALIAN PROGRAM PROV SUMATERA BARAT 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C162" t="str">
            <v>PERENCANAAN DAN PENGENDALIAN PROGRAM PROVINSI RIAU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C163" t="str">
            <v>PERENCANAAN DAN PENGENDALIAN PROGRAM PROV KEP. RIAU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C164" t="str">
            <v>PERENCANAAN DAN PENGENDALIAN PROGRAM PROVINSI JAMBI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C165" t="str">
            <v>PERENCANAAN DAN PENGENDALIAN PROGRAM PROVINSI  BENGKULU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C166" t="str">
            <v>PERENCANAAN DAN PENGENDALIAN PROGRAMPROV SUMATERA SELATAN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C167" t="str">
            <v>PERENCANAAN DAN PENGENDALIAN PROGRAM PROV BANGKA BELITUNG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C168" t="str">
            <v>PERENCANAAN DAN PENGENDALIAN PROGRAM PROV LAMPUNG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C169" t="str">
            <v>PERENCANAAN DAN PENGENDALIAN PROGRAM PROV BANTEN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C170" t="str">
            <v>PERENCANAAN DAN PENGENDALIAN PROGRAM PROV JAWA BARAT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C171" t="str">
            <v>PERENCANAAN DAN PENGENDALIAN PROGRAM PROV JAWA TENGAH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C172" t="str">
            <v>PERENCANAAN DAN PENGENDALIAN PROGRAM PROV DI YOGYAKARTA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C173" t="str">
            <v>PERENCANAAN DAN PENGENDALIAN PROGRAM PROV JAWA TIMUR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C174" t="str">
            <v xml:space="preserve">PERENCANAAN DAN PENGENDALIAN PROGRAM PROV KALIMANTAN BARAT 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C175" t="str">
            <v xml:space="preserve">PERENCANAAN DAN PENGENDALIAN PROGRAM PROV KALIMANTAN TENGAH 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C176" t="str">
            <v>PERENCANAAN DAN PENGENDALIAN PROGRAM PROV KALIMANTAN SELATAN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C177" t="str">
            <v>PERENCANAAN DAN PENGENDALIAN PROGRAM PROV KALIMANTAN TIMUR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C178" t="str">
            <v>PERENCANAAN DAN PENGENDALIAN PROGRAM PROV SULAWESI UTARA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C179" t="str">
            <v>PERENCANAAN DAN PENGENDALIAN PROGRAM PROV GORONTALO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C180" t="str">
            <v>PERENCANAAN DAN PENGENDALIAN PROGRAM PROV SULAWESI TENGAH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C181" t="str">
            <v>PERENCANAAN DAN PENGENDALIAN PROGRAM PROV SULAWESI SELATAN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C182" t="str">
            <v>PERENCANAAN DAN PENGENDALIAN PROGRAM PROV SULAWESI BARAT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C183" t="str">
            <v>PERENCANAAN DAN PENGENDALIAN PROGRAM PROV SULAWESI TENGGARA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C184" t="str">
            <v xml:space="preserve">PERENCANAAN DAN PENGENDALIAN PROGRAM PROV BALI 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C185" t="str">
            <v>PERENCANAAN DAN PENGENDALIAN PROGRAM PROV NTB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C186" t="str">
            <v xml:space="preserve">PERENCANAAN DAN PENGENDALIAN PROGRAM PROV NTT 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C187" t="str">
            <v>PERENCANAAN DAN PENGENDALIAN PROGRAM PROV MALUKU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C188" t="str">
            <v>PERENCANAAN DAN PENGENDALIAN PROGRAM PROV MALUKU UTARA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C189" t="str">
            <v>PERENCANAAN DAN PENGENDALIAN PROGRAM PROV PAPUA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C190" t="str">
            <v xml:space="preserve">PERENCANAAN DAN PENGENDALIAN PROGRAM PROV PAPUA BARAT   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C191" t="str">
            <v>BALAI TEKNIK AIR MINUM DAN SANITASI WILAYAH I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C192" t="str">
            <v>BALAI TEKNIK AIR MINUM DAN SANITASI WILAYAH II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C193" t="str">
            <v>PEMBANGUNAN INFRASTRUKTUR PERMUKIMAN KAB. ACEH SELATAN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C194" t="str">
            <v>PEMBANGUNAN INFRASTRUKTUR PERMUKIMAN KAB. ACEH TENGGARA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C195" t="str">
            <v>PEMBANGUNAN INFRASTRUKTUR PERMUKIMAN KAB. ACEH TIMUR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C196" t="str">
            <v>PEMBANGUNAN INFRASTRUKTUR PERMUKIMAN KAB. ACEH TENGAH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C197" t="str">
            <v>PEMBANGUNAN INFRASTRUKTUR PERMUKIMAN KAB. ACEH BARAT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C198" t="str">
            <v>PEMBANGUNAN INFRASTRUKTUR PERMUKIMAN KAB. ACEH BESAR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C199" t="str">
            <v>PEMBANGUNAN INFRASTRUKTUR PERMUKIMAN KAB. PIDIE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C200" t="str">
            <v>PEMBANGUNAN INFRASTRUKTUR PERMUKIMAN KAB. ACEH UTARA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C201" t="str">
            <v>PEMBANGUNAN INFRASTRUKTUR PERMUKIMAN KAB. SIMEULUE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C202" t="str">
            <v>PEMBANGUNAN INFRASTRUKTUR PERMUKIMAN KAB. ACEH SINGKIL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C203" t="str">
            <v>PEMBANGUNAN INFRASTRUKTUR PERMUKIMAN KAB. BIREUN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C204" t="str">
            <v>PEMBANGUNAN INFRASTRUKTUR PERMUKIMAN KAB. ACEH BARAT DAYA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C205" t="str">
            <v>PEMBANGUNAN INFRASTRUKTUR PERMUKIMAN KAB. GAYO LUES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C206" t="str">
            <v>PEMBANGUNAN INFRASTRUKTUR PERMUKIMAN KAB. ACEH JAYA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C207" t="str">
            <v>PEMBANGUNAN INFRASTRUKTUR PERMUKIMAN KAB. NAGAN RAYA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C208" t="str">
            <v>PEMBANGUNAN INFRASTRUKTUR PERMUKIMAN KAB. ACEH TAMIANG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C209" t="str">
            <v>PEMBANGUNAN INFRASTRUKTUR PERMUKIMAN KAB. BENER MERIAH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C210" t="str">
            <v>PEMBANGUNAN INFRASTRUKTUR PERMUKIMAN KAB. PIDIE JAYA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C211" t="str">
            <v>PEMBANGUNAN INFRASTRUKTUR PERMUKIMAN KOTA BANDA ACEH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C212" t="str">
            <v>PEMBANGUNAN INFRASTRUKTUR PERMUKIMAN KOTA SABANG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C213" t="str">
            <v>PEMBANGUNAN INFRASTRUKTUR PERMUKIMAN KOTA LHOKSEUMAWE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C214" t="str">
            <v>PEMBANGUNAN INFRASTRUKTUR PERMUKIMAN KOTA LANGSA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C215" t="str">
            <v>PEMBANGUNAN INFRASTRUKTUR PERMUKIMAN KOTA SUBULUSSALAM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C216" t="str">
            <v>PEMBANGUNAN INFRASTRUKTUR PERMUKIMAN KAB. TAPANULI TENGAH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C217" t="str">
            <v>PEMBANGUNAN INFRASTRUKTUR PERMUKIMAN KAB. TAPANULI UTARA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C218" t="str">
            <v>PEMBANGUNAN INFRASTRUKTUR PERMUKIMAN KAB. TAPANULI SELATAN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C219" t="str">
            <v>PEMBANGUNAN INFRASTRUKTUR PERMUKIMAN KAB. NIAS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C220" t="str">
            <v>PEMBANGUNAN INFRASTRUKTUR PERMUKIMAN KAB. LANGKAT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C221" t="str">
            <v>PEMBANGUNAN INFRASTRUKTUR PERMUKIMAN KAB. KARO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C222" t="str">
            <v>PEMBANGUNAN INFRASTRUKTUR PERMUKIMAN KAB. DELI SERDANG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C223" t="str">
            <v>PEMBANGUNAN INFRASTRUKTUR PERMUKIMAN KAB. SIMALUNGUN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C224" t="str">
            <v>PEMBANGUNAN INFRASTRUKTUR PERMUKIMAN KAB. ASAHAN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C225" t="str">
            <v>PEMBANGUNAN INFRASTRUKTUR PERMUKIMAN KAB. LABUAN BATU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C226" t="str">
            <v>PEMBANGUNAN INFRASTRUKTUR PERMUKIMAN KAB. DAIRI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C227" t="str">
            <v>PEMBANGUNAN INFRASTRUKTUR PERMUKIMAN KAB. TOBA SAMOSIR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C228" t="str">
            <v>PEMBANGUNAN INFRASTRUKTUR PERMUKIMAN KAB. MANDAILING NATAL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C229" t="str">
            <v>PEMBANGUNAN INFRASTRUKTUR PERMUKIMAN KAB. NIAS SELATAN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C230" t="str">
            <v>PEMBANGUNAN INFRASTRUKTUR PERMUKIMAN KAB. PAKPAK BARAT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C231" t="str">
            <v>PEMBANGUNAN INFRASTRUKTUR PERMUKIMAN KAB. HUMBANG HASUNDUTAN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C232" t="str">
            <v>PEMBANGUNAN INFRASTRUKTUR PERMUKIMAN KAB. SAMOSIR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C233" t="str">
            <v>PEMBANGUNAN INFRASTRUKTUR PERMUKIMAN KAB. SERDANG BEDAGAI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C234" t="str">
            <v>PEMBANGUNAN INFRASTRUKTUR PERMUKIMAN KAB. BATUBARA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C235" t="str">
            <v>PEMBANGUNAN INFRASTRUKTUR PERMUKIMAN KAB. PADANG LAWAS UTARA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C236" t="str">
            <v>PEMBANGUNAN INFRASTRUKTUR PERMUKIMAN KAB. PADANG LAWAS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C237" t="str">
            <v>PEMBANGUNAN INFRASTRUKTUR PERMUKIMAN KAB. LABUAN BATU SELATAN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C238" t="str">
            <v>PEMBANGUNAN INFRASTRUKTUR PERMUKIMAN KAB. LABUAN BATU UTARA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C239" t="str">
            <v>PEMBANGUNAN INFRASTRUKTUR PERMUKIMAN KAB. NIAS UTARA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C240" t="str">
            <v>PEMBANGUNAN INFRASTRUKTUR PERMUKIMAN KAB. NIAS BARAT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C241" t="str">
            <v>PEMBANGUNAN INFRASTRUKTUR PERMUKIMAN KOTA MEDAN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C242" t="str">
            <v>PEMBANGUNAN INFRASTRUKTUR PERMUKIMAN KOTA PEMATANG SIANTAR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C243" t="str">
            <v>PEMBANGUNAN INFRASTRUKTUR PERMUKIMAN KOTA SIBOLGA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C244" t="str">
            <v>PEMBANGUNAN INFRASTRUKTUR PERMUKIMAN KOTA TANJUNG BALAI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C245" t="str">
            <v>PEMBANGUNAN INFRASTRUKTUR PERMUKIMAN KOTA BINJAI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C246" t="str">
            <v>PEMBANGUNAN INFRASTRUKTUR PERMUKIMAN KOTA TEBING TINGGI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C247" t="str">
            <v>PEMBANGUNAN INFRASTRUKTUR PERMUKIMAN KOTA PADANG SIDEMPUAN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C248" t="str">
            <v>PEMBANGUNAN INFRASTRUKTUR PERMUKIMAN KOTA GUNUNG SITOLI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C249" t="str">
            <v>PEMBANGUNAN INFRASTRUKTUR PERMUKIMAN KAB. PESISIR SELATAN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C250" t="str">
            <v>PEMBANGUNAN INFRASTRUKTUR PERMUKIMAN KAB. SOLOK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C251" t="str">
            <v>PEMBANGUNAN INFRASTRUKTUR PERMUKIMAN KAB. SAWAHLUNTOSINJUNJUNG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C252" t="str">
            <v>PEMBANGUNAN INFRASTRUKTUR PERMUKIMAN KAB. TANAH DATAR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C253" t="str">
            <v>PEMBANGUNAN INFRASTRUKTUR PERMUKIMAN KAB. PADANG PARIAMAN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C254" t="str">
            <v>PEMBANGUNAN INFRASTRUKTUR PERMUKIMAN KAB. AGAM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C255" t="str">
            <v>PEMBANGUNAN INFRASTRUKTUR PERMUKIMAN KAB. LIMA PULUH KOTO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C256" t="str">
            <v>PEMBANGUNAN INFRASTRUKTUR PERMUKIMAN KAB. PASAMAN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C257" t="str">
            <v>PEMBANGUNAN INFRASTRUKTUR PERMUKIMAN KAB. KEPULAUAN MENTAWAI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C258" t="str">
            <v>PEMBANGUNAN INFRASTRUKTUR PERMUKIMAN KAB. DHARMASRAYA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C259" t="str">
            <v>PEMBANGUNAN INFRASTRUKTUR PERMUKIMAN KAB. SOLOK SELATAN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C260" t="str">
            <v>PEMBANGUNAN INFRASTRUKTUR PERMUKIMAN KAB. PASAMAN BARAT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C261" t="str">
            <v>PEMBANGUNAN INFRASTRUKTUR PERMUKIMAN KOTA PADANG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C262" t="str">
            <v>PEMBANGUNAN INFRASTRUKTUR PERMUKIMAN KOTA SOLOK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C263" t="str">
            <v>PEMBANGUNAN INFRASTRUKTUR PERMUKIMAN KOTA SAWAH LUNTO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C264" t="str">
            <v>PEMBANGUNAN INFRASTRUKTUR PERMUKIMAN KOTA PADANG PANJANG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C265" t="str">
            <v>PEMBANGUNAN INFRASTRUKTUR PERMUKIMAN KOTA BUKITTINGI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C266" t="str">
            <v>PEMBANGUNAN INFRASTRUKTUR PERMUKIMAN KOTA PAYAKUMBUH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C267" t="str">
            <v>PEMBANGUNAN INFRASTRUKTUR PERMUKIMAN KOTA PARIAMAN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C268" t="str">
            <v>PEMBANGUNAN INFRASTRUKTUR PERMUKIMAN KAB. KAMPAR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C269" t="str">
            <v>PEMBANGUNAN INFRASTRUKTUR PERMUKIMAN KAB. INDRAGIRI HULU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C270" t="str">
            <v>PEMBANGUNAN INFRASTRUKTUR PERMUKIMAN KAB. BENGKALIS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C271" t="str">
            <v>PEMBANGUNAN INFRASTRUKTUR PERMUKIMAN KAB. INDRAGIRI HILIR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C272" t="str">
            <v>PEMBANGUNAN INFRASTRUKTUR PERMUKIMAN KAB. PELALAWAN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C273" t="str">
            <v>PEMBANGUNAN INFRASTRUKTUR PERMUKIMAN KAB. ROKAN HULU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C274" t="str">
            <v>PEMBANGUNAN INFRASTRUKTUR PERMUKIMAN KAB. ROKAN HILIR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C275" t="str">
            <v>PEMBANGUNAN INFRASTRUKTUR PERMUKIMAN KAB. SIAK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C276" t="str">
            <v>PEMBANGUNAN INFRASTRUKTUR PERMUKIMAN KAB. KUANTAN SINGINGI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C277" t="str">
            <v>PEMBANGUNAN INFRASTRUKTUR PERMUKIMAN KAB. KEPULAUAN MERANTI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C278" t="str">
            <v>PEMBANGUNAN INFRASTRUKTUR PERMUKIMAN KOTA PEKANBARU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C279" t="str">
            <v>PEMBANGUNAN INFRASTRUKTUR PERMUKIMAN KOTA DUMAI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C280" t="str">
            <v>PEMBANGUNAN INFRASTRUKTUR PERMUKIMAN KAB. BINTAN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C281" t="str">
            <v>PEMBANGUNAN INFRASTRUKTUR PERMUKIMAN KAB. KARIMUN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C282" t="str">
            <v>PEMBANGUNAN INFRASTRUKTUR PERMUKIMAN KAB. NATUNA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C283" t="str">
            <v>PEMBANGUNAN INFRASTRUKTUR PERMUKIMAN KAB. LINGGA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C284" t="str">
            <v>PEMBANGUNAN INFRASTRUKTUR PERMUKIMAN KAB. KEPULAUAN ANAMBAS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C285" t="str">
            <v>PEMBANGUNAN INFRASTRUKTUR PERMUKIMAN KOTA BATAM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C286" t="str">
            <v>PEMBANGUNAN INFRASTRUKTUR PERMUKIMAN KOTA TANJUNG PINANG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C287" t="str">
            <v>PEMBANGUNAN INFRASTRUKTUR PERMUKIMAN KAB. KERINCI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C288" t="str">
            <v>PEMBANGUNAN INFRASTRUKTUR PERMUKIMAN KAB. MERANGIN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C289" t="str">
            <v>PEMBANGUNAN INFRASTRUKTUR PERMUKIMAN KAB. SAROLANGUN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C290" t="str">
            <v>PEMBANGUNAN INFRASTRUKTUR PERMUKIMAN KAB. BATANGHARI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C291" t="str">
            <v>PEMBANGUNAN INFRASTRUKTUR PERMUKIMAN KAB. MUARO JAMBI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C292" t="str">
            <v>PEMBANGUNAN INFRASTRUKTUR PERMUKIMAN KAB. TANJUNG JABUNG BARAT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C293" t="str">
            <v>PEMBANGUNAN INFRASTRUKTUR PERMUKIMAN KAB. TANJUNG JABUNG TIMUR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C294" t="str">
            <v>PEMBANGUNAN INFRASTRUKTUR PERMUKIMAN KAB. BUNGO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C295" t="str">
            <v>PEMBANGUNAN INFRASTRUKTUR PERMUKIMAN KAB. TEBO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C296" t="str">
            <v>PEMBANGUNAN INFRASTRUKTUR PERMUKIMAN KOTA JAMBI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C297" t="str">
            <v>PEMBANGUNAN INFRASTRUKTUR PERMUKIMAN KOTA SUNGAI PENUH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C298" t="str">
            <v>PEMBANGUNAN INFRASTRUKTUR PERMUKIMAN KAB. BENGKULU SELATAN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C299" t="str">
            <v>PEMBANGUNAN INFRASTRUKTUR PERMUKIMAN KAB. REJANG LEBONG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C300" t="str">
            <v>PEMBANGUNAN INFRASTRUKTUR PERMUKIMAN KAB. BENGKULU UTARA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C301" t="str">
            <v>PEMBANGUNAN INFRASTRUKTUR PERMUKIMAN KAB. KAUR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C302" t="str">
            <v>PEMBANGUNAN INFRASTRUKTUR PERMUKIMAN KAB. SELUMA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C303" t="str">
            <v>PEMBANGUNAN INFRASTRUKTUR PERMUKIMAN KAB. MUKOMUKO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C304" t="str">
            <v>PEMBANGUNAN INFRASTRUKTUR PERMUKIMAN KAB. LEBONG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C305" t="str">
            <v>PEMBANGUNAN INFRASTRUKTUR PERMUKIMAN KAB. KEPAHIANG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C306" t="str">
            <v>PEMBANGUNAN INFRASTRUKTUR PERMUKIMAN KAB. BENGKULU TENGAH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C307" t="str">
            <v>PEMBANGUNAN INFRASTRUKTUR PERMUKIMAN KOTA BENGKULU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C308" t="str">
            <v>PEMBANGUNAN INFRASTRUKTUR PERMUKIMAN KAB. OGAN KOMERING ULU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C309" t="str">
            <v>PEMBANGUNAN INFRASTRUKTUR PERMUKIMAN KAB. OGAN KOMERING ILIR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C310" t="str">
            <v>PEMBANGUNAN INFRASTRUKTUR PERMUKIMAN KAB. MUARA ENIM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C311" t="str">
            <v>PEMBANGUNAN INFRASTRUKTUR PERMUKIMAN KAB. LAHAT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C312" t="str">
            <v>PEMBANGUNAN INFRASTRUKTUR PERMUKIMAN KAB. MUSI RAWAS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C313" t="str">
            <v>PEMBANGUNAN INFRASTRUKTUR PERMUKIMAN KAB. MUSI BANYU ASIN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C314" t="str">
            <v>PEMBANGUNAN INFRASTRUKTUR PERMUKIMAN KAB. BANYU ASIN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C315" t="str">
            <v>PEMBANGUNAN INFRASTRUKTUR PERMUKIMAN KAB. OKU TIMUR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C316" t="str">
            <v>PEMBANGUNAN INFRASTRUKTUR PERMUKIMAN KAB. OKU SELATAN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C317" t="str">
            <v>PEMBANGUNAN INFRASTRUKTUR PERMUKIMAN KAB. OGAN ILIR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C318" t="str">
            <v>PEMBANGUNAN INFRASTRUKTUR PERMUKIMAN KAB. EMPAT LAWANG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C319" t="str">
            <v>PEMBANGUNAN INFRASTRUKTUR PERMUKIMAN KOTA PALEMBANG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C320" t="str">
            <v>PEMBANGUNAN INFRASTRUKTUR PERMUKIMAN KOTA PAGAR ALAM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C321" t="str">
            <v>PEMBANGUNAN INFRASTRUKTUR PERMUKIMAN KOTA LUBUK LINGGAU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C322" t="str">
            <v>PEMBANGUNAN INFRASTRUKTUR PERMUKIMAN KOTA PRABUMULIH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C323" t="str">
            <v>PEMBANGUNAN INFRASTRUKTUR PERMUKIMAN KAB. BANGKA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C324" t="str">
            <v>PEMBANGUNAN INFRASTRUKTUR PERMUKIMAN KAB. BELITUNG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C325" t="str">
            <v>PEMBANGUNAN INFRASTRUKTUR PERMUKIMAN KAB. BANGKA SELATAN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C326" t="str">
            <v>PEMBANGUNAN INFRASTRUKTUR PERMUKIMAN KAB. BANGKA TENGAH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C327" t="str">
            <v>PEMBANGUNAN INFRASTRUKTUR PERMUKIMAN KAB. BANGKA BARAT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C328" t="str">
            <v>PEMBANGUNAN INFRASTRUKTUR PERMUKIMAN KAB. BANGKA BELITUNG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C329" t="str">
            <v>PEMBANGUNAN INFRASTRUKTUR PERMUKIMAN KAB. BELITUNG TIMUR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C330" t="str">
            <v>PEMBANGUNAN INFRASTRUKTUR PERMUKIMAN KOTA PANGKAL PINANG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C331" t="str">
            <v>PEMBANGUNAN INFRASTRUKTUR PERMUKIMAN KAB. LAMPUNG SELATAN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C332" t="str">
            <v>PEMBANGUNAN INFRASTRUKTUR PERMUKIMAN KAB. LAMPUNG TENGAH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C333" t="str">
            <v>PEMBANGUNAN INFRASTRUKTUR PERMUKIMAN KAB. LAMPUNG UTARA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C334" t="str">
            <v>PEMBANGUNAN INFRASTRUKTUR PERMUKIMAN KAB. LAMPUNG BARAT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C335" t="str">
            <v>PEMBANGUNAN INFRASTRUKTUR PERMUKIMAN KAB. TULANGBAWANG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C336" t="str">
            <v>PEMBANGUNAN INFRASTRUKTUR PERMUKIMAN KAB. TANGGAMUS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C337" t="str">
            <v>PEMBANGUNAN INFRASTRUKTUR PERMUKIMAN KAB. LAMPUNG TIMUR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C338" t="str">
            <v>PEMBANGUNAN INFRASTRUKTUR PERMUKIMAN KAB. WAY KANAN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C339" t="str">
            <v>PEMBANGUNAN INFRASTRUKTUR PERMUKIMAN KAB. PESAWARAN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C340" t="str">
            <v>PEMBANGUNAN INFRASTRUKTUR PERMUKIMAN KAB. PRINGSEWU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C341" t="str">
            <v>PEMBANGUNAN INFRASTRUKTUR PERMUKIMAN KAB. MESUJI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C342" t="str">
            <v>PEMBANGUNAN INFRASTRUKTUR PERMUKIMAN KAB. TULANGBAWANG BARAT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C343" t="str">
            <v>PEMBANGUNAN INFRASTRUKTUR PERMUKIMAN KOTA BANDAR LAMPUNG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C344" t="str">
            <v>PEMBANGUNAN INFRASTRUKTUR PERMUKIMAN KOTA METRO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C345" t="str">
            <v>PEMBANGUNAN INFRASTRUKTUR PERMUKIMAN KAB. PANDEGLANG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C346" t="str">
            <v>PEMBANGUNAN INFRASTRUKTUR PERMUKIMAN KAB. LEBAK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C347" t="str">
            <v>PEMBANGUNAN INFRASTRUKTUR PERMUKIMAN KAB. TANGERANG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C348" t="str">
            <v>PEMBANGUNAN INFRASTRUKTUR PERMUKIMAN KAB. SERANG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C349" t="str">
            <v>PEMBANGUNAN INFRASTRUKTUR PERMUKIMAN KOTA TANGERANG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C350" t="str">
            <v>PEMBANGUNAN INFRASTRUKTUR PERMUKIMAN KOTA CILEGON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C351" t="str">
            <v>PEMBANGUNAN INFRASTRUKTUR PERMUKIMAN KOTA SERANG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C352" t="str">
            <v>PEMBANGUNAN INFRASTRUKTUR PERMUKIMAN KOTA TANGERANG SELATAN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C353" t="str">
            <v>PEMBANGUNAN INFRASTRUKTUR PERMUKIMAN KAB. KEPULAUAN SERIBU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C354" t="str">
            <v>PEMBANGUNAN INFRASTRUKTUR PERMUKIMAN KOTA JAKARTA PUSAT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C355" t="str">
            <v>PEMBANGUNAN INFRASTRUKTUR PERMUKIMAN KOTA JAKARTA UTARA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C356" t="str">
            <v>PEMBANGUNAN INFRASTRUKTUR PERMUKIMAN KOTA JAKARTA BARAT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C357" t="str">
            <v>PEMBANGUNAN INFRASTRUKTUR PERMUKIMAN KOTA JAKARTA SELATAN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C358" t="str">
            <v>PEMBANGUNAN INFRASTRUKTUR PERMUKIMAN KOTA JAKARTA TIMUR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C359" t="str">
            <v>PEMBANGUNAN INFRASTRUKTUR PERMUKIMAN KAB. BOGOR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C360" t="str">
            <v>PEMBANGUNAN INFRASTRUKTUR PERMUKIMAN KAB. SUKABUMI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C361" t="str">
            <v>PEMBANGUNAN INFRASTRUKTUR PERMUKIMAN KAB. CIANJUR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C362" t="str">
            <v>PEMBANGUNAN INFRASTRUKTUR PERMUKIMAN KAB. BANDUNG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C363" t="str">
            <v>PEMBANGUNAN INFRASTRUKTUR PERMUKIMAN KAB. GARUT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C364" t="str">
            <v>PEMBANGUNAN INFRASTRUKTUR PERMUKIMAN KAB. TASIKMALAYA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C365" t="str">
            <v>PEMBANGUNAN INFRASTRUKTUR PERMUKIMAN KAB. CIAMIS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C366" t="str">
            <v>PEMBANGUNAN INFRASTRUKTUR PERMUKIMAN KAB. KUNINGAN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C367" t="str">
            <v>PEMBANGUNAN INFRASTRUKTUR PERMUKIMAN KAB. CIREBON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C368" t="str">
            <v>PEMBANGUNAN INFRASTRUKTUR PERMUKIMAN KAB. MAJALENGKA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C369" t="str">
            <v>PEMBANGUNAN INFRASTRUKTUR PERMUKIMAN KAB. SUMEDANG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C370" t="str">
            <v>PEMBANGUNAN INFRASTRUKTUR PERMUKIMAN KAB. INDRAMAYU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C371" t="str">
            <v>PEMBANGUNAN INFRASTRUKTUR PERMUKIMAN KAB. SUBANG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  <row r="372">
          <cell r="C372" t="str">
            <v>PEMBANGUNAN INFRASTRUKTUR PERMUKIMAN KAB. PURWAKARTA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</row>
        <row r="373">
          <cell r="C373" t="str">
            <v>PEMBANGUNAN INFRASTRUKTUR PERMUKIMAN KAB. KARAWANG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</row>
        <row r="374">
          <cell r="C374" t="str">
            <v>PEMBANGUNAN INFRASTRUKTUR PERMUKIMAN KAB. BEKASI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</row>
        <row r="375">
          <cell r="C375" t="str">
            <v>PEMBANGUNAN INFRASTRUKTUR PERMUKIMAN KAB. BANDUNG BARAT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</row>
        <row r="376">
          <cell r="C376" t="str">
            <v>PEMBANGUNAN INFRASTRUKTUR PERMUKIMAN KOTA BOGOR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</row>
        <row r="377">
          <cell r="C377" t="str">
            <v>PEMBANGUNAN INFRASTRUKTUR PERMUKIMAN KOTA SUKABUMI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</row>
        <row r="378">
          <cell r="C378" t="str">
            <v>PEMBANGUNAN INFRASTRUKTUR PERMUKIMAN KOTA BANDUNG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</row>
        <row r="379">
          <cell r="C379" t="str">
            <v>PEMBANGUNAN INFRASTRUKTUR PERMUKIMAN KOTA CIREBON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</row>
        <row r="380">
          <cell r="C380" t="str">
            <v>PEMBANGUNAN INFRASTRUKTUR PERMUKIMAN KOTA BEKASI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</row>
        <row r="381">
          <cell r="C381" t="str">
            <v>PEMBANGUNAN INFRASTRUKTUR PERMUKIMAN KOTA DEPOK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</row>
        <row r="382">
          <cell r="C382" t="str">
            <v>PEMBANGUNAN INFRASTRUKTUR PERMUKIMAN KOTA CIMAHI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</row>
        <row r="383">
          <cell r="C383" t="str">
            <v>PEMBANGUNAN INFRASTRUKTUR PERMUKIMAN KOTA TASIKMALAYA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</row>
        <row r="384">
          <cell r="C384" t="str">
            <v>PEMBANGUNAN INFRASTRUKTUR PERMUKIMAN KOTA BANJAR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</row>
        <row r="385">
          <cell r="C385" t="str">
            <v>PEMBANGUNAN INFRASTRUKTUR PERMUKIMAN KAB. CILACAP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</row>
        <row r="386">
          <cell r="C386" t="str">
            <v>PEMBANGUNAN INFRASTRUKTUR PERMUKIMAN KAB. BANYUMAS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</row>
        <row r="387">
          <cell r="C387" t="str">
            <v>PEMBANGUNAN INFRASTRUKTUR PERMUKIMAN KAB. PURBALINGGA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</row>
        <row r="388">
          <cell r="C388" t="str">
            <v>PEMBANGUNAN INFRASTRUKTUR PERMUKIMAN KAB. BANJARNEGARA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</row>
        <row r="389">
          <cell r="C389" t="str">
            <v>PEMBANGUNAN INFRASTRUKTUR PERMUKIMAN KAB. KEBUMEN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</row>
        <row r="390">
          <cell r="C390" t="str">
            <v>PEMBANGUNAN INFRASTRUKTUR PERMUKIMAN KAB. PURWOREJO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</row>
        <row r="391">
          <cell r="C391" t="str">
            <v>PEMBANGUNAN INFRASTRUKTUR PERMUKIMAN KAB. WONOSOBO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</row>
        <row r="392">
          <cell r="C392" t="str">
            <v>PEMBANGUNAN INFRASTRUKTUR PERMUKIMAN KAB. MAGELANG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</row>
        <row r="393">
          <cell r="C393" t="str">
            <v>PEMBANGUNAN INFRASTRUKTUR PERMUKIMAN KAB. BOYOLALI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</row>
        <row r="394">
          <cell r="C394" t="str">
            <v>PEMBANGUNAN INFRASTRUKTUR PERMUKIMAN KAB. KLATEN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</row>
        <row r="395">
          <cell r="C395" t="str">
            <v>PEMBANGUNAN INFRASTRUKTUR PERMUKIMAN KAB. SUKOHARJO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</row>
        <row r="396">
          <cell r="C396" t="str">
            <v>PEMBANGUNAN INFRASTRUKTUR PERMUKIMAN KAB. WONOGIRI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</row>
        <row r="397">
          <cell r="C397" t="str">
            <v>PEMBANGUNAN INFRASTRUKTUR PERMUKIMAN KAB. KARANGANYAR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</row>
        <row r="398">
          <cell r="C398" t="str">
            <v>PEMBANGUNAN INFRASTRUKTUR PERMUKIMAN KAB. SRAGEN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</row>
        <row r="399">
          <cell r="C399" t="str">
            <v>PEMBANGUNAN INFRASTRUKTUR PERMUKIMAN KAB. GROBOGAN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</row>
        <row r="400">
          <cell r="C400" t="str">
            <v>PEMBANGUNAN INFRASTRUKTUR PERMUKIMAN KAB. BLORA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</row>
        <row r="401">
          <cell r="C401" t="str">
            <v>PEMBANGUNAN INFRASTRUKTUR PERMUKIMAN KAB. REMBANG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</row>
        <row r="402">
          <cell r="C402" t="str">
            <v>PEMBANGUNAN INFRASTRUKTUR PERMUKIMAN KAB. PATI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</row>
        <row r="403">
          <cell r="C403" t="str">
            <v>PEMBANGUNAN INFRASTRUKTUR PERMUKIMAN KAB. KUDUS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</row>
        <row r="404">
          <cell r="C404" t="str">
            <v>PEMBANGUNAN INFRASTRUKTUR PERMUKIMAN KAB. JEPARA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</row>
        <row r="405">
          <cell r="C405" t="str">
            <v>PEMBANGUNAN INFRASTRUKTUR PERMUKIMAN KAB. DEMAK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</row>
        <row r="406">
          <cell r="C406" t="str">
            <v>PEMBANGUNAN INFRASTRUKTUR PERMUKIMAN KAB. SEMARANG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</row>
        <row r="407">
          <cell r="C407" t="str">
            <v>PEMBANGUNAN INFRASTRUKTUR PERMUKIMAN KAB. TEMANGGUNG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</row>
        <row r="408">
          <cell r="C408" t="str">
            <v>PEMBANGUNAN INFRASTRUKTUR PERMUKIMAN KAB. KENDAL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</row>
        <row r="409">
          <cell r="C409" t="str">
            <v>PEMBANGUNAN INFRASTRUKTUR PERMUKIMAN KAB. BATANG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</row>
        <row r="410">
          <cell r="C410" t="str">
            <v>PEMBANGUNAN INFRASTRUKTUR PERMUKIMAN KAB. PEKALONGAN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</row>
        <row r="411">
          <cell r="C411" t="str">
            <v>PEMBANGUNAN INFRASTRUKTUR PERMUKIMAN KAB. PEMALANG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</row>
        <row r="412">
          <cell r="C412" t="str">
            <v>PEMBANGUNAN INFRASTRUKTUR PERMUKIMAN KAB. TEGAL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</row>
        <row r="413">
          <cell r="C413" t="str">
            <v>PEMBANGUNAN INFRASTRUKTUR PERMUKIMAN KAB. BREBES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</row>
        <row r="414">
          <cell r="C414" t="str">
            <v>PEMBANGUNAN INFRASTRUKTUR PERMUKIMAN KOTA MAGELANG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</row>
        <row r="415">
          <cell r="C415" t="str">
            <v>PEMBANGUNAN INFRASTRUKTUR PERMUKIMAN KOTA SURAKARTA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</row>
        <row r="416">
          <cell r="C416" t="str">
            <v>PEMBANGUNAN INFRASTRUKTUR PERMUKIMAN KOTA SALATIGA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</row>
        <row r="417">
          <cell r="C417" t="str">
            <v>PEMBANGUNAN INFRASTRUKTUR PERMUKIMAN KOTA SEMARANG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</row>
        <row r="418">
          <cell r="C418" t="str">
            <v>PEMBANGUNAN INFRASTRUKTUR PERMUKIMAN KOTA PEKALONGAN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</row>
        <row r="419">
          <cell r="C419" t="str">
            <v>PEMBANGUNAN INFRASTRUKTUR PERMUKIMAN KOTA TEGAL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</row>
        <row r="420">
          <cell r="C420" t="str">
            <v>PEMBANGUNAN INFRASTRUKTUR PERMUKIMAN KAB. KULON PROGO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</row>
        <row r="421">
          <cell r="C421" t="str">
            <v>PEMBANGUNAN INFRASTRUKTUR PERMUKIMAN KAB. BANTUL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</row>
        <row r="422">
          <cell r="C422" t="str">
            <v>PEMBANGUNAN INFRASTRUKTUR PERMUKIMAN KAB. GUNUNG KIDUL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</row>
        <row r="423">
          <cell r="C423" t="str">
            <v>PEMBANGUNAN INFRASTRUKTUR PERMUKIMAN KAB. SLEMAN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</row>
        <row r="424">
          <cell r="C424" t="str">
            <v>PEMBANGUNAN INFRASTRUKTUR PERMUKIMAN KOTA YOGYAKARTA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</row>
        <row r="425">
          <cell r="C425" t="str">
            <v>PEMBANGUNAN INFRASTRUKTUR PERMUKIMAN KAB. PACITAN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</row>
        <row r="426">
          <cell r="C426" t="str">
            <v>PEMBANGUNAN INFRASTRUKTUR PERMUKIMAN KAB. PONOROGO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</row>
        <row r="427">
          <cell r="C427" t="str">
            <v>PEMBANGUNAN INFRASTRUKTUR PERMUKIMAN KAB. TRENGGALEK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</row>
        <row r="428">
          <cell r="C428" t="str">
            <v>PEMBANGUNAN INFRASTRUKTUR PERMUKIMAN KAB. TULUNGAGUNG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</row>
        <row r="429">
          <cell r="C429" t="str">
            <v>PEMBANGUNAN INFRASTRUKTUR PERMUKIMAN KAB. BLITAR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</row>
        <row r="430">
          <cell r="C430" t="str">
            <v>PEMBANGUNAN INFRASTRUKTUR PERMUKIMAN KAB. KEDIRI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</row>
        <row r="431">
          <cell r="C431" t="str">
            <v>PEMBANGUNAN INFRASTRUKTUR PERMUKIMAN KAB. MALANG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</row>
        <row r="432">
          <cell r="C432" t="str">
            <v>PEMBANGUNAN INFRASTRUKTUR PERMUKIMAN KAB. LUMAJANG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</row>
        <row r="433">
          <cell r="C433" t="str">
            <v>PEMBANGUNAN INFRASTRUKTUR PERMUKIMAN KAB. JEMBER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</row>
        <row r="434">
          <cell r="C434" t="str">
            <v>PEMBANGUNAN INFRASTRUKTUR PERMUKIMAN KAB. BANYUWANGI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</row>
        <row r="435">
          <cell r="C435" t="str">
            <v>PEMBANGUNAN INFRASTRUKTUR PERMUKIMAN KAB. BONDOWOSO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</row>
        <row r="436">
          <cell r="C436" t="str">
            <v>PEMBANGUNAN INFRASTRUKTUR PERMUKIMAN KAB. SITUBONDO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</row>
        <row r="437">
          <cell r="C437" t="str">
            <v>PEMBANGUNAN INFRASTRUKTUR PERMUKIMAN KAB. PROBOLINGGO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</row>
        <row r="438">
          <cell r="C438" t="str">
            <v>PEMBANGUNAN INFRASTRUKTUR PERMUKIMAN KAB. PASURUAN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</row>
        <row r="439">
          <cell r="C439" t="str">
            <v>PEMBANGUNAN INFRASTRUKTUR PERMUKIMAN KAB. SIDOARJO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</row>
        <row r="440">
          <cell r="C440" t="str">
            <v>PEMBANGUNAN INFRASTRUKTUR PERMUKIMAN KAB. MOJOKERTO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</row>
        <row r="441">
          <cell r="C441" t="str">
            <v>PEMBANGUNAN INFRASTRUKTUR PERMUKIMAN KAB. JOMBANG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</row>
        <row r="442">
          <cell r="C442" t="str">
            <v>PEMBANGUNAN INFRASTRUKTUR PERMUKIMAN KAB. NGANJUK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</row>
        <row r="443">
          <cell r="C443" t="str">
            <v>PEMBANGUNAN INFRASTRUKTUR PERMUKIMAN KAB. MADIUN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</row>
        <row r="444">
          <cell r="C444" t="str">
            <v>PEMBANGUNAN INFRASTRUKTUR PERMUKIMAN KAB. MAGETAN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</row>
        <row r="445">
          <cell r="C445" t="str">
            <v>PEMBANGUNAN INFRASTRUKTUR PERMUKIMAN KAB. NGAWI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</row>
        <row r="446">
          <cell r="C446" t="str">
            <v>PEMBANGUNAN INFRASTRUKTUR PERMUKIMAN KAB. BOJONEGORO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</row>
        <row r="447">
          <cell r="C447" t="str">
            <v>PEMBANGUNAN INFRASTRUKTUR PERMUKIMAN KAB. TUBAN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</row>
        <row r="448">
          <cell r="C448" t="str">
            <v>PEMBANGUNAN INFRASTRUKTUR PERMUKIMAN KAB. LAMONGAN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</row>
        <row r="449">
          <cell r="C449" t="str">
            <v>PEMBANGUNAN INFRASTRUKTUR PERMUKIMAN KAB. GRESIK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</row>
        <row r="450">
          <cell r="C450" t="str">
            <v>PEMBANGUNAN INFRASTRUKTUR PERMUKIMAN KAB. BANGKALAN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</row>
        <row r="451">
          <cell r="C451" t="str">
            <v>PEMBANGUNAN INFRASTRUKTUR PERMUKIMAN KAB. SAMPANG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</row>
        <row r="452">
          <cell r="C452" t="str">
            <v>PEMBANGUNAN INFRASTRUKTUR PERMUKIMAN KAB. PAMEKASAN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</row>
        <row r="453">
          <cell r="C453" t="str">
            <v>PEMBANGUNAN INFRASTRUKTUR PERMUKIMAN KAB. SUMENEP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</row>
        <row r="454">
          <cell r="C454" t="str">
            <v>PEMBANGUNAN INFRASTRUKTUR PERMUKIMAN KOTA KEDIRI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</row>
        <row r="455">
          <cell r="C455" t="str">
            <v>PEMBANGUNAN INFRASTRUKTUR PERMUKIMAN KOTA BLITAR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</row>
        <row r="456">
          <cell r="C456" t="str">
            <v>PEMBANGUNAN INFRASTRUKTUR PERMUKIMAN KOTA MALANG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</row>
        <row r="457">
          <cell r="C457" t="str">
            <v>PEMBANGUNAN INFRASTRUKTUR PERMUKIMAN KOTA PROBOLINGGO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</row>
        <row r="458">
          <cell r="C458" t="str">
            <v>PEMBANGUNAN INFRASTRUKTUR PERMUKIMAN KOTA PASURUAN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</row>
        <row r="459">
          <cell r="C459" t="str">
            <v>PEMBANGUNAN INFRASTRUKTUR PERMUKIMAN KOTA MOJOKERTO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</row>
        <row r="460">
          <cell r="C460" t="str">
            <v>PEMBANGUNAN INFRASTRUKTUR PERMUKIMAN KOTA MADIUN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</row>
        <row r="461">
          <cell r="C461" t="str">
            <v>PEMBANGUNAN INFRASTRUKTUR PERMUKIMAN KOTA SURABAYA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</row>
        <row r="462">
          <cell r="C462" t="str">
            <v>PEMBANGUNAN INFRASTRUKTUR PERMUKIMAN KOTA BATU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</row>
        <row r="463">
          <cell r="C463" t="str">
            <v>PEMBANGUNAN INFRASTRUKTUR PERMUKIMAN KAB. SAMBAS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</row>
        <row r="464">
          <cell r="C464" t="str">
            <v>PEMBANGUNAN INFRASTRUKTUR PERMUKIMAN KAB. PONTIANAK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</row>
        <row r="465">
          <cell r="C465" t="str">
            <v>PEMBANGUNAN INFRASTRUKTUR PERMUKIMAN KAB. SANGGAU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</row>
        <row r="466">
          <cell r="C466" t="str">
            <v>PEMBANGUNAN INFRASTRUKTUR PERMUKIMAN KAB. KETAPANG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</row>
        <row r="467">
          <cell r="C467" t="str">
            <v>PEMBANGUNAN INFRASTRUKTUR PERMUKIMAN KAB. SINTANG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</row>
        <row r="468">
          <cell r="C468" t="str">
            <v>PEMBANGUNAN INFRASTRUKTUR PERMUKIMAN KAB. KAPUAS HULU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</row>
        <row r="469">
          <cell r="C469" t="str">
            <v>PEMBANGUNAN INFRASTRUKTUR PERMUKIMAN KAB. BENGKAYANG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</row>
        <row r="470">
          <cell r="C470" t="str">
            <v>PEMBANGUNAN INFRASTRUKTUR PERMUKIMAN KAB. LANDAK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</row>
        <row r="471">
          <cell r="C471" t="str">
            <v>PEMBANGUNAN INFRASTRUKTUR PERMUKIMAN KAB. SEKADAU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</row>
        <row r="472">
          <cell r="C472" t="str">
            <v>PEMBANGUNAN INFRASTRUKTUR PERMUKIMAN KAB. MELAWAI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</row>
        <row r="473">
          <cell r="C473" t="str">
            <v>PEMBANGUNAN INFRASTRUKTUR PERMUKIMAN KAB. KAYONG UTARA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</row>
        <row r="474">
          <cell r="C474" t="str">
            <v>PEMBANGUNAN INFRASTRUKTUR PERMUKIMAN KAB. KUBU RAYA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</row>
        <row r="475">
          <cell r="C475" t="str">
            <v>PEMBANGUNAN INFRASTRUKTUR PERMUKIMAN KOTA PONTIANAK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</row>
        <row r="476">
          <cell r="C476" t="str">
            <v>PEMBANGUNAN INFRASTRUKTUR PERMUKIMAN KOTA SINGKAWANG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</row>
        <row r="477">
          <cell r="C477" t="str">
            <v>PEMBANGUNAN INFRASTRUKTUR PERMUKIMAN KAB. KOTAWARINGIN BARAT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</row>
        <row r="478">
          <cell r="C478" t="str">
            <v>PEMBANGUNAN INFRASTRUKTUR PERMUKIMAN KAB. KOTAWARINGIN TIMUR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</row>
        <row r="479">
          <cell r="C479" t="str">
            <v>PEMBANGUNAN INFRASTRUKTUR PERMUKIMAN KAB. KAPUAS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</row>
        <row r="480">
          <cell r="C480" t="str">
            <v>PEMBANGUNAN INFRASTRUKTUR PERMUKIMAN KAB. BARITO SELATAN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</row>
        <row r="481">
          <cell r="C481" t="str">
            <v>PEMBANGUNAN INFRASTRUKTUR PERMUKIMAN KAB. BARITO UTARA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</row>
        <row r="482">
          <cell r="C482" t="str">
            <v>PEMBANGUNAN INFRASTRUKTUR PERMUKIMAN KAB. KATINGAN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</row>
        <row r="483">
          <cell r="C483" t="str">
            <v>PEMBANGUNAN INFRASTRUKTUR PERMUKIMAN KAB. SERUYAN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</row>
        <row r="484">
          <cell r="C484" t="str">
            <v>PEMBANGUNAN INFRASTRUKTUR PERMUKIMAN KAB. SUKAMARA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</row>
        <row r="485">
          <cell r="C485" t="str">
            <v>PEMBANGUNAN INFRASTRUKTUR PERMUKIMAN KAB. LAMANDAU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</row>
        <row r="486">
          <cell r="C486" t="str">
            <v>PEMBANGUNAN INFRASTRUKTUR PERMUKIMAN KAB. GUNUNG MAS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</row>
        <row r="487">
          <cell r="C487" t="str">
            <v>PEMBANGUNAN INFRASTRUKTUR PERMUKIMAN KAB. PULANG PISAU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</row>
        <row r="488">
          <cell r="C488" t="str">
            <v>PEMBANGUNAN INFRASTRUKTUR PERMUKIMAN KAB. MURUNG RAYA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</row>
        <row r="489">
          <cell r="C489" t="str">
            <v>PEMBANGUNAN INFRASTRUKTUR PERMUKIMAN KAB. BARITO TIMUR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</row>
        <row r="490">
          <cell r="C490" t="str">
            <v>PEMBANGUNAN INFRASTRUKTUR PERMUKIMAN KOTA PALANGKARAYA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</row>
        <row r="491">
          <cell r="C491" t="str">
            <v>PEMBANGUNAN INFRASTRUKTUR PERMUKIMAN KAB. TANAH LAUT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</row>
        <row r="492">
          <cell r="C492" t="str">
            <v>PEMBANGUNAN INFRASTRUKTUR PERMUKIMAN KAB. KOTABARU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</row>
        <row r="493">
          <cell r="C493" t="str">
            <v>PEMBANGUNAN INFRASTRUKTUR PERMUKIMAN KAB. BANJAR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</row>
        <row r="494">
          <cell r="C494" t="str">
            <v>PEMBANGUNAN INFRASTRUKTUR PERMUKIMAN KAB. BARITO KUALA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</row>
        <row r="495">
          <cell r="C495" t="str">
            <v>PEMBANGUNAN INFRASTRUKTUR PERMUKIMAN KAB. TAPIN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</row>
        <row r="496">
          <cell r="C496" t="str">
            <v>PEMBANGUNAN INFRASTRUKTUR PERMUKIMAN KAB. HULU SUNGAI SELATAN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</row>
        <row r="497">
          <cell r="C497" t="str">
            <v>PEMBANGUNAN INFRASTRUKTUR PERMUKIMAN KAB. HULU SUNGAI TENGAH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</row>
        <row r="498">
          <cell r="C498" t="str">
            <v>PEMBANGUNAN INFRASTRUKTUR PERMUKIMAN KAB. HULU SUNGAI UTARA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</row>
        <row r="499">
          <cell r="C499" t="str">
            <v>PEMBANGUNAN INFRASTRUKTUR PERMUKIMAN KAB. TABALONG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</row>
        <row r="500">
          <cell r="C500" t="str">
            <v>PEMBANGUNAN INFRASTRUKTUR PERMUKIMAN KAB. TANAH BUMBU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</row>
        <row r="501">
          <cell r="C501" t="str">
            <v>PEMBANGUNAN INFRASTRUKTUR PERMUKIMAN KAB. BALANGAN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</row>
        <row r="502">
          <cell r="C502" t="str">
            <v>PEMBANGUNAN INFRASTRUKTUR PERMUKIMAN KOTA BANJARMASIN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</row>
        <row r="503">
          <cell r="C503" t="str">
            <v>PEMBANGUNAN INFRASTRUKTUR PERMUKIMAN KOTA BANJAR BARU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</row>
        <row r="504">
          <cell r="C504" t="str">
            <v>PEMBANGUNAN INFRASTRUKTUR PERMUKIMAN KAB. PASER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</row>
        <row r="505">
          <cell r="C505" t="str">
            <v>PEMBANGUNAN INFRASTRUKTUR PERMUKIMAN KAB. KUTAI KERTANEGARA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</row>
        <row r="506">
          <cell r="C506" t="str">
            <v>PEMBANGUNAN INFRASTRUKTUR PERMUKIMAN KAB. BERAU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</row>
        <row r="507">
          <cell r="C507" t="str">
            <v>PEMBANGUNAN INFRASTRUKTUR PERMUKIMAN KAB. BULUNGAN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</row>
        <row r="508">
          <cell r="C508" t="str">
            <v>PEMBANGUNAN INFRASTRUKTUR PERMUKIMAN KAB. NUNUKAN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</row>
        <row r="509">
          <cell r="C509" t="str">
            <v>PEMBANGUNAN INFRASTRUKTUR PERMUKIMAN KAB. MALINAU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</row>
        <row r="510">
          <cell r="C510" t="str">
            <v>PEMBANGUNAN INFRASTRUKTUR PERMUKIMAN KAB. KUTAI BARAT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</row>
        <row r="511">
          <cell r="C511" t="str">
            <v>PEMBANGUNAN INFRASTRUKTUR PERMUKIMAN KAB. KUTAI TIMUR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</row>
        <row r="512">
          <cell r="C512" t="str">
            <v>PEMBANGUNAN INFRASTRUKTUR PERMUKIMAN KAB. PENAJAM PASER UTARA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</row>
        <row r="513">
          <cell r="C513" t="str">
            <v>PEMBANGUNAN INFRASTRUKTUR PERMUKIMAN KAB. TANA TIDUNG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</row>
        <row r="514">
          <cell r="C514" t="str">
            <v>PEMBANGUNAN INFRASTRUKTUR PERMUKIMAN KOTA BALIKPAPAN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</row>
        <row r="515">
          <cell r="C515" t="str">
            <v>PEMBANGUNAN INFRASTRUKTUR PERMUKIMAN KOTA SAMARINDA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</row>
        <row r="516">
          <cell r="C516" t="str">
            <v>PEMBANGUNAN INFRASTRUKTUR PERMUKIMAN KOTA TARAKAN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</row>
        <row r="517">
          <cell r="C517" t="str">
            <v>PEMBANGUNAN INFRASTRUKTUR PERMUKIMAN KOTA BONTANG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</row>
        <row r="518">
          <cell r="C518" t="str">
            <v>PEMBANGUNAN INFRASTRUKTUR PERMUKIMAN KAB. BOLAANG MONGONDOW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</row>
        <row r="519">
          <cell r="C519" t="str">
            <v>PEMBANGUNAN INFRASTRUKTUR PERMUKIMAN KAB. MINAHASA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</row>
        <row r="520">
          <cell r="C520" t="str">
            <v>PEMBANGUNAN INFRASTRUKTUR PERMUKIMAN KAB. KEPULAUAN  SANGIHE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</row>
        <row r="521">
          <cell r="C521" t="str">
            <v>PEMBANGUNAN INFRASTRUKTUR PERMUKIMAN KAB. KEPULAUAN TALAUD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</row>
        <row r="522">
          <cell r="C522" t="str">
            <v>PEMBANGUNAN INFRASTRUKTUR PERMUKIMAN KAB. MINAHASA SELATAN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</row>
        <row r="523">
          <cell r="C523" t="str">
            <v>PEMBANGUNAN INFRASTRUKTUR PERMUKIMAN KAB. MINAHASA UTARA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</row>
        <row r="524">
          <cell r="C524" t="str">
            <v>PEMBANGUNAN INFRASTRUKTUR PERMUKIMAN KAB. MINAHASA TENGGARA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</row>
        <row r="525">
          <cell r="C525" t="str">
            <v>PEMBANGUNAN INFRASTRUKTUR PERMUKIMAN KAB. BOLAANG MONGONDOW UTARA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</row>
        <row r="526">
          <cell r="C526" t="str">
            <v>PEMBANGUNAN INFRASTRUKTUR PERMUKIMAN KAB. KEPULAUAN SITARO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</row>
        <row r="527">
          <cell r="C527" t="str">
            <v>PEMBANGUNAN INFRASTRUKTUR PERMUKIMAN KAB. BOLAANG MONGONDOW TIMUR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</row>
        <row r="528">
          <cell r="C528" t="str">
            <v>PEMBANGUNAN INFRASTRUKTUR PERMUKIMAN KAB. BOLAANG MONGONDOW UTARA SELATAN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</row>
        <row r="529">
          <cell r="C529" t="str">
            <v>PEMBANGUNAN INFRASTRUKTUR PERMUKIMAN KAB. BOLAANG MONGONDOW SELATAN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</row>
        <row r="530">
          <cell r="C530" t="str">
            <v>PEMBANGUNAN INFRASTRUKTUR PERMUKIMAN KOTA MANADO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</row>
        <row r="531">
          <cell r="C531" t="str">
            <v>PEMBANGUNAN INFRASTRUKTUR PERMUKIMAN KOTA BITUNG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</row>
        <row r="532">
          <cell r="C532" t="str">
            <v>PEMBANGUNAN INFRASTRUKTUR PERMUKIMAN KOTA TOMOHON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</row>
        <row r="533">
          <cell r="C533" t="str">
            <v>PEMBANGUNAN INFRASTRUKTUR PERMUKIMAN KOTA KOTAMOBAGU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</row>
        <row r="534">
          <cell r="C534" t="str">
            <v>PEMBANGUNAN INFRASTRUKTUR PERMUKIMAN KAB. GORONTALO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</row>
        <row r="535">
          <cell r="C535" t="str">
            <v>PEMBANGUNAN INFRASTRUKTUR PERMUKIMAN KAB. BOALEMO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</row>
        <row r="536">
          <cell r="C536" t="str">
            <v>PEMBANGUNAN INFRASTRUKTUR PERMUKIMAN KAB. BONE BOLANGO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</row>
        <row r="537">
          <cell r="C537" t="str">
            <v>PEMBANGUNAN INFRASTRUKTUR PERMUKIMAN KAB. POHUWATO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</row>
        <row r="538">
          <cell r="C538" t="str">
            <v>PEMBANGUNAN INFRASTRUKTUR PERMUKIMAN KAB. GORONTALO UTARA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</row>
        <row r="539">
          <cell r="C539" t="str">
            <v>PEMBANGUNAN INFRASTRUKTUR PERMUKIMAN KOTA GORONTALO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</row>
        <row r="540">
          <cell r="C540" t="str">
            <v>PEMBANGUNAN INFRASTRUKTUR PERMUKIMAN KAB. BANGGAI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</row>
        <row r="541">
          <cell r="C541" t="str">
            <v>PEMBANGUNAN INFRASTRUKTUR PERMUKIMAN KAB. POSO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</row>
        <row r="542">
          <cell r="C542" t="str">
            <v>PEMBANGUNAN INFRASTRUKTUR PERMUKIMAN KAB. DONGGALA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</row>
        <row r="543">
          <cell r="C543" t="str">
            <v>PEMBANGUNAN INFRASTRUKTUR PERMUKIMAN KAB. TOLI-TOLI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</row>
        <row r="544">
          <cell r="C544" t="str">
            <v>PEMBANGUNAN INFRASTRUKTUR PERMUKIMAN KAB. BUOL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</row>
        <row r="545">
          <cell r="C545" t="str">
            <v>PEMBANGUNAN INFRASTRUKTUR PERMUKIMAN KAB. MOROWALI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</row>
        <row r="546">
          <cell r="C546" t="str">
            <v>PEMBANGUNAN INFRASTRUKTUR PERMUKIMAN KAB. BANGGAI KEPULAUAN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</row>
        <row r="547">
          <cell r="C547" t="str">
            <v>PEMBANGUNAN INFRASTRUKTUR PERMUKIMAN KAB. PARIGI MOUTONG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</row>
        <row r="548">
          <cell r="C548" t="str">
            <v>PEMBANGUNAN INFRASTRUKTUR PERMUKIMAN KAB. TOJO UNA-UNA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</row>
        <row r="549">
          <cell r="C549" t="str">
            <v>PEMBANGUNAN INFRASTRUKTUR PERMUKIMAN KAB. SIGI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</row>
        <row r="550">
          <cell r="C550" t="str">
            <v>PEMBANGUNAN INFRASTRUKTUR PERMUKIMAN KOTA PALU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</row>
        <row r="551">
          <cell r="C551" t="str">
            <v>PEMBANGUNAN INFRASTRUKTUR PERMUKIMAN KAB. SELAYAR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</row>
        <row r="552">
          <cell r="C552" t="str">
            <v>PEMBANGUNAN INFRASTRUKTUR PERMUKIMAN KAB. BULUKUMBA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</row>
        <row r="553">
          <cell r="C553" t="str">
            <v>PEMBANGUNAN INFRASTRUKTUR PERMUKIMAN KAB. BANTAENG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</row>
        <row r="554">
          <cell r="C554" t="str">
            <v>PEMBANGUNAN INFRASTRUKTUR PERMUKIMAN KAB. JENEPONTO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</row>
        <row r="555">
          <cell r="C555" t="str">
            <v>PEMBANGUNAN INFRASTRUKTUR PERMUKIMAN KAB. TAKALAR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</row>
        <row r="556">
          <cell r="C556" t="str">
            <v>PEMBANGUNAN INFRASTRUKTUR PERMUKIMAN KAB. GOWA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</row>
        <row r="557">
          <cell r="C557" t="str">
            <v>PEMBANGUNAN INFRASTRUKTUR PERMUKIMAN KAB. SINJAI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</row>
        <row r="558">
          <cell r="C558" t="str">
            <v>PEMBANGUNAN INFRASTRUKTUR PERMUKIMAN KAB. BONE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</row>
        <row r="559">
          <cell r="C559" t="str">
            <v>PEMBANGUNAN INFRASTRUKTUR PERMUKIMAN KAB. MAROS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</row>
        <row r="560">
          <cell r="C560" t="str">
            <v>PEMBANGUNAN INFRASTRUKTUR PERMUKIMAN KAB. PANGKAJENE KEPULAUAN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</row>
        <row r="561">
          <cell r="C561" t="str">
            <v>PEMBANGUNAN INFRASTRUKTUR PERMUKIMAN KAB. BARRU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</row>
        <row r="562">
          <cell r="C562" t="str">
            <v>PEMBANGUNAN INFRASTRUKTUR PERMUKIMAN KAB. SOPPENG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</row>
        <row r="563">
          <cell r="C563" t="str">
            <v>PEMBANGUNAN INFRASTRUKTUR PERMUKIMAN KAB. WAJO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</row>
        <row r="564">
          <cell r="C564" t="str">
            <v>PEMBANGUNAN INFRASTRUKTUR PERMUKIMAN KAB. SIDENDRENG RAPPANG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</row>
        <row r="565">
          <cell r="C565" t="str">
            <v>PEMBANGUNAN INFRASTRUKTUR PERMUKIMAN KAB. PINRANG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</row>
        <row r="566">
          <cell r="C566" t="str">
            <v>PEMBANGUNAN INFRASTRUKTUR PERMUKIMAN KAB. ENREKANG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</row>
        <row r="567">
          <cell r="C567" t="str">
            <v>PEMBANGUNAN INFRASTRUKTUR PERMUKIMAN KAB. LUWU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</row>
        <row r="568">
          <cell r="C568" t="str">
            <v>PEMBANGUNAN INFRASTRUKTUR PERMUKIMAN KAB. TANA TORAJA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</row>
        <row r="569">
          <cell r="C569" t="str">
            <v>PEMBANGUNAN INFRASTRUKTUR PERMUKIMAN KAB. LUWU UTARA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</row>
        <row r="570">
          <cell r="C570" t="str">
            <v>PEMBANGUNAN INFRASTRUKTUR PERMUKIMAN KAB. LUWU TIMUR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</row>
        <row r="571">
          <cell r="C571" t="str">
            <v>PEMBANGUNAN INFRASTRUKTUR PERMUKIMAN KAB. TORAJA UTARA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</row>
        <row r="572">
          <cell r="C572" t="str">
            <v>PEMBANGUNAN INFRASTRUKTUR PERMUKIMAN KOTA MAKASAR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</row>
        <row r="573">
          <cell r="C573" t="str">
            <v>PEMBANGUNAN INFRASTRUKTUR PERMUKIMAN KOTA PARE-PARE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</row>
        <row r="574">
          <cell r="C574" t="str">
            <v>PEMBANGUNAN INFRASTRUKTUR PERMUKIMAN KOTA PALOPO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</row>
        <row r="575">
          <cell r="C575" t="str">
            <v>PEMBANGUNAN INFRASTRUKTUR PERMUKIMAN KAB. MAMUJU UTARA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</row>
        <row r="576">
          <cell r="C576" t="str">
            <v>PEMBANGUNAN INFRASTRUKTUR PERMUKIMAN KAB. MAMUJU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</row>
        <row r="577">
          <cell r="C577" t="str">
            <v>PEMBANGUNAN INFRASTRUKTUR PERMUKIMAN KAB. MAMASA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</row>
        <row r="578">
          <cell r="C578" t="str">
            <v>PEMBANGUNAN INFRASTRUKTUR PERMUKIMAN KAB. POLEWALI MANDAR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</row>
        <row r="579">
          <cell r="C579" t="str">
            <v>PEMBANGUNAN INFRASTRUKTUR PERMUKIMAN KAB. MAJENE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</row>
        <row r="580">
          <cell r="C580" t="str">
            <v>PEMBANGUNAN INFRASTRUKTUR PERMUKIMAN KAB. KOLAKA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</row>
        <row r="581">
          <cell r="C581" t="str">
            <v>PEMBANGUNAN INFRASTRUKTUR PERMUKIMAN KAB. KONAWE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</row>
        <row r="582">
          <cell r="C582" t="str">
            <v>PEMBANGUNAN INFRASTRUKTUR PERMUKIMAN KAB. MUNA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</row>
        <row r="583">
          <cell r="C583" t="str">
            <v>PEMBANGUNAN INFRASTRUKTUR PERMUKIMAN KAB. BUTON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</row>
        <row r="584">
          <cell r="C584" t="str">
            <v>PEMBANGUNAN INFRASTRUKTUR PERMUKIMAN KAB. KONAWE SELATAN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</row>
        <row r="585">
          <cell r="C585" t="str">
            <v>PEMBANGUNAN INFRASTRUKTUR PERMUKIMAN KAB. BOMBANA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</row>
        <row r="586">
          <cell r="C586" t="str">
            <v>PEMBANGUNAN INFRASTRUKTUR PERMUKIMAN KAB. WAKATOBI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</row>
        <row r="587">
          <cell r="C587" t="str">
            <v>PEMBANGUNAN INFRASTRUKTUR PERMUKIMAN KAB. KOLAKA UTARA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</row>
        <row r="588">
          <cell r="C588" t="str">
            <v>PEMBANGUNAN INFRASTRUKTUR PERMUKIMAN KAB. KONAWE UTARA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</row>
        <row r="589">
          <cell r="C589" t="str">
            <v>PEMBANGUNAN INFRASTRUKTUR PERMUKIMAN KAB. BUTON UTARA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</row>
        <row r="590">
          <cell r="C590" t="str">
            <v>PEMBANGUNAN INFRASTRUKTUR PERMUKIMAN KOTA KENDARI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</row>
        <row r="591">
          <cell r="C591" t="str">
            <v>PEMBANGUNAN INFRASTRUKTUR PERMUKIMAN KOTA BAU-BAU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</row>
        <row r="592">
          <cell r="C592" t="str">
            <v>PEMBANGUNAN INFRASTRUKTUR PERMUKIMAN KAB. JEMBRANA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</row>
        <row r="593">
          <cell r="C593" t="str">
            <v>PEMBANGUNAN INFRASTRUKTUR PERMUKIMAN KAB. TABANAN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</row>
        <row r="594">
          <cell r="C594" t="str">
            <v>PEMBANGUNAN INFRASTRUKTUR PERMUKIMAN KAB. BADUNG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</row>
        <row r="595">
          <cell r="C595" t="str">
            <v>PEMBANGUNAN INFRASTRUKTUR PERMUKIMAN KAB. GIANYAR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</row>
        <row r="596">
          <cell r="C596" t="str">
            <v>PEMBANGUNAN INFRASTRUKTUR PERMUKIMAN KAB. KLUNGKUNG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</row>
        <row r="597">
          <cell r="C597" t="str">
            <v>PEMBANGUNAN INFRASTRUKTUR PERMUKIMAN KAB. BANGLI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</row>
        <row r="598">
          <cell r="C598" t="str">
            <v>PEMBANGUNAN INFRASTRUKTUR PERMUKIMAN KAB. KARANGASEM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</row>
        <row r="599">
          <cell r="C599" t="str">
            <v>PEMBANGUNAN INFRASTRUKTUR PERMUKIMAN KAB. BULELENG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</row>
        <row r="600">
          <cell r="C600" t="str">
            <v>PEMBANGUNAN INFRASTRUKTUR PERMUKIMAN KOTA DENPASAR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</row>
        <row r="601">
          <cell r="C601" t="str">
            <v>PEMBANGUNAN INFRASTRUKTUR PERMUKIMAN KAB. LOMBOK BARAT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</row>
        <row r="602">
          <cell r="C602" t="str">
            <v>PEMBANGUNAN INFRASTRUKTUR PERMUKIMAN KAB. LOMBOK TENGAH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</row>
        <row r="603">
          <cell r="C603" t="str">
            <v>PEMBANGUNAN INFRASTRUKTUR PERMUKIMAN KAB. LOMBOK TIMUR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</row>
        <row r="604">
          <cell r="C604" t="str">
            <v>PEMBANGUNAN INFRASTRUKTUR PERMUKIMAN KAB. SUMBAWA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</row>
        <row r="605">
          <cell r="C605" t="str">
            <v>PEMBANGUNAN INFRASTRUKTUR PERMUKIMAN KAB. DOMPU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</row>
        <row r="606">
          <cell r="C606" t="str">
            <v>PEMBANGUNAN INFRASTRUKTUR PERMUKIMAN KAB. BIMA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</row>
        <row r="607">
          <cell r="C607" t="str">
            <v>PEMBANGUNAN INFRASTRUKTUR PERMUKIMAN KAB. SUMBAWA BARAT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</row>
        <row r="608">
          <cell r="C608" t="str">
            <v>PEMBANGUNAN INFRASTRUKTUR PERMUKIMAN KAB. LOMBOK UTARA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</row>
        <row r="609">
          <cell r="C609" t="str">
            <v>PEMBANGUNAN INFRASTRUKTUR PERMUKIMAN KOTA MATARAM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</row>
        <row r="610">
          <cell r="C610" t="str">
            <v>PEMBANGUNAN INFRASTRUKTUR PERMUKIMAN KOTA BIMA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</row>
        <row r="611">
          <cell r="C611" t="str">
            <v>PEMBANGUNAN INFRASTRUKTUR PERMUKIMAN KAB. KUPANG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</row>
        <row r="612">
          <cell r="C612" t="str">
            <v>PEMBANGUNAN INFRASTRUKTUR PERMUKIMAN KAB. TIMOR TENGAH SELATAN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</row>
        <row r="613">
          <cell r="C613" t="str">
            <v>PEMBANGUNAN INFRASTRUKTUR PERMUKIMAN KAB. TIMOR TENGAH UTARA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</row>
        <row r="614">
          <cell r="C614" t="str">
            <v>PEMBANGUNAN INFRASTRUKTUR PERMUKIMAN KAB. BELU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</row>
        <row r="615">
          <cell r="C615" t="str">
            <v>PEMBANGUNAN INFRASTRUKTUR PERMUKIMAN KAB. ALOR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</row>
        <row r="616">
          <cell r="C616" t="str">
            <v>PEMBANGUNAN INFRASTRUKTUR PERMUKIMAN KAB. FLORES TIMUR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</row>
        <row r="617">
          <cell r="C617" t="str">
            <v>PEMBANGUNAN INFRASTRUKTUR PERMUKIMAN KAB. SIKKA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</row>
        <row r="618">
          <cell r="C618" t="str">
            <v>PEMBANGUNAN INFRASTRUKTUR PERMUKIMAN KAB. ENDE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</row>
        <row r="619">
          <cell r="C619" t="str">
            <v>PEMBANGUNAN INFRASTRUKTUR PERMUKIMAN KAB. NGADA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</row>
        <row r="620">
          <cell r="C620" t="str">
            <v>PEMBANGUNAN INFRASTRUKTUR PERMUKIMAN KAB. MANGGARAI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</row>
        <row r="621">
          <cell r="C621" t="str">
            <v>PEMBANGUNAN INFRASTRUKTUR PERMUKIMAN KAB. SUMBA TIMUR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</row>
        <row r="622">
          <cell r="C622" t="str">
            <v>PEMBANGUNAN INFRASTRUKTUR PERMUKIMAN KAB. SUMBA BARAT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</row>
        <row r="623">
          <cell r="C623" t="str">
            <v>PEMBANGUNAN INFRASTRUKTUR PERMUKIMAN KAB. LEMBATA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</row>
        <row r="624">
          <cell r="C624" t="str">
            <v>PEMBANGUNAN INFRASTRUKTUR PERMUKIMAN KAB. ROTE NDAO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</row>
        <row r="625">
          <cell r="C625" t="str">
            <v>PEMBANGUNAN INFRASTRUKTUR PERMUKIMAN KAB. MANGGARAI BARAT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</row>
        <row r="626">
          <cell r="C626" t="str">
            <v>PEMBANGUNAN INFRASTRUKTUR PERMUKIMAN KAB. NAGEKEO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</row>
        <row r="627">
          <cell r="C627" t="str">
            <v>PEMBANGUNAN INFRASTRUKTUR PERMUKIMAN KAB. SUMBA TENGAH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</row>
        <row r="628">
          <cell r="C628" t="str">
            <v>PEMBANGUNAN INFRASTRUKTUR PERMUKIMAN KAB. SUMBA BARAT DAYA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</row>
        <row r="629">
          <cell r="C629" t="str">
            <v>PEMBANGUNAN INFRASTRUKTUR PERMUKIMAN KAB. MANGGARAI TIMUR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</row>
        <row r="630">
          <cell r="C630" t="str">
            <v>PEMBANGUNAN INFRASTRUKTUR PERMUKIMAN KAB. SABU RAIJUA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</row>
        <row r="631">
          <cell r="C631" t="str">
            <v>PEMBANGUNAN INFRASTRUKTUR PERMUKIMAN KOTA KUPANG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</row>
        <row r="632">
          <cell r="C632" t="str">
            <v>PEMBANGUNAN INFRASTRUKTUR PERMUKIMAN KAB. MALUKU TENGAH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</row>
        <row r="633">
          <cell r="C633" t="str">
            <v>PEMBANGUNAN INFRASTRUKTUR PERMUKIMAN KAB. MALUKU TENGGARA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</row>
        <row r="634">
          <cell r="C634" t="str">
            <v>PEMBANGUNAN INFRASTRUKTUR PERMUKIMAN KAB. MALUKU TENGGARA BARAT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</row>
        <row r="635">
          <cell r="C635" t="str">
            <v>PEMBANGUNAN INFRASTRUKTUR PERMUKIMAN KAB. BURU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</row>
        <row r="636">
          <cell r="C636" t="str">
            <v>PEMBANGUNAN INFRASTRUKTUR PERMUKIMAN KAB. SERAM BAGIAN TIMUR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</row>
        <row r="637">
          <cell r="C637" t="str">
            <v>PEMBANGUNAN INFRASTRUKTUR PERMUKIMAN KAB. SERAM BAGIAN BARAT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</row>
        <row r="638">
          <cell r="C638" t="str">
            <v>PEMBANGUNAN INFRASTRUKTUR PERMUKIMAN KAB. KEPULAUAN ARU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</row>
        <row r="639">
          <cell r="C639" t="str">
            <v>PEMBANGUNAN INFRASTRUKTUR PERMUKIMAN KAB. MALUKU BARAT DAYA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</row>
        <row r="640">
          <cell r="C640" t="str">
            <v>PEMBANGUNAN INFRASTRUKTUR PERMUKIMAN KAB. BURU SELATAN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</row>
        <row r="641">
          <cell r="C641" t="str">
            <v>PEMBANGUNAN INFRASTRUKTUR PERMUKIMAN KOTA AMBON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</row>
        <row r="642">
          <cell r="C642" t="str">
            <v>PEMBANGUNAN INFRASTRUKTUR PERMUKIMAN KOTA TUAL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</row>
        <row r="643">
          <cell r="C643" t="str">
            <v>PEMBANGUNAN INFRASTRUKTUR PERMUKIMAN KAB. HALMAHERA BARAT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</row>
        <row r="644">
          <cell r="C644" t="str">
            <v>PEMBANGUNAN INFRASTRUKTUR PERMUKIMAN KAB. HALMAHERA TENGAH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</row>
        <row r="645">
          <cell r="C645" t="str">
            <v>PEMBANGUNAN INFRASTRUKTUR PERMUKIMAN KAB. HALMAHERA UTARA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</row>
        <row r="646">
          <cell r="C646" t="str">
            <v>PEMBANGUNAN INFRASTRUKTUR PERMUKIMAN KAB. HALMAHERA SELATAN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</row>
        <row r="647">
          <cell r="C647" t="str">
            <v>PEMBANGUNAN INFRASTRUKTUR PERMUKIMAN KAB. KEPULAUAN SULA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</row>
        <row r="648">
          <cell r="C648" t="str">
            <v>PEMBANGUNAN INFRASTRUKTUR PERMUKIMAN KAB. HALMAHERA TIMUR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</row>
        <row r="649">
          <cell r="C649" t="str">
            <v>PEMBANGUNAN INFRASTRUKTUR PERMUKIMAN KAB. PULAU MAROTAI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</row>
        <row r="650">
          <cell r="C650" t="str">
            <v>PEMBANGUNAN INFRASTRUKTUR PERMUKIMAN KOTA TERNATE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</row>
        <row r="651">
          <cell r="C651" t="str">
            <v>PEMBANGUNAN INFRASTRUKTUR PERMUKIMAN KOTA TIDORE KEPULAUAN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</row>
        <row r="652">
          <cell r="C652" t="str">
            <v>PEMBANGUNAN INFRASTRUKTUR PERMUKIMAN KAB. MERAUKE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</row>
        <row r="653">
          <cell r="C653" t="str">
            <v>PEMBANGUNAN INFRASTRUKTUR PERMUKIMAN KAB. JAYAWIJAYA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</row>
        <row r="654">
          <cell r="C654" t="str">
            <v>PEMBANGUNAN INFRASTRUKTUR PERMUKIMAN KAB. JAYAPURA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</row>
        <row r="655">
          <cell r="C655" t="str">
            <v>PEMBANGUNAN INFRASTRUKTUR PERMUKIMAN KAB. NABIRE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</row>
        <row r="656">
          <cell r="C656" t="str">
            <v>PEMBANGUNAN INFRASTRUKTUR PERMUKIMAN KAB. KEPULAUAN YAPEN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</row>
        <row r="657">
          <cell r="C657" t="str">
            <v>PEMBANGUNAN INFRASTRUKTUR PERMUKIMAN KAB. BIAK NUMFOR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</row>
        <row r="658">
          <cell r="C658" t="str">
            <v>PEMBANGUNAN INFRASTRUKTUR PERMUKIMAN KAB. PUNCAK JAYA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</row>
        <row r="659">
          <cell r="C659" t="str">
            <v>PEMBANGUNAN INFRASTRUKTUR PERMUKIMAN KAB. PANIAI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</row>
        <row r="660">
          <cell r="C660" t="str">
            <v>PEMBANGUNAN INFRASTRUKTUR PERMUKIMAN KAB. MIMIKA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</row>
        <row r="661">
          <cell r="C661" t="str">
            <v>PEMBANGUNAN INFRASTRUKTUR PERMUKIMAN KAB. SARMI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</row>
        <row r="662">
          <cell r="C662" t="str">
            <v>PEMBANGUNAN INFRASTRUKTUR PERMUKIMAN KAB. KEEROM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</row>
        <row r="663">
          <cell r="C663" t="str">
            <v>PEMBANGUNAN INFRASTRUKTUR PERMUKIMAN KAB. PEGUNUNGAN BINTANG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</row>
        <row r="664">
          <cell r="C664" t="str">
            <v>PEMBANGUNAN INFRASTRUKTUR PERMUKIMAN KAB. YAHUKIMO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</row>
        <row r="665">
          <cell r="C665" t="str">
            <v>PEMBANGUNAN INFRASTRUKTUR PERMUKIMAN KAB. TOLIKARA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</row>
        <row r="666">
          <cell r="C666" t="str">
            <v>PEMBANGUNAN INFRASTRUKTUR PERMUKIMAN KAB. WAROPEN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</row>
        <row r="667">
          <cell r="C667" t="str">
            <v>PEMBANGUNAN INFRASTRUKTUR PERMUKIMAN KAB. BOVEN DIGOEL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</row>
        <row r="668">
          <cell r="C668" t="str">
            <v>PEMBANGUNAN INFRASTRUKTUR PERMUKIMAN KAB. MAPPI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</row>
        <row r="669">
          <cell r="C669" t="str">
            <v>PEMBANGUNAN INFRASTRUKTUR PERMUKIMAN KAB. ASMAT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</row>
        <row r="670">
          <cell r="C670" t="str">
            <v>PEMBANGUNAN INFRASTRUKTUR PERMUKIMAN KAB. SUPIORI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</row>
        <row r="671">
          <cell r="C671" t="str">
            <v>PEMBANGUNAN INFRASTRUKTUR PERMUKIMAN KAB. MEMBERAMO RAYA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</row>
        <row r="672">
          <cell r="C672" t="str">
            <v>PEMBANGUNAN INFRASTRUKTUR PERMUKIMAN KAB. MEMBERAMO TENGAH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</row>
        <row r="673">
          <cell r="C673" t="str">
            <v>PEMBANGUNAN INFRASTRUKTUR PERMUKIMAN KAB. YALIMO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</row>
        <row r="674">
          <cell r="C674" t="str">
            <v>PEMBANGUNAN INFRASTRUKTUR PERMUKIMAN KAB. LANNY JAYA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</row>
        <row r="675">
          <cell r="C675" t="str">
            <v>PEMBANGUNAN INFRASTRUKTUR PERMUKIMAN KAB. NDUGA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</row>
        <row r="676">
          <cell r="C676" t="str">
            <v>PEMBANGUNAN INFRASTRUKTUR PERMUKIMAN KAB. PUNCAK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</row>
        <row r="677">
          <cell r="C677" t="str">
            <v>PEMBANGUNAN INFRASTRUKTUR PERMUKIMAN KAB. DOGIYAI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</row>
        <row r="678">
          <cell r="C678" t="str">
            <v>PEMBANGUNAN INFRASTRUKTUR PERMUKIMAN KAB. INTAN JAYA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</row>
        <row r="679">
          <cell r="C679" t="str">
            <v>PEMBANGUNAN INFRASTRUKTUR PERMUKIMAN KAB. DEIYAI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</row>
        <row r="680">
          <cell r="C680" t="str">
            <v>PEMBANGUNAN INFRASTRUKTUR PERMUKIMAN KOTA JAYAPURA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</row>
        <row r="681">
          <cell r="C681" t="str">
            <v>PEMBANGUNAN INFRASTRUKTUR PERMUKIMAN KAB. SORONG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</row>
        <row r="682">
          <cell r="C682" t="str">
            <v>PEMBANGUNAN INFRASTRUKTUR PERMUKIMAN KAB. MANOKWARI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</row>
        <row r="683">
          <cell r="C683" t="str">
            <v>PEMBANGUNAN INFRASTRUKTUR PERMUKIMAN KAB. FAK-FAK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</row>
        <row r="684">
          <cell r="C684" t="str">
            <v>PEMBANGUNAN INFRASTRUKTUR PERMUKIMAN KAB. SORONG SELATAN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</row>
        <row r="685">
          <cell r="C685" t="str">
            <v>PEMBANGUNAN INFRASTRUKTUR PERMUKIMAN KAB. RAJA AMPAT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</row>
        <row r="686">
          <cell r="C686" t="str">
            <v>PEMBANGUNAN INFRASTRUKTUR PERMUKIMAN KAB. TELUK BINTUNI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</row>
        <row r="687">
          <cell r="C687" t="str">
            <v>PEMBANGUNAN INFRASTRUKTUR PERMUKIMAN KAB. TELUK WONDAMA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</row>
        <row r="688">
          <cell r="C688" t="str">
            <v>PEMBANGUNAN INFRASTRUKTUR PERMUKIMAN KAB. KAIMANA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</row>
        <row r="689">
          <cell r="C689" t="str">
            <v>PEMBANGUNAN INFRASTRUKTUR PERMUKIMAN KAB. TAMBRAUW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</row>
        <row r="690">
          <cell r="C690" t="str">
            <v>PEMBANGUNAN INFRASTRUKTUR PERMUKIMAN KAB. MAYBRAT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</row>
        <row r="691">
          <cell r="C691" t="str">
            <v>PEMBANGUNAN INFRASTRUKTUR PERMUKIMAN KOTA SORONG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</row>
      </sheetData>
      <sheetData sheetId="38">
        <row r="10">
          <cell r="C10" t="str">
            <v>SEKRETARIAT DIREKTORAT JENDERAL CIPTA KARYA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C11" t="str">
            <v>DIREKTORAT BINA PROGRAM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C12" t="str">
            <v>DIREKTORAT PENGEMBANGAN PERMUKIMAN</v>
          </cell>
          <cell r="D12">
            <v>11519715</v>
          </cell>
          <cell r="E12">
            <v>902688</v>
          </cell>
          <cell r="F12">
            <v>0</v>
          </cell>
          <cell r="G12">
            <v>31550000</v>
          </cell>
          <cell r="H12">
            <v>0</v>
          </cell>
          <cell r="I12">
            <v>0</v>
          </cell>
          <cell r="J12">
            <v>32452688</v>
          </cell>
          <cell r="K12">
            <v>0</v>
          </cell>
          <cell r="L12">
            <v>850000</v>
          </cell>
          <cell r="M12">
            <v>0</v>
          </cell>
          <cell r="N12">
            <v>0</v>
          </cell>
          <cell r="O12">
            <v>850000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44822403</v>
          </cell>
          <cell r="U12">
            <v>44822403</v>
          </cell>
          <cell r="V12">
            <v>0</v>
          </cell>
          <cell r="W12">
            <v>44822403</v>
          </cell>
        </row>
        <row r="13">
          <cell r="C13" t="str">
            <v>DIREKTORAT PENATAAN BANGUNAN DAN LINGKUNGAN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C14" t="str">
            <v>DIREKTORAT PENGEMBANGAN  AIR MINUM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C15" t="str">
            <v>DIREKTORAT PENGEMBANGAN PENYEHATAN LINGKUNGAN PERMUKIMAN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C16" t="str">
            <v>PENYEDIAAN PRASARANA DAN SARANA AGROPOLITAN</v>
          </cell>
          <cell r="D16">
            <v>225000</v>
          </cell>
          <cell r="E16">
            <v>475000</v>
          </cell>
          <cell r="F16">
            <v>0</v>
          </cell>
          <cell r="G16">
            <v>6860000</v>
          </cell>
          <cell r="H16">
            <v>0</v>
          </cell>
          <cell r="I16">
            <v>0</v>
          </cell>
          <cell r="J16">
            <v>7335000</v>
          </cell>
          <cell r="K16">
            <v>0</v>
          </cell>
          <cell r="L16">
            <v>18000000</v>
          </cell>
          <cell r="M16">
            <v>0</v>
          </cell>
          <cell r="N16">
            <v>0</v>
          </cell>
          <cell r="O16">
            <v>18000000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25560000</v>
          </cell>
          <cell r="U16">
            <v>25560000</v>
          </cell>
          <cell r="V16">
            <v>0</v>
          </cell>
          <cell r="W16">
            <v>25560000</v>
          </cell>
        </row>
        <row r="17">
          <cell r="C17" t="str">
            <v>PENGEMBANGAN PENATAAN BANGUNAN DAN LINGKUNGAN STRATEGIS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C18" t="str">
            <v>PENGEMBANGAN KAWASAN PERMUKIMAN STRATEGIS</v>
          </cell>
          <cell r="D18">
            <v>200000</v>
          </cell>
          <cell r="E18">
            <v>500000</v>
          </cell>
          <cell r="F18">
            <v>0</v>
          </cell>
          <cell r="G18">
            <v>6800000</v>
          </cell>
          <cell r="H18">
            <v>0</v>
          </cell>
          <cell r="I18">
            <v>0</v>
          </cell>
          <cell r="J18">
            <v>7300000</v>
          </cell>
          <cell r="K18">
            <v>0</v>
          </cell>
          <cell r="L18">
            <v>981950000</v>
          </cell>
          <cell r="M18">
            <v>0</v>
          </cell>
          <cell r="N18">
            <v>0</v>
          </cell>
          <cell r="O18">
            <v>981950000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989450000</v>
          </cell>
          <cell r="U18">
            <v>989450000</v>
          </cell>
          <cell r="V18">
            <v>0</v>
          </cell>
          <cell r="W18">
            <v>989450000</v>
          </cell>
        </row>
        <row r="19">
          <cell r="C19" t="str">
            <v>PENANGGULANGAN KEMISKINAN DI PERKOTAAN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C20" t="str">
            <v>PENGEMBANGAN SISTEM PENYEDIAAN AIR MINUM STRATEGIS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C21" t="str">
            <v>REHABILITASI/REKONSTRUKSI RUMAH PASCA GEMPA BUMI DIY &amp; JATENG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C22" t="str">
            <v>PEMBINAAN PEMBANGUNAN INFRASTRUKTUR PERDESAAN</v>
          </cell>
          <cell r="D22">
            <v>102528</v>
          </cell>
          <cell r="E22">
            <v>600000</v>
          </cell>
          <cell r="F22">
            <v>0</v>
          </cell>
          <cell r="G22">
            <v>84683251.298999995</v>
          </cell>
          <cell r="H22">
            <v>107272999.70100001</v>
          </cell>
          <cell r="I22">
            <v>0</v>
          </cell>
          <cell r="J22">
            <v>192556251</v>
          </cell>
          <cell r="K22">
            <v>200000</v>
          </cell>
          <cell r="L22">
            <v>394500</v>
          </cell>
          <cell r="M22">
            <v>0</v>
          </cell>
          <cell r="N22">
            <v>0</v>
          </cell>
          <cell r="O22">
            <v>594500</v>
          </cell>
          <cell r="P22">
            <v>265000000</v>
          </cell>
          <cell r="Q22">
            <v>39000000</v>
          </cell>
          <cell r="R22">
            <v>0</v>
          </cell>
          <cell r="S22">
            <v>304000000</v>
          </cell>
          <cell r="T22">
            <v>497253279</v>
          </cell>
          <cell r="U22">
            <v>350980279.29900002</v>
          </cell>
          <cell r="V22">
            <v>146272999.70100001</v>
          </cell>
          <cell r="W22">
            <v>497253279</v>
          </cell>
        </row>
        <row r="23">
          <cell r="C23" t="str">
            <v>PENGEMBANGAN PENYEHATAN LINGKUNGAN PERMUKIMAN STRATEGIS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C24" t="str">
            <v>PERENCANAAN DAN PENGENDALIAN PROGRAM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C25" t="str">
            <v>SEKRETARIAT BADAN PENDUKUNG PENGEMBANGAN SISTEM PENYEDIAAN AIR MINUM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C26" t="str">
            <v>PEMBINAAN DAN PENGENDALIAN PRASARANA DAN SARANA DASAR PERKOTAAN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C27" t="str">
            <v>PEMBINAAN DAN PENGENDALIAN PRASARANA DAN SARANA DASAR PERDESAAN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C28" t="str">
            <v>PEMBINAAN PAMSIMAS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C29" t="str">
            <v>PENGEMBANGAN KINERJA PENGELOLAAN AIR MINUM NAD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C30" t="str">
            <v>PENGEMBANGAN KINERJA PENGELOLAAN AIR MINUM SUMATERA UTARA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C31" t="str">
            <v>PENGEMBANGAN KINERJA PENGELOLAAN AIR MINUM SUMATERA BARAT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C32" t="str">
            <v>PENGEMBANGAN KINERJA PENGELOLAAN AIR MINUM RIAU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C33" t="str">
            <v>PENGEMBANGAN KINERJA PENGELOLAAN AIR MINUM  KEPULAUAN RIAU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C34" t="str">
            <v>PENGEMBANGAN KINERJA PENGELOLAAN AIR MINUM JAMBI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C35" t="str">
            <v>PENGEMBANGAN KINERJA PENGELOLAAN AIR MINUM  BENGKULU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PENGEMBANGAN KINERJA PENGELOLAAN AIR MINUM  SUMATERA SELATAN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C37" t="str">
            <v>PENGEMBANGAN KINERJA PENGELOLAAN AIR MINUM  BANGKA BELITUNG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C38" t="str">
            <v>PENGEMBANGAN KINERJA PENGELOLAAN AIR MINUM  LAMPUNG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C39" t="str">
            <v>PENGEMBANGAN KINERJA PENGELOLAAN AIR MINUM  BANTEN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C40" t="str">
            <v>PENGEMBANGAN KINERJA PENGELOLAAN AIR MINUM  JAWA BARAT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C41" t="str">
            <v>PENGEMBANGAN KINERJA PENGELOLAAN AIR MINUM  JAWA TENGAH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C42" t="str">
            <v>PENGEMBANGAN KINERJA PENGELOLAAN AIR MINUM  D.I. YOGYAKARTA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C43" t="str">
            <v>PENGEMBANGAN KINERJA PENGELOLAAN AIR MINUM  JAWA TIMUR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C44" t="str">
            <v>PENGEMBANGAN KINERJA PENGELOLAAN AIR MINUM  KALIMANTAN BARAT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C45" t="str">
            <v>PENGEMBANGAN KINERJA PENGELOLAAN AIR MINUM KALIMANTAN TENGAH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C46" t="str">
            <v>PENGEMBANGAN KINERJA PENGELOLAAN AIR MINUM  KALIMANTAN SELATAN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C47" t="str">
            <v>PENGEMBANGAN KINERJA PENGELOLAAN AIR MINUM  KALIMANTAN TIMUR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C48" t="str">
            <v>PENGEMBANGAN KINERJA PENGELOLAAN AIR MINUM   SULAWESI UTARA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C49" t="str">
            <v>PENGEMBANGAN KINERJA PENGELOLAAN AIR MINUM GORONTALO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C50" t="str">
            <v>PENGEMBANGAN KINERJA PENGELOLAAN AIR MINUM  SULAWESI TENGAH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C51" t="str">
            <v>PENGEMBANGAN KINERJA PENGELOLAAN AIR MINUM SULAWESI SELATAN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C52" t="str">
            <v>PENGEMBANGAN KINERJA PENGELOLAAN AIR MINUM  SULAWESI BARAT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C53" t="str">
            <v>PENGEMBANGAN KINERJA PENGELOLAAN AIR MINUM  SULAWESI TENGGARA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C54" t="str">
            <v>PENGEMBANGAN KINERJA PENGELOLAAN AIR MINUM  BALI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C55" t="str">
            <v>PENGEMBANGAN KINERJA PENGELOLAAN AIR MINUM  NTB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C56" t="str">
            <v>PENGEMBANGAN KINERJA PENGELOLAAN AIR MINUM NTT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C57" t="str">
            <v>PENGEMBANGAN KINERJA PENGELOLAAN AIR MINUM  MALUKU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C58" t="str">
            <v>PENGEMBANGAN KINERJA PENGELOLAAN AIR MINUM  MALUKU UTARA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C59" t="str">
            <v>PENGEMBANGAN KINERJA PENGELOLAAN AIR MINUM  PAPUA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C60" t="str">
            <v>PENGEMBANGAN KINERJA PENGELOLAAN AIR MINUM PAPUA BARAT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C61" t="str">
            <v>PENGEMBANGAN KAWASAN PERMUKIMAN DAN PERBATASAN NAD</v>
          </cell>
          <cell r="D61">
            <v>524968</v>
          </cell>
          <cell r="E61">
            <v>1240401</v>
          </cell>
          <cell r="F61">
            <v>0</v>
          </cell>
          <cell r="G61">
            <v>6465690</v>
          </cell>
          <cell r="H61">
            <v>0</v>
          </cell>
          <cell r="I61">
            <v>0</v>
          </cell>
          <cell r="J61">
            <v>7706091</v>
          </cell>
          <cell r="K61">
            <v>0</v>
          </cell>
          <cell r="L61">
            <v>56940000</v>
          </cell>
          <cell r="M61">
            <v>0</v>
          </cell>
          <cell r="N61">
            <v>0</v>
          </cell>
          <cell r="O61">
            <v>56940000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65171059</v>
          </cell>
          <cell r="U61">
            <v>65171059</v>
          </cell>
          <cell r="V61">
            <v>0</v>
          </cell>
          <cell r="W61">
            <v>65171059</v>
          </cell>
        </row>
        <row r="62">
          <cell r="C62" t="str">
            <v>PENGEMBANGAN KAWASAN PERMUKIMAN DAN PERBATASAN SUMATERA UTARA</v>
          </cell>
          <cell r="D62">
            <v>352980</v>
          </cell>
          <cell r="E62">
            <v>762020</v>
          </cell>
          <cell r="F62">
            <v>0</v>
          </cell>
          <cell r="G62">
            <v>4195000</v>
          </cell>
          <cell r="H62">
            <v>0</v>
          </cell>
          <cell r="I62">
            <v>0</v>
          </cell>
          <cell r="J62">
            <v>4957020</v>
          </cell>
          <cell r="K62">
            <v>0</v>
          </cell>
          <cell r="L62">
            <v>39875000</v>
          </cell>
          <cell r="M62">
            <v>0</v>
          </cell>
          <cell r="N62">
            <v>0</v>
          </cell>
          <cell r="O62">
            <v>39875000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45185000</v>
          </cell>
          <cell r="U62">
            <v>45185000</v>
          </cell>
          <cell r="V62">
            <v>0</v>
          </cell>
          <cell r="W62">
            <v>45185000</v>
          </cell>
        </row>
        <row r="63">
          <cell r="C63" t="str">
            <v>PENGEMBANGAN KAWASAN PERMUKIMAN SUMATERA BARAT</v>
          </cell>
          <cell r="D63">
            <v>372060</v>
          </cell>
          <cell r="E63">
            <v>837885</v>
          </cell>
          <cell r="F63">
            <v>0</v>
          </cell>
          <cell r="G63">
            <v>7717125</v>
          </cell>
          <cell r="H63">
            <v>0</v>
          </cell>
          <cell r="I63">
            <v>0</v>
          </cell>
          <cell r="J63">
            <v>8555010</v>
          </cell>
          <cell r="K63">
            <v>0</v>
          </cell>
          <cell r="L63">
            <v>30645000</v>
          </cell>
          <cell r="M63">
            <v>0</v>
          </cell>
          <cell r="N63">
            <v>0</v>
          </cell>
          <cell r="O63">
            <v>30645000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39572070</v>
          </cell>
          <cell r="U63">
            <v>39572070</v>
          </cell>
          <cell r="V63">
            <v>0</v>
          </cell>
          <cell r="W63">
            <v>39572070</v>
          </cell>
        </row>
        <row r="64">
          <cell r="C64" t="str">
            <v>PENGEMBANGAN KAWASAN PERMUKIMAN DAN PERBATASAN RIAU</v>
          </cell>
          <cell r="D64">
            <v>569790</v>
          </cell>
          <cell r="E64">
            <v>730470</v>
          </cell>
          <cell r="F64">
            <v>0</v>
          </cell>
          <cell r="G64">
            <v>20134560</v>
          </cell>
          <cell r="H64">
            <v>0</v>
          </cell>
          <cell r="I64">
            <v>0</v>
          </cell>
          <cell r="J64">
            <v>20865030</v>
          </cell>
          <cell r="K64">
            <v>0</v>
          </cell>
          <cell r="L64">
            <v>27175000</v>
          </cell>
          <cell r="M64">
            <v>0</v>
          </cell>
          <cell r="N64">
            <v>0</v>
          </cell>
          <cell r="O64">
            <v>27175000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48609820</v>
          </cell>
          <cell r="U64">
            <v>48609820</v>
          </cell>
          <cell r="V64">
            <v>0</v>
          </cell>
          <cell r="W64">
            <v>48609820</v>
          </cell>
        </row>
        <row r="65">
          <cell r="C65" t="str">
            <v>PENGEMBANGAN KAWASAN PERMUKIMAN DAN PERBATASAN KEPULAUAN RIAU</v>
          </cell>
          <cell r="D65">
            <v>470160</v>
          </cell>
          <cell r="E65">
            <v>469840</v>
          </cell>
          <cell r="F65">
            <v>0</v>
          </cell>
          <cell r="G65">
            <v>3345000</v>
          </cell>
          <cell r="H65">
            <v>0</v>
          </cell>
          <cell r="I65">
            <v>0</v>
          </cell>
          <cell r="J65">
            <v>3814840</v>
          </cell>
          <cell r="K65">
            <v>0</v>
          </cell>
          <cell r="L65">
            <v>33375000</v>
          </cell>
          <cell r="M65">
            <v>0</v>
          </cell>
          <cell r="N65">
            <v>0</v>
          </cell>
          <cell r="O65">
            <v>33375000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37660000</v>
          </cell>
          <cell r="U65">
            <v>37660000</v>
          </cell>
          <cell r="V65">
            <v>0</v>
          </cell>
          <cell r="W65">
            <v>37660000</v>
          </cell>
        </row>
        <row r="66">
          <cell r="C66" t="str">
            <v>PENGEMBANGAN KAWASAN PERMUKIMAN JAMBI</v>
          </cell>
          <cell r="D66">
            <v>288050</v>
          </cell>
          <cell r="E66">
            <v>810050</v>
          </cell>
          <cell r="F66">
            <v>0</v>
          </cell>
          <cell r="G66">
            <v>9014100</v>
          </cell>
          <cell r="H66">
            <v>0</v>
          </cell>
          <cell r="I66">
            <v>0</v>
          </cell>
          <cell r="J66">
            <v>9824150</v>
          </cell>
          <cell r="K66">
            <v>0</v>
          </cell>
          <cell r="L66">
            <v>27285000</v>
          </cell>
          <cell r="M66">
            <v>0</v>
          </cell>
          <cell r="N66">
            <v>0</v>
          </cell>
          <cell r="O66">
            <v>27285000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37397200</v>
          </cell>
          <cell r="U66">
            <v>37397200</v>
          </cell>
          <cell r="V66">
            <v>0</v>
          </cell>
          <cell r="W66">
            <v>37397200</v>
          </cell>
        </row>
        <row r="67">
          <cell r="C67" t="str">
            <v>PENGEMBANGAN KAWASAN PERMUKIMAN BENGKULU</v>
          </cell>
          <cell r="D67">
            <v>544284</v>
          </cell>
          <cell r="E67">
            <v>596085</v>
          </cell>
          <cell r="F67">
            <v>0</v>
          </cell>
          <cell r="G67">
            <v>6684860</v>
          </cell>
          <cell r="H67">
            <v>0</v>
          </cell>
          <cell r="I67">
            <v>0</v>
          </cell>
          <cell r="J67">
            <v>7280945</v>
          </cell>
          <cell r="K67">
            <v>0</v>
          </cell>
          <cell r="L67">
            <v>29240000</v>
          </cell>
          <cell r="M67">
            <v>0</v>
          </cell>
          <cell r="N67">
            <v>0</v>
          </cell>
          <cell r="O67">
            <v>29240000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37065229</v>
          </cell>
          <cell r="U67">
            <v>37065229</v>
          </cell>
          <cell r="V67">
            <v>0</v>
          </cell>
          <cell r="W67">
            <v>37065229</v>
          </cell>
        </row>
        <row r="68">
          <cell r="C68" t="str">
            <v>PENGEMBANGAN KAWASAN PERMUKIMAN SUMATERA SELATAN</v>
          </cell>
          <cell r="D68">
            <v>471210</v>
          </cell>
          <cell r="E68">
            <v>684050</v>
          </cell>
          <cell r="F68">
            <v>0</v>
          </cell>
          <cell r="G68">
            <v>20144435</v>
          </cell>
          <cell r="H68">
            <v>0</v>
          </cell>
          <cell r="I68">
            <v>0</v>
          </cell>
          <cell r="J68">
            <v>20828485</v>
          </cell>
          <cell r="K68">
            <v>0</v>
          </cell>
          <cell r="L68">
            <v>30400000</v>
          </cell>
          <cell r="M68">
            <v>0</v>
          </cell>
          <cell r="N68">
            <v>0</v>
          </cell>
          <cell r="O68">
            <v>30400000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51699695</v>
          </cell>
          <cell r="U68">
            <v>51699695</v>
          </cell>
          <cell r="V68">
            <v>0</v>
          </cell>
          <cell r="W68">
            <v>51699695</v>
          </cell>
        </row>
        <row r="69">
          <cell r="C69" t="str">
            <v>PENGEMBANGAN KAWASAN PERMUKIMAN BANGKA BELITUNG</v>
          </cell>
          <cell r="D69">
            <v>295584</v>
          </cell>
          <cell r="E69">
            <v>689416</v>
          </cell>
          <cell r="F69">
            <v>0</v>
          </cell>
          <cell r="G69">
            <v>2415000</v>
          </cell>
          <cell r="H69">
            <v>0</v>
          </cell>
          <cell r="I69">
            <v>0</v>
          </cell>
          <cell r="J69">
            <v>3104416</v>
          </cell>
          <cell r="K69">
            <v>0</v>
          </cell>
          <cell r="L69">
            <v>26748000</v>
          </cell>
          <cell r="M69">
            <v>0</v>
          </cell>
          <cell r="N69">
            <v>0</v>
          </cell>
          <cell r="O69">
            <v>26748000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30148000</v>
          </cell>
          <cell r="U69">
            <v>30148000</v>
          </cell>
          <cell r="V69">
            <v>0</v>
          </cell>
          <cell r="W69">
            <v>30148000</v>
          </cell>
        </row>
        <row r="70">
          <cell r="C70" t="str">
            <v>PENGEMBANGAN KAWASAN PERMUKIMAN LAMPUNG</v>
          </cell>
          <cell r="D70">
            <v>296350</v>
          </cell>
          <cell r="E70">
            <v>748910</v>
          </cell>
          <cell r="F70">
            <v>0</v>
          </cell>
          <cell r="G70">
            <v>18627565</v>
          </cell>
          <cell r="H70">
            <v>0</v>
          </cell>
          <cell r="I70">
            <v>0</v>
          </cell>
          <cell r="J70">
            <v>19376475</v>
          </cell>
          <cell r="K70">
            <v>0</v>
          </cell>
          <cell r="L70">
            <v>31615000</v>
          </cell>
          <cell r="M70">
            <v>0</v>
          </cell>
          <cell r="N70">
            <v>0</v>
          </cell>
          <cell r="O70">
            <v>31615000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51287825</v>
          </cell>
          <cell r="U70">
            <v>51287825</v>
          </cell>
          <cell r="V70">
            <v>0</v>
          </cell>
          <cell r="W70">
            <v>51287825</v>
          </cell>
        </row>
        <row r="71">
          <cell r="C71" t="str">
            <v>PENGEMBANGAN KAWASAN PERMUKIMAN BANTEN</v>
          </cell>
          <cell r="D71">
            <v>291948</v>
          </cell>
          <cell r="E71">
            <v>788421</v>
          </cell>
          <cell r="F71">
            <v>0</v>
          </cell>
          <cell r="G71">
            <v>5139705</v>
          </cell>
          <cell r="H71">
            <v>0</v>
          </cell>
          <cell r="I71">
            <v>0</v>
          </cell>
          <cell r="J71">
            <v>5928126</v>
          </cell>
          <cell r="K71">
            <v>0</v>
          </cell>
          <cell r="L71">
            <v>27815000</v>
          </cell>
          <cell r="M71">
            <v>0</v>
          </cell>
          <cell r="N71">
            <v>0</v>
          </cell>
          <cell r="O71">
            <v>27815000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34035074</v>
          </cell>
          <cell r="U71">
            <v>34035074</v>
          </cell>
          <cell r="V71">
            <v>0</v>
          </cell>
          <cell r="W71">
            <v>34035074</v>
          </cell>
        </row>
        <row r="72">
          <cell r="C72" t="str">
            <v>PENGEMBANGAN KAWASAN PERMUKIMAN JAWA BARAT</v>
          </cell>
          <cell r="D72">
            <v>388772</v>
          </cell>
          <cell r="E72">
            <v>992335</v>
          </cell>
          <cell r="F72">
            <v>0</v>
          </cell>
          <cell r="G72">
            <v>11901420</v>
          </cell>
          <cell r="H72">
            <v>0</v>
          </cell>
          <cell r="I72">
            <v>0</v>
          </cell>
          <cell r="J72">
            <v>12893755</v>
          </cell>
          <cell r="K72">
            <v>0</v>
          </cell>
          <cell r="L72">
            <v>40709600</v>
          </cell>
          <cell r="M72">
            <v>0</v>
          </cell>
          <cell r="N72">
            <v>0</v>
          </cell>
          <cell r="O72">
            <v>40709600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53992127</v>
          </cell>
          <cell r="U72">
            <v>53992127</v>
          </cell>
          <cell r="V72">
            <v>0</v>
          </cell>
          <cell r="W72">
            <v>53992127</v>
          </cell>
        </row>
        <row r="73">
          <cell r="C73" t="str">
            <v>PENGEMBANGAN KAWASAN PERMUKIMAN JAWA TENGAH</v>
          </cell>
          <cell r="D73">
            <v>504702</v>
          </cell>
          <cell r="E73">
            <v>841005</v>
          </cell>
          <cell r="F73">
            <v>0</v>
          </cell>
          <cell r="G73">
            <v>12867075</v>
          </cell>
          <cell r="H73">
            <v>0</v>
          </cell>
          <cell r="I73">
            <v>0</v>
          </cell>
          <cell r="J73">
            <v>13708080</v>
          </cell>
          <cell r="K73">
            <v>0</v>
          </cell>
          <cell r="L73">
            <v>45790000</v>
          </cell>
          <cell r="M73">
            <v>0</v>
          </cell>
          <cell r="N73">
            <v>0</v>
          </cell>
          <cell r="O73">
            <v>45790000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60002782</v>
          </cell>
          <cell r="U73">
            <v>60002782</v>
          </cell>
          <cell r="V73">
            <v>0</v>
          </cell>
          <cell r="W73">
            <v>60002782</v>
          </cell>
        </row>
        <row r="74">
          <cell r="C74" t="str">
            <v>PENGEMBANGAN KAWASAN PERMUKIMAN DI. YOGYAKARTA</v>
          </cell>
          <cell r="D74">
            <v>450000</v>
          </cell>
          <cell r="E74">
            <v>820000</v>
          </cell>
          <cell r="F74">
            <v>0</v>
          </cell>
          <cell r="G74">
            <v>5290000</v>
          </cell>
          <cell r="H74">
            <v>0</v>
          </cell>
          <cell r="I74">
            <v>0</v>
          </cell>
          <cell r="J74">
            <v>6110000</v>
          </cell>
          <cell r="K74">
            <v>0</v>
          </cell>
          <cell r="L74">
            <v>31750000</v>
          </cell>
          <cell r="M74">
            <v>0</v>
          </cell>
          <cell r="N74">
            <v>0</v>
          </cell>
          <cell r="O74">
            <v>31750000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38310000</v>
          </cell>
          <cell r="U74">
            <v>38310000</v>
          </cell>
          <cell r="V74">
            <v>0</v>
          </cell>
          <cell r="W74">
            <v>38310000</v>
          </cell>
        </row>
        <row r="75">
          <cell r="C75" t="str">
            <v>PENGEMBANGAN KAWASAN PERMUKIMAN JAWA TIMUR</v>
          </cell>
          <cell r="D75">
            <v>430486</v>
          </cell>
          <cell r="E75">
            <v>998908</v>
          </cell>
          <cell r="F75">
            <v>0</v>
          </cell>
          <cell r="G75">
            <v>8431111.6666666679</v>
          </cell>
          <cell r="H75">
            <v>0</v>
          </cell>
          <cell r="I75">
            <v>0</v>
          </cell>
          <cell r="J75">
            <v>9430019.6666666679</v>
          </cell>
          <cell r="K75">
            <v>0</v>
          </cell>
          <cell r="L75">
            <v>51895000</v>
          </cell>
          <cell r="M75">
            <v>0</v>
          </cell>
          <cell r="N75">
            <v>0</v>
          </cell>
          <cell r="O75">
            <v>51895000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61755505.666666672</v>
          </cell>
          <cell r="U75">
            <v>61755505.666666672</v>
          </cell>
          <cell r="V75">
            <v>0</v>
          </cell>
          <cell r="W75">
            <v>61755505.666666672</v>
          </cell>
        </row>
        <row r="76">
          <cell r="C76" t="str">
            <v>PENGEMBANGAN KAWASAN PERMUKIMAN DAN PERBATASAN KALIMANTAN BARAT</v>
          </cell>
          <cell r="D76">
            <v>514556</v>
          </cell>
          <cell r="E76">
            <v>658525</v>
          </cell>
          <cell r="F76">
            <v>0</v>
          </cell>
          <cell r="G76">
            <v>6573900</v>
          </cell>
          <cell r="H76">
            <v>0</v>
          </cell>
          <cell r="I76">
            <v>0</v>
          </cell>
          <cell r="J76">
            <v>7232425</v>
          </cell>
          <cell r="K76">
            <v>0</v>
          </cell>
          <cell r="L76">
            <v>59002000</v>
          </cell>
          <cell r="M76">
            <v>0</v>
          </cell>
          <cell r="N76">
            <v>0</v>
          </cell>
          <cell r="O76">
            <v>59002000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66748981</v>
          </cell>
          <cell r="U76">
            <v>66748981</v>
          </cell>
          <cell r="V76">
            <v>0</v>
          </cell>
          <cell r="W76">
            <v>66748981</v>
          </cell>
        </row>
        <row r="77">
          <cell r="C77" t="str">
            <v>PENGEMBANGAN KAWASAN PERMUKIMAN KALIMANTAN TENGAH</v>
          </cell>
          <cell r="D77">
            <v>308844</v>
          </cell>
          <cell r="E77">
            <v>746525</v>
          </cell>
          <cell r="F77">
            <v>0</v>
          </cell>
          <cell r="G77">
            <v>5270940</v>
          </cell>
          <cell r="H77">
            <v>0</v>
          </cell>
          <cell r="I77">
            <v>0</v>
          </cell>
          <cell r="J77">
            <v>6017465</v>
          </cell>
          <cell r="K77">
            <v>0</v>
          </cell>
          <cell r="L77">
            <v>25410000</v>
          </cell>
          <cell r="M77">
            <v>0</v>
          </cell>
          <cell r="N77">
            <v>0</v>
          </cell>
          <cell r="O77">
            <v>25410000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31736309</v>
          </cell>
          <cell r="U77">
            <v>31736309</v>
          </cell>
          <cell r="V77">
            <v>0</v>
          </cell>
          <cell r="W77">
            <v>31736309</v>
          </cell>
        </row>
        <row r="78">
          <cell r="C78" t="str">
            <v>PENGEMBANGAN KAWASAN PERMUKIMAN KALIMANTAN SELATAN</v>
          </cell>
          <cell r="D78">
            <v>182556</v>
          </cell>
          <cell r="E78">
            <v>730525</v>
          </cell>
          <cell r="F78">
            <v>0</v>
          </cell>
          <cell r="G78">
            <v>4078660</v>
          </cell>
          <cell r="H78">
            <v>0</v>
          </cell>
          <cell r="I78">
            <v>0</v>
          </cell>
          <cell r="J78">
            <v>4809185</v>
          </cell>
          <cell r="K78">
            <v>0</v>
          </cell>
          <cell r="L78">
            <v>22040000</v>
          </cell>
          <cell r="M78">
            <v>0</v>
          </cell>
          <cell r="N78">
            <v>0</v>
          </cell>
          <cell r="O78">
            <v>22040000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27031741</v>
          </cell>
          <cell r="U78">
            <v>27031741</v>
          </cell>
          <cell r="V78">
            <v>0</v>
          </cell>
          <cell r="W78">
            <v>27031741</v>
          </cell>
        </row>
        <row r="79">
          <cell r="C79" t="str">
            <v>PENGEMBANGAN KAWASAN PERMUKIMAN DAN PERBATASAN KALIMANTAN TIMUR</v>
          </cell>
          <cell r="D79">
            <v>417556</v>
          </cell>
          <cell r="E79">
            <v>815525</v>
          </cell>
          <cell r="F79">
            <v>0</v>
          </cell>
          <cell r="G79">
            <v>4087480</v>
          </cell>
          <cell r="H79">
            <v>0</v>
          </cell>
          <cell r="I79">
            <v>0</v>
          </cell>
          <cell r="J79">
            <v>4903005</v>
          </cell>
          <cell r="K79">
            <v>0</v>
          </cell>
          <cell r="L79">
            <v>46665000</v>
          </cell>
          <cell r="M79">
            <v>0</v>
          </cell>
          <cell r="N79">
            <v>0</v>
          </cell>
          <cell r="O79">
            <v>46665000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51985561</v>
          </cell>
          <cell r="U79">
            <v>51985561</v>
          </cell>
          <cell r="V79">
            <v>0</v>
          </cell>
          <cell r="W79">
            <v>51985561</v>
          </cell>
        </row>
        <row r="80">
          <cell r="C80" t="str">
            <v>PENGEMBANGAN KAWASAN PERMUKIMAN DAN PERBATASAN SULAWESI  UTARA</v>
          </cell>
          <cell r="D80">
            <v>422844</v>
          </cell>
          <cell r="E80">
            <v>771550</v>
          </cell>
          <cell r="F80">
            <v>0</v>
          </cell>
          <cell r="G80">
            <v>6172820</v>
          </cell>
          <cell r="H80">
            <v>0</v>
          </cell>
          <cell r="I80">
            <v>0</v>
          </cell>
          <cell r="J80">
            <v>6944370</v>
          </cell>
          <cell r="K80">
            <v>0</v>
          </cell>
          <cell r="L80">
            <v>51455000</v>
          </cell>
          <cell r="M80">
            <v>0</v>
          </cell>
          <cell r="N80">
            <v>0</v>
          </cell>
          <cell r="O80">
            <v>51455000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58822214</v>
          </cell>
          <cell r="U80">
            <v>58822214</v>
          </cell>
          <cell r="V80">
            <v>0</v>
          </cell>
          <cell r="W80">
            <v>58822214</v>
          </cell>
        </row>
        <row r="81">
          <cell r="C81" t="str">
            <v>PENGEMBANGAN KAWASAN PERMUKIMAN GORONTALO</v>
          </cell>
          <cell r="D81">
            <v>585556</v>
          </cell>
          <cell r="E81">
            <v>352525</v>
          </cell>
          <cell r="F81">
            <v>0</v>
          </cell>
          <cell r="G81">
            <v>3934035</v>
          </cell>
          <cell r="H81">
            <v>0</v>
          </cell>
          <cell r="I81">
            <v>0</v>
          </cell>
          <cell r="J81">
            <v>4286560</v>
          </cell>
          <cell r="K81">
            <v>0</v>
          </cell>
          <cell r="L81">
            <v>26255000</v>
          </cell>
          <cell r="M81">
            <v>0</v>
          </cell>
          <cell r="N81">
            <v>0</v>
          </cell>
          <cell r="O81">
            <v>26255000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31127116</v>
          </cell>
          <cell r="U81">
            <v>31127116</v>
          </cell>
          <cell r="V81">
            <v>0</v>
          </cell>
          <cell r="W81">
            <v>31127116</v>
          </cell>
        </row>
        <row r="82">
          <cell r="C82" t="str">
            <v>PENGEMBANGAN KAWASAN PERMUKIMAN SULAWESI TENGAH</v>
          </cell>
          <cell r="D82">
            <v>244556</v>
          </cell>
          <cell r="E82">
            <v>648525</v>
          </cell>
          <cell r="F82">
            <v>0</v>
          </cell>
          <cell r="G82">
            <v>7107630</v>
          </cell>
          <cell r="H82">
            <v>0</v>
          </cell>
          <cell r="I82">
            <v>0</v>
          </cell>
          <cell r="J82">
            <v>7756155</v>
          </cell>
          <cell r="K82">
            <v>0</v>
          </cell>
          <cell r="L82">
            <v>24120000</v>
          </cell>
          <cell r="M82">
            <v>0</v>
          </cell>
          <cell r="N82">
            <v>0</v>
          </cell>
          <cell r="O82">
            <v>24120000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32120711</v>
          </cell>
          <cell r="U82">
            <v>32120711</v>
          </cell>
          <cell r="V82">
            <v>0</v>
          </cell>
          <cell r="W82">
            <v>32120711</v>
          </cell>
        </row>
        <row r="83">
          <cell r="C83" t="str">
            <v>PENGEMBANGAN KAWASAN PERMUKIMAN SULAWESI SELATAN</v>
          </cell>
          <cell r="D83">
            <v>372844</v>
          </cell>
          <cell r="E83">
            <v>841550</v>
          </cell>
          <cell r="F83">
            <v>0</v>
          </cell>
          <cell r="G83">
            <v>10895455</v>
          </cell>
          <cell r="H83">
            <v>0</v>
          </cell>
          <cell r="I83">
            <v>0</v>
          </cell>
          <cell r="J83">
            <v>11737005</v>
          </cell>
          <cell r="K83">
            <v>0</v>
          </cell>
          <cell r="L83">
            <v>29410000</v>
          </cell>
          <cell r="M83">
            <v>0</v>
          </cell>
          <cell r="N83">
            <v>0</v>
          </cell>
          <cell r="O83">
            <v>29410000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41519849</v>
          </cell>
          <cell r="U83">
            <v>41519849</v>
          </cell>
          <cell r="V83">
            <v>0</v>
          </cell>
          <cell r="W83">
            <v>41519849</v>
          </cell>
        </row>
        <row r="84">
          <cell r="C84" t="str">
            <v>PENGEMBANGAN KAWASAN PERMUKIMAN SULAWESI BARAT</v>
          </cell>
          <cell r="D84">
            <v>307556</v>
          </cell>
          <cell r="E84">
            <v>605525</v>
          </cell>
          <cell r="F84">
            <v>0</v>
          </cell>
          <cell r="G84">
            <v>3745505</v>
          </cell>
          <cell r="H84">
            <v>0</v>
          </cell>
          <cell r="I84">
            <v>0</v>
          </cell>
          <cell r="J84">
            <v>4351030</v>
          </cell>
          <cell r="K84">
            <v>0</v>
          </cell>
          <cell r="L84">
            <v>23855000</v>
          </cell>
          <cell r="M84">
            <v>0</v>
          </cell>
          <cell r="N84">
            <v>0</v>
          </cell>
          <cell r="O84">
            <v>23855000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28513586</v>
          </cell>
          <cell r="U84">
            <v>28513586</v>
          </cell>
          <cell r="V84">
            <v>0</v>
          </cell>
          <cell r="W84">
            <v>28513586</v>
          </cell>
        </row>
        <row r="85">
          <cell r="C85" t="str">
            <v>PENGEMBANGAN KAWASAN PERMUKIMAN SULAWESI TENGGARA</v>
          </cell>
          <cell r="D85">
            <v>441000</v>
          </cell>
          <cell r="E85">
            <v>609000</v>
          </cell>
          <cell r="F85">
            <v>0</v>
          </cell>
          <cell r="G85">
            <v>2480000</v>
          </cell>
          <cell r="H85">
            <v>0</v>
          </cell>
          <cell r="I85">
            <v>0</v>
          </cell>
          <cell r="J85">
            <v>3089000</v>
          </cell>
          <cell r="K85">
            <v>0</v>
          </cell>
          <cell r="L85">
            <v>29650000</v>
          </cell>
          <cell r="M85">
            <v>0</v>
          </cell>
          <cell r="N85">
            <v>0</v>
          </cell>
          <cell r="O85">
            <v>29650000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33180000</v>
          </cell>
          <cell r="U85">
            <v>33180000</v>
          </cell>
          <cell r="V85">
            <v>0</v>
          </cell>
          <cell r="W85">
            <v>33180000</v>
          </cell>
        </row>
        <row r="86">
          <cell r="C86" t="str">
            <v>PENGEMBANGAN KAWASAN PERMUKIMAN BALI</v>
          </cell>
          <cell r="D86">
            <v>167000</v>
          </cell>
          <cell r="E86">
            <v>858000</v>
          </cell>
          <cell r="F86">
            <v>0</v>
          </cell>
          <cell r="G86">
            <v>4150000</v>
          </cell>
          <cell r="H86">
            <v>0</v>
          </cell>
          <cell r="I86">
            <v>0</v>
          </cell>
          <cell r="J86">
            <v>5008000</v>
          </cell>
          <cell r="K86">
            <v>0</v>
          </cell>
          <cell r="L86">
            <v>37300000</v>
          </cell>
          <cell r="M86">
            <v>0</v>
          </cell>
          <cell r="N86">
            <v>0</v>
          </cell>
          <cell r="O86">
            <v>37300000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42475000</v>
          </cell>
          <cell r="U86">
            <v>42475000</v>
          </cell>
          <cell r="V86">
            <v>0</v>
          </cell>
          <cell r="W86">
            <v>42475000</v>
          </cell>
        </row>
        <row r="87">
          <cell r="C87" t="str">
            <v>PENGEMBANGAN KAWASAN PERMUKIMAN NUSA TENGGARA BARAT</v>
          </cell>
          <cell r="D87">
            <v>427844</v>
          </cell>
          <cell r="E87">
            <v>572525</v>
          </cell>
          <cell r="F87">
            <v>0</v>
          </cell>
          <cell r="G87">
            <v>5932120</v>
          </cell>
          <cell r="H87">
            <v>0</v>
          </cell>
          <cell r="I87">
            <v>0</v>
          </cell>
          <cell r="J87">
            <v>6504645</v>
          </cell>
          <cell r="K87">
            <v>0</v>
          </cell>
          <cell r="L87">
            <v>26040000</v>
          </cell>
          <cell r="M87">
            <v>0</v>
          </cell>
          <cell r="N87">
            <v>0</v>
          </cell>
          <cell r="O87">
            <v>26040000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32972489</v>
          </cell>
          <cell r="U87">
            <v>32972489</v>
          </cell>
          <cell r="V87">
            <v>0</v>
          </cell>
          <cell r="W87">
            <v>32972489</v>
          </cell>
        </row>
        <row r="88">
          <cell r="C88" t="str">
            <v>PENGEMBANGAN KAWASAN PERMUKIMAN DAN PERBATASAN NUSA TENGGARA TIMUR</v>
          </cell>
          <cell r="D88">
            <v>509908</v>
          </cell>
          <cell r="E88">
            <v>605550</v>
          </cell>
          <cell r="F88">
            <v>0</v>
          </cell>
          <cell r="G88">
            <v>5968630</v>
          </cell>
          <cell r="H88">
            <v>0</v>
          </cell>
          <cell r="I88">
            <v>0</v>
          </cell>
          <cell r="J88">
            <v>6574180</v>
          </cell>
          <cell r="K88">
            <v>0</v>
          </cell>
          <cell r="L88">
            <v>36120000</v>
          </cell>
          <cell r="M88">
            <v>0</v>
          </cell>
          <cell r="N88">
            <v>0</v>
          </cell>
          <cell r="O88">
            <v>36120000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43204088</v>
          </cell>
          <cell r="U88">
            <v>43204088</v>
          </cell>
          <cell r="V88">
            <v>0</v>
          </cell>
          <cell r="W88">
            <v>43204088</v>
          </cell>
        </row>
        <row r="89">
          <cell r="C89" t="str">
            <v>PENGEMBANGAN KAWASAN PERMUKIMAN DAN PERBATASAN MALUKU</v>
          </cell>
          <cell r="D89">
            <v>501844</v>
          </cell>
          <cell r="E89">
            <v>623525</v>
          </cell>
          <cell r="F89">
            <v>0</v>
          </cell>
          <cell r="G89">
            <v>6396740</v>
          </cell>
          <cell r="H89">
            <v>0</v>
          </cell>
          <cell r="I89">
            <v>0</v>
          </cell>
          <cell r="J89">
            <v>7020265</v>
          </cell>
          <cell r="K89">
            <v>0</v>
          </cell>
          <cell r="L89">
            <v>29890000</v>
          </cell>
          <cell r="M89">
            <v>0</v>
          </cell>
          <cell r="N89">
            <v>0</v>
          </cell>
          <cell r="O89">
            <v>29890000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37412109</v>
          </cell>
          <cell r="U89">
            <v>37412109</v>
          </cell>
          <cell r="V89">
            <v>0</v>
          </cell>
          <cell r="W89">
            <v>37412109</v>
          </cell>
        </row>
        <row r="90">
          <cell r="C90" t="str">
            <v>PENGEMBANGAN KAWASAN PERMUKIMAN DAN PERBATASAN MALUKU UTARA</v>
          </cell>
          <cell r="D90">
            <v>286000</v>
          </cell>
          <cell r="E90">
            <v>679000</v>
          </cell>
          <cell r="F90">
            <v>0</v>
          </cell>
          <cell r="G90">
            <v>3575000</v>
          </cell>
          <cell r="H90">
            <v>0</v>
          </cell>
          <cell r="I90">
            <v>0</v>
          </cell>
          <cell r="J90">
            <v>4254000</v>
          </cell>
          <cell r="K90">
            <v>0</v>
          </cell>
          <cell r="L90">
            <v>34860000</v>
          </cell>
          <cell r="M90">
            <v>0</v>
          </cell>
          <cell r="N90">
            <v>0</v>
          </cell>
          <cell r="O90">
            <v>34860000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39400000</v>
          </cell>
          <cell r="U90">
            <v>39400000</v>
          </cell>
          <cell r="V90">
            <v>0</v>
          </cell>
          <cell r="W90">
            <v>39400000</v>
          </cell>
        </row>
        <row r="91">
          <cell r="C91" t="str">
            <v>PENGEMBANGAN KAWASAN PERMUKIMAN DAN PERBATASAN PAPUA</v>
          </cell>
          <cell r="D91">
            <v>434556</v>
          </cell>
          <cell r="E91">
            <v>728525</v>
          </cell>
          <cell r="F91">
            <v>0</v>
          </cell>
          <cell r="G91">
            <v>4303160</v>
          </cell>
          <cell r="H91">
            <v>0</v>
          </cell>
          <cell r="I91">
            <v>0</v>
          </cell>
          <cell r="J91">
            <v>5031685</v>
          </cell>
          <cell r="K91">
            <v>0</v>
          </cell>
          <cell r="L91">
            <v>33125000</v>
          </cell>
          <cell r="M91">
            <v>0</v>
          </cell>
          <cell r="N91">
            <v>0</v>
          </cell>
          <cell r="O91">
            <v>33125000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38591241</v>
          </cell>
          <cell r="U91">
            <v>38591241</v>
          </cell>
          <cell r="V91">
            <v>0</v>
          </cell>
          <cell r="W91">
            <v>38591241</v>
          </cell>
        </row>
        <row r="92">
          <cell r="C92" t="str">
            <v>PENGEMBANGAN KAWASAN PERMUKIMAN DAN PERBATASAN PAPUA BARAT</v>
          </cell>
          <cell r="D92">
            <v>275000</v>
          </cell>
          <cell r="E92">
            <v>745000</v>
          </cell>
          <cell r="F92">
            <v>0</v>
          </cell>
          <cell r="G92">
            <v>2685000</v>
          </cell>
          <cell r="H92">
            <v>0</v>
          </cell>
          <cell r="I92">
            <v>0</v>
          </cell>
          <cell r="J92">
            <v>3430000</v>
          </cell>
          <cell r="K92">
            <v>0</v>
          </cell>
          <cell r="L92">
            <v>38625000</v>
          </cell>
          <cell r="M92">
            <v>0</v>
          </cell>
          <cell r="N92">
            <v>0</v>
          </cell>
          <cell r="O92">
            <v>38625000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42330000</v>
          </cell>
          <cell r="U92">
            <v>42330000</v>
          </cell>
          <cell r="V92">
            <v>0</v>
          </cell>
          <cell r="W92">
            <v>42330000</v>
          </cell>
        </row>
        <row r="93">
          <cell r="C93" t="str">
            <v>PENGEMBANGAN PENYEHATAN LINGKUNGAN PERMUKIMAN NAD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C94" t="str">
            <v>PENGEMBANGAN PENYEHATAN LINGKUNGAN PERMUKIMAN SUMATERA UTARA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C95" t="str">
            <v>PENGEMBANGAN PENYEHATAN LINGKUNGAN PERMUKIMAN SUMATERA BARAT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C96" t="str">
            <v>PENGEMBANGAN PENYEHATAN LINGKUNGAN PERMUKIMAN RIAU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C97" t="str">
            <v>PENGEMBANGAN PENYEHATAN LINGKUNGAN PERMUKIMAN KEPULAUAN RIAU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C98" t="str">
            <v>PENGEMBANGAN PENYEHATAN LINGKUNGAN PERMUKIMAN JAMBI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C99" t="str">
            <v>PENGEMBANGAN PENYEHATAN LINGKUNGAN PERMUKIMAN BENGKULU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C100" t="str">
            <v>PENGEMBANGAN PENYEHATAN LINGKUNGAN PERMUKIMAN SUMATERA SELATAN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C101" t="str">
            <v>PENGEMBANGAN PENYEHATAN LINGKUNGAN PERMUKIMAN BANGKA BELITUNG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C102" t="str">
            <v>PENGEMBANGAN PENYEHATAN LINGKUNGAN PERMUKIMAN LAMPUNG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C103" t="str">
            <v>PENGEMBANGAN PENYEHATAN LINGKUNGAN PERMUKIMAN BANTEN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C104" t="str">
            <v>PENGEMBANGAN PENYEHATAN LINGKUNGAN PERMUKIMAN DKI JAKARTA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C105" t="str">
            <v>PENGEMBANGAN PENYEHATAN LINGKUNGAN PERMUKIMAN JAWA BARAT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C106" t="str">
            <v>PENGEMBANGAN PENYEHATAN LINGKUNGAN PERMUKIMAN JAWA TENGAH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C107" t="str">
            <v>PENGEMBANGAN PENYEHATAN LINGKUNGAN PERMUKIMAN D.I. YOGYAKARTA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C108" t="str">
            <v>PENGEMBANGAN PENYEHATAN LINGKUNGAN PERMUKIMAN JAWA TIMUR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C109" t="str">
            <v>PENGEMBANGAN PENYEHATAN LINGKUNGAN PERMUKIMAN KALIMANTAN BARAT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C110" t="str">
            <v>PENGEMBANGAN PENYEHATAN LINGKUNGAN PERMUKIMAN KALIMANTAN TENGAH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C111" t="str">
            <v>PENGEMBANGAN PENYEHATAN LINGKUNGAN PERMUKIMAN KALIMANTAN SELATAN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C112" t="str">
            <v>PENGEMBANGAN PENYEHATAN LINGKUNGAN PERMUKIMAN KALIMANTAN TIMUR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C113" t="str">
            <v>PENGEMBANGAN PENYEHATAN LINGKUNGAN PERMUKIMAN SULAWESI UTARA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C114" t="str">
            <v>PENGEMBANGAN PENYEHATAN LINGKUNGAN PERMUKIMAN GORONTALO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C115" t="str">
            <v>PENGEMBANGAN PENYEHATAN LINGKUNGAN PERMUKIMAN SULAWESI TENGAH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PENGEMBANGAN PENYEHATAN LINGKUNGAN PERMUKIMAN SULAWESI SELATAN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C117" t="str">
            <v>PENGEMBANGAN PENYEHATAN LINGKUNGAN PERMUKIMAN SULAWESI BARAT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C118" t="str">
            <v>PENGEMBANGAN PENYEHATAN LINGKUNGAN PERMUKIMAN SULAWESI TENGGARA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C119" t="str">
            <v>PENGEMBANGAN PENYEHATAN LINGKUNGAN PERMUKIMAN BALI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C120" t="str">
            <v>PENGEMBANGAN PENYEHATAN LINGKUNGAN PERMUKIMAN NTB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C121" t="str">
            <v>PENGEMBANGAN PENYEHATAN LINGKUNGAN PERMUKIMAN NTT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C122" t="str">
            <v>PENGEMBANGAN PENYEHATAN LINGKUNGAN PERMUKIMAN MALUKU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C123" t="str">
            <v>PENGEMBANGAN PENYEHATAN LINGKUNGAN PERMUKIMAN MALUKU UTARA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C124" t="str">
            <v>PENGEMBANGAN PENYEHATAN LINGKUNGAN PERMUKIMAN PAPUA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C125" t="str">
            <v>PENGEMBANGAN PENYEHATAN LINGKUNGAN PERMUKIMAN PAPUA BARAT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C126" t="str">
            <v>PENATAAN BANGUNAN DAN LINGKUNGAN NAD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C127" t="str">
            <v>PENATAAN BANGUNAN DAN LINGKUNGAN SUMATERA UTARA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C128" t="str">
            <v>PENATAAN BANGUNAN DAN LINGKUNGAN SUMATERA BARAT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C129" t="str">
            <v>PENATAAN BANGUNAN DAN LINGKUNGAN RIAU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C130" t="str">
            <v>PENATAAN BANGUNAN DAN LINGKUNGAN KEPULAUAN RIAU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C131" t="str">
            <v>PENATAAN BANGUNAN DAN LINGKUNGAN JAMBI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C132" t="str">
            <v>PENATAAN BANGUNAN DAN LINGKUNGAN BENGKULU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C133" t="str">
            <v>PENATAAN BANGUNAN DAN LINGKUNGAN SUMATERA SELATAN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C134" t="str">
            <v>PENATAAN BANGUNAN DAN LINGKUNGAN BANGKA BELITUNG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C135" t="str">
            <v>PENATAAN BANGUNAN DAN LINGKUNGAN LAMPUNG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C136" t="str">
            <v>PENATAAN BANGUNAN DAN LINGKUNGAN BANTEN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C137" t="str">
            <v>PENATAAN BANGUNAN DAN LINGKUNGAN DKI JAKARTA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C138" t="str">
            <v>PENATAAN BANGUNAN DAN LINGKUNGAN JAWA BARAT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C139" t="str">
            <v>PENATAAN BANGUNAN DAN LINGKUNGAN JAWA TENGAH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C140" t="str">
            <v>PENATAAN BANGUNAN DAN LINGKUNGAN DI. YOGYAKARTA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C141" t="str">
            <v>PENATAAN BANGUNAN DAN LINGKUNGAN JAWA TIMUR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C142" t="str">
            <v>PENATAAN BANGUNAN DAN LINGKUNGAN KALIMANTAN BARAT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C143" t="str">
            <v>PENATAAN BANGUNAN DAN LINGKUNGAN KALIMANTAN TENGAH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C144" t="str">
            <v>PENATAAN BANGUNAN DAN LINGKUNGAN KALIMANTAN SELATAN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C145" t="str">
            <v>PENATAAN BANGUNAN DAN LINGKUNGAN KALIMANTAN TIMUR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C146" t="str">
            <v>PENATAAN BANGUNAN DAN LINGKUNGAN SULAWESI UTARA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C147" t="str">
            <v>PENATAAN BANGUNAN DAN LINGKUNGAN GORONTALO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C148" t="str">
            <v>PENATAAN BANGUNAN DAN LINGKUNGAN SULAWESI TENGAH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C149" t="str">
            <v>PENATAAN BANGUNAN DAN LINGKUNGAN SULAWESI SELATAN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C150" t="str">
            <v>PENATAAN BANGUNAN DAN LINGKUNGAN SULAWESI BARAT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C151" t="str">
            <v>PENATAAN BANGUNAN DAN LINGKUNGAN SULAWESI TENGGARA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C152" t="str">
            <v>PENATAAN BANGUNAN DAN LINGKUNGAN BALI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C153" t="str">
            <v>PENATAAN BANGUNAN DAN LINGKUNGAN NUSA TENGGARA  BARAT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C154" t="str">
            <v>PENATAAN BANGUNAN DAN LINGKUNGAN NUSA TENGGARA TIMUR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C155" t="str">
            <v>PENATAAN BANGUNAN DAN LINGKUNGAN MALUKU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PENATAAN BANGUNAN DAN LINGKUNGAN MALUKU UTARA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C157" t="str">
            <v>PENATAAN BANGUNAN DAN LINGKUNGAN PAPUA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C158" t="str">
            <v>PENATAAN BANGUNAN DAN LINGKUNGAN PAPUA BARAT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C159" t="str">
            <v>PERENCANAAN DAN PENGENDALIAN PROGRAM PROV NAD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C160" t="str">
            <v>PERENCANAAN DAN PENGENDALIAN PROGRAM PROV SUMATERA UTARA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C161" t="str">
            <v xml:space="preserve">PERENCANAAN DAN PENGENDALIAN PROGRAM PROV SUMATERA BARAT 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C162" t="str">
            <v>PERENCANAAN DAN PENGENDALIAN PROGRAM PROVINSI RIAU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C163" t="str">
            <v>PERENCANAAN DAN PENGENDALIAN PROGRAM PROV KEP. RIAU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C164" t="str">
            <v>PERENCANAAN DAN PENGENDALIAN PROGRAM PROVINSI JAMBI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C165" t="str">
            <v>PERENCANAAN DAN PENGENDALIAN PROGRAM PROVINSI  BENGKULU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C166" t="str">
            <v>PERENCANAAN DAN PENGENDALIAN PROGRAMPROV SUMATERA SELATAN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C167" t="str">
            <v>PERENCANAAN DAN PENGENDALIAN PROGRAM PROV BANGKA BELITUNG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C168" t="str">
            <v>PERENCANAAN DAN PENGENDALIAN PROGRAM PROV LAMPUNG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C169" t="str">
            <v>PERENCANAAN DAN PENGENDALIAN PROGRAM PROV BANTEN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C170" t="str">
            <v>PERENCANAAN DAN PENGENDALIAN PROGRAM PROV JAWA BARAT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C171" t="str">
            <v>PERENCANAAN DAN PENGENDALIAN PROGRAM PROV JAWA TENGAH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C172" t="str">
            <v>PERENCANAAN DAN PENGENDALIAN PROGRAM PROV DI YOGYAKARTA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C173" t="str">
            <v>PERENCANAAN DAN PENGENDALIAN PROGRAM PROV JAWA TIMUR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C174" t="str">
            <v xml:space="preserve">PERENCANAAN DAN PENGENDALIAN PROGRAM PROV KALIMANTAN BARAT 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C175" t="str">
            <v xml:space="preserve">PERENCANAAN DAN PENGENDALIAN PROGRAM PROV KALIMANTAN TENGAH 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C176" t="str">
            <v>PERENCANAAN DAN PENGENDALIAN PROGRAM PROV KALIMANTAN SELATAN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C177" t="str">
            <v>PERENCANAAN DAN PENGENDALIAN PROGRAM PROV KALIMANTAN TIMUR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C178" t="str">
            <v>PERENCANAAN DAN PENGENDALIAN PROGRAM PROV SULAWESI UTARA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C179" t="str">
            <v>PERENCANAAN DAN PENGENDALIAN PROGRAM PROV GORONTALO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C180" t="str">
            <v>PERENCANAAN DAN PENGENDALIAN PROGRAM PROV SULAWESI TENGAH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C181" t="str">
            <v>PERENCANAAN DAN PENGENDALIAN PROGRAM PROV SULAWESI SELATAN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C182" t="str">
            <v>PERENCANAAN DAN PENGENDALIAN PROGRAM PROV SULAWESI BARAT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C183" t="str">
            <v>PERENCANAAN DAN PENGENDALIAN PROGRAM PROV SULAWESI TENGGARA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C184" t="str">
            <v xml:space="preserve">PERENCANAAN DAN PENGENDALIAN PROGRAM PROV BALI 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C185" t="str">
            <v>PERENCANAAN DAN PENGENDALIAN PROGRAM PROV NTB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C186" t="str">
            <v xml:space="preserve">PERENCANAAN DAN PENGENDALIAN PROGRAM PROV NTT 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C187" t="str">
            <v>PERENCANAAN DAN PENGENDALIAN PROGRAM PROV MALUKU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C188" t="str">
            <v>PERENCANAAN DAN PENGENDALIAN PROGRAM PROV MALUKU UTARA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C189" t="str">
            <v>PERENCANAAN DAN PENGENDALIAN PROGRAM PROV PAPUA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C190" t="str">
            <v xml:space="preserve">PERENCANAAN DAN PENGENDALIAN PROGRAM PROV PAPUA BARAT   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C191" t="str">
            <v>BALAI TEKNIK AIR MINUM DAN SANITASI WILAYAH I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C192" t="str">
            <v>BALAI TEKNIK AIR MINUM DAN SANITASI WILAYAH II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C193" t="str">
            <v>PEMBANGUNAN INFRASTRUKTUR PERMUKIMAN KAB. ACEH SELATAN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C194" t="str">
            <v>PEMBANGUNAN INFRASTRUKTUR PERMUKIMAN KAB. ACEH TENGGARA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C195" t="str">
            <v>PEMBANGUNAN INFRASTRUKTUR PERMUKIMAN KAB. ACEH TIMUR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2250000</v>
          </cell>
          <cell r="Q195">
            <v>0</v>
          </cell>
          <cell r="R195">
            <v>0</v>
          </cell>
          <cell r="S195">
            <v>2250000</v>
          </cell>
          <cell r="T195">
            <v>2250000</v>
          </cell>
          <cell r="U195">
            <v>2250000</v>
          </cell>
          <cell r="V195">
            <v>0</v>
          </cell>
          <cell r="W195">
            <v>2250000</v>
          </cell>
        </row>
        <row r="196">
          <cell r="C196" t="str">
            <v>PEMBANGUNAN INFRASTRUKTUR PERMUKIMAN KAB. ACEH TENGAH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C197" t="str">
            <v>PEMBANGUNAN INFRASTRUKTUR PERMUKIMAN KAB. ACEH BARAT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C198" t="str">
            <v>PEMBANGUNAN INFRASTRUKTUR PERMUKIMAN KAB. ACEH BESAR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C199" t="str">
            <v>PEMBANGUNAN INFRASTRUKTUR PERMUKIMAN KAB. PIDIE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C200" t="str">
            <v>PEMBANGUNAN INFRASTRUKTUR PERMUKIMAN KAB. ACEH UTARA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C201" t="str">
            <v>PEMBANGUNAN INFRASTRUKTUR PERMUKIMAN KAB. SIMEULUE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C202" t="str">
            <v>PEMBANGUNAN INFRASTRUKTUR PERMUKIMAN KAB. ACEH SINGKIL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C203" t="str">
            <v>PEMBANGUNAN INFRASTRUKTUR PERMUKIMAN KAB. BIREUN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C204" t="str">
            <v>PEMBANGUNAN INFRASTRUKTUR PERMUKIMAN KAB. ACEH BARAT DAYA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C205" t="str">
            <v>PEMBANGUNAN INFRASTRUKTUR PERMUKIMAN KAB. GAYO LUES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1500000</v>
          </cell>
          <cell r="Q205">
            <v>0</v>
          </cell>
          <cell r="R205">
            <v>0</v>
          </cell>
          <cell r="S205">
            <v>1500000</v>
          </cell>
          <cell r="T205">
            <v>1500000</v>
          </cell>
          <cell r="U205">
            <v>1500000</v>
          </cell>
          <cell r="V205">
            <v>0</v>
          </cell>
          <cell r="W205">
            <v>1500000</v>
          </cell>
        </row>
        <row r="206">
          <cell r="C206" t="str">
            <v>PEMBANGUNAN INFRASTRUKTUR PERMUKIMAN KAB. ACEH JAYA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1500000</v>
          </cell>
          <cell r="Q206">
            <v>0</v>
          </cell>
          <cell r="R206">
            <v>0</v>
          </cell>
          <cell r="S206">
            <v>1500000</v>
          </cell>
          <cell r="T206">
            <v>1500000</v>
          </cell>
          <cell r="U206">
            <v>1500000</v>
          </cell>
          <cell r="V206">
            <v>0</v>
          </cell>
          <cell r="W206">
            <v>1500000</v>
          </cell>
        </row>
        <row r="207">
          <cell r="C207" t="str">
            <v>PEMBANGUNAN INFRASTRUKTUR PERMUKIMAN KAB. NAGAN RAYA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1500000</v>
          </cell>
          <cell r="Q207">
            <v>0</v>
          </cell>
          <cell r="R207">
            <v>0</v>
          </cell>
          <cell r="S207">
            <v>1500000</v>
          </cell>
          <cell r="T207">
            <v>1500000</v>
          </cell>
          <cell r="U207">
            <v>1500000</v>
          </cell>
          <cell r="V207">
            <v>0</v>
          </cell>
          <cell r="W207">
            <v>1500000</v>
          </cell>
        </row>
        <row r="208">
          <cell r="C208" t="str">
            <v>PEMBANGUNAN INFRASTRUKTUR PERMUKIMAN KAB. ACEH TAMIANG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C209" t="str">
            <v>PEMBANGUNAN INFRASTRUKTUR PERMUKIMAN KAB. BENER MERIAH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1500000</v>
          </cell>
          <cell r="Q209">
            <v>0</v>
          </cell>
          <cell r="R209">
            <v>0</v>
          </cell>
          <cell r="S209">
            <v>1500000</v>
          </cell>
          <cell r="T209">
            <v>1500000</v>
          </cell>
          <cell r="U209">
            <v>1500000</v>
          </cell>
          <cell r="V209">
            <v>0</v>
          </cell>
          <cell r="W209">
            <v>1500000</v>
          </cell>
        </row>
        <row r="210">
          <cell r="C210" t="str">
            <v>PEMBANGUNAN INFRASTRUKTUR PERMUKIMAN KAB. PIDIE JAYA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2250000</v>
          </cell>
          <cell r="Q210">
            <v>0</v>
          </cell>
          <cell r="R210">
            <v>0</v>
          </cell>
          <cell r="S210">
            <v>2250000</v>
          </cell>
          <cell r="T210">
            <v>2250000</v>
          </cell>
          <cell r="U210">
            <v>2250000</v>
          </cell>
          <cell r="V210">
            <v>0</v>
          </cell>
          <cell r="W210">
            <v>2250000</v>
          </cell>
        </row>
        <row r="211">
          <cell r="C211" t="str">
            <v>PEMBANGUNAN INFRASTRUKTUR PERMUKIMAN KOTA BANDA ACEH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C212" t="str">
            <v>PEMBANGUNAN INFRASTRUKTUR PERMUKIMAN KOTA SABANG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C213" t="str">
            <v>PEMBANGUNAN INFRASTRUKTUR PERMUKIMAN KOTA LHOKSEUMAWE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C214" t="str">
            <v>PEMBANGUNAN INFRASTRUKTUR PERMUKIMAN KOTA LANGSA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C215" t="str">
            <v>PEMBANGUNAN INFRASTRUKTUR PERMUKIMAN KOTA SUBULUSSALAM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C216" t="str">
            <v>PEMBANGUNAN INFRASTRUKTUR PERMUKIMAN KAB. TAPANULI TENGAH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C217" t="str">
            <v>PEMBANGUNAN INFRASTRUKTUR PERMUKIMAN KAB. TAPANULI UTARA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C218" t="str">
            <v>PEMBANGUNAN INFRASTRUKTUR PERMUKIMAN KAB. TAPANULI SELATAN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C219" t="str">
            <v>PEMBANGUNAN INFRASTRUKTUR PERMUKIMAN KAB. NIAS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C220" t="str">
            <v>PEMBANGUNAN INFRASTRUKTUR PERMUKIMAN KAB. LANGKAT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15500000</v>
          </cell>
          <cell r="R220">
            <v>0</v>
          </cell>
          <cell r="S220">
            <v>15500000</v>
          </cell>
          <cell r="T220">
            <v>15500000</v>
          </cell>
          <cell r="U220">
            <v>0</v>
          </cell>
          <cell r="V220">
            <v>15500000</v>
          </cell>
          <cell r="W220">
            <v>15500000</v>
          </cell>
        </row>
        <row r="221">
          <cell r="C221" t="str">
            <v>PEMBANGUNAN INFRASTRUKTUR PERMUKIMAN KAB. KARO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14000000</v>
          </cell>
          <cell r="R221">
            <v>0</v>
          </cell>
          <cell r="S221">
            <v>14000000</v>
          </cell>
          <cell r="T221">
            <v>14000000</v>
          </cell>
          <cell r="U221">
            <v>0</v>
          </cell>
          <cell r="V221">
            <v>14000000</v>
          </cell>
          <cell r="W221">
            <v>14000000</v>
          </cell>
        </row>
        <row r="222">
          <cell r="C222" t="str">
            <v>PEMBANGUNAN INFRASTRUKTUR PERMUKIMAN KAB. DELI SERDANG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C223" t="str">
            <v>PEMBANGUNAN INFRASTRUKTUR PERMUKIMAN KAB. SIMALUNGUN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32000000</v>
          </cell>
          <cell r="R223">
            <v>0</v>
          </cell>
          <cell r="S223">
            <v>32000000</v>
          </cell>
          <cell r="T223">
            <v>32000000</v>
          </cell>
          <cell r="U223">
            <v>0</v>
          </cell>
          <cell r="V223">
            <v>32000000</v>
          </cell>
          <cell r="W223">
            <v>32000000</v>
          </cell>
        </row>
        <row r="224">
          <cell r="C224" t="str">
            <v>PEMBANGUNAN INFRASTRUKTUR PERMUKIMAN KAB. ASAHAN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C225" t="str">
            <v>PEMBANGUNAN INFRASTRUKTUR PERMUKIMAN KAB. LABUAN BATU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8000000</v>
          </cell>
          <cell r="R225">
            <v>0</v>
          </cell>
          <cell r="S225">
            <v>8000000</v>
          </cell>
          <cell r="T225">
            <v>8000000</v>
          </cell>
          <cell r="U225">
            <v>0</v>
          </cell>
          <cell r="V225">
            <v>8000000</v>
          </cell>
          <cell r="W225">
            <v>8000000</v>
          </cell>
        </row>
        <row r="226">
          <cell r="C226" t="str">
            <v>PEMBANGUNAN INFRASTRUKTUR PERMUKIMAN KAB. DAIRI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9500000</v>
          </cell>
          <cell r="R226">
            <v>0</v>
          </cell>
          <cell r="S226">
            <v>9500000</v>
          </cell>
          <cell r="T226">
            <v>9500000</v>
          </cell>
          <cell r="U226">
            <v>0</v>
          </cell>
          <cell r="V226">
            <v>9500000</v>
          </cell>
          <cell r="W226">
            <v>9500000</v>
          </cell>
        </row>
        <row r="227">
          <cell r="C227" t="str">
            <v>PEMBANGUNAN INFRASTRUKTUR PERMUKIMAN KAB. TOBA SAMOSIR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C228" t="str">
            <v>PEMBANGUNAN INFRASTRUKTUR PERMUKIMAN KAB. MANDAILING NATAL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C229" t="str">
            <v>PEMBANGUNAN INFRASTRUKTUR PERMUKIMAN KAB. NIAS SELATAN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C230" t="str">
            <v>PEMBANGUNAN INFRASTRUKTUR PERMUKIMAN KAB. PAKPAK BARAT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C231" t="str">
            <v>PEMBANGUNAN INFRASTRUKTUR PERMUKIMAN KAB. HUMBANG HASUNDUTAN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C232" t="str">
            <v>PEMBANGUNAN INFRASTRUKTUR PERMUKIMAN KAB. SAMOSIR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C233" t="str">
            <v>PEMBANGUNAN INFRASTRUKTUR PERMUKIMAN KAB. SERDANG BEDAGAI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C234" t="str">
            <v>PEMBANGUNAN INFRASTRUKTUR PERMUKIMAN KAB. BATUBARA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C235" t="str">
            <v>PEMBANGUNAN INFRASTRUKTUR PERMUKIMAN KAB. PADANG LAWAS UTARA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C236" t="str">
            <v>PEMBANGUNAN INFRASTRUKTUR PERMUKIMAN KAB. PADANG LAWAS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C237" t="str">
            <v>PEMBANGUNAN INFRASTRUKTUR PERMUKIMAN KAB. LABUAN BATU SELATAN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5000000</v>
          </cell>
          <cell r="R237">
            <v>0</v>
          </cell>
          <cell r="S237">
            <v>5000000</v>
          </cell>
          <cell r="T237">
            <v>5000000</v>
          </cell>
          <cell r="U237">
            <v>0</v>
          </cell>
          <cell r="V237">
            <v>5000000</v>
          </cell>
          <cell r="W237">
            <v>5000000</v>
          </cell>
        </row>
        <row r="238">
          <cell r="C238" t="str">
            <v>PEMBANGUNAN INFRASTRUKTUR PERMUKIMAN KAB. LABUAN BATU UTARA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9500000</v>
          </cell>
          <cell r="R238">
            <v>0</v>
          </cell>
          <cell r="S238">
            <v>9500000</v>
          </cell>
          <cell r="T238">
            <v>9500000</v>
          </cell>
          <cell r="U238">
            <v>0</v>
          </cell>
          <cell r="V238">
            <v>9500000</v>
          </cell>
          <cell r="W238">
            <v>9500000</v>
          </cell>
        </row>
        <row r="239">
          <cell r="C239" t="str">
            <v>PEMBANGUNAN INFRASTRUKTUR PERMUKIMAN KAB. NIAS UTARA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C240" t="str">
            <v>PEMBANGUNAN INFRASTRUKTUR PERMUKIMAN KAB. NIAS BARAT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C241" t="str">
            <v>PEMBANGUNAN INFRASTRUKTUR PERMUKIMAN KOTA MEDAN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C242" t="str">
            <v>PEMBANGUNAN INFRASTRUKTUR PERMUKIMAN KOTA PEMATANG SIANTAR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C243" t="str">
            <v>PEMBANGUNAN INFRASTRUKTUR PERMUKIMAN KOTA SIBOLGA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C244" t="str">
            <v>PEMBANGUNAN INFRASTRUKTUR PERMUKIMAN KOTA TANJUNG BALAI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C245" t="str">
            <v>PEMBANGUNAN INFRASTRUKTUR PERMUKIMAN KOTA BINJAI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C246" t="str">
            <v>PEMBANGUNAN INFRASTRUKTUR PERMUKIMAN KOTA TEBING TINGGI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C247" t="str">
            <v>PEMBANGUNAN INFRASTRUKTUR PERMUKIMAN KOTA PADANG SIDEMPUAN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C248" t="str">
            <v>PEMBANGUNAN INFRASTRUKTUR PERMUKIMAN KOTA GUNUNG SITOLI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C249" t="str">
            <v>PEMBANGUNAN INFRASTRUKTUR PERMUKIMAN KAB. PESISIR SELATAN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C250" t="str">
            <v>PEMBANGUNAN INFRASTRUKTUR PERMUKIMAN KAB. SOLOK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3000000</v>
          </cell>
          <cell r="Q250">
            <v>0</v>
          </cell>
          <cell r="R250">
            <v>0</v>
          </cell>
          <cell r="S250">
            <v>3000000</v>
          </cell>
          <cell r="T250">
            <v>3000000</v>
          </cell>
          <cell r="U250">
            <v>3000000</v>
          </cell>
          <cell r="V250">
            <v>0</v>
          </cell>
          <cell r="W250">
            <v>3000000</v>
          </cell>
        </row>
        <row r="251">
          <cell r="C251" t="str">
            <v>PEMBANGUNAN INFRASTRUKTUR PERMUKIMAN KAB. SAWAHLUNTOSINJUNJUNG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C252" t="str">
            <v>PEMBANGUNAN INFRASTRUKTUR PERMUKIMAN KAB. TANAH DATAR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3000000</v>
          </cell>
          <cell r="Q252">
            <v>0</v>
          </cell>
          <cell r="R252">
            <v>0</v>
          </cell>
          <cell r="S252">
            <v>3000000</v>
          </cell>
          <cell r="T252">
            <v>3000000</v>
          </cell>
          <cell r="U252">
            <v>3000000</v>
          </cell>
          <cell r="V252">
            <v>0</v>
          </cell>
          <cell r="W252">
            <v>3000000</v>
          </cell>
        </row>
        <row r="253">
          <cell r="C253" t="str">
            <v>PEMBANGUNAN INFRASTRUKTUR PERMUKIMAN KAB. PADANG PARIAMAN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C254" t="str">
            <v>PEMBANGUNAN INFRASTRUKTUR PERMUKIMAN KAB. AGAM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C255" t="str">
            <v>PEMBANGUNAN INFRASTRUKTUR PERMUKIMAN KAB. LIMA PULUH KOTO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C256" t="str">
            <v>PEMBANGUNAN INFRASTRUKTUR PERMUKIMAN KAB. PASAMAN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3000000</v>
          </cell>
          <cell r="Q256">
            <v>0</v>
          </cell>
          <cell r="R256">
            <v>0</v>
          </cell>
          <cell r="S256">
            <v>3000000</v>
          </cell>
          <cell r="T256">
            <v>3000000</v>
          </cell>
          <cell r="U256">
            <v>3000000</v>
          </cell>
          <cell r="V256">
            <v>0</v>
          </cell>
          <cell r="W256">
            <v>3000000</v>
          </cell>
        </row>
        <row r="257">
          <cell r="C257" t="str">
            <v>PEMBANGUNAN INFRASTRUKTUR PERMUKIMAN KAB. KEPULAUAN MENTAWAI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C258" t="str">
            <v>PEMBANGUNAN INFRASTRUKTUR PERMUKIMAN KAB. DHARMASRAYA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C259" t="str">
            <v>PEMBANGUNAN INFRASTRUKTUR PERMUKIMAN KAB. SOLOK SELATAN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C260" t="str">
            <v>PEMBANGUNAN INFRASTRUKTUR PERMUKIMAN KAB. PASAMAN BARAT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2250000</v>
          </cell>
          <cell r="Q260">
            <v>0</v>
          </cell>
          <cell r="R260">
            <v>0</v>
          </cell>
          <cell r="S260">
            <v>2250000</v>
          </cell>
          <cell r="T260">
            <v>2250000</v>
          </cell>
          <cell r="U260">
            <v>2250000</v>
          </cell>
          <cell r="V260">
            <v>0</v>
          </cell>
          <cell r="W260">
            <v>2250000</v>
          </cell>
        </row>
        <row r="261">
          <cell r="C261" t="str">
            <v>PEMBANGUNAN INFRASTRUKTUR PERMUKIMAN KOTA PADANG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C262" t="str">
            <v>PEMBANGUNAN INFRASTRUKTUR PERMUKIMAN KOTA SOLOK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C263" t="str">
            <v>PEMBANGUNAN INFRASTRUKTUR PERMUKIMAN KOTA SAWAH LUNTO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C264" t="str">
            <v>PEMBANGUNAN INFRASTRUKTUR PERMUKIMAN KOTA PADANG PANJANG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C265" t="str">
            <v>PEMBANGUNAN INFRASTRUKTUR PERMUKIMAN KOTA BUKITTINGI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C266" t="str">
            <v>PEMBANGUNAN INFRASTRUKTUR PERMUKIMAN KOTA PAYAKUMBUH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C267" t="str">
            <v>PEMBANGUNAN INFRASTRUKTUR PERMUKIMAN KOTA PARIAMAN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C268" t="str">
            <v>PEMBANGUNAN INFRASTRUKTUR PERMUKIMAN KAB. KAMPAR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19800000</v>
          </cell>
          <cell r="R268">
            <v>0</v>
          </cell>
          <cell r="S268">
            <v>19800000</v>
          </cell>
          <cell r="T268">
            <v>19800000</v>
          </cell>
          <cell r="U268">
            <v>0</v>
          </cell>
          <cell r="V268">
            <v>19800000</v>
          </cell>
          <cell r="W268">
            <v>19800000</v>
          </cell>
        </row>
        <row r="269">
          <cell r="C269" t="str">
            <v>PEMBANGUNAN INFRASTRUKTUR PERMUKIMAN KAB. INDRAGIRI HULU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26300000</v>
          </cell>
          <cell r="R269">
            <v>0</v>
          </cell>
          <cell r="S269">
            <v>26300000</v>
          </cell>
          <cell r="T269">
            <v>26300000</v>
          </cell>
          <cell r="U269">
            <v>0</v>
          </cell>
          <cell r="V269">
            <v>26300000</v>
          </cell>
          <cell r="W269">
            <v>26300000</v>
          </cell>
        </row>
        <row r="270">
          <cell r="C270" t="str">
            <v>PEMBANGUNAN INFRASTRUKTUR PERMUKIMAN KAB. BENGKALIS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3500000</v>
          </cell>
          <cell r="R270">
            <v>0</v>
          </cell>
          <cell r="S270">
            <v>3500000</v>
          </cell>
          <cell r="T270">
            <v>3500000</v>
          </cell>
          <cell r="U270">
            <v>0</v>
          </cell>
          <cell r="V270">
            <v>3500000</v>
          </cell>
          <cell r="W270">
            <v>3500000</v>
          </cell>
        </row>
        <row r="271">
          <cell r="C271" t="str">
            <v>PEMBANGUNAN INFRASTRUKTUR PERMUKIMAN KAB. INDRAGIRI HILIR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25250000</v>
          </cell>
          <cell r="R271">
            <v>0</v>
          </cell>
          <cell r="S271">
            <v>25250000</v>
          </cell>
          <cell r="T271">
            <v>25250000</v>
          </cell>
          <cell r="U271">
            <v>0</v>
          </cell>
          <cell r="V271">
            <v>25250000</v>
          </cell>
          <cell r="W271">
            <v>25250000</v>
          </cell>
        </row>
        <row r="272">
          <cell r="C272" t="str">
            <v>PEMBANGUNAN INFRASTRUKTUR PERMUKIMAN KAB. PELALAWAN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11800000</v>
          </cell>
          <cell r="R272">
            <v>0</v>
          </cell>
          <cell r="S272">
            <v>11800000</v>
          </cell>
          <cell r="T272">
            <v>11800000</v>
          </cell>
          <cell r="U272">
            <v>0</v>
          </cell>
          <cell r="V272">
            <v>11800000</v>
          </cell>
          <cell r="W272">
            <v>11800000</v>
          </cell>
        </row>
        <row r="273">
          <cell r="C273" t="str">
            <v>PEMBANGUNAN INFRASTRUKTUR PERMUKIMAN KAB. ROKAN HULU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15750000</v>
          </cell>
          <cell r="R273">
            <v>0</v>
          </cell>
          <cell r="S273">
            <v>15750000</v>
          </cell>
          <cell r="T273">
            <v>15750000</v>
          </cell>
          <cell r="U273">
            <v>0</v>
          </cell>
          <cell r="V273">
            <v>15750000</v>
          </cell>
          <cell r="W273">
            <v>15750000</v>
          </cell>
        </row>
        <row r="274">
          <cell r="C274" t="str">
            <v>PEMBANGUNAN INFRASTRUKTUR PERMUKIMAN KAB. ROKAN HILIR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7750000</v>
          </cell>
          <cell r="R274">
            <v>0</v>
          </cell>
          <cell r="S274">
            <v>7750000</v>
          </cell>
          <cell r="T274">
            <v>7750000</v>
          </cell>
          <cell r="U274">
            <v>0</v>
          </cell>
          <cell r="V274">
            <v>7750000</v>
          </cell>
          <cell r="W274">
            <v>7750000</v>
          </cell>
        </row>
        <row r="275">
          <cell r="C275" t="str">
            <v>PEMBANGUNAN INFRASTRUKTUR PERMUKIMAN KAB. SIAK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13600000</v>
          </cell>
          <cell r="R275">
            <v>0</v>
          </cell>
          <cell r="S275">
            <v>13600000</v>
          </cell>
          <cell r="T275">
            <v>13600000</v>
          </cell>
          <cell r="U275">
            <v>0</v>
          </cell>
          <cell r="V275">
            <v>13600000</v>
          </cell>
          <cell r="W275">
            <v>13600000</v>
          </cell>
        </row>
        <row r="276">
          <cell r="C276" t="str">
            <v>PEMBANGUNAN INFRASTRUKTUR PERMUKIMAN KAB. KUANTAN SINGINGI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21000000</v>
          </cell>
          <cell r="R276">
            <v>0</v>
          </cell>
          <cell r="S276">
            <v>21000000</v>
          </cell>
          <cell r="T276">
            <v>21000000</v>
          </cell>
          <cell r="U276">
            <v>0</v>
          </cell>
          <cell r="V276">
            <v>21000000</v>
          </cell>
          <cell r="W276">
            <v>21000000</v>
          </cell>
        </row>
        <row r="277">
          <cell r="C277" t="str">
            <v>PEMBANGUNAN INFRASTRUKTUR PERMUKIMAN KAB. KEPULAUAN MERANTI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1750000</v>
          </cell>
          <cell r="R277">
            <v>0</v>
          </cell>
          <cell r="S277">
            <v>1750000</v>
          </cell>
          <cell r="T277">
            <v>1750000</v>
          </cell>
          <cell r="U277">
            <v>0</v>
          </cell>
          <cell r="V277">
            <v>1750000</v>
          </cell>
          <cell r="W277">
            <v>1750000</v>
          </cell>
        </row>
        <row r="278">
          <cell r="C278" t="str">
            <v>PEMBANGUNAN INFRASTRUKTUR PERMUKIMAN KOTA PEKANBARU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C279" t="str">
            <v>PEMBANGUNAN INFRASTRUKTUR PERMUKIMAN KOTA DUMAI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C280" t="str">
            <v>PEMBANGUNAN INFRASTRUKTUR PERMUKIMAN KAB. BINTAN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C281" t="str">
            <v>PEMBANGUNAN INFRASTRUKTUR PERMUKIMAN KAB. KARIMUN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C282" t="str">
            <v>PEMBANGUNAN INFRASTRUKTUR PERMUKIMAN KAB. NATUNA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C283" t="str">
            <v>PEMBANGUNAN INFRASTRUKTUR PERMUKIMAN KAB. LINGGA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C284" t="str">
            <v>PEMBANGUNAN INFRASTRUKTUR PERMUKIMAN KAB. KEPULAUAN ANAMBAS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C285" t="str">
            <v>PEMBANGUNAN INFRASTRUKTUR PERMUKIMAN KOTA BATAM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C286" t="str">
            <v>PEMBANGUNAN INFRASTRUKTUR PERMUKIMAN KOTA TANJUNG PINANG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C287" t="str">
            <v>PEMBANGUNAN INFRASTRUKTUR PERMUKIMAN KAB. KERINCI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14700000</v>
          </cell>
          <cell r="R287">
            <v>0</v>
          </cell>
          <cell r="S287">
            <v>14700000</v>
          </cell>
          <cell r="T287">
            <v>14700000</v>
          </cell>
          <cell r="U287">
            <v>0</v>
          </cell>
          <cell r="V287">
            <v>14700000</v>
          </cell>
          <cell r="W287">
            <v>14700000</v>
          </cell>
        </row>
        <row r="288">
          <cell r="C288" t="str">
            <v>PEMBANGUNAN INFRASTRUKTUR PERMUKIMAN KAB. MERANGIN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20000000</v>
          </cell>
          <cell r="R288">
            <v>0</v>
          </cell>
          <cell r="S288">
            <v>20000000</v>
          </cell>
          <cell r="T288">
            <v>20000000</v>
          </cell>
          <cell r="U288">
            <v>0</v>
          </cell>
          <cell r="V288">
            <v>20000000</v>
          </cell>
          <cell r="W288">
            <v>20000000</v>
          </cell>
        </row>
        <row r="289">
          <cell r="C289" t="str">
            <v>PEMBANGUNAN INFRASTRUKTUR PERMUKIMAN KAB. SAROLANGUN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9800000</v>
          </cell>
          <cell r="R289">
            <v>0</v>
          </cell>
          <cell r="S289">
            <v>9800000</v>
          </cell>
          <cell r="T289">
            <v>9800000</v>
          </cell>
          <cell r="U289">
            <v>0</v>
          </cell>
          <cell r="V289">
            <v>9800000</v>
          </cell>
          <cell r="W289">
            <v>9800000</v>
          </cell>
        </row>
        <row r="290">
          <cell r="C290" t="str">
            <v>PEMBANGUNAN INFRASTRUKTUR PERMUKIMAN KAB. BATANGHARI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C291" t="str">
            <v>PEMBANGUNAN INFRASTRUKTUR PERMUKIMAN KAB. MUARO JAMBI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11000000</v>
          </cell>
          <cell r="R291">
            <v>0</v>
          </cell>
          <cell r="S291">
            <v>11000000</v>
          </cell>
          <cell r="T291">
            <v>11000000</v>
          </cell>
          <cell r="U291">
            <v>0</v>
          </cell>
          <cell r="V291">
            <v>11000000</v>
          </cell>
          <cell r="W291">
            <v>11000000</v>
          </cell>
        </row>
        <row r="292">
          <cell r="C292" t="str">
            <v>PEMBANGUNAN INFRASTRUKTUR PERMUKIMAN KAB. TANJUNG JABUNG BARAT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C293" t="str">
            <v>PEMBANGUNAN INFRASTRUKTUR PERMUKIMAN KAB. TANJUNG JABUNG TIMUR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8100000</v>
          </cell>
          <cell r="R293">
            <v>0</v>
          </cell>
          <cell r="S293">
            <v>8100000</v>
          </cell>
          <cell r="T293">
            <v>8100000</v>
          </cell>
          <cell r="U293">
            <v>0</v>
          </cell>
          <cell r="V293">
            <v>8100000</v>
          </cell>
          <cell r="W293">
            <v>8100000</v>
          </cell>
        </row>
        <row r="294">
          <cell r="C294" t="str">
            <v>PEMBANGUNAN INFRASTRUKTUR PERMUKIMAN KAB. BUNGO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3500000</v>
          </cell>
          <cell r="R294">
            <v>0</v>
          </cell>
          <cell r="S294">
            <v>3500000</v>
          </cell>
          <cell r="T294">
            <v>3500000</v>
          </cell>
          <cell r="U294">
            <v>0</v>
          </cell>
          <cell r="V294">
            <v>3500000</v>
          </cell>
          <cell r="W294">
            <v>3500000</v>
          </cell>
        </row>
        <row r="295">
          <cell r="C295" t="str">
            <v>PEMBANGUNAN INFRASTRUKTUR PERMUKIMAN KAB. TEBO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8000000</v>
          </cell>
          <cell r="R295">
            <v>0</v>
          </cell>
          <cell r="S295">
            <v>8000000</v>
          </cell>
          <cell r="T295">
            <v>8000000</v>
          </cell>
          <cell r="U295">
            <v>0</v>
          </cell>
          <cell r="V295">
            <v>8000000</v>
          </cell>
          <cell r="W295">
            <v>8000000</v>
          </cell>
        </row>
        <row r="296">
          <cell r="C296" t="str">
            <v>PEMBANGUNAN INFRASTRUKTUR PERMUKIMAN KOTA JAMBI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C297" t="str">
            <v>PEMBANGUNAN INFRASTRUKTUR PERMUKIMAN KOTA SUNGAI PENUH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6350000</v>
          </cell>
          <cell r="R297">
            <v>0</v>
          </cell>
          <cell r="S297">
            <v>6350000</v>
          </cell>
          <cell r="T297">
            <v>6350000</v>
          </cell>
          <cell r="U297">
            <v>0</v>
          </cell>
          <cell r="V297">
            <v>6350000</v>
          </cell>
          <cell r="W297">
            <v>6350000</v>
          </cell>
        </row>
        <row r="298">
          <cell r="C298" t="str">
            <v>PEMBANGUNAN INFRASTRUKTUR PERMUKIMAN KAB. BENGKULU SELATAN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C299" t="str">
            <v>PEMBANGUNAN INFRASTRUKTUR PERMUKIMAN KAB. REJANG LEBONG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9500000</v>
          </cell>
          <cell r="R299">
            <v>0</v>
          </cell>
          <cell r="S299">
            <v>9500000</v>
          </cell>
          <cell r="T299">
            <v>9500000</v>
          </cell>
          <cell r="U299">
            <v>0</v>
          </cell>
          <cell r="V299">
            <v>9500000</v>
          </cell>
          <cell r="W299">
            <v>9500000</v>
          </cell>
        </row>
        <row r="300">
          <cell r="C300" t="str">
            <v>PEMBANGUNAN INFRASTRUKTUR PERMUKIMAN KAB. BENGKULU UTARA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2250000</v>
          </cell>
          <cell r="Q300">
            <v>0</v>
          </cell>
          <cell r="R300">
            <v>0</v>
          </cell>
          <cell r="S300">
            <v>2250000</v>
          </cell>
          <cell r="T300">
            <v>2250000</v>
          </cell>
          <cell r="U300">
            <v>2250000</v>
          </cell>
          <cell r="V300">
            <v>0</v>
          </cell>
          <cell r="W300">
            <v>2250000</v>
          </cell>
        </row>
        <row r="301">
          <cell r="C301" t="str">
            <v>PEMBANGUNAN INFRASTRUKTUR PERMUKIMAN KAB. KAUR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2250000</v>
          </cell>
          <cell r="Q301">
            <v>9500000</v>
          </cell>
          <cell r="R301">
            <v>0</v>
          </cell>
          <cell r="S301">
            <v>11750000</v>
          </cell>
          <cell r="T301">
            <v>11750000</v>
          </cell>
          <cell r="U301">
            <v>2250000</v>
          </cell>
          <cell r="V301">
            <v>9500000</v>
          </cell>
          <cell r="W301">
            <v>11750000</v>
          </cell>
        </row>
        <row r="302">
          <cell r="C302" t="str">
            <v>PEMBANGUNAN INFRASTRUKTUR PERMUKIMAN KAB. SELUMA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2250000</v>
          </cell>
          <cell r="Q302">
            <v>0</v>
          </cell>
          <cell r="R302">
            <v>0</v>
          </cell>
          <cell r="S302">
            <v>2250000</v>
          </cell>
          <cell r="T302">
            <v>2250000</v>
          </cell>
          <cell r="U302">
            <v>2250000</v>
          </cell>
          <cell r="V302">
            <v>0</v>
          </cell>
          <cell r="W302">
            <v>2250000</v>
          </cell>
        </row>
        <row r="303">
          <cell r="C303" t="str">
            <v>PEMBANGUNAN INFRASTRUKTUR PERMUKIMAN KAB. MUKOMUKO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17000000</v>
          </cell>
          <cell r="R303">
            <v>0</v>
          </cell>
          <cell r="S303">
            <v>17000000</v>
          </cell>
          <cell r="T303">
            <v>17000000</v>
          </cell>
          <cell r="U303">
            <v>0</v>
          </cell>
          <cell r="V303">
            <v>17000000</v>
          </cell>
          <cell r="W303">
            <v>17000000</v>
          </cell>
        </row>
        <row r="304">
          <cell r="C304" t="str">
            <v>PEMBANGUNAN INFRASTRUKTUR PERMUKIMAN KAB. LEBONG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12500000</v>
          </cell>
          <cell r="R304">
            <v>0</v>
          </cell>
          <cell r="S304">
            <v>12500000</v>
          </cell>
          <cell r="T304">
            <v>12500000</v>
          </cell>
          <cell r="U304">
            <v>0</v>
          </cell>
          <cell r="V304">
            <v>12500000</v>
          </cell>
          <cell r="W304">
            <v>12500000</v>
          </cell>
        </row>
        <row r="305">
          <cell r="C305" t="str">
            <v>PEMBANGUNAN INFRASTRUKTUR PERMUKIMAN KAB. KEPAHIANG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C306" t="str">
            <v>PEMBANGUNAN INFRASTRUKTUR PERMUKIMAN KAB. BENGKULU TENGAH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2250000</v>
          </cell>
          <cell r="Q306">
            <v>0</v>
          </cell>
          <cell r="R306">
            <v>0</v>
          </cell>
          <cell r="S306">
            <v>2250000</v>
          </cell>
          <cell r="T306">
            <v>2250000</v>
          </cell>
          <cell r="U306">
            <v>2250000</v>
          </cell>
          <cell r="V306">
            <v>0</v>
          </cell>
          <cell r="W306">
            <v>2250000</v>
          </cell>
        </row>
        <row r="307">
          <cell r="C307" t="str">
            <v>PEMBANGUNAN INFRASTRUKTUR PERMUKIMAN KOTA BENGKULU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C308" t="str">
            <v>PEMBANGUNAN INFRASTRUKTUR PERMUKIMAN KAB. OGAN KOMERING ULU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7200000</v>
          </cell>
          <cell r="R308">
            <v>0</v>
          </cell>
          <cell r="S308">
            <v>7200000</v>
          </cell>
          <cell r="T308">
            <v>7200000</v>
          </cell>
          <cell r="U308">
            <v>0</v>
          </cell>
          <cell r="V308">
            <v>7200000</v>
          </cell>
          <cell r="W308">
            <v>7200000</v>
          </cell>
        </row>
        <row r="309">
          <cell r="C309" t="str">
            <v>PEMBANGUNAN INFRASTRUKTUR PERMUKIMAN KAB. OGAN KOMERING ILIR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7750000</v>
          </cell>
          <cell r="R309">
            <v>0</v>
          </cell>
          <cell r="S309">
            <v>7750000</v>
          </cell>
          <cell r="T309">
            <v>7750000</v>
          </cell>
          <cell r="U309">
            <v>0</v>
          </cell>
          <cell r="V309">
            <v>7750000</v>
          </cell>
          <cell r="W309">
            <v>7750000</v>
          </cell>
        </row>
        <row r="310">
          <cell r="C310" t="str">
            <v>PEMBANGUNAN INFRASTRUKTUR PERMUKIMAN KAB. MUARA ENIM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23600000</v>
          </cell>
          <cell r="R310">
            <v>0</v>
          </cell>
          <cell r="S310">
            <v>23600000</v>
          </cell>
          <cell r="T310">
            <v>23600000</v>
          </cell>
          <cell r="U310">
            <v>0</v>
          </cell>
          <cell r="V310">
            <v>23600000</v>
          </cell>
          <cell r="W310">
            <v>23600000</v>
          </cell>
        </row>
        <row r="311">
          <cell r="C311" t="str">
            <v>PEMBANGUNAN INFRASTRUKTUR PERMUKIMAN KAB. LAHAT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19100000</v>
          </cell>
          <cell r="R311">
            <v>0</v>
          </cell>
          <cell r="S311">
            <v>19100000</v>
          </cell>
          <cell r="T311">
            <v>19100000</v>
          </cell>
          <cell r="U311">
            <v>0</v>
          </cell>
          <cell r="V311">
            <v>19100000</v>
          </cell>
          <cell r="W311">
            <v>19100000</v>
          </cell>
        </row>
        <row r="312">
          <cell r="C312" t="str">
            <v>PEMBANGUNAN INFRASTRUKTUR PERMUKIMAN KAB. MUSI RAWAS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13350000</v>
          </cell>
          <cell r="R312">
            <v>0</v>
          </cell>
          <cell r="S312">
            <v>13350000</v>
          </cell>
          <cell r="T312">
            <v>13350000</v>
          </cell>
          <cell r="U312">
            <v>0</v>
          </cell>
          <cell r="V312">
            <v>13350000</v>
          </cell>
          <cell r="W312">
            <v>13350000</v>
          </cell>
        </row>
        <row r="313">
          <cell r="C313" t="str">
            <v>PEMBANGUNAN INFRASTRUKTUR PERMUKIMAN KAB. MUSI BANYU ASIN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11050000</v>
          </cell>
          <cell r="R313">
            <v>0</v>
          </cell>
          <cell r="S313">
            <v>11050000</v>
          </cell>
          <cell r="T313">
            <v>11050000</v>
          </cell>
          <cell r="U313">
            <v>0</v>
          </cell>
          <cell r="V313">
            <v>11050000</v>
          </cell>
          <cell r="W313">
            <v>11050000</v>
          </cell>
        </row>
        <row r="314">
          <cell r="C314" t="str">
            <v>PEMBANGUNAN INFRASTRUKTUR PERMUKIMAN KAB. BANYU ASIN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12650000</v>
          </cell>
          <cell r="R314">
            <v>0</v>
          </cell>
          <cell r="S314">
            <v>12650000</v>
          </cell>
          <cell r="T314">
            <v>12650000</v>
          </cell>
          <cell r="U314">
            <v>0</v>
          </cell>
          <cell r="V314">
            <v>12650000</v>
          </cell>
          <cell r="W314">
            <v>12650000</v>
          </cell>
        </row>
        <row r="315">
          <cell r="C315" t="str">
            <v>PEMBANGUNAN INFRASTRUKTUR PERMUKIMAN KAB. OKU TIMUR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15350000</v>
          </cell>
          <cell r="R315">
            <v>0</v>
          </cell>
          <cell r="S315">
            <v>15350000</v>
          </cell>
          <cell r="T315">
            <v>15350000</v>
          </cell>
          <cell r="U315">
            <v>0</v>
          </cell>
          <cell r="V315">
            <v>15350000</v>
          </cell>
          <cell r="W315">
            <v>15350000</v>
          </cell>
        </row>
        <row r="316">
          <cell r="C316" t="str">
            <v>PEMBANGUNAN INFRASTRUKTUR PERMUKIMAN KAB. OKU SELATAN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19250000</v>
          </cell>
          <cell r="R316">
            <v>0</v>
          </cell>
          <cell r="S316">
            <v>19250000</v>
          </cell>
          <cell r="T316">
            <v>19250000</v>
          </cell>
          <cell r="U316">
            <v>0</v>
          </cell>
          <cell r="V316">
            <v>19250000</v>
          </cell>
          <cell r="W316">
            <v>19250000</v>
          </cell>
        </row>
        <row r="317">
          <cell r="C317" t="str">
            <v>PEMBANGUNAN INFRASTRUKTUR PERMUKIMAN KAB. OGAN ILIR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13400000</v>
          </cell>
          <cell r="R317">
            <v>0</v>
          </cell>
          <cell r="S317">
            <v>13400000</v>
          </cell>
          <cell r="T317">
            <v>13400000</v>
          </cell>
          <cell r="U317">
            <v>0</v>
          </cell>
          <cell r="V317">
            <v>13400000</v>
          </cell>
          <cell r="W317">
            <v>13400000</v>
          </cell>
        </row>
        <row r="318">
          <cell r="C318" t="str">
            <v>PEMBANGUNAN INFRASTRUKTUR PERMUKIMAN KAB. EMPAT LAWANG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15200000</v>
          </cell>
          <cell r="R318">
            <v>0</v>
          </cell>
          <cell r="S318">
            <v>15200000</v>
          </cell>
          <cell r="T318">
            <v>15200000</v>
          </cell>
          <cell r="U318">
            <v>0</v>
          </cell>
          <cell r="V318">
            <v>15200000</v>
          </cell>
          <cell r="W318">
            <v>15200000</v>
          </cell>
        </row>
        <row r="319">
          <cell r="C319" t="str">
            <v>PEMBANGUNAN INFRASTRUKTUR PERMUKIMAN KOTA PALEMBANG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C320" t="str">
            <v>PEMBANGUNAN INFRASTRUKTUR PERMUKIMAN KOTA PAGAR ALAM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C321" t="str">
            <v>PEMBANGUNAN INFRASTRUKTUR PERMUKIMAN KOTA LUBUK LINGGAU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C322" t="str">
            <v>PEMBANGUNAN INFRASTRUKTUR PERMUKIMAN KOTA PRABUMULIH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C323" t="str">
            <v>PEMBANGUNAN INFRASTRUKTUR PERMUKIMAN KAB. BANGKA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9500000</v>
          </cell>
          <cell r="R323">
            <v>0</v>
          </cell>
          <cell r="S323">
            <v>9500000</v>
          </cell>
          <cell r="T323">
            <v>9500000</v>
          </cell>
          <cell r="U323">
            <v>0</v>
          </cell>
          <cell r="V323">
            <v>9500000</v>
          </cell>
          <cell r="W323">
            <v>9500000</v>
          </cell>
        </row>
        <row r="324">
          <cell r="C324" t="str">
            <v>PEMBANGUNAN INFRASTRUKTUR PERMUKIMAN KAB. BELITUNG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8000000</v>
          </cell>
          <cell r="R324">
            <v>0</v>
          </cell>
          <cell r="S324">
            <v>8000000</v>
          </cell>
          <cell r="T324">
            <v>8000000</v>
          </cell>
          <cell r="U324">
            <v>0</v>
          </cell>
          <cell r="V324">
            <v>8000000</v>
          </cell>
          <cell r="W324">
            <v>8000000</v>
          </cell>
        </row>
        <row r="325">
          <cell r="C325" t="str">
            <v>PEMBANGUNAN INFRASTRUKTUR PERMUKIMAN KAB. BANGKA SELATAN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12500000</v>
          </cell>
          <cell r="R325">
            <v>0</v>
          </cell>
          <cell r="S325">
            <v>12500000</v>
          </cell>
          <cell r="T325">
            <v>12500000</v>
          </cell>
          <cell r="U325">
            <v>0</v>
          </cell>
          <cell r="V325">
            <v>12500000</v>
          </cell>
          <cell r="W325">
            <v>12500000</v>
          </cell>
        </row>
        <row r="326">
          <cell r="C326" t="str">
            <v>PEMBANGUNAN INFRASTRUKTUR PERMUKIMAN KAB. BANGKA TENGAH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C327" t="str">
            <v>PEMBANGUNAN INFRASTRUKTUR PERMUKIMAN KAB. BANGKA BARAT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C328" t="str">
            <v>PEMBANGUNAN INFRASTRUKTUR PERMUKIMAN KAB. BANGKA BELITUNG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C329" t="str">
            <v>PEMBANGUNAN INFRASTRUKTUR PERMUKIMAN KAB. BELITUNG TIMUR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C330" t="str">
            <v>PEMBANGUNAN INFRASTRUKTUR PERMUKIMAN KOTA PANGKAL PINANG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C331" t="str">
            <v>PEMBANGUNAN INFRASTRUKTUR PERMUKIMAN KAB. LAMPUNG SELATAN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7500000</v>
          </cell>
          <cell r="R331">
            <v>0</v>
          </cell>
          <cell r="S331">
            <v>7500000</v>
          </cell>
          <cell r="T331">
            <v>7500000</v>
          </cell>
          <cell r="U331">
            <v>0</v>
          </cell>
          <cell r="V331">
            <v>7500000</v>
          </cell>
          <cell r="W331">
            <v>7500000</v>
          </cell>
        </row>
        <row r="332">
          <cell r="C332" t="str">
            <v>PEMBANGUNAN INFRASTRUKTUR PERMUKIMAN KAB. LAMPUNG TENGAH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24000000</v>
          </cell>
          <cell r="R332">
            <v>0</v>
          </cell>
          <cell r="S332">
            <v>24000000</v>
          </cell>
          <cell r="T332">
            <v>24000000</v>
          </cell>
          <cell r="U332">
            <v>0</v>
          </cell>
          <cell r="V332">
            <v>24000000</v>
          </cell>
          <cell r="W332">
            <v>24000000</v>
          </cell>
        </row>
        <row r="333">
          <cell r="C333" t="str">
            <v>PEMBANGUNAN INFRASTRUKTUR PERMUKIMAN KAB. LAMPUNG UTARA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1750000</v>
          </cell>
          <cell r="R333">
            <v>0</v>
          </cell>
          <cell r="S333">
            <v>1750000</v>
          </cell>
          <cell r="T333">
            <v>1750000</v>
          </cell>
          <cell r="U333">
            <v>0</v>
          </cell>
          <cell r="V333">
            <v>1750000</v>
          </cell>
          <cell r="W333">
            <v>1750000</v>
          </cell>
        </row>
        <row r="334">
          <cell r="C334" t="str">
            <v>PEMBANGUNAN INFRASTRUKTUR PERMUKIMAN KAB. LAMPUNG BARAT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3000000</v>
          </cell>
          <cell r="Q334">
            <v>0</v>
          </cell>
          <cell r="R334">
            <v>0</v>
          </cell>
          <cell r="S334">
            <v>3000000</v>
          </cell>
          <cell r="T334">
            <v>3000000</v>
          </cell>
          <cell r="U334">
            <v>3000000</v>
          </cell>
          <cell r="V334">
            <v>0</v>
          </cell>
          <cell r="W334">
            <v>3000000</v>
          </cell>
        </row>
        <row r="335">
          <cell r="C335" t="str">
            <v>PEMBANGUNAN INFRASTRUKTUR PERMUKIMAN KAB. TULANGBAWANG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9750000</v>
          </cell>
          <cell r="R335">
            <v>0</v>
          </cell>
          <cell r="S335">
            <v>9750000</v>
          </cell>
          <cell r="T335">
            <v>9750000</v>
          </cell>
          <cell r="U335">
            <v>0</v>
          </cell>
          <cell r="V335">
            <v>9750000</v>
          </cell>
          <cell r="W335">
            <v>9750000</v>
          </cell>
        </row>
        <row r="336">
          <cell r="C336" t="str">
            <v>PEMBANGUNAN INFRASTRUKTUR PERMUKIMAN KAB. TANGGAMUS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31750000</v>
          </cell>
          <cell r="R336">
            <v>0</v>
          </cell>
          <cell r="S336">
            <v>31750000</v>
          </cell>
          <cell r="T336">
            <v>31750000</v>
          </cell>
          <cell r="U336">
            <v>0</v>
          </cell>
          <cell r="V336">
            <v>31750000</v>
          </cell>
          <cell r="W336">
            <v>31750000</v>
          </cell>
        </row>
        <row r="337">
          <cell r="C337" t="str">
            <v>PEMBANGUNAN INFRASTRUKTUR PERMUKIMAN KAB. LAMPUNG TIMUR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7750000</v>
          </cell>
          <cell r="R337">
            <v>0</v>
          </cell>
          <cell r="S337">
            <v>7750000</v>
          </cell>
          <cell r="T337">
            <v>7750000</v>
          </cell>
          <cell r="U337">
            <v>0</v>
          </cell>
          <cell r="V337">
            <v>7750000</v>
          </cell>
          <cell r="W337">
            <v>7750000</v>
          </cell>
        </row>
        <row r="338">
          <cell r="C338" t="str">
            <v>PEMBANGUNAN INFRASTRUKTUR PERMUKIMAN KAB. WAY KANAN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3000000</v>
          </cell>
          <cell r="Q338">
            <v>0</v>
          </cell>
          <cell r="R338">
            <v>0</v>
          </cell>
          <cell r="S338">
            <v>3000000</v>
          </cell>
          <cell r="T338">
            <v>3000000</v>
          </cell>
          <cell r="U338">
            <v>3000000</v>
          </cell>
          <cell r="V338">
            <v>0</v>
          </cell>
          <cell r="W338">
            <v>3000000</v>
          </cell>
        </row>
        <row r="339">
          <cell r="C339" t="str">
            <v>PEMBANGUNAN INFRASTRUKTUR PERMUKIMAN KAB. PESAWARAN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1500000</v>
          </cell>
          <cell r="Q339">
            <v>17750000</v>
          </cell>
          <cell r="R339">
            <v>0</v>
          </cell>
          <cell r="S339">
            <v>19250000</v>
          </cell>
          <cell r="T339">
            <v>19250000</v>
          </cell>
          <cell r="U339">
            <v>1500000</v>
          </cell>
          <cell r="V339">
            <v>17750000</v>
          </cell>
          <cell r="W339">
            <v>19250000</v>
          </cell>
        </row>
        <row r="340">
          <cell r="C340" t="str">
            <v>PEMBANGUNAN INFRASTRUKTUR PERMUKIMAN KAB. PRINGSEWU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4000000</v>
          </cell>
          <cell r="R340">
            <v>0</v>
          </cell>
          <cell r="S340">
            <v>4000000</v>
          </cell>
          <cell r="T340">
            <v>4000000</v>
          </cell>
          <cell r="U340">
            <v>0</v>
          </cell>
          <cell r="V340">
            <v>4000000</v>
          </cell>
          <cell r="W340">
            <v>4000000</v>
          </cell>
        </row>
        <row r="341">
          <cell r="C341" t="str">
            <v>PEMBANGUNAN INFRASTRUKTUR PERMUKIMAN KAB. MESUJI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11000000</v>
          </cell>
          <cell r="R341">
            <v>0</v>
          </cell>
          <cell r="S341">
            <v>11000000</v>
          </cell>
          <cell r="T341">
            <v>11000000</v>
          </cell>
          <cell r="U341">
            <v>0</v>
          </cell>
          <cell r="V341">
            <v>11000000</v>
          </cell>
          <cell r="W341">
            <v>11000000</v>
          </cell>
        </row>
        <row r="342">
          <cell r="C342" t="str">
            <v>PEMBANGUNAN INFRASTRUKTUR PERMUKIMAN KAB. TULANGBAWANG BARAT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10500000</v>
          </cell>
          <cell r="R342">
            <v>0</v>
          </cell>
          <cell r="S342">
            <v>10500000</v>
          </cell>
          <cell r="T342">
            <v>10500000</v>
          </cell>
          <cell r="U342">
            <v>0</v>
          </cell>
          <cell r="V342">
            <v>10500000</v>
          </cell>
          <cell r="W342">
            <v>10500000</v>
          </cell>
        </row>
        <row r="343">
          <cell r="C343" t="str">
            <v>PEMBANGUNAN INFRASTRUKTUR PERMUKIMAN KOTA BANDAR LAMPUNG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C344" t="str">
            <v>PEMBANGUNAN INFRASTRUKTUR PERMUKIMAN KOTA METRO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C345" t="str">
            <v>PEMBANGUNAN INFRASTRUKTUR PERMUKIMAN KAB. PANDEGLANG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3750000</v>
          </cell>
          <cell r="Q345">
            <v>0</v>
          </cell>
          <cell r="R345">
            <v>0</v>
          </cell>
          <cell r="S345">
            <v>3750000</v>
          </cell>
          <cell r="T345">
            <v>3750000</v>
          </cell>
          <cell r="U345">
            <v>3750000</v>
          </cell>
          <cell r="V345">
            <v>0</v>
          </cell>
          <cell r="W345">
            <v>3750000</v>
          </cell>
        </row>
        <row r="346">
          <cell r="C346" t="str">
            <v>PEMBANGUNAN INFRASTRUKTUR PERMUKIMAN KAB. LEBAK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C347" t="str">
            <v>PEMBANGUNAN INFRASTRUKTUR PERMUKIMAN KAB. TANGERANG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C348" t="str">
            <v>PEMBANGUNAN INFRASTRUKTUR PERMUKIMAN KAB. SERANG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1500000</v>
          </cell>
          <cell r="Q348">
            <v>0</v>
          </cell>
          <cell r="R348">
            <v>0</v>
          </cell>
          <cell r="S348">
            <v>1500000</v>
          </cell>
          <cell r="T348">
            <v>1500000</v>
          </cell>
          <cell r="U348">
            <v>1500000</v>
          </cell>
          <cell r="V348">
            <v>0</v>
          </cell>
          <cell r="W348">
            <v>1500000</v>
          </cell>
        </row>
        <row r="349">
          <cell r="C349" t="str">
            <v>PEMBANGUNAN INFRASTRUKTUR PERMUKIMAN KOTA TANGERANG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C350" t="str">
            <v>PEMBANGUNAN INFRASTRUKTUR PERMUKIMAN KOTA CILEGON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C351" t="str">
            <v>PEMBANGUNAN INFRASTRUKTUR PERMUKIMAN KOTA SERANG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C352" t="str">
            <v>PEMBANGUNAN INFRASTRUKTUR PERMUKIMAN KOTA TANGERANG SELATAN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C353" t="str">
            <v>PEMBANGUNAN INFRASTRUKTUR PERMUKIMAN KAB. KEPULAUAN SERIBU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C354" t="str">
            <v>PEMBANGUNAN INFRASTRUKTUR PERMUKIMAN KOTA JAKARTA PUSAT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C355" t="str">
            <v>PEMBANGUNAN INFRASTRUKTUR PERMUKIMAN KOTA JAKARTA UTARA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C356" t="str">
            <v>PEMBANGUNAN INFRASTRUKTUR PERMUKIMAN KOTA JAKARTA BARAT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C357" t="str">
            <v>PEMBANGUNAN INFRASTRUKTUR PERMUKIMAN KOTA JAKARTA SELATAN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C358" t="str">
            <v>PEMBANGUNAN INFRASTRUKTUR PERMUKIMAN KOTA JAKARTA TIMUR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C359" t="str">
            <v>PEMBANGUNAN INFRASTRUKTUR PERMUKIMAN KAB. BOGOR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2250000</v>
          </cell>
          <cell r="Q359">
            <v>0</v>
          </cell>
          <cell r="R359">
            <v>0</v>
          </cell>
          <cell r="S359">
            <v>2250000</v>
          </cell>
          <cell r="T359">
            <v>2250000</v>
          </cell>
          <cell r="U359">
            <v>2250000</v>
          </cell>
          <cell r="V359">
            <v>0</v>
          </cell>
          <cell r="W359">
            <v>2250000</v>
          </cell>
        </row>
        <row r="360">
          <cell r="C360" t="str">
            <v>PEMBANGUNAN INFRASTRUKTUR PERMUKIMAN KAB. SUKABUMI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3000000</v>
          </cell>
          <cell r="Q360">
            <v>0</v>
          </cell>
          <cell r="R360">
            <v>0</v>
          </cell>
          <cell r="S360">
            <v>3000000</v>
          </cell>
          <cell r="T360">
            <v>3000000</v>
          </cell>
          <cell r="U360">
            <v>3000000</v>
          </cell>
          <cell r="V360">
            <v>0</v>
          </cell>
          <cell r="W360">
            <v>3000000</v>
          </cell>
        </row>
        <row r="361">
          <cell r="C361" t="str">
            <v>PEMBANGUNAN INFRASTRUKTUR PERMUKIMAN KAB. CIANJUR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C362" t="str">
            <v>PEMBANGUNAN INFRASTRUKTUR PERMUKIMAN KAB. BANDUNG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2250000</v>
          </cell>
          <cell r="Q362">
            <v>0</v>
          </cell>
          <cell r="R362">
            <v>0</v>
          </cell>
          <cell r="S362">
            <v>2250000</v>
          </cell>
          <cell r="T362">
            <v>2250000</v>
          </cell>
          <cell r="U362">
            <v>2250000</v>
          </cell>
          <cell r="V362">
            <v>0</v>
          </cell>
          <cell r="W362">
            <v>2250000</v>
          </cell>
        </row>
        <row r="363">
          <cell r="C363" t="str">
            <v>PEMBANGUNAN INFRASTRUKTUR PERMUKIMAN KAB. GARUT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4500000</v>
          </cell>
          <cell r="Q363">
            <v>0</v>
          </cell>
          <cell r="R363">
            <v>0</v>
          </cell>
          <cell r="S363">
            <v>4500000</v>
          </cell>
          <cell r="T363">
            <v>4500000</v>
          </cell>
          <cell r="U363">
            <v>4500000</v>
          </cell>
          <cell r="V363">
            <v>0</v>
          </cell>
          <cell r="W363">
            <v>4500000</v>
          </cell>
        </row>
        <row r="364">
          <cell r="C364" t="str">
            <v>PEMBANGUNAN INFRASTRUKTUR PERMUKIMAN KAB. TASIKMALAYA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C365" t="str">
            <v>PEMBANGUNAN INFRASTRUKTUR PERMUKIMAN KAB. CIAMIS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2250000</v>
          </cell>
          <cell r="Q365">
            <v>0</v>
          </cell>
          <cell r="R365">
            <v>0</v>
          </cell>
          <cell r="S365">
            <v>2250000</v>
          </cell>
          <cell r="T365">
            <v>2250000</v>
          </cell>
          <cell r="U365">
            <v>2250000</v>
          </cell>
          <cell r="V365">
            <v>0</v>
          </cell>
          <cell r="W365">
            <v>2250000</v>
          </cell>
        </row>
        <row r="366">
          <cell r="C366" t="str">
            <v>PEMBANGUNAN INFRASTRUKTUR PERMUKIMAN KAB. KUNINGAN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2250000</v>
          </cell>
          <cell r="Q366">
            <v>0</v>
          </cell>
          <cell r="R366">
            <v>0</v>
          </cell>
          <cell r="S366">
            <v>2250000</v>
          </cell>
          <cell r="T366">
            <v>2250000</v>
          </cell>
          <cell r="U366">
            <v>2250000</v>
          </cell>
          <cell r="V366">
            <v>0</v>
          </cell>
          <cell r="W366">
            <v>2250000</v>
          </cell>
        </row>
        <row r="367">
          <cell r="C367" t="str">
            <v>PEMBANGUNAN INFRASTRUKTUR PERMUKIMAN KAB. CIREBON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2250000</v>
          </cell>
          <cell r="Q367">
            <v>0</v>
          </cell>
          <cell r="R367">
            <v>0</v>
          </cell>
          <cell r="S367">
            <v>2250000</v>
          </cell>
          <cell r="T367">
            <v>2250000</v>
          </cell>
          <cell r="U367">
            <v>2250000</v>
          </cell>
          <cell r="V367">
            <v>0</v>
          </cell>
          <cell r="W367">
            <v>2250000</v>
          </cell>
        </row>
        <row r="368">
          <cell r="C368" t="str">
            <v>PEMBANGUNAN INFRASTRUKTUR PERMUKIMAN KAB. MAJALENGKA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1500000</v>
          </cell>
          <cell r="Q368">
            <v>0</v>
          </cell>
          <cell r="R368">
            <v>0</v>
          </cell>
          <cell r="S368">
            <v>1500000</v>
          </cell>
          <cell r="T368">
            <v>1500000</v>
          </cell>
          <cell r="U368">
            <v>1500000</v>
          </cell>
          <cell r="V368">
            <v>0</v>
          </cell>
          <cell r="W368">
            <v>1500000</v>
          </cell>
        </row>
        <row r="369">
          <cell r="C369" t="str">
            <v>PEMBANGUNAN INFRASTRUKTUR PERMUKIMAN KAB. SUMEDANG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2250000</v>
          </cell>
          <cell r="Q369">
            <v>0</v>
          </cell>
          <cell r="R369">
            <v>0</v>
          </cell>
          <cell r="S369">
            <v>2250000</v>
          </cell>
          <cell r="T369">
            <v>2250000</v>
          </cell>
          <cell r="U369">
            <v>2250000</v>
          </cell>
          <cell r="V369">
            <v>0</v>
          </cell>
          <cell r="W369">
            <v>2250000</v>
          </cell>
        </row>
        <row r="370">
          <cell r="C370" t="str">
            <v>PEMBANGUNAN INFRASTRUKTUR PERMUKIMAN KAB. INDRAMAYU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1500000</v>
          </cell>
          <cell r="Q370">
            <v>0</v>
          </cell>
          <cell r="R370">
            <v>0</v>
          </cell>
          <cell r="S370">
            <v>1500000</v>
          </cell>
          <cell r="T370">
            <v>1500000</v>
          </cell>
          <cell r="U370">
            <v>1500000</v>
          </cell>
          <cell r="V370">
            <v>0</v>
          </cell>
          <cell r="W370">
            <v>1500000</v>
          </cell>
        </row>
        <row r="371">
          <cell r="C371" t="str">
            <v>PEMBANGUNAN INFRASTRUKTUR PERMUKIMAN KAB. SUBANG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2250000</v>
          </cell>
          <cell r="Q371">
            <v>0</v>
          </cell>
          <cell r="R371">
            <v>0</v>
          </cell>
          <cell r="S371">
            <v>2250000</v>
          </cell>
          <cell r="T371">
            <v>2250000</v>
          </cell>
          <cell r="U371">
            <v>2250000</v>
          </cell>
          <cell r="V371">
            <v>0</v>
          </cell>
          <cell r="W371">
            <v>2250000</v>
          </cell>
        </row>
        <row r="372">
          <cell r="C372" t="str">
            <v>PEMBANGUNAN INFRASTRUKTUR PERMUKIMAN KAB. PURWAKARTA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2250000</v>
          </cell>
          <cell r="Q372">
            <v>0</v>
          </cell>
          <cell r="R372">
            <v>0</v>
          </cell>
          <cell r="S372">
            <v>2250000</v>
          </cell>
          <cell r="T372">
            <v>2250000</v>
          </cell>
          <cell r="U372">
            <v>2250000</v>
          </cell>
          <cell r="V372">
            <v>0</v>
          </cell>
          <cell r="W372">
            <v>2250000</v>
          </cell>
        </row>
        <row r="373">
          <cell r="C373" t="str">
            <v>PEMBANGUNAN INFRASTRUKTUR PERMUKIMAN KAB. KARAWANG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</row>
        <row r="374">
          <cell r="C374" t="str">
            <v>PEMBANGUNAN INFRASTRUKTUR PERMUKIMAN KAB. BEKASI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1500000</v>
          </cell>
          <cell r="Q374">
            <v>0</v>
          </cell>
          <cell r="R374">
            <v>0</v>
          </cell>
          <cell r="S374">
            <v>1500000</v>
          </cell>
          <cell r="T374">
            <v>1500000</v>
          </cell>
          <cell r="U374">
            <v>1500000</v>
          </cell>
          <cell r="V374">
            <v>0</v>
          </cell>
          <cell r="W374">
            <v>1500000</v>
          </cell>
        </row>
        <row r="375">
          <cell r="C375" t="str">
            <v>PEMBANGUNAN INFRASTRUKTUR PERMUKIMAN KAB. BANDUNG BARAT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</row>
        <row r="376">
          <cell r="C376" t="str">
            <v>PEMBANGUNAN INFRASTRUKTUR PERMUKIMAN KOTA BOGOR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</row>
        <row r="377">
          <cell r="C377" t="str">
            <v>PEMBANGUNAN INFRASTRUKTUR PERMUKIMAN KOTA SUKABUMI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</row>
        <row r="378">
          <cell r="C378" t="str">
            <v>PEMBANGUNAN INFRASTRUKTUR PERMUKIMAN KOTA BANDUNG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</row>
        <row r="379">
          <cell r="C379" t="str">
            <v>PEMBANGUNAN INFRASTRUKTUR PERMUKIMAN KOTA CIREBON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</row>
        <row r="380">
          <cell r="C380" t="str">
            <v>PEMBANGUNAN INFRASTRUKTUR PERMUKIMAN KOTA BEKASI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</row>
        <row r="381">
          <cell r="C381" t="str">
            <v>PEMBANGUNAN INFRASTRUKTUR PERMUKIMAN KOTA DEPOK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</row>
        <row r="382">
          <cell r="C382" t="str">
            <v>PEMBANGUNAN INFRASTRUKTUR PERMUKIMAN KOTA CIMAHI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</row>
        <row r="383">
          <cell r="C383" t="str">
            <v>PEMBANGUNAN INFRASTRUKTUR PERMUKIMAN KOTA TASIKMALAYA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</row>
        <row r="384">
          <cell r="C384" t="str">
            <v>PEMBANGUNAN INFRASTRUKTUR PERMUKIMAN KOTA BANJAR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</row>
        <row r="385">
          <cell r="C385" t="str">
            <v>PEMBANGUNAN INFRASTRUKTUR PERMUKIMAN KAB. CILACAP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</row>
        <row r="386">
          <cell r="C386" t="str">
            <v>PEMBANGUNAN INFRASTRUKTUR PERMUKIMAN KAB. BANYUMAS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</row>
        <row r="387">
          <cell r="C387" t="str">
            <v>PEMBANGUNAN INFRASTRUKTUR PERMUKIMAN KAB. PURBALINGGA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</row>
        <row r="388">
          <cell r="C388" t="str">
            <v>PEMBANGUNAN INFRASTRUKTUR PERMUKIMAN KAB. BANJARNEGARA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1500000</v>
          </cell>
          <cell r="Q388">
            <v>0</v>
          </cell>
          <cell r="R388">
            <v>0</v>
          </cell>
          <cell r="S388">
            <v>1500000</v>
          </cell>
          <cell r="T388">
            <v>1500000</v>
          </cell>
          <cell r="U388">
            <v>1500000</v>
          </cell>
          <cell r="V388">
            <v>0</v>
          </cell>
          <cell r="W388">
            <v>1500000</v>
          </cell>
        </row>
        <row r="389">
          <cell r="C389" t="str">
            <v>PEMBANGUNAN INFRASTRUKTUR PERMUKIMAN KAB. KEBUMEN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</row>
        <row r="390">
          <cell r="C390" t="str">
            <v>PEMBANGUNAN INFRASTRUKTUR PERMUKIMAN KAB. PURWOREJO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2250000</v>
          </cell>
          <cell r="Q390">
            <v>0</v>
          </cell>
          <cell r="R390">
            <v>0</v>
          </cell>
          <cell r="S390">
            <v>2250000</v>
          </cell>
          <cell r="T390">
            <v>2250000</v>
          </cell>
          <cell r="U390">
            <v>2250000</v>
          </cell>
          <cell r="V390">
            <v>0</v>
          </cell>
          <cell r="W390">
            <v>2250000</v>
          </cell>
        </row>
        <row r="391">
          <cell r="C391" t="str">
            <v>PEMBANGUNAN INFRASTRUKTUR PERMUKIMAN KAB. WONOSOBO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</row>
        <row r="392">
          <cell r="C392" t="str">
            <v>PEMBANGUNAN INFRASTRUKTUR PERMUKIMAN KAB. MAGELANG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2250000</v>
          </cell>
          <cell r="Q392">
            <v>0</v>
          </cell>
          <cell r="R392">
            <v>0</v>
          </cell>
          <cell r="S392">
            <v>2250000</v>
          </cell>
          <cell r="T392">
            <v>2250000</v>
          </cell>
          <cell r="U392">
            <v>2250000</v>
          </cell>
          <cell r="V392">
            <v>0</v>
          </cell>
          <cell r="W392">
            <v>2250000</v>
          </cell>
        </row>
        <row r="393">
          <cell r="C393" t="str">
            <v>PEMBANGUNAN INFRASTRUKTUR PERMUKIMAN KAB. BOYOLALI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3000000</v>
          </cell>
          <cell r="Q393">
            <v>0</v>
          </cell>
          <cell r="R393">
            <v>0</v>
          </cell>
          <cell r="S393">
            <v>3000000</v>
          </cell>
          <cell r="T393">
            <v>3000000</v>
          </cell>
          <cell r="U393">
            <v>3000000</v>
          </cell>
          <cell r="V393">
            <v>0</v>
          </cell>
          <cell r="W393">
            <v>3000000</v>
          </cell>
        </row>
        <row r="394">
          <cell r="C394" t="str">
            <v>PEMBANGUNAN INFRASTRUKTUR PERMUKIMAN KAB. KLATEN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</row>
        <row r="395">
          <cell r="C395" t="str">
            <v>PEMBANGUNAN INFRASTRUKTUR PERMUKIMAN KAB. SUKOHARJO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2250000</v>
          </cell>
          <cell r="Q395">
            <v>0</v>
          </cell>
          <cell r="R395">
            <v>0</v>
          </cell>
          <cell r="S395">
            <v>2250000</v>
          </cell>
          <cell r="T395">
            <v>2250000</v>
          </cell>
          <cell r="U395">
            <v>2250000</v>
          </cell>
          <cell r="V395">
            <v>0</v>
          </cell>
          <cell r="W395">
            <v>2250000</v>
          </cell>
        </row>
        <row r="396">
          <cell r="C396" t="str">
            <v>PEMBANGUNAN INFRASTRUKTUR PERMUKIMAN KAB. WONOGIRI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2250000</v>
          </cell>
          <cell r="Q396">
            <v>0</v>
          </cell>
          <cell r="R396">
            <v>0</v>
          </cell>
          <cell r="S396">
            <v>2250000</v>
          </cell>
          <cell r="T396">
            <v>2250000</v>
          </cell>
          <cell r="U396">
            <v>2250000</v>
          </cell>
          <cell r="V396">
            <v>0</v>
          </cell>
          <cell r="W396">
            <v>2250000</v>
          </cell>
        </row>
        <row r="397">
          <cell r="C397" t="str">
            <v>PEMBANGUNAN INFRASTRUKTUR PERMUKIMAN KAB. KARANGANYAR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</row>
        <row r="398">
          <cell r="C398" t="str">
            <v>PEMBANGUNAN INFRASTRUKTUR PERMUKIMAN KAB. SRAGEN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2250000</v>
          </cell>
          <cell r="Q398">
            <v>0</v>
          </cell>
          <cell r="R398">
            <v>0</v>
          </cell>
          <cell r="S398">
            <v>2250000</v>
          </cell>
          <cell r="T398">
            <v>2250000</v>
          </cell>
          <cell r="U398">
            <v>2250000</v>
          </cell>
          <cell r="V398">
            <v>0</v>
          </cell>
          <cell r="W398">
            <v>2250000</v>
          </cell>
        </row>
        <row r="399">
          <cell r="C399" t="str">
            <v>PEMBANGUNAN INFRASTRUKTUR PERMUKIMAN KAB. GROBOGAN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1500000</v>
          </cell>
          <cell r="Q399">
            <v>0</v>
          </cell>
          <cell r="R399">
            <v>0</v>
          </cell>
          <cell r="S399">
            <v>1500000</v>
          </cell>
          <cell r="T399">
            <v>1500000</v>
          </cell>
          <cell r="U399">
            <v>1500000</v>
          </cell>
          <cell r="V399">
            <v>0</v>
          </cell>
          <cell r="W399">
            <v>1500000</v>
          </cell>
        </row>
        <row r="400">
          <cell r="C400" t="str">
            <v>PEMBANGUNAN INFRASTRUKTUR PERMUKIMAN KAB. BLORA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2250000</v>
          </cell>
          <cell r="Q400">
            <v>0</v>
          </cell>
          <cell r="R400">
            <v>0</v>
          </cell>
          <cell r="S400">
            <v>2250000</v>
          </cell>
          <cell r="T400">
            <v>2250000</v>
          </cell>
          <cell r="U400">
            <v>2250000</v>
          </cell>
          <cell r="V400">
            <v>0</v>
          </cell>
          <cell r="W400">
            <v>2250000</v>
          </cell>
        </row>
        <row r="401">
          <cell r="C401" t="str">
            <v>PEMBANGUNAN INFRASTRUKTUR PERMUKIMAN KAB. REMBANG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1500000</v>
          </cell>
          <cell r="Q401">
            <v>0</v>
          </cell>
          <cell r="R401">
            <v>0</v>
          </cell>
          <cell r="S401">
            <v>1500000</v>
          </cell>
          <cell r="T401">
            <v>1500000</v>
          </cell>
          <cell r="U401">
            <v>1500000</v>
          </cell>
          <cell r="V401">
            <v>0</v>
          </cell>
          <cell r="W401">
            <v>1500000</v>
          </cell>
        </row>
        <row r="402">
          <cell r="C402" t="str">
            <v>PEMBANGUNAN INFRASTRUKTUR PERMUKIMAN KAB. PATI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2250000</v>
          </cell>
          <cell r="Q402">
            <v>0</v>
          </cell>
          <cell r="R402">
            <v>0</v>
          </cell>
          <cell r="S402">
            <v>2250000</v>
          </cell>
          <cell r="T402">
            <v>2250000</v>
          </cell>
          <cell r="U402">
            <v>2250000</v>
          </cell>
          <cell r="V402">
            <v>0</v>
          </cell>
          <cell r="W402">
            <v>2250000</v>
          </cell>
        </row>
        <row r="403">
          <cell r="C403" t="str">
            <v>PEMBANGUNAN INFRASTRUKTUR PERMUKIMAN KAB. KUDUS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</row>
        <row r="404">
          <cell r="C404" t="str">
            <v>PEMBANGUNAN INFRASTRUKTUR PERMUKIMAN KAB. JEPARA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</row>
        <row r="405">
          <cell r="C405" t="str">
            <v>PEMBANGUNAN INFRASTRUKTUR PERMUKIMAN KAB. DEMAK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</row>
        <row r="406">
          <cell r="C406" t="str">
            <v>PEMBANGUNAN INFRASTRUKTUR PERMUKIMAN KAB. SEMARANG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3000000</v>
          </cell>
          <cell r="Q406">
            <v>0</v>
          </cell>
          <cell r="R406">
            <v>0</v>
          </cell>
          <cell r="S406">
            <v>3000000</v>
          </cell>
          <cell r="T406">
            <v>3000000</v>
          </cell>
          <cell r="U406">
            <v>3000000</v>
          </cell>
          <cell r="V406">
            <v>0</v>
          </cell>
          <cell r="W406">
            <v>3000000</v>
          </cell>
        </row>
        <row r="407">
          <cell r="C407" t="str">
            <v>PEMBANGUNAN INFRASTRUKTUR PERMUKIMAN KAB. TEMANGGUNG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</row>
        <row r="408">
          <cell r="C408" t="str">
            <v>PEMBANGUNAN INFRASTRUKTUR PERMUKIMAN KAB. KENDAL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3000000</v>
          </cell>
          <cell r="Q408">
            <v>0</v>
          </cell>
          <cell r="R408">
            <v>0</v>
          </cell>
          <cell r="S408">
            <v>3000000</v>
          </cell>
          <cell r="T408">
            <v>3000000</v>
          </cell>
          <cell r="U408">
            <v>3000000</v>
          </cell>
          <cell r="V408">
            <v>0</v>
          </cell>
          <cell r="W408">
            <v>3000000</v>
          </cell>
        </row>
        <row r="409">
          <cell r="C409" t="str">
            <v>PEMBANGUNAN INFRASTRUKTUR PERMUKIMAN KAB. BATANG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3000000</v>
          </cell>
          <cell r="Q409">
            <v>0</v>
          </cell>
          <cell r="R409">
            <v>0</v>
          </cell>
          <cell r="S409">
            <v>3000000</v>
          </cell>
          <cell r="T409">
            <v>3000000</v>
          </cell>
          <cell r="U409">
            <v>3000000</v>
          </cell>
          <cell r="V409">
            <v>0</v>
          </cell>
          <cell r="W409">
            <v>3000000</v>
          </cell>
        </row>
        <row r="410">
          <cell r="C410" t="str">
            <v>PEMBANGUNAN INFRASTRUKTUR PERMUKIMAN KAB. PEKALONGAN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3000000</v>
          </cell>
          <cell r="Q410">
            <v>0</v>
          </cell>
          <cell r="R410">
            <v>0</v>
          </cell>
          <cell r="S410">
            <v>3000000</v>
          </cell>
          <cell r="T410">
            <v>3000000</v>
          </cell>
          <cell r="U410">
            <v>3000000</v>
          </cell>
          <cell r="V410">
            <v>0</v>
          </cell>
          <cell r="W410">
            <v>3000000</v>
          </cell>
        </row>
        <row r="411">
          <cell r="C411" t="str">
            <v>PEMBANGUNAN INFRASTRUKTUR PERMUKIMAN KAB. PEMALANG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1500000</v>
          </cell>
          <cell r="Q411">
            <v>0</v>
          </cell>
          <cell r="R411">
            <v>0</v>
          </cell>
          <cell r="S411">
            <v>1500000</v>
          </cell>
          <cell r="T411">
            <v>1500000</v>
          </cell>
          <cell r="U411">
            <v>1500000</v>
          </cell>
          <cell r="V411">
            <v>0</v>
          </cell>
          <cell r="W411">
            <v>1500000</v>
          </cell>
        </row>
        <row r="412">
          <cell r="C412" t="str">
            <v>PEMBANGUNAN INFRASTRUKTUR PERMUKIMAN KAB. TEGAL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</row>
        <row r="413">
          <cell r="C413" t="str">
            <v>PEMBANGUNAN INFRASTRUKTUR PERMUKIMAN KAB. BREBES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</row>
        <row r="414">
          <cell r="C414" t="str">
            <v>PEMBANGUNAN INFRASTRUKTUR PERMUKIMAN KOTA MAGELANG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</row>
        <row r="415">
          <cell r="C415" t="str">
            <v>PEMBANGUNAN INFRASTRUKTUR PERMUKIMAN KOTA SURAKARTA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</row>
        <row r="416">
          <cell r="C416" t="str">
            <v>PEMBANGUNAN INFRASTRUKTUR PERMUKIMAN KOTA SALATIGA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</row>
        <row r="417">
          <cell r="C417" t="str">
            <v>PEMBANGUNAN INFRASTRUKTUR PERMUKIMAN KOTA SEMARANG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</row>
        <row r="418">
          <cell r="C418" t="str">
            <v>PEMBANGUNAN INFRASTRUKTUR PERMUKIMAN KOTA PEKALONGAN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</row>
        <row r="419">
          <cell r="C419" t="str">
            <v>PEMBANGUNAN INFRASTRUKTUR PERMUKIMAN KOTA TEGAL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</row>
        <row r="420">
          <cell r="C420" t="str">
            <v>PEMBANGUNAN INFRASTRUKTUR PERMUKIMAN KAB. KULON PROGO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</row>
        <row r="421">
          <cell r="C421" t="str">
            <v>PEMBANGUNAN INFRASTRUKTUR PERMUKIMAN KAB. BANTUL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</row>
        <row r="422">
          <cell r="C422" t="str">
            <v>PEMBANGUNAN INFRASTRUKTUR PERMUKIMAN KAB. GUNUNG KIDUL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</row>
        <row r="423">
          <cell r="C423" t="str">
            <v>PEMBANGUNAN INFRASTRUKTUR PERMUKIMAN KAB. SLEMAN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</row>
        <row r="424">
          <cell r="C424" t="str">
            <v>PEMBANGUNAN INFRASTRUKTUR PERMUKIMAN KOTA YOGYAKARTA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</row>
        <row r="425">
          <cell r="C425" t="str">
            <v>PEMBANGUNAN INFRASTRUKTUR PERMUKIMAN KAB. PACITAN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2250000</v>
          </cell>
          <cell r="Q425">
            <v>0</v>
          </cell>
          <cell r="R425">
            <v>0</v>
          </cell>
          <cell r="S425">
            <v>2250000</v>
          </cell>
          <cell r="T425">
            <v>2250000</v>
          </cell>
          <cell r="U425">
            <v>2250000</v>
          </cell>
          <cell r="V425">
            <v>0</v>
          </cell>
          <cell r="W425">
            <v>2250000</v>
          </cell>
        </row>
        <row r="426">
          <cell r="C426" t="str">
            <v>PEMBANGUNAN INFRASTRUKTUR PERMUKIMAN KAB. PONOROGO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</row>
        <row r="427">
          <cell r="C427" t="str">
            <v>PEMBANGUNAN INFRASTRUKTUR PERMUKIMAN KAB. TRENGGALEK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</row>
        <row r="428">
          <cell r="C428" t="str">
            <v>PEMBANGUNAN INFRASTRUKTUR PERMUKIMAN KAB. TULUNGAGUNG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2250000</v>
          </cell>
          <cell r="Q428">
            <v>0</v>
          </cell>
          <cell r="R428">
            <v>0</v>
          </cell>
          <cell r="S428">
            <v>2250000</v>
          </cell>
          <cell r="T428">
            <v>2250000</v>
          </cell>
          <cell r="U428">
            <v>2250000</v>
          </cell>
          <cell r="V428">
            <v>0</v>
          </cell>
          <cell r="W428">
            <v>2250000</v>
          </cell>
        </row>
        <row r="429">
          <cell r="C429" t="str">
            <v>PEMBANGUNAN INFRASTRUKTUR PERMUKIMAN KAB. BLITAR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</row>
        <row r="430">
          <cell r="C430" t="str">
            <v>PEMBANGUNAN INFRASTRUKTUR PERMUKIMAN KAB. KEDIRI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1500000</v>
          </cell>
          <cell r="Q430">
            <v>0</v>
          </cell>
          <cell r="R430">
            <v>0</v>
          </cell>
          <cell r="S430">
            <v>1500000</v>
          </cell>
          <cell r="T430">
            <v>1500000</v>
          </cell>
          <cell r="U430">
            <v>1500000</v>
          </cell>
          <cell r="V430">
            <v>0</v>
          </cell>
          <cell r="W430">
            <v>1500000</v>
          </cell>
        </row>
        <row r="431">
          <cell r="C431" t="str">
            <v>PEMBANGUNAN INFRASTRUKTUR PERMUKIMAN KAB. MALANG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</row>
        <row r="432">
          <cell r="C432" t="str">
            <v>PEMBANGUNAN INFRASTRUKTUR PERMUKIMAN KAB. LUMAJANG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</row>
        <row r="433">
          <cell r="C433" t="str">
            <v>PEMBANGUNAN INFRASTRUKTUR PERMUKIMAN KAB. JEMBER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</row>
        <row r="434">
          <cell r="C434" t="str">
            <v>PEMBANGUNAN INFRASTRUKTUR PERMUKIMAN KAB. BANYUWANGI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2500000</v>
          </cell>
          <cell r="Q434">
            <v>0</v>
          </cell>
          <cell r="R434">
            <v>0</v>
          </cell>
          <cell r="S434">
            <v>2500000</v>
          </cell>
          <cell r="T434">
            <v>2500000</v>
          </cell>
          <cell r="U434">
            <v>2500000</v>
          </cell>
          <cell r="V434">
            <v>0</v>
          </cell>
          <cell r="W434">
            <v>2500000</v>
          </cell>
        </row>
        <row r="435">
          <cell r="C435" t="str">
            <v>PEMBANGUNAN INFRASTRUKTUR PERMUKIMAN KAB. BONDOWOSO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2250000</v>
          </cell>
          <cell r="Q435">
            <v>0</v>
          </cell>
          <cell r="R435">
            <v>0</v>
          </cell>
          <cell r="S435">
            <v>2250000</v>
          </cell>
          <cell r="T435">
            <v>2250000</v>
          </cell>
          <cell r="U435">
            <v>2250000</v>
          </cell>
          <cell r="V435">
            <v>0</v>
          </cell>
          <cell r="W435">
            <v>2250000</v>
          </cell>
        </row>
        <row r="436">
          <cell r="C436" t="str">
            <v>PEMBANGUNAN INFRASTRUKTUR PERMUKIMAN KAB. SITUBONDO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3000000</v>
          </cell>
          <cell r="Q436">
            <v>0</v>
          </cell>
          <cell r="R436">
            <v>0</v>
          </cell>
          <cell r="S436">
            <v>3000000</v>
          </cell>
          <cell r="T436">
            <v>3000000</v>
          </cell>
          <cell r="U436">
            <v>3000000</v>
          </cell>
          <cell r="V436">
            <v>0</v>
          </cell>
          <cell r="W436">
            <v>3000000</v>
          </cell>
        </row>
        <row r="437">
          <cell r="C437" t="str">
            <v>PEMBANGUNAN INFRASTRUKTUR PERMUKIMAN KAB. PROBOLINGGO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</row>
        <row r="438">
          <cell r="C438" t="str">
            <v>PEMBANGUNAN INFRASTRUKTUR PERMUKIMAN KAB. PASURUAN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</row>
        <row r="439">
          <cell r="C439" t="str">
            <v>PEMBANGUNAN INFRASTRUKTUR PERMUKIMAN KAB. SIDOARJO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</row>
        <row r="440">
          <cell r="C440" t="str">
            <v>PEMBANGUNAN INFRASTRUKTUR PERMUKIMAN KAB. MOJOKERTO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2250000</v>
          </cell>
          <cell r="Q440">
            <v>0</v>
          </cell>
          <cell r="R440">
            <v>0</v>
          </cell>
          <cell r="S440">
            <v>2250000</v>
          </cell>
          <cell r="T440">
            <v>2250000</v>
          </cell>
          <cell r="U440">
            <v>2250000</v>
          </cell>
          <cell r="V440">
            <v>0</v>
          </cell>
          <cell r="W440">
            <v>2250000</v>
          </cell>
        </row>
        <row r="441">
          <cell r="C441" t="str">
            <v>PEMBANGUNAN INFRASTRUKTUR PERMUKIMAN KAB. JOMBANG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2250000</v>
          </cell>
          <cell r="Q441">
            <v>0</v>
          </cell>
          <cell r="R441">
            <v>0</v>
          </cell>
          <cell r="S441">
            <v>2250000</v>
          </cell>
          <cell r="T441">
            <v>2250000</v>
          </cell>
          <cell r="U441">
            <v>2250000</v>
          </cell>
          <cell r="V441">
            <v>0</v>
          </cell>
          <cell r="W441">
            <v>2250000</v>
          </cell>
        </row>
        <row r="442">
          <cell r="C442" t="str">
            <v>PEMBANGUNAN INFRASTRUKTUR PERMUKIMAN KAB. NGANJUK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</row>
        <row r="443">
          <cell r="C443" t="str">
            <v>PEMBANGUNAN INFRASTRUKTUR PERMUKIMAN KAB. MADIUN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</row>
        <row r="444">
          <cell r="C444" t="str">
            <v>PEMBANGUNAN INFRASTRUKTUR PERMUKIMAN KAB. MAGETAN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</row>
        <row r="445">
          <cell r="C445" t="str">
            <v>PEMBANGUNAN INFRASTRUKTUR PERMUKIMAN KAB. NGAWI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</row>
        <row r="446">
          <cell r="C446" t="str">
            <v>PEMBANGUNAN INFRASTRUKTUR PERMUKIMAN KAB. BOJONEGORO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</row>
        <row r="447">
          <cell r="C447" t="str">
            <v>PEMBANGUNAN INFRASTRUKTUR PERMUKIMAN KAB. TUBAN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</row>
        <row r="448">
          <cell r="C448" t="str">
            <v>PEMBANGUNAN INFRASTRUKTUR PERMUKIMAN KAB. LAMONGAN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</row>
        <row r="449">
          <cell r="C449" t="str">
            <v>PEMBANGUNAN INFRASTRUKTUR PERMUKIMAN KAB. GRESIK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</row>
        <row r="450">
          <cell r="C450" t="str">
            <v>PEMBANGUNAN INFRASTRUKTUR PERMUKIMAN KAB. BANGKALAN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</row>
        <row r="451">
          <cell r="C451" t="str">
            <v>PEMBANGUNAN INFRASTRUKTUR PERMUKIMAN KAB. SAMPANG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</row>
        <row r="452">
          <cell r="C452" t="str">
            <v>PEMBANGUNAN INFRASTRUKTUR PERMUKIMAN KAB. PAMEKASAN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</row>
        <row r="453">
          <cell r="C453" t="str">
            <v>PEMBANGUNAN INFRASTRUKTUR PERMUKIMAN KAB. SUMENEP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</row>
        <row r="454">
          <cell r="C454" t="str">
            <v>PEMBANGUNAN INFRASTRUKTUR PERMUKIMAN KOTA KEDIRI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</row>
        <row r="455">
          <cell r="C455" t="str">
            <v>PEMBANGUNAN INFRASTRUKTUR PERMUKIMAN KOTA BLITAR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</row>
        <row r="456">
          <cell r="C456" t="str">
            <v>PEMBANGUNAN INFRASTRUKTUR PERMUKIMAN KOTA MALANG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</row>
        <row r="457">
          <cell r="C457" t="str">
            <v>PEMBANGUNAN INFRASTRUKTUR PERMUKIMAN KOTA PROBOLINGGO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</row>
        <row r="458">
          <cell r="C458" t="str">
            <v>PEMBANGUNAN INFRASTRUKTUR PERMUKIMAN KOTA PASURUAN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</row>
        <row r="459">
          <cell r="C459" t="str">
            <v>PEMBANGUNAN INFRASTRUKTUR PERMUKIMAN KOTA MOJOKERTO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</row>
        <row r="460">
          <cell r="C460" t="str">
            <v>PEMBANGUNAN INFRASTRUKTUR PERMUKIMAN KOTA MADIUN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</row>
        <row r="461">
          <cell r="C461" t="str">
            <v>PEMBANGUNAN INFRASTRUKTUR PERMUKIMAN KOTA SURABAYA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</row>
        <row r="462">
          <cell r="C462" t="str">
            <v>PEMBANGUNAN INFRASTRUKTUR PERMUKIMAN KOTA BATU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</row>
        <row r="463">
          <cell r="C463" t="str">
            <v>PEMBANGUNAN INFRASTRUKTUR PERMUKIMAN KAB. SAMBAS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</row>
        <row r="464">
          <cell r="C464" t="str">
            <v>PEMBANGUNAN INFRASTRUKTUR PERMUKIMAN KAB. PONTIANAK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</row>
        <row r="465">
          <cell r="C465" t="str">
            <v>PEMBANGUNAN INFRASTRUKTUR PERMUKIMAN KAB. SANGGAU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3000000</v>
          </cell>
          <cell r="Q465">
            <v>0</v>
          </cell>
          <cell r="R465">
            <v>0</v>
          </cell>
          <cell r="S465">
            <v>3000000</v>
          </cell>
          <cell r="T465">
            <v>3000000</v>
          </cell>
          <cell r="U465">
            <v>3000000</v>
          </cell>
          <cell r="V465">
            <v>0</v>
          </cell>
          <cell r="W465">
            <v>3000000</v>
          </cell>
        </row>
        <row r="466">
          <cell r="C466" t="str">
            <v>PEMBANGUNAN INFRASTRUKTUR PERMUKIMAN KAB. KETAPANG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2250000</v>
          </cell>
          <cell r="Q466">
            <v>0</v>
          </cell>
          <cell r="R466">
            <v>0</v>
          </cell>
          <cell r="S466">
            <v>2250000</v>
          </cell>
          <cell r="T466">
            <v>2250000</v>
          </cell>
          <cell r="U466">
            <v>2250000</v>
          </cell>
          <cell r="V466">
            <v>0</v>
          </cell>
          <cell r="W466">
            <v>2250000</v>
          </cell>
        </row>
        <row r="467">
          <cell r="C467" t="str">
            <v>PEMBANGUNAN INFRASTRUKTUR PERMUKIMAN KAB. SINTANG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3000000</v>
          </cell>
          <cell r="Q467">
            <v>8000000</v>
          </cell>
          <cell r="R467">
            <v>0</v>
          </cell>
          <cell r="S467">
            <v>11000000</v>
          </cell>
          <cell r="T467">
            <v>11000000</v>
          </cell>
          <cell r="U467">
            <v>3000000</v>
          </cell>
          <cell r="V467">
            <v>8000000</v>
          </cell>
          <cell r="W467">
            <v>11000000</v>
          </cell>
        </row>
        <row r="468">
          <cell r="C468" t="str">
            <v>PEMBANGUNAN INFRASTRUKTUR PERMUKIMAN KAB. KAPUAS HULU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2250000</v>
          </cell>
          <cell r="Q468">
            <v>15500000</v>
          </cell>
          <cell r="R468">
            <v>0</v>
          </cell>
          <cell r="S468">
            <v>17750000</v>
          </cell>
          <cell r="T468">
            <v>17750000</v>
          </cell>
          <cell r="U468">
            <v>2250000</v>
          </cell>
          <cell r="V468">
            <v>15500000</v>
          </cell>
          <cell r="W468">
            <v>17750000</v>
          </cell>
        </row>
        <row r="469">
          <cell r="C469" t="str">
            <v>PEMBANGUNAN INFRASTRUKTUR PERMUKIMAN KAB. BENGKAYANG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</row>
        <row r="470">
          <cell r="C470" t="str">
            <v>PEMBANGUNAN INFRASTRUKTUR PERMUKIMAN KAB. LANDAK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11000000</v>
          </cell>
          <cell r="R470">
            <v>0</v>
          </cell>
          <cell r="S470">
            <v>11000000</v>
          </cell>
          <cell r="T470">
            <v>11000000</v>
          </cell>
          <cell r="U470">
            <v>0</v>
          </cell>
          <cell r="V470">
            <v>11000000</v>
          </cell>
          <cell r="W470">
            <v>11000000</v>
          </cell>
        </row>
        <row r="471">
          <cell r="C471" t="str">
            <v>PEMBANGUNAN INFRASTRUKTUR PERMUKIMAN KAB. SEKADAU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</row>
        <row r="472">
          <cell r="C472" t="str">
            <v>PEMBANGUNAN INFRASTRUKTUR PERMUKIMAN KAB. MELAWAI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</row>
        <row r="473">
          <cell r="C473" t="str">
            <v>PEMBANGUNAN INFRASTRUKTUR PERMUKIMAN KAB. KAYONG UTARA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</row>
        <row r="474">
          <cell r="C474" t="str">
            <v>PEMBANGUNAN INFRASTRUKTUR PERMUKIMAN KAB. KUBU RAYA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</row>
        <row r="475">
          <cell r="C475" t="str">
            <v>PEMBANGUNAN INFRASTRUKTUR PERMUKIMAN KOTA PONTIANAK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</row>
        <row r="476">
          <cell r="C476" t="str">
            <v>PEMBANGUNAN INFRASTRUKTUR PERMUKIMAN KOTA SINGKAWANG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</row>
        <row r="477">
          <cell r="C477" t="str">
            <v>PEMBANGUNAN INFRASTRUKTUR PERMUKIMAN KAB. KOTAWARINGIN BARAT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</row>
        <row r="478">
          <cell r="C478" t="str">
            <v>PEMBANGUNAN INFRASTRUKTUR PERMUKIMAN KAB. KOTAWARINGIN TIMUR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</row>
        <row r="479">
          <cell r="C479" t="str">
            <v>PEMBANGUNAN INFRASTRUKTUR PERMUKIMAN KAB. KAPUAS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3000000</v>
          </cell>
          <cell r="Q479">
            <v>0</v>
          </cell>
          <cell r="R479">
            <v>0</v>
          </cell>
          <cell r="S479">
            <v>3000000</v>
          </cell>
          <cell r="T479">
            <v>3000000</v>
          </cell>
          <cell r="U479">
            <v>3000000</v>
          </cell>
          <cell r="V479">
            <v>0</v>
          </cell>
          <cell r="W479">
            <v>3000000</v>
          </cell>
        </row>
        <row r="480">
          <cell r="C480" t="str">
            <v>PEMBANGUNAN INFRASTRUKTUR PERMUKIMAN KAB. BARITO SELATAN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</row>
        <row r="481">
          <cell r="C481" t="str">
            <v>PEMBANGUNAN INFRASTRUKTUR PERMUKIMAN KAB. BARITO UTARA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</row>
        <row r="482">
          <cell r="C482" t="str">
            <v>PEMBANGUNAN INFRASTRUKTUR PERMUKIMAN KAB. KATINGAN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3000000</v>
          </cell>
          <cell r="Q482">
            <v>0</v>
          </cell>
          <cell r="R482">
            <v>0</v>
          </cell>
          <cell r="S482">
            <v>3000000</v>
          </cell>
          <cell r="T482">
            <v>3000000</v>
          </cell>
          <cell r="U482">
            <v>3000000</v>
          </cell>
          <cell r="V482">
            <v>0</v>
          </cell>
          <cell r="W482">
            <v>3000000</v>
          </cell>
        </row>
        <row r="483">
          <cell r="C483" t="str">
            <v>PEMBANGUNAN INFRASTRUKTUR PERMUKIMAN KAB. SERUYAN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</row>
        <row r="484">
          <cell r="C484" t="str">
            <v>PEMBANGUNAN INFRASTRUKTUR PERMUKIMAN KAB. SUKAMARA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</row>
        <row r="485">
          <cell r="C485" t="str">
            <v>PEMBANGUNAN INFRASTRUKTUR PERMUKIMAN KAB. LAMANDAU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</row>
        <row r="486">
          <cell r="C486" t="str">
            <v>PEMBANGUNAN INFRASTRUKTUR PERMUKIMAN KAB. GUNUNG MAS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</row>
        <row r="487">
          <cell r="C487" t="str">
            <v>PEMBANGUNAN INFRASTRUKTUR PERMUKIMAN KAB. PULANG PISAU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</row>
        <row r="488">
          <cell r="C488" t="str">
            <v>PEMBANGUNAN INFRASTRUKTUR PERMUKIMAN KAB. MURUNG RAYA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</row>
        <row r="489">
          <cell r="C489" t="str">
            <v>PEMBANGUNAN INFRASTRUKTUR PERMUKIMAN KAB. BARITO TIMUR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</row>
        <row r="490">
          <cell r="C490" t="str">
            <v>PEMBANGUNAN INFRASTRUKTUR PERMUKIMAN KOTA PALANGKARAYA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</row>
        <row r="491">
          <cell r="C491" t="str">
            <v>PEMBANGUNAN INFRASTRUKTUR PERMUKIMAN KAB. TANAH LAUT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1500000</v>
          </cell>
          <cell r="Q491">
            <v>8000000</v>
          </cell>
          <cell r="R491">
            <v>0</v>
          </cell>
          <cell r="S491">
            <v>9500000</v>
          </cell>
          <cell r="T491">
            <v>9500000</v>
          </cell>
          <cell r="U491">
            <v>1500000</v>
          </cell>
          <cell r="V491">
            <v>8000000</v>
          </cell>
          <cell r="W491">
            <v>9500000</v>
          </cell>
        </row>
        <row r="492">
          <cell r="C492" t="str">
            <v>PEMBANGUNAN INFRASTRUKTUR PERMUKIMAN KAB. KOTABARU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2250000</v>
          </cell>
          <cell r="Q492">
            <v>0</v>
          </cell>
          <cell r="R492">
            <v>0</v>
          </cell>
          <cell r="S492">
            <v>2250000</v>
          </cell>
          <cell r="T492">
            <v>2250000</v>
          </cell>
          <cell r="U492">
            <v>2250000</v>
          </cell>
          <cell r="V492">
            <v>0</v>
          </cell>
          <cell r="W492">
            <v>2250000</v>
          </cell>
        </row>
        <row r="493">
          <cell r="C493" t="str">
            <v>PEMBANGUNAN INFRASTRUKTUR PERMUKIMAN KAB. BANJAR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11000000</v>
          </cell>
          <cell r="R493">
            <v>0</v>
          </cell>
          <cell r="S493">
            <v>11000000</v>
          </cell>
          <cell r="T493">
            <v>11000000</v>
          </cell>
          <cell r="U493">
            <v>0</v>
          </cell>
          <cell r="V493">
            <v>11000000</v>
          </cell>
          <cell r="W493">
            <v>11000000</v>
          </cell>
        </row>
        <row r="494">
          <cell r="C494" t="str">
            <v>PEMBANGUNAN INFRASTRUKTUR PERMUKIMAN KAB. BARITO KUALA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</row>
        <row r="495">
          <cell r="C495" t="str">
            <v>PEMBANGUNAN INFRASTRUKTUR PERMUKIMAN KAB. TAPIN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</row>
        <row r="496">
          <cell r="C496" t="str">
            <v>PEMBANGUNAN INFRASTRUKTUR PERMUKIMAN KAB. HULU SUNGAI SELATAN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2250000</v>
          </cell>
          <cell r="Q496">
            <v>8000000</v>
          </cell>
          <cell r="R496">
            <v>0</v>
          </cell>
          <cell r="S496">
            <v>10250000</v>
          </cell>
          <cell r="T496">
            <v>10250000</v>
          </cell>
          <cell r="U496">
            <v>2250000</v>
          </cell>
          <cell r="V496">
            <v>8000000</v>
          </cell>
          <cell r="W496">
            <v>10250000</v>
          </cell>
        </row>
        <row r="497">
          <cell r="C497" t="str">
            <v>PEMBANGUNAN INFRASTRUKTUR PERMUKIMAN KAB. HULU SUNGAI TENGAH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8000000</v>
          </cell>
          <cell r="R497">
            <v>0</v>
          </cell>
          <cell r="S497">
            <v>8000000</v>
          </cell>
          <cell r="T497">
            <v>8000000</v>
          </cell>
          <cell r="U497">
            <v>0</v>
          </cell>
          <cell r="V497">
            <v>8000000</v>
          </cell>
          <cell r="W497">
            <v>8000000</v>
          </cell>
        </row>
        <row r="498">
          <cell r="C498" t="str">
            <v>PEMBANGUNAN INFRASTRUKTUR PERMUKIMAN KAB. HULU SUNGAI UTARA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2250000</v>
          </cell>
          <cell r="Q498">
            <v>0</v>
          </cell>
          <cell r="R498">
            <v>0</v>
          </cell>
          <cell r="S498">
            <v>2250000</v>
          </cell>
          <cell r="T498">
            <v>2250000</v>
          </cell>
          <cell r="U498">
            <v>2250000</v>
          </cell>
          <cell r="V498">
            <v>0</v>
          </cell>
          <cell r="W498">
            <v>2250000</v>
          </cell>
        </row>
        <row r="499">
          <cell r="C499" t="str">
            <v>PEMBANGUNAN INFRASTRUKTUR PERMUKIMAN KAB. TABALONG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17000000</v>
          </cell>
          <cell r="R499">
            <v>0</v>
          </cell>
          <cell r="S499">
            <v>17000000</v>
          </cell>
          <cell r="T499">
            <v>17000000</v>
          </cell>
          <cell r="U499">
            <v>0</v>
          </cell>
          <cell r="V499">
            <v>17000000</v>
          </cell>
          <cell r="W499">
            <v>17000000</v>
          </cell>
        </row>
        <row r="500">
          <cell r="C500" t="str">
            <v>PEMBANGUNAN INFRASTRUKTUR PERMUKIMAN KAB. TANAH BUMBU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</row>
        <row r="501">
          <cell r="C501" t="str">
            <v>PEMBANGUNAN INFRASTRUKTUR PERMUKIMAN KAB. BALANGAN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</row>
        <row r="502">
          <cell r="C502" t="str">
            <v>PEMBANGUNAN INFRASTRUKTUR PERMUKIMAN KOTA BANJARMASIN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</row>
        <row r="503">
          <cell r="C503" t="str">
            <v>PEMBANGUNAN INFRASTRUKTUR PERMUKIMAN KOTA BANJAR BARU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</row>
        <row r="504">
          <cell r="C504" t="str">
            <v>PEMBANGUNAN INFRASTRUKTUR PERMUKIMAN KAB. PASER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</row>
        <row r="505">
          <cell r="C505" t="str">
            <v>PEMBANGUNAN INFRASTRUKTUR PERMUKIMAN KAB. KUTAI KERTANEGARA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</row>
        <row r="506">
          <cell r="C506" t="str">
            <v>PEMBANGUNAN INFRASTRUKTUR PERMUKIMAN KAB. BERAU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</row>
        <row r="507">
          <cell r="C507" t="str">
            <v>PEMBANGUNAN INFRASTRUKTUR PERMUKIMAN KAB. BULUNGAN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</row>
        <row r="508">
          <cell r="C508" t="str">
            <v>PEMBANGUNAN INFRASTRUKTUR PERMUKIMAN KAB. NUNUKAN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</row>
        <row r="509">
          <cell r="C509" t="str">
            <v>PEMBANGUNAN INFRASTRUKTUR PERMUKIMAN KAB. MALINAU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</row>
        <row r="510">
          <cell r="C510" t="str">
            <v>PEMBANGUNAN INFRASTRUKTUR PERMUKIMAN KAB. KUTAI BARAT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2250000</v>
          </cell>
          <cell r="Q510">
            <v>0</v>
          </cell>
          <cell r="R510">
            <v>0</v>
          </cell>
          <cell r="S510">
            <v>2250000</v>
          </cell>
          <cell r="T510">
            <v>2250000</v>
          </cell>
          <cell r="U510">
            <v>2250000</v>
          </cell>
          <cell r="V510">
            <v>0</v>
          </cell>
          <cell r="W510">
            <v>2250000</v>
          </cell>
        </row>
        <row r="511">
          <cell r="C511" t="str">
            <v>PEMBANGUNAN INFRASTRUKTUR PERMUKIMAN KAB. KUTAI TIMUR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2250000</v>
          </cell>
          <cell r="Q511">
            <v>0</v>
          </cell>
          <cell r="R511">
            <v>0</v>
          </cell>
          <cell r="S511">
            <v>2250000</v>
          </cell>
          <cell r="T511">
            <v>2250000</v>
          </cell>
          <cell r="U511">
            <v>2250000</v>
          </cell>
          <cell r="V511">
            <v>0</v>
          </cell>
          <cell r="W511">
            <v>2250000</v>
          </cell>
        </row>
        <row r="512">
          <cell r="C512" t="str">
            <v>PEMBANGUNAN INFRASTRUKTUR PERMUKIMAN KAB. PENAJAM PASER UTARA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</row>
        <row r="513">
          <cell r="C513" t="str">
            <v>PEMBANGUNAN INFRASTRUKTUR PERMUKIMAN KAB. TANA TIDUNG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</row>
        <row r="514">
          <cell r="C514" t="str">
            <v>PEMBANGUNAN INFRASTRUKTUR PERMUKIMAN KOTA BALIKPAPAN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</row>
        <row r="515">
          <cell r="C515" t="str">
            <v>PEMBANGUNAN INFRASTRUKTUR PERMUKIMAN KOTA SAMARINDA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</row>
        <row r="516">
          <cell r="C516" t="str">
            <v>PEMBANGUNAN INFRASTRUKTUR PERMUKIMAN KOTA TARAKAN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</row>
        <row r="517">
          <cell r="C517" t="str">
            <v>PEMBANGUNAN INFRASTRUKTUR PERMUKIMAN KOTA BONTANG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</row>
        <row r="518">
          <cell r="C518" t="str">
            <v>PEMBANGUNAN INFRASTRUKTUR PERMUKIMAN KAB. BOLAANG MONGONDOW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1500000</v>
          </cell>
          <cell r="Q518">
            <v>0</v>
          </cell>
          <cell r="R518">
            <v>0</v>
          </cell>
          <cell r="S518">
            <v>1500000</v>
          </cell>
          <cell r="T518">
            <v>1500000</v>
          </cell>
          <cell r="U518">
            <v>1500000</v>
          </cell>
          <cell r="V518">
            <v>0</v>
          </cell>
          <cell r="W518">
            <v>1500000</v>
          </cell>
        </row>
        <row r="519">
          <cell r="C519" t="str">
            <v>PEMBANGUNAN INFRASTRUKTUR PERMUKIMAN KAB. MINAHASA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3000000</v>
          </cell>
          <cell r="Q519">
            <v>0</v>
          </cell>
          <cell r="R519">
            <v>0</v>
          </cell>
          <cell r="S519">
            <v>3000000</v>
          </cell>
          <cell r="T519">
            <v>3000000</v>
          </cell>
          <cell r="U519">
            <v>3000000</v>
          </cell>
          <cell r="V519">
            <v>0</v>
          </cell>
          <cell r="W519">
            <v>3000000</v>
          </cell>
        </row>
        <row r="520">
          <cell r="C520" t="str">
            <v>PEMBANGUNAN INFRASTRUKTUR PERMUKIMAN KAB. KEPULAUAN  SANGIHE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</row>
        <row r="521">
          <cell r="C521" t="str">
            <v>PEMBANGUNAN INFRASTRUKTUR PERMUKIMAN KAB. KEPULAUAN TALAUD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</row>
        <row r="522">
          <cell r="C522" t="str">
            <v>PEMBANGUNAN INFRASTRUKTUR PERMUKIMAN KAB. MINAHASA SELATAN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2250000</v>
          </cell>
          <cell r="Q522">
            <v>0</v>
          </cell>
          <cell r="R522">
            <v>0</v>
          </cell>
          <cell r="S522">
            <v>2250000</v>
          </cell>
          <cell r="T522">
            <v>2250000</v>
          </cell>
          <cell r="U522">
            <v>2250000</v>
          </cell>
          <cell r="V522">
            <v>0</v>
          </cell>
          <cell r="W522">
            <v>2250000</v>
          </cell>
        </row>
        <row r="523">
          <cell r="C523" t="str">
            <v>PEMBANGUNAN INFRASTRUKTUR PERMUKIMAN KAB. MINAHASA UTARA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</row>
        <row r="524">
          <cell r="C524" t="str">
            <v>PEMBANGUNAN INFRASTRUKTUR PERMUKIMAN KAB. MINAHASA TENGGARA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</row>
        <row r="525">
          <cell r="C525" t="str">
            <v>PEMBANGUNAN INFRASTRUKTUR PERMUKIMAN KAB. BOLAANG MONGONDOW UTARA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1500000</v>
          </cell>
          <cell r="Q525">
            <v>0</v>
          </cell>
          <cell r="R525">
            <v>0</v>
          </cell>
          <cell r="S525">
            <v>1500000</v>
          </cell>
          <cell r="T525">
            <v>1500000</v>
          </cell>
          <cell r="U525">
            <v>1500000</v>
          </cell>
          <cell r="V525">
            <v>0</v>
          </cell>
          <cell r="W525">
            <v>1500000</v>
          </cell>
        </row>
        <row r="526">
          <cell r="C526" t="str">
            <v>PEMBANGUNAN INFRASTRUKTUR PERMUKIMAN KAB. KEPULAUAN SITARO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</row>
        <row r="527">
          <cell r="C527" t="str">
            <v>PEMBANGUNAN INFRASTRUKTUR PERMUKIMAN KAB. BOLAANG MONGONDOW TIMUR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2250000</v>
          </cell>
          <cell r="Q527">
            <v>0</v>
          </cell>
          <cell r="R527">
            <v>0</v>
          </cell>
          <cell r="S527">
            <v>2250000</v>
          </cell>
          <cell r="T527">
            <v>2250000</v>
          </cell>
          <cell r="U527">
            <v>2250000</v>
          </cell>
          <cell r="V527">
            <v>0</v>
          </cell>
          <cell r="W527">
            <v>2250000</v>
          </cell>
        </row>
        <row r="528">
          <cell r="C528" t="str">
            <v>PEMBANGUNAN INFRASTRUKTUR PERMUKIMAN KAB. BOLAANG MONGONDOW UTARA SELATAN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</row>
        <row r="529">
          <cell r="C529" t="str">
            <v>PEMBANGUNAN INFRASTRUKTUR PERMUKIMAN KAB. BOLAANG MONGONDOW SELATAN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1500000</v>
          </cell>
          <cell r="Q529">
            <v>0</v>
          </cell>
          <cell r="R529">
            <v>0</v>
          </cell>
          <cell r="S529">
            <v>1500000</v>
          </cell>
          <cell r="T529">
            <v>1500000</v>
          </cell>
          <cell r="U529">
            <v>1500000</v>
          </cell>
          <cell r="V529">
            <v>0</v>
          </cell>
          <cell r="W529">
            <v>1500000</v>
          </cell>
        </row>
        <row r="530">
          <cell r="C530" t="str">
            <v>PEMBANGUNAN INFRASTRUKTUR PERMUKIMAN KOTA MANADO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</row>
        <row r="531">
          <cell r="C531" t="str">
            <v>PEMBANGUNAN INFRASTRUKTUR PERMUKIMAN KOTA BITUNG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</row>
        <row r="532">
          <cell r="C532" t="str">
            <v>PEMBANGUNAN INFRASTRUKTUR PERMUKIMAN KOTA TOMOHON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</row>
        <row r="533">
          <cell r="C533" t="str">
            <v>PEMBANGUNAN INFRASTRUKTUR PERMUKIMAN KOTA KOTAMOBAGU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</row>
        <row r="534">
          <cell r="C534" t="str">
            <v>PEMBANGUNAN INFRASTRUKTUR PERMUKIMAN KAB. GORONTALO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2250000</v>
          </cell>
          <cell r="Q534">
            <v>0</v>
          </cell>
          <cell r="R534">
            <v>0</v>
          </cell>
          <cell r="S534">
            <v>2250000</v>
          </cell>
          <cell r="T534">
            <v>2250000</v>
          </cell>
          <cell r="U534">
            <v>2250000</v>
          </cell>
          <cell r="V534">
            <v>0</v>
          </cell>
          <cell r="W534">
            <v>2250000</v>
          </cell>
        </row>
        <row r="535">
          <cell r="C535" t="str">
            <v>PEMBANGUNAN INFRASTRUKTUR PERMUKIMAN KAB. BOALEMO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</row>
        <row r="536">
          <cell r="C536" t="str">
            <v>PEMBANGUNAN INFRASTRUKTUR PERMUKIMAN KAB. BONE BOLANGO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2250000</v>
          </cell>
          <cell r="Q536">
            <v>0</v>
          </cell>
          <cell r="R536">
            <v>0</v>
          </cell>
          <cell r="S536">
            <v>2250000</v>
          </cell>
          <cell r="T536">
            <v>2250000</v>
          </cell>
          <cell r="U536">
            <v>2250000</v>
          </cell>
          <cell r="V536">
            <v>0</v>
          </cell>
          <cell r="W536">
            <v>2250000</v>
          </cell>
        </row>
        <row r="537">
          <cell r="C537" t="str">
            <v>PEMBANGUNAN INFRASTRUKTUR PERMUKIMAN KAB. POHUWATO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2250000</v>
          </cell>
          <cell r="Q537">
            <v>0</v>
          </cell>
          <cell r="R537">
            <v>0</v>
          </cell>
          <cell r="S537">
            <v>2250000</v>
          </cell>
          <cell r="T537">
            <v>2250000</v>
          </cell>
          <cell r="U537">
            <v>2250000</v>
          </cell>
          <cell r="V537">
            <v>0</v>
          </cell>
          <cell r="W537">
            <v>2250000</v>
          </cell>
        </row>
        <row r="538">
          <cell r="C538" t="str">
            <v>PEMBANGUNAN INFRASTRUKTUR PERMUKIMAN KAB. GORONTALO UTARA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</row>
        <row r="539">
          <cell r="C539" t="str">
            <v>PEMBANGUNAN INFRASTRUKTUR PERMUKIMAN KOTA GORONTALO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</row>
        <row r="540">
          <cell r="C540" t="str">
            <v>PEMBANGUNAN INFRASTRUKTUR PERMUKIMAN KAB. BANGGAI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</row>
        <row r="541">
          <cell r="C541" t="str">
            <v>PEMBANGUNAN INFRASTRUKTUR PERMUKIMAN KAB. POSO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</row>
        <row r="542">
          <cell r="C542" t="str">
            <v>PEMBANGUNAN INFRASTRUKTUR PERMUKIMAN KAB. DONGGALA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</row>
        <row r="543">
          <cell r="C543" t="str">
            <v>PEMBANGUNAN INFRASTRUKTUR PERMUKIMAN KAB. TOLI-TOLI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</row>
        <row r="544">
          <cell r="C544" t="str">
            <v>PEMBANGUNAN INFRASTRUKTUR PERMUKIMAN KAB. BUOL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</row>
        <row r="545">
          <cell r="C545" t="str">
            <v>PEMBANGUNAN INFRASTRUKTUR PERMUKIMAN KAB. MOROWALI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2250000</v>
          </cell>
          <cell r="Q545">
            <v>0</v>
          </cell>
          <cell r="R545">
            <v>0</v>
          </cell>
          <cell r="S545">
            <v>2250000</v>
          </cell>
          <cell r="T545">
            <v>2250000</v>
          </cell>
          <cell r="U545">
            <v>2250000</v>
          </cell>
          <cell r="V545">
            <v>0</v>
          </cell>
          <cell r="W545">
            <v>2250000</v>
          </cell>
        </row>
        <row r="546">
          <cell r="C546" t="str">
            <v>PEMBANGUNAN INFRASTRUKTUR PERMUKIMAN KAB. BANGGAI KEPULAUAN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2250000</v>
          </cell>
          <cell r="Q546">
            <v>0</v>
          </cell>
          <cell r="R546">
            <v>0</v>
          </cell>
          <cell r="S546">
            <v>2250000</v>
          </cell>
          <cell r="T546">
            <v>2250000</v>
          </cell>
          <cell r="U546">
            <v>2250000</v>
          </cell>
          <cell r="V546">
            <v>0</v>
          </cell>
          <cell r="W546">
            <v>2250000</v>
          </cell>
        </row>
        <row r="547">
          <cell r="C547" t="str">
            <v>PEMBANGUNAN INFRASTRUKTUR PERMUKIMAN KAB. PARIGI MOUTONG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</row>
        <row r="548">
          <cell r="C548" t="str">
            <v>PEMBANGUNAN INFRASTRUKTUR PERMUKIMAN KAB. TOJO UNA-UNA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</row>
        <row r="549">
          <cell r="C549" t="str">
            <v>PEMBANGUNAN INFRASTRUKTUR PERMUKIMAN KAB. SIGI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</row>
        <row r="550">
          <cell r="C550" t="str">
            <v>PEMBANGUNAN INFRASTRUKTUR PERMUKIMAN KOTA PALU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</row>
        <row r="551">
          <cell r="C551" t="str">
            <v>PEMBANGUNAN INFRASTRUKTUR PERMUKIMAN KAB. SELAYAR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1500000</v>
          </cell>
          <cell r="Q551">
            <v>0</v>
          </cell>
          <cell r="R551">
            <v>0</v>
          </cell>
          <cell r="S551">
            <v>1500000</v>
          </cell>
          <cell r="T551">
            <v>1500000</v>
          </cell>
          <cell r="U551">
            <v>1500000</v>
          </cell>
          <cell r="V551">
            <v>0</v>
          </cell>
          <cell r="W551">
            <v>1500000</v>
          </cell>
        </row>
        <row r="552">
          <cell r="C552" t="str">
            <v>PEMBANGUNAN INFRASTRUKTUR PERMUKIMAN KAB. BULUKUMBA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3000000</v>
          </cell>
          <cell r="Q552">
            <v>0</v>
          </cell>
          <cell r="R552">
            <v>0</v>
          </cell>
          <cell r="S552">
            <v>3000000</v>
          </cell>
          <cell r="T552">
            <v>3000000</v>
          </cell>
          <cell r="U552">
            <v>3000000</v>
          </cell>
          <cell r="V552">
            <v>0</v>
          </cell>
          <cell r="W552">
            <v>3000000</v>
          </cell>
        </row>
        <row r="553">
          <cell r="C553" t="str">
            <v>PEMBANGUNAN INFRASTRUKTUR PERMUKIMAN KAB. BANTAENG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</row>
        <row r="554">
          <cell r="C554" t="str">
            <v>PEMBANGUNAN INFRASTRUKTUR PERMUKIMAN KAB. JENEPONTO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9500000</v>
          </cell>
          <cell r="R554">
            <v>0</v>
          </cell>
          <cell r="S554">
            <v>9500000</v>
          </cell>
          <cell r="T554">
            <v>9500000</v>
          </cell>
          <cell r="U554">
            <v>0</v>
          </cell>
          <cell r="V554">
            <v>9500000</v>
          </cell>
          <cell r="W554">
            <v>9500000</v>
          </cell>
        </row>
        <row r="555">
          <cell r="C555" t="str">
            <v>PEMBANGUNAN INFRASTRUKTUR PERMUKIMAN KAB. TAKALAR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</row>
        <row r="556">
          <cell r="C556" t="str">
            <v>PEMBANGUNAN INFRASTRUKTUR PERMUKIMAN KAB. GOWA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</row>
        <row r="557">
          <cell r="C557" t="str">
            <v>PEMBANGUNAN INFRASTRUKTUR PERMUKIMAN KAB. SINJAI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14000000</v>
          </cell>
          <cell r="R557">
            <v>0</v>
          </cell>
          <cell r="S557">
            <v>14000000</v>
          </cell>
          <cell r="T557">
            <v>14000000</v>
          </cell>
          <cell r="U557">
            <v>0</v>
          </cell>
          <cell r="V557">
            <v>14000000</v>
          </cell>
          <cell r="W557">
            <v>14000000</v>
          </cell>
        </row>
        <row r="558">
          <cell r="C558" t="str">
            <v>PEMBANGUNAN INFRASTRUKTUR PERMUKIMAN KAB. BONE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3000000</v>
          </cell>
          <cell r="Q558">
            <v>20000000</v>
          </cell>
          <cell r="R558">
            <v>0</v>
          </cell>
          <cell r="S558">
            <v>23000000</v>
          </cell>
          <cell r="T558">
            <v>23000000</v>
          </cell>
          <cell r="U558">
            <v>3000000</v>
          </cell>
          <cell r="V558">
            <v>20000000</v>
          </cell>
          <cell r="W558">
            <v>23000000</v>
          </cell>
        </row>
        <row r="559">
          <cell r="C559" t="str">
            <v>PEMBANGUNAN INFRASTRUKTUR PERMUKIMAN KAB. MAROS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</row>
        <row r="560">
          <cell r="C560" t="str">
            <v>PEMBANGUNAN INFRASTRUKTUR PERMUKIMAN KAB. PANGKAJENE KEPULAUAN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2250000</v>
          </cell>
          <cell r="Q560">
            <v>0</v>
          </cell>
          <cell r="R560">
            <v>0</v>
          </cell>
          <cell r="S560">
            <v>2250000</v>
          </cell>
          <cell r="T560">
            <v>2250000</v>
          </cell>
          <cell r="U560">
            <v>2250000</v>
          </cell>
          <cell r="V560">
            <v>0</v>
          </cell>
          <cell r="W560">
            <v>2250000</v>
          </cell>
        </row>
        <row r="561">
          <cell r="C561" t="str">
            <v>PEMBANGUNAN INFRASTRUKTUR PERMUKIMAN KAB. BARRU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1500000</v>
          </cell>
          <cell r="Q561">
            <v>0</v>
          </cell>
          <cell r="R561">
            <v>0</v>
          </cell>
          <cell r="S561">
            <v>1500000</v>
          </cell>
          <cell r="T561">
            <v>1500000</v>
          </cell>
          <cell r="U561">
            <v>1500000</v>
          </cell>
          <cell r="V561">
            <v>0</v>
          </cell>
          <cell r="W561">
            <v>1500000</v>
          </cell>
        </row>
        <row r="562">
          <cell r="C562" t="str">
            <v>PEMBANGUNAN INFRASTRUKTUR PERMUKIMAN KAB. SOPPENG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</row>
        <row r="563">
          <cell r="C563" t="str">
            <v>PEMBANGUNAN INFRASTRUKTUR PERMUKIMAN KAB. WAJO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</row>
        <row r="564">
          <cell r="C564" t="str">
            <v>PEMBANGUNAN INFRASTRUKTUR PERMUKIMAN KAB. SIDENDRENG RAPPANG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</row>
        <row r="565">
          <cell r="C565" t="str">
            <v>PEMBANGUNAN INFRASTRUKTUR PERMUKIMAN KAB. PINRANG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2250000</v>
          </cell>
          <cell r="Q565">
            <v>0</v>
          </cell>
          <cell r="R565">
            <v>0</v>
          </cell>
          <cell r="S565">
            <v>2250000</v>
          </cell>
          <cell r="T565">
            <v>2250000</v>
          </cell>
          <cell r="U565">
            <v>2250000</v>
          </cell>
          <cell r="V565">
            <v>0</v>
          </cell>
          <cell r="W565">
            <v>2250000</v>
          </cell>
        </row>
        <row r="566">
          <cell r="C566" t="str">
            <v>PEMBANGUNAN INFRASTRUKTUR PERMUKIMAN KAB. ENREKANG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2250000</v>
          </cell>
          <cell r="Q566">
            <v>8000000</v>
          </cell>
          <cell r="R566">
            <v>0</v>
          </cell>
          <cell r="S566">
            <v>10250000</v>
          </cell>
          <cell r="T566">
            <v>10250000</v>
          </cell>
          <cell r="U566">
            <v>2250000</v>
          </cell>
          <cell r="V566">
            <v>8000000</v>
          </cell>
          <cell r="W566">
            <v>10250000</v>
          </cell>
        </row>
        <row r="567">
          <cell r="C567" t="str">
            <v>PEMBANGUNAN INFRASTRUKTUR PERMUKIMAN KAB. LUWU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</row>
        <row r="568">
          <cell r="C568" t="str">
            <v>PEMBANGUNAN INFRASTRUKTUR PERMUKIMAN KAB. TANA TORAJA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</row>
        <row r="569">
          <cell r="C569" t="str">
            <v>PEMBANGUNAN INFRASTRUKTUR PERMUKIMAN KAB. LUWU UTARA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2250000</v>
          </cell>
          <cell r="Q569">
            <v>0</v>
          </cell>
          <cell r="R569">
            <v>0</v>
          </cell>
          <cell r="S569">
            <v>2250000</v>
          </cell>
          <cell r="T569">
            <v>2250000</v>
          </cell>
          <cell r="U569">
            <v>2250000</v>
          </cell>
          <cell r="V569">
            <v>0</v>
          </cell>
          <cell r="W569">
            <v>2250000</v>
          </cell>
        </row>
        <row r="570">
          <cell r="C570" t="str">
            <v>PEMBANGUNAN INFRASTRUKTUR PERMUKIMAN KAB. LUWU TIMUR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2250000</v>
          </cell>
          <cell r="Q570">
            <v>0</v>
          </cell>
          <cell r="R570">
            <v>0</v>
          </cell>
          <cell r="S570">
            <v>2250000</v>
          </cell>
          <cell r="T570">
            <v>2250000</v>
          </cell>
          <cell r="U570">
            <v>2250000</v>
          </cell>
          <cell r="V570">
            <v>0</v>
          </cell>
          <cell r="W570">
            <v>2250000</v>
          </cell>
        </row>
        <row r="571">
          <cell r="C571" t="str">
            <v>PEMBANGUNAN INFRASTRUKTUR PERMUKIMAN KAB. TORAJA UTARA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</row>
        <row r="572">
          <cell r="C572" t="str">
            <v>PEMBANGUNAN INFRASTRUKTUR PERMUKIMAN KOTA MAKASAR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</row>
        <row r="573">
          <cell r="C573" t="str">
            <v>PEMBANGUNAN INFRASTRUKTUR PERMUKIMAN KOTA PARE-PARE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</row>
        <row r="574">
          <cell r="C574" t="str">
            <v>PEMBANGUNAN INFRASTRUKTUR PERMUKIMAN KOTA PALOPO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</row>
        <row r="575">
          <cell r="C575" t="str">
            <v>PEMBANGUNAN INFRASTRUKTUR PERMUKIMAN KAB. MAMUJU UTARA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14000000</v>
          </cell>
          <cell r="R575">
            <v>0</v>
          </cell>
          <cell r="S575">
            <v>14000000</v>
          </cell>
          <cell r="T575">
            <v>14000000</v>
          </cell>
          <cell r="U575">
            <v>0</v>
          </cell>
          <cell r="V575">
            <v>14000000</v>
          </cell>
          <cell r="W575">
            <v>14000000</v>
          </cell>
        </row>
        <row r="576">
          <cell r="C576" t="str">
            <v>PEMBANGUNAN INFRASTRUKTUR PERMUKIMAN KAB. MAMUJU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17000000</v>
          </cell>
          <cell r="R576">
            <v>0</v>
          </cell>
          <cell r="S576">
            <v>17000000</v>
          </cell>
          <cell r="T576">
            <v>17000000</v>
          </cell>
          <cell r="U576">
            <v>0</v>
          </cell>
          <cell r="V576">
            <v>17000000</v>
          </cell>
          <cell r="W576">
            <v>17000000</v>
          </cell>
        </row>
        <row r="577">
          <cell r="C577" t="str">
            <v>PEMBANGUNAN INFRASTRUKTUR PERMUKIMAN KAB. MAMASA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2250000</v>
          </cell>
          <cell r="Q577">
            <v>0</v>
          </cell>
          <cell r="R577">
            <v>0</v>
          </cell>
          <cell r="S577">
            <v>2250000</v>
          </cell>
          <cell r="T577">
            <v>2250000</v>
          </cell>
          <cell r="U577">
            <v>2250000</v>
          </cell>
          <cell r="V577">
            <v>0</v>
          </cell>
          <cell r="W577">
            <v>2250000</v>
          </cell>
        </row>
        <row r="578">
          <cell r="C578" t="str">
            <v>PEMBANGUNAN INFRASTRUKTUR PERMUKIMAN KAB. POLEWALI MANDAR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3000000</v>
          </cell>
          <cell r="Q578">
            <v>0</v>
          </cell>
          <cell r="R578">
            <v>0</v>
          </cell>
          <cell r="S578">
            <v>3000000</v>
          </cell>
          <cell r="T578">
            <v>3000000</v>
          </cell>
          <cell r="U578">
            <v>3000000</v>
          </cell>
          <cell r="V578">
            <v>0</v>
          </cell>
          <cell r="W578">
            <v>3000000</v>
          </cell>
        </row>
        <row r="579">
          <cell r="C579" t="str">
            <v>PEMBANGUNAN INFRASTRUKTUR PERMUKIMAN KAB. MAJENE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</row>
        <row r="580">
          <cell r="C580" t="str">
            <v>PEMBANGUNAN INFRASTRUKTUR PERMUKIMAN KAB. KOLAKA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</row>
        <row r="581">
          <cell r="C581" t="str">
            <v>PEMBANGUNAN INFRASTRUKTUR PERMUKIMAN KAB. KONAWE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</row>
        <row r="582">
          <cell r="C582" t="str">
            <v>PEMBANGUNAN INFRASTRUKTUR PERMUKIMAN KAB. MUNA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</row>
        <row r="583">
          <cell r="C583" t="str">
            <v>PEMBANGUNAN INFRASTRUKTUR PERMUKIMAN KAB. BUTON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</row>
        <row r="584">
          <cell r="C584" t="str">
            <v>PEMBANGUNAN INFRASTRUKTUR PERMUKIMAN KAB. KONAWE SELATAN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</row>
        <row r="585">
          <cell r="C585" t="str">
            <v>PEMBANGUNAN INFRASTRUKTUR PERMUKIMAN KAB. BOMBANA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</row>
        <row r="586">
          <cell r="C586" t="str">
            <v>PEMBANGUNAN INFRASTRUKTUR PERMUKIMAN KAB. WAKATOBI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</row>
        <row r="587">
          <cell r="C587" t="str">
            <v>PEMBANGUNAN INFRASTRUKTUR PERMUKIMAN KAB. KOLAKA UTARA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</row>
        <row r="588">
          <cell r="C588" t="str">
            <v>PEMBANGUNAN INFRASTRUKTUR PERMUKIMAN KAB. KONAWE UTARA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</row>
        <row r="589">
          <cell r="C589" t="str">
            <v>PEMBANGUNAN INFRASTRUKTUR PERMUKIMAN KAB. BUTON UTARA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</row>
        <row r="590">
          <cell r="C590" t="str">
            <v>PEMBANGUNAN INFRASTRUKTUR PERMUKIMAN KOTA KENDARI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</row>
        <row r="591">
          <cell r="C591" t="str">
            <v>PEMBANGUNAN INFRASTRUKTUR PERMUKIMAN KOTA BAU-BAU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</row>
        <row r="592">
          <cell r="C592" t="str">
            <v>PEMBANGUNAN INFRASTRUKTUR PERMUKIMAN KAB. JEMBRANA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</row>
        <row r="593">
          <cell r="C593" t="str">
            <v>PEMBANGUNAN INFRASTRUKTUR PERMUKIMAN KAB. TABANAN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</row>
        <row r="594">
          <cell r="C594" t="str">
            <v>PEMBANGUNAN INFRASTRUKTUR PERMUKIMAN KAB. BADUNG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</row>
        <row r="595">
          <cell r="C595" t="str">
            <v>PEMBANGUNAN INFRASTRUKTUR PERMUKIMAN KAB. GIANYAR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</row>
        <row r="596">
          <cell r="C596" t="str">
            <v>PEMBANGUNAN INFRASTRUKTUR PERMUKIMAN KAB. KLUNGKUNG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</row>
        <row r="597">
          <cell r="C597" t="str">
            <v>PEMBANGUNAN INFRASTRUKTUR PERMUKIMAN KAB. BANGLI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</row>
        <row r="598">
          <cell r="C598" t="str">
            <v>PEMBANGUNAN INFRASTRUKTUR PERMUKIMAN KAB. KARANGASEM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</row>
        <row r="599">
          <cell r="C599" t="str">
            <v>PEMBANGUNAN INFRASTRUKTUR PERMUKIMAN KAB. BULELENG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</row>
        <row r="600">
          <cell r="C600" t="str">
            <v>PEMBANGUNAN INFRASTRUKTUR PERMUKIMAN KOTA DENPASAR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</row>
        <row r="601">
          <cell r="C601" t="str">
            <v>PEMBANGUNAN INFRASTRUKTUR PERMUKIMAN KAB. LOMBOK BARAT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1500000</v>
          </cell>
          <cell r="Q601">
            <v>0</v>
          </cell>
          <cell r="R601">
            <v>0</v>
          </cell>
          <cell r="S601">
            <v>1500000</v>
          </cell>
          <cell r="T601">
            <v>1500000</v>
          </cell>
          <cell r="U601">
            <v>1500000</v>
          </cell>
          <cell r="V601">
            <v>0</v>
          </cell>
          <cell r="W601">
            <v>1500000</v>
          </cell>
        </row>
        <row r="602">
          <cell r="C602" t="str">
            <v>PEMBANGUNAN INFRASTRUKTUR PERMUKIMAN KAB. LOMBOK TENGAH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2250000</v>
          </cell>
          <cell r="Q602">
            <v>0</v>
          </cell>
          <cell r="R602">
            <v>0</v>
          </cell>
          <cell r="S602">
            <v>2250000</v>
          </cell>
          <cell r="T602">
            <v>2250000</v>
          </cell>
          <cell r="U602">
            <v>2250000</v>
          </cell>
          <cell r="V602">
            <v>0</v>
          </cell>
          <cell r="W602">
            <v>2250000</v>
          </cell>
        </row>
        <row r="603">
          <cell r="C603" t="str">
            <v>PEMBANGUNAN INFRASTRUKTUR PERMUKIMAN KAB. LOMBOK TIMUR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2250000</v>
          </cell>
          <cell r="Q603">
            <v>9500000</v>
          </cell>
          <cell r="R603">
            <v>0</v>
          </cell>
          <cell r="S603">
            <v>11750000</v>
          </cell>
          <cell r="T603">
            <v>11750000</v>
          </cell>
          <cell r="U603">
            <v>2250000</v>
          </cell>
          <cell r="V603">
            <v>9500000</v>
          </cell>
          <cell r="W603">
            <v>11750000</v>
          </cell>
        </row>
        <row r="604">
          <cell r="C604" t="str">
            <v>PEMBANGUNAN INFRASTRUKTUR PERMUKIMAN KAB. SUMBAWA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2250000</v>
          </cell>
          <cell r="Q604">
            <v>17000000</v>
          </cell>
          <cell r="R604">
            <v>0</v>
          </cell>
          <cell r="S604">
            <v>19250000</v>
          </cell>
          <cell r="T604">
            <v>19250000</v>
          </cell>
          <cell r="U604">
            <v>2250000</v>
          </cell>
          <cell r="V604">
            <v>17000000</v>
          </cell>
          <cell r="W604">
            <v>19250000</v>
          </cell>
        </row>
        <row r="605">
          <cell r="C605" t="str">
            <v>PEMBANGUNAN INFRASTRUKTUR PERMUKIMAN KAB. DOMPU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</row>
        <row r="606">
          <cell r="C606" t="str">
            <v>PEMBANGUNAN INFRASTRUKTUR PERMUKIMAN KAB. BIMA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17000000</v>
          </cell>
          <cell r="R606">
            <v>0</v>
          </cell>
          <cell r="S606">
            <v>17000000</v>
          </cell>
          <cell r="T606">
            <v>17000000</v>
          </cell>
          <cell r="U606">
            <v>0</v>
          </cell>
          <cell r="V606">
            <v>17000000</v>
          </cell>
          <cell r="W606">
            <v>17000000</v>
          </cell>
        </row>
        <row r="607">
          <cell r="C607" t="str">
            <v>PEMBANGUNAN INFRASTRUKTUR PERMUKIMAN KAB. SUMBAWA BARAT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8000000</v>
          </cell>
          <cell r="R607">
            <v>0</v>
          </cell>
          <cell r="S607">
            <v>8000000</v>
          </cell>
          <cell r="T607">
            <v>8000000</v>
          </cell>
          <cell r="U607">
            <v>0</v>
          </cell>
          <cell r="V607">
            <v>8000000</v>
          </cell>
          <cell r="W607">
            <v>8000000</v>
          </cell>
        </row>
        <row r="608">
          <cell r="C608" t="str">
            <v>PEMBANGUNAN INFRASTRUKTUR PERMUKIMAN KAB. LOMBOK UTARA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1500000</v>
          </cell>
          <cell r="Q608">
            <v>0</v>
          </cell>
          <cell r="R608">
            <v>0</v>
          </cell>
          <cell r="S608">
            <v>1500000</v>
          </cell>
          <cell r="T608">
            <v>1500000</v>
          </cell>
          <cell r="U608">
            <v>1500000</v>
          </cell>
          <cell r="V608">
            <v>0</v>
          </cell>
          <cell r="W608">
            <v>1500000</v>
          </cell>
        </row>
        <row r="609">
          <cell r="C609" t="str">
            <v>PEMBANGUNAN INFRASTRUKTUR PERMUKIMAN KOTA MATARAM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</row>
        <row r="610">
          <cell r="C610" t="str">
            <v>PEMBANGUNAN INFRASTRUKTUR PERMUKIMAN KOTA BIMA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</row>
        <row r="611">
          <cell r="C611" t="str">
            <v>PEMBANGUNAN INFRASTRUKTUR PERMUKIMAN KAB. KUPANG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1500000</v>
          </cell>
          <cell r="Q611">
            <v>0</v>
          </cell>
          <cell r="R611">
            <v>0</v>
          </cell>
          <cell r="S611">
            <v>1500000</v>
          </cell>
          <cell r="T611">
            <v>1500000</v>
          </cell>
          <cell r="U611">
            <v>1500000</v>
          </cell>
          <cell r="V611">
            <v>0</v>
          </cell>
          <cell r="W611">
            <v>1500000</v>
          </cell>
        </row>
        <row r="612">
          <cell r="C612" t="str">
            <v>PEMBANGUNAN INFRASTRUKTUR PERMUKIMAN KAB. TIMOR TENGAH SELATAN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</row>
        <row r="613">
          <cell r="C613" t="str">
            <v>PEMBANGUNAN INFRASTRUKTUR PERMUKIMAN KAB. TIMOR TENGAH UTARA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</row>
        <row r="614">
          <cell r="C614" t="str">
            <v>PEMBANGUNAN INFRASTRUKTUR PERMUKIMAN KAB. BELU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</row>
        <row r="615">
          <cell r="C615" t="str">
            <v>PEMBANGUNAN INFRASTRUKTUR PERMUKIMAN KAB. ALOR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1500000</v>
          </cell>
          <cell r="Q615">
            <v>0</v>
          </cell>
          <cell r="R615">
            <v>0</v>
          </cell>
          <cell r="S615">
            <v>1500000</v>
          </cell>
          <cell r="T615">
            <v>1500000</v>
          </cell>
          <cell r="U615">
            <v>1500000</v>
          </cell>
          <cell r="V615">
            <v>0</v>
          </cell>
          <cell r="W615">
            <v>1500000</v>
          </cell>
        </row>
        <row r="616">
          <cell r="C616" t="str">
            <v>PEMBANGUNAN INFRASTRUKTUR PERMUKIMAN KAB. FLORES TIMUR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3000000</v>
          </cell>
          <cell r="Q616">
            <v>0</v>
          </cell>
          <cell r="R616">
            <v>0</v>
          </cell>
          <cell r="S616">
            <v>3000000</v>
          </cell>
          <cell r="T616">
            <v>3000000</v>
          </cell>
          <cell r="U616">
            <v>3000000</v>
          </cell>
          <cell r="V616">
            <v>0</v>
          </cell>
          <cell r="W616">
            <v>3000000</v>
          </cell>
        </row>
        <row r="617">
          <cell r="C617" t="str">
            <v>PEMBANGUNAN INFRASTRUKTUR PERMUKIMAN KAB. SIKKA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3000000</v>
          </cell>
          <cell r="Q617">
            <v>0</v>
          </cell>
          <cell r="R617">
            <v>0</v>
          </cell>
          <cell r="S617">
            <v>3000000</v>
          </cell>
          <cell r="T617">
            <v>3000000</v>
          </cell>
          <cell r="U617">
            <v>3000000</v>
          </cell>
          <cell r="V617">
            <v>0</v>
          </cell>
          <cell r="W617">
            <v>3000000</v>
          </cell>
        </row>
        <row r="618">
          <cell r="C618" t="str">
            <v>PEMBANGUNAN INFRASTRUKTUR PERMUKIMAN KAB. ENDE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</row>
        <row r="619">
          <cell r="C619" t="str">
            <v>PEMBANGUNAN INFRASTRUKTUR PERMUKIMAN KAB. NGADA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1500000</v>
          </cell>
          <cell r="Q619">
            <v>0</v>
          </cell>
          <cell r="R619">
            <v>0</v>
          </cell>
          <cell r="S619">
            <v>1500000</v>
          </cell>
          <cell r="T619">
            <v>1500000</v>
          </cell>
          <cell r="U619">
            <v>1500000</v>
          </cell>
          <cell r="V619">
            <v>0</v>
          </cell>
          <cell r="W619">
            <v>1500000</v>
          </cell>
        </row>
        <row r="620">
          <cell r="C620" t="str">
            <v>PEMBANGUNAN INFRASTRUKTUR PERMUKIMAN KAB. MANGGARAI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</row>
        <row r="621">
          <cell r="C621" t="str">
            <v>PEMBANGUNAN INFRASTRUKTUR PERMUKIMAN KAB. SUMBA TIMUR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</row>
        <row r="622">
          <cell r="C622" t="str">
            <v>PEMBANGUNAN INFRASTRUKTUR PERMUKIMAN KAB. SUMBA BARAT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</row>
        <row r="623">
          <cell r="C623" t="str">
            <v>PEMBANGUNAN INFRASTRUKTUR PERMUKIMAN KAB. LEMBATA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1500000</v>
          </cell>
          <cell r="Q623">
            <v>0</v>
          </cell>
          <cell r="R623">
            <v>0</v>
          </cell>
          <cell r="S623">
            <v>1500000</v>
          </cell>
          <cell r="T623">
            <v>1500000</v>
          </cell>
          <cell r="U623">
            <v>1500000</v>
          </cell>
          <cell r="V623">
            <v>0</v>
          </cell>
          <cell r="W623">
            <v>1500000</v>
          </cell>
        </row>
        <row r="624">
          <cell r="C624" t="str">
            <v>PEMBANGUNAN INFRASTRUKTUR PERMUKIMAN KAB. ROTE NDAO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</row>
        <row r="625">
          <cell r="C625" t="str">
            <v>PEMBANGUNAN INFRASTRUKTUR PERMUKIMAN KAB. MANGGARAI BARAT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</row>
        <row r="626">
          <cell r="C626" t="str">
            <v>PEMBANGUNAN INFRASTRUKTUR PERMUKIMAN KAB. NAGEKEO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</row>
        <row r="627">
          <cell r="C627" t="str">
            <v>PEMBANGUNAN INFRASTRUKTUR PERMUKIMAN KAB. SUMBA TENGAH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</row>
        <row r="628">
          <cell r="C628" t="str">
            <v>PEMBANGUNAN INFRASTRUKTUR PERMUKIMAN KAB. SUMBA BARAT DAYA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</row>
        <row r="629">
          <cell r="C629" t="str">
            <v>PEMBANGUNAN INFRASTRUKTUR PERMUKIMAN KAB. MANGGARAI TIMUR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</row>
        <row r="630">
          <cell r="C630" t="str">
            <v>PEMBANGUNAN INFRASTRUKTUR PERMUKIMAN KAB. SABU RAIJUA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1500000</v>
          </cell>
          <cell r="Q630">
            <v>0</v>
          </cell>
          <cell r="R630">
            <v>0</v>
          </cell>
          <cell r="S630">
            <v>1500000</v>
          </cell>
          <cell r="T630">
            <v>1500000</v>
          </cell>
          <cell r="U630">
            <v>1500000</v>
          </cell>
          <cell r="V630">
            <v>0</v>
          </cell>
          <cell r="W630">
            <v>1500000</v>
          </cell>
        </row>
        <row r="631">
          <cell r="C631" t="str">
            <v>PEMBANGUNAN INFRASTRUKTUR PERMUKIMAN KOTA KUPANG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</row>
        <row r="632">
          <cell r="C632" t="str">
            <v>PEMBANGUNAN INFRASTRUKTUR PERMUKIMAN KAB. MALUKU TENGAH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2250000</v>
          </cell>
          <cell r="Q632">
            <v>0</v>
          </cell>
          <cell r="R632">
            <v>0</v>
          </cell>
          <cell r="S632">
            <v>2250000</v>
          </cell>
          <cell r="T632">
            <v>2250000</v>
          </cell>
          <cell r="U632">
            <v>2250000</v>
          </cell>
          <cell r="V632">
            <v>0</v>
          </cell>
          <cell r="W632">
            <v>2250000</v>
          </cell>
        </row>
        <row r="633">
          <cell r="C633" t="str">
            <v>PEMBANGUNAN INFRASTRUKTUR PERMUKIMAN KAB. MALUKU TENGGARA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</row>
        <row r="634">
          <cell r="C634" t="str">
            <v>PEMBANGUNAN INFRASTRUKTUR PERMUKIMAN KAB. MALUKU TENGGARA BARAT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2250000</v>
          </cell>
          <cell r="Q634">
            <v>0</v>
          </cell>
          <cell r="R634">
            <v>0</v>
          </cell>
          <cell r="S634">
            <v>2250000</v>
          </cell>
          <cell r="T634">
            <v>2250000</v>
          </cell>
          <cell r="U634">
            <v>2250000</v>
          </cell>
          <cell r="V634">
            <v>0</v>
          </cell>
          <cell r="W634">
            <v>2250000</v>
          </cell>
        </row>
        <row r="635">
          <cell r="C635" t="str">
            <v>PEMBANGUNAN INFRASTRUKTUR PERMUKIMAN KAB. BURU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2250000</v>
          </cell>
          <cell r="Q635">
            <v>0</v>
          </cell>
          <cell r="R635">
            <v>0</v>
          </cell>
          <cell r="S635">
            <v>2250000</v>
          </cell>
          <cell r="T635">
            <v>2250000</v>
          </cell>
          <cell r="U635">
            <v>2250000</v>
          </cell>
          <cell r="V635">
            <v>0</v>
          </cell>
          <cell r="W635">
            <v>2250000</v>
          </cell>
        </row>
        <row r="636">
          <cell r="C636" t="str">
            <v>PEMBANGUNAN INFRASTRUKTUR PERMUKIMAN KAB. SERAM BAGIAN TIMUR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2250000</v>
          </cell>
          <cell r="Q636">
            <v>0</v>
          </cell>
          <cell r="R636">
            <v>0</v>
          </cell>
          <cell r="S636">
            <v>2250000</v>
          </cell>
          <cell r="T636">
            <v>2250000</v>
          </cell>
          <cell r="U636">
            <v>2250000</v>
          </cell>
          <cell r="V636">
            <v>0</v>
          </cell>
          <cell r="W636">
            <v>2250000</v>
          </cell>
        </row>
        <row r="637">
          <cell r="C637" t="str">
            <v>PEMBANGUNAN INFRASTRUKTUR PERMUKIMAN KAB. SERAM BAGIAN BARAT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</row>
        <row r="638">
          <cell r="C638" t="str">
            <v>PEMBANGUNAN INFRASTRUKTUR PERMUKIMAN KAB. KEPULAUAN ARU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</row>
        <row r="639">
          <cell r="C639" t="str">
            <v>PEMBANGUNAN INFRASTRUKTUR PERMUKIMAN KAB. MALUKU BARAT DAYA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2250000</v>
          </cell>
          <cell r="Q639">
            <v>0</v>
          </cell>
          <cell r="R639">
            <v>0</v>
          </cell>
          <cell r="S639">
            <v>2250000</v>
          </cell>
          <cell r="T639">
            <v>2250000</v>
          </cell>
          <cell r="U639">
            <v>2250000</v>
          </cell>
          <cell r="V639">
            <v>0</v>
          </cell>
          <cell r="W639">
            <v>2250000</v>
          </cell>
        </row>
        <row r="640">
          <cell r="C640" t="str">
            <v>PEMBANGUNAN INFRASTRUKTUR PERMUKIMAN KAB. BURU SELATAN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2250000</v>
          </cell>
          <cell r="Q640">
            <v>0</v>
          </cell>
          <cell r="R640">
            <v>0</v>
          </cell>
          <cell r="S640">
            <v>2250000</v>
          </cell>
          <cell r="T640">
            <v>2250000</v>
          </cell>
          <cell r="U640">
            <v>2250000</v>
          </cell>
          <cell r="V640">
            <v>0</v>
          </cell>
          <cell r="W640">
            <v>2250000</v>
          </cell>
        </row>
        <row r="641">
          <cell r="C641" t="str">
            <v>PEMBANGUNAN INFRASTRUKTUR PERMUKIMAN KOTA AMBON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</row>
        <row r="642">
          <cell r="C642" t="str">
            <v>PEMBANGUNAN INFRASTRUKTUR PERMUKIMAN KOTA TUAL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</row>
        <row r="643">
          <cell r="C643" t="str">
            <v>PEMBANGUNAN INFRASTRUKTUR PERMUKIMAN KAB. HALMAHERA BARAT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</row>
        <row r="644">
          <cell r="C644" t="str">
            <v>PEMBANGUNAN INFRASTRUKTUR PERMUKIMAN KAB. HALMAHERA TENGAH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</row>
        <row r="645">
          <cell r="C645" t="str">
            <v>PEMBANGUNAN INFRASTRUKTUR PERMUKIMAN KAB. HALMAHERA UTARA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</row>
        <row r="646">
          <cell r="C646" t="str">
            <v>PEMBANGUNAN INFRASTRUKTUR PERMUKIMAN KAB. HALMAHERA SELATAN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</row>
        <row r="647">
          <cell r="C647" t="str">
            <v>PEMBANGUNAN INFRASTRUKTUR PERMUKIMAN KAB. KEPULAUAN SULA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</row>
        <row r="648">
          <cell r="C648" t="str">
            <v>PEMBANGUNAN INFRASTRUKTUR PERMUKIMAN KAB. HALMAHERA TIMUR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</row>
        <row r="649">
          <cell r="C649" t="str">
            <v>PEMBANGUNAN INFRASTRUKTUR PERMUKIMAN KAB. PULAU MAROTAI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</row>
        <row r="650">
          <cell r="C650" t="str">
            <v>PEMBANGUNAN INFRASTRUKTUR PERMUKIMAN KOTA TERNATE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</row>
        <row r="651">
          <cell r="C651" t="str">
            <v>PEMBANGUNAN INFRASTRUKTUR PERMUKIMAN KOTA TIDORE KEPULAUAN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</row>
        <row r="652">
          <cell r="C652" t="str">
            <v>PEMBANGUNAN INFRASTRUKTUR PERMUKIMAN KAB. MERAUKE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2250000</v>
          </cell>
          <cell r="Q652">
            <v>0</v>
          </cell>
          <cell r="R652">
            <v>0</v>
          </cell>
          <cell r="S652">
            <v>2250000</v>
          </cell>
          <cell r="T652">
            <v>2250000</v>
          </cell>
          <cell r="U652">
            <v>2250000</v>
          </cell>
          <cell r="V652">
            <v>0</v>
          </cell>
          <cell r="W652">
            <v>2250000</v>
          </cell>
        </row>
        <row r="653">
          <cell r="C653" t="str">
            <v>PEMBANGUNAN INFRASTRUKTUR PERMUKIMAN KAB. JAYAWIJAYA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</row>
        <row r="654">
          <cell r="C654" t="str">
            <v>PEMBANGUNAN INFRASTRUKTUR PERMUKIMAN KAB. JAYAPURA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</row>
        <row r="655">
          <cell r="C655" t="str">
            <v>PEMBANGUNAN INFRASTRUKTUR PERMUKIMAN KAB. NABIRE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</row>
        <row r="656">
          <cell r="C656" t="str">
            <v>PEMBANGUNAN INFRASTRUKTUR PERMUKIMAN KAB. KEPULAUAN YAPEN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2250000</v>
          </cell>
          <cell r="Q656">
            <v>0</v>
          </cell>
          <cell r="R656">
            <v>0</v>
          </cell>
          <cell r="S656">
            <v>2250000</v>
          </cell>
          <cell r="T656">
            <v>2250000</v>
          </cell>
          <cell r="U656">
            <v>2250000</v>
          </cell>
          <cell r="V656">
            <v>0</v>
          </cell>
          <cell r="W656">
            <v>2250000</v>
          </cell>
        </row>
        <row r="657">
          <cell r="C657" t="str">
            <v>PEMBANGUNAN INFRASTRUKTUR PERMUKIMAN KAB. BIAK NUMFOR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</row>
        <row r="658">
          <cell r="C658" t="str">
            <v>PEMBANGUNAN INFRASTRUKTUR PERMUKIMAN KAB. PUNCAK JAYA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</row>
        <row r="659">
          <cell r="C659" t="str">
            <v>PEMBANGUNAN INFRASTRUKTUR PERMUKIMAN KAB. PANIAI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</row>
        <row r="660">
          <cell r="C660" t="str">
            <v>PEMBANGUNAN INFRASTRUKTUR PERMUKIMAN KAB. MIMIKA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</row>
        <row r="661">
          <cell r="C661" t="str">
            <v>PEMBANGUNAN INFRASTRUKTUR PERMUKIMAN KAB. SARMI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</row>
        <row r="662">
          <cell r="C662" t="str">
            <v>PEMBANGUNAN INFRASTRUKTUR PERMUKIMAN KAB. KEEROM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2250000</v>
          </cell>
          <cell r="Q662">
            <v>0</v>
          </cell>
          <cell r="R662">
            <v>0</v>
          </cell>
          <cell r="S662">
            <v>2250000</v>
          </cell>
          <cell r="T662">
            <v>2250000</v>
          </cell>
          <cell r="U662">
            <v>2250000</v>
          </cell>
          <cell r="V662">
            <v>0</v>
          </cell>
          <cell r="W662">
            <v>2250000</v>
          </cell>
        </row>
        <row r="663">
          <cell r="C663" t="str">
            <v>PEMBANGUNAN INFRASTRUKTUR PERMUKIMAN KAB. PEGUNUNGAN BINTANG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</row>
        <row r="664">
          <cell r="C664" t="str">
            <v>PEMBANGUNAN INFRASTRUKTUR PERMUKIMAN KAB. YAHUKIMO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</row>
        <row r="665">
          <cell r="C665" t="str">
            <v>PEMBANGUNAN INFRASTRUKTUR PERMUKIMAN KAB. TOLIKARA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</row>
        <row r="666">
          <cell r="C666" t="str">
            <v>PEMBANGUNAN INFRASTRUKTUR PERMUKIMAN KAB. WAROPEN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</row>
        <row r="667">
          <cell r="C667" t="str">
            <v>PEMBANGUNAN INFRASTRUKTUR PERMUKIMAN KAB. BOVEN DIGOEL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</row>
        <row r="668">
          <cell r="C668" t="str">
            <v>PEMBANGUNAN INFRASTRUKTUR PERMUKIMAN KAB. MAPPI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</row>
        <row r="669">
          <cell r="C669" t="str">
            <v>PEMBANGUNAN INFRASTRUKTUR PERMUKIMAN KAB. ASMAT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</row>
        <row r="670">
          <cell r="C670" t="str">
            <v>PEMBANGUNAN INFRASTRUKTUR PERMUKIMAN KAB. SUPIORI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</row>
        <row r="671">
          <cell r="C671" t="str">
            <v>PEMBANGUNAN INFRASTRUKTUR PERMUKIMAN KAB. MEMBERAMO RAYA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</row>
        <row r="672">
          <cell r="C672" t="str">
            <v>PEMBANGUNAN INFRASTRUKTUR PERMUKIMAN KAB. MEMBERAMO TENGAH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</row>
        <row r="673">
          <cell r="C673" t="str">
            <v>PEMBANGUNAN INFRASTRUKTUR PERMUKIMAN KAB. YALIMO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</row>
        <row r="674">
          <cell r="C674" t="str">
            <v>PEMBANGUNAN INFRASTRUKTUR PERMUKIMAN KAB. LANNY JAYA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</row>
        <row r="675">
          <cell r="C675" t="str">
            <v>PEMBANGUNAN INFRASTRUKTUR PERMUKIMAN KAB. NDUGA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</row>
        <row r="676">
          <cell r="C676" t="str">
            <v>PEMBANGUNAN INFRASTRUKTUR PERMUKIMAN KAB. PUNCAK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</row>
        <row r="677">
          <cell r="C677" t="str">
            <v>PEMBANGUNAN INFRASTRUKTUR PERMUKIMAN KAB. DOGIYAI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</row>
        <row r="678">
          <cell r="C678" t="str">
            <v>PEMBANGUNAN INFRASTRUKTUR PERMUKIMAN KAB. INTAN JAYA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</row>
        <row r="679">
          <cell r="C679" t="str">
            <v>PEMBANGUNAN INFRASTRUKTUR PERMUKIMAN KAB. DEIYAI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</row>
        <row r="680">
          <cell r="C680" t="str">
            <v>PEMBANGUNAN INFRASTRUKTUR PERMUKIMAN KOTA JAYAPURA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</row>
        <row r="681">
          <cell r="C681" t="str">
            <v>PEMBANGUNAN INFRASTRUKTUR PERMUKIMAN KAB. SORONG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</row>
        <row r="682">
          <cell r="C682" t="str">
            <v>PEMBANGUNAN INFRASTRUKTUR PERMUKIMAN KAB. MANOKWARI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</row>
        <row r="683">
          <cell r="C683" t="str">
            <v>PEMBANGUNAN INFRASTRUKTUR PERMUKIMAN KAB. FAK-FAK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</row>
        <row r="684">
          <cell r="C684" t="str">
            <v>PEMBANGUNAN INFRASTRUKTUR PERMUKIMAN KAB. SORONG SELATAN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</row>
        <row r="685">
          <cell r="C685" t="str">
            <v>PEMBANGUNAN INFRASTRUKTUR PERMUKIMAN KAB. RAJA AMPAT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</row>
        <row r="686">
          <cell r="C686" t="str">
            <v>PEMBANGUNAN INFRASTRUKTUR PERMUKIMAN KAB. TELUK BINTUNI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</row>
        <row r="687">
          <cell r="C687" t="str">
            <v>PEMBANGUNAN INFRASTRUKTUR PERMUKIMAN KAB. TELUK WONDAMA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</row>
        <row r="688">
          <cell r="C688" t="str">
            <v>PEMBANGUNAN INFRASTRUKTUR PERMUKIMAN KAB. KAIMANA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</row>
        <row r="689">
          <cell r="C689" t="str">
            <v>PEMBANGUNAN INFRASTRUKTUR PERMUKIMAN KAB. TAMBRAUW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</row>
        <row r="690">
          <cell r="C690" t="str">
            <v>PEMBANGUNAN INFRASTRUKTUR PERMUKIMAN KAB. MAYBRAT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</row>
        <row r="691">
          <cell r="C691" t="str">
            <v>PEMBANGUNAN INFRASTRUKTUR PERMUKIMAN KOTA SORONG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</row>
      </sheetData>
      <sheetData sheetId="39" refreshError="1"/>
      <sheetData sheetId="40" refreshError="1"/>
      <sheetData sheetId="41" refreshError="1"/>
      <sheetData sheetId="42">
        <row r="10">
          <cell r="C10" t="str">
            <v>SEKRETARIAT DIREKTORAT JENDERAL CIPTA KARYA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C11" t="str">
            <v>DIREKTORAT BINA PROGRAM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C12" t="str">
            <v>DIREKTORAT PENGEMBANGAN PERMUKIMAN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C13" t="str">
            <v>DIREKTORAT PENATAAN BANGUNAN DAN LINGKUNGAN</v>
          </cell>
          <cell r="D13">
            <v>8502334</v>
          </cell>
          <cell r="E13">
            <v>1562711</v>
          </cell>
          <cell r="F13">
            <v>0</v>
          </cell>
          <cell r="G13">
            <v>36024450</v>
          </cell>
          <cell r="H13">
            <v>0</v>
          </cell>
          <cell r="I13">
            <v>0</v>
          </cell>
          <cell r="J13">
            <v>37587161</v>
          </cell>
          <cell r="K13">
            <v>0</v>
          </cell>
          <cell r="L13">
            <v>500000</v>
          </cell>
          <cell r="M13">
            <v>0</v>
          </cell>
          <cell r="N13">
            <v>0</v>
          </cell>
          <cell r="O13">
            <v>500000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46589495</v>
          </cell>
          <cell r="U13">
            <v>46589495</v>
          </cell>
          <cell r="V13">
            <v>0</v>
          </cell>
          <cell r="W13">
            <v>46589495</v>
          </cell>
        </row>
        <row r="14">
          <cell r="C14" t="str">
            <v>DIREKTORAT PENGEMBANGAN  AIR MINUM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C15" t="str">
            <v>DIREKTORAT PENGEMBANGAN PENYEHATAN LINGKUNGAN PERMUKIMAN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C16" t="str">
            <v>PENYEDIAAN PRASARANA DAN SARANA AGROPOLITAN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C17" t="str">
            <v>PENGEMBANGAN PENATAAN BANGUNAN DAN LINGKUNGAN STRATEGIS</v>
          </cell>
          <cell r="D17">
            <v>125160</v>
          </cell>
          <cell r="E17">
            <v>615000</v>
          </cell>
          <cell r="F17">
            <v>0</v>
          </cell>
          <cell r="G17">
            <v>3809758</v>
          </cell>
          <cell r="H17">
            <v>0</v>
          </cell>
          <cell r="I17">
            <v>0</v>
          </cell>
          <cell r="J17">
            <v>4424758</v>
          </cell>
          <cell r="K17">
            <v>0</v>
          </cell>
          <cell r="L17">
            <v>172402383</v>
          </cell>
          <cell r="M17">
            <v>0</v>
          </cell>
          <cell r="N17">
            <v>0</v>
          </cell>
          <cell r="O17">
            <v>172402383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176952301</v>
          </cell>
          <cell r="U17">
            <v>176952301</v>
          </cell>
          <cell r="V17">
            <v>0</v>
          </cell>
          <cell r="W17">
            <v>176952301</v>
          </cell>
        </row>
        <row r="18">
          <cell r="C18" t="str">
            <v>PENGEMBANGAN KAWASAN PERMUKIMAN STRATEGIS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C19" t="str">
            <v>PENANGGULANGAN KEMISKINAN DI PERKOTAAN</v>
          </cell>
          <cell r="D19">
            <v>176240</v>
          </cell>
          <cell r="E19">
            <v>335100</v>
          </cell>
          <cell r="F19">
            <v>0</v>
          </cell>
          <cell r="G19">
            <v>7609510</v>
          </cell>
          <cell r="H19">
            <v>149816527</v>
          </cell>
          <cell r="I19">
            <v>0</v>
          </cell>
          <cell r="J19">
            <v>157761137</v>
          </cell>
          <cell r="K19">
            <v>0</v>
          </cell>
          <cell r="L19">
            <v>1000000</v>
          </cell>
          <cell r="M19">
            <v>0</v>
          </cell>
          <cell r="N19">
            <v>0</v>
          </cell>
          <cell r="O19">
            <v>1000000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158937377</v>
          </cell>
          <cell r="U19">
            <v>9120850</v>
          </cell>
          <cell r="V19">
            <v>149816527</v>
          </cell>
          <cell r="W19">
            <v>158937377</v>
          </cell>
        </row>
        <row r="20">
          <cell r="C20" t="str">
            <v>PENGEMBANGAN SISTEM PENYEDIAAN AIR MINUM STRATEGIS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C21" t="str">
            <v>REHABILITASI/REKONSTRUKSI RUMAH PASCA GEMPA BUMI DIY &amp; JATENG</v>
          </cell>
          <cell r="D21">
            <v>158760</v>
          </cell>
          <cell r="E21">
            <v>111000</v>
          </cell>
          <cell r="F21">
            <v>0</v>
          </cell>
          <cell r="G21">
            <v>4768000</v>
          </cell>
          <cell r="H21">
            <v>0</v>
          </cell>
          <cell r="I21">
            <v>11056500</v>
          </cell>
          <cell r="J21">
            <v>15935500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16094260</v>
          </cell>
          <cell r="U21">
            <v>5037760</v>
          </cell>
          <cell r="V21">
            <v>11056500</v>
          </cell>
          <cell r="W21">
            <v>16094260</v>
          </cell>
        </row>
        <row r="22">
          <cell r="C22" t="str">
            <v>PEMBINAAN PEMBANGUNAN INFRASTRUKTUR PERDESAAN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C23" t="str">
            <v>PENGEMBANGAN PENYEHATAN LINGKUNGAN PERMUKIMAN STRATEGIS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C24" t="str">
            <v>PERENCANAAN DAN PENGENDALIAN PROGRAM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C25" t="str">
            <v>SEKRETARIAT BADAN PENDUKUNG PENGEMBANGAN SISTEM PENYEDIAAN AIR MINUM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C26" t="str">
            <v>PEMBINAAN DAN PENGENDALIAN PRASARANA DAN SARANA DASAR PERKOTAAN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C27" t="str">
            <v>PEMBINAAN DAN PENGENDALIAN PRASARANA DAN SARANA DASAR PERDESAAN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C28" t="str">
            <v>PEMBINAAN PAMSIMAS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C29" t="str">
            <v>PENGEMBANGAN KINERJA PENGELOLAAN AIR MINUM NAD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C30" t="str">
            <v>PENGEMBANGAN KINERJA PENGELOLAAN AIR MINUM SUMATERA UTARA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C31" t="str">
            <v>PENGEMBANGAN KINERJA PENGELOLAAN AIR MINUM SUMATERA BARAT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C32" t="str">
            <v>PENGEMBANGAN KINERJA PENGELOLAAN AIR MINUM RIAU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C33" t="str">
            <v>PENGEMBANGAN KINERJA PENGELOLAAN AIR MINUM  KEPULAUAN RIAU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C34" t="str">
            <v>PENGEMBANGAN KINERJA PENGELOLAAN AIR MINUM JAMBI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C35" t="str">
            <v>PENGEMBANGAN KINERJA PENGELOLAAN AIR MINUM  BENGKULU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PENGEMBANGAN KINERJA PENGELOLAAN AIR MINUM  SUMATERA SELATAN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C37" t="str">
            <v>PENGEMBANGAN KINERJA PENGELOLAAN AIR MINUM  BANGKA BELITUNG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C38" t="str">
            <v>PENGEMBANGAN KINERJA PENGELOLAAN AIR MINUM  LAMPUNG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C39" t="str">
            <v>PENGEMBANGAN KINERJA PENGELOLAAN AIR MINUM  BANTEN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C40" t="str">
            <v>PENGEMBANGAN KINERJA PENGELOLAAN AIR MINUM  JAWA BARAT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C41" t="str">
            <v>PENGEMBANGAN KINERJA PENGELOLAAN AIR MINUM  JAWA TENGAH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C42" t="str">
            <v>PENGEMBANGAN KINERJA PENGELOLAAN AIR MINUM  D.I. YOGYAKARTA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C43" t="str">
            <v>PENGEMBANGAN KINERJA PENGELOLAAN AIR MINUM  JAWA TIMUR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C44" t="str">
            <v>PENGEMBANGAN KINERJA PENGELOLAAN AIR MINUM  KALIMANTAN BARAT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C45" t="str">
            <v>PENGEMBANGAN KINERJA PENGELOLAAN AIR MINUM KALIMANTAN TENGAH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C46" t="str">
            <v>PENGEMBANGAN KINERJA PENGELOLAAN AIR MINUM  KALIMANTAN SELATAN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C47" t="str">
            <v>PENGEMBANGAN KINERJA PENGELOLAAN AIR MINUM  KALIMANTAN TIMUR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C48" t="str">
            <v>PENGEMBANGAN KINERJA PENGELOLAAN AIR MINUM   SULAWESI UTARA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C49" t="str">
            <v>PENGEMBANGAN KINERJA PENGELOLAAN AIR MINUM GORONTALO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C50" t="str">
            <v>PENGEMBANGAN KINERJA PENGELOLAAN AIR MINUM  SULAWESI TENGAH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C51" t="str">
            <v>PENGEMBANGAN KINERJA PENGELOLAAN AIR MINUM SULAWESI SELATAN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C52" t="str">
            <v>PENGEMBANGAN KINERJA PENGELOLAAN AIR MINUM  SULAWESI BARAT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C53" t="str">
            <v>PENGEMBANGAN KINERJA PENGELOLAAN AIR MINUM  SULAWESI TENGGARA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C54" t="str">
            <v>PENGEMBANGAN KINERJA PENGELOLAAN AIR MINUM  BALI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C55" t="str">
            <v>PENGEMBANGAN KINERJA PENGELOLAAN AIR MINUM  NTB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C56" t="str">
            <v>PENGEMBANGAN KINERJA PENGELOLAAN AIR MINUM NTT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C57" t="str">
            <v>PENGEMBANGAN KINERJA PENGELOLAAN AIR MINUM  MALUKU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C58" t="str">
            <v>PENGEMBANGAN KINERJA PENGELOLAAN AIR MINUM  MALUKU UTARA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C59" t="str">
            <v>PENGEMBANGAN KINERJA PENGELOLAAN AIR MINUM  PAPUA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C60" t="str">
            <v>PENGEMBANGAN KINERJA PENGELOLAAN AIR MINUM PAPUA BARAT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C61" t="str">
            <v>PENGEMBANGAN KAWASAN PERMUKIMAN DAN PERBATASAN NAD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C62" t="str">
            <v>PENGEMBANGAN KAWASAN PERMUKIMAN DAN PERBATASAN SUMATERA UTARA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C63" t="str">
            <v>PENGEMBANGAN KAWASAN PERMUKIMAN SUMATERA BARAT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C64" t="str">
            <v>PENGEMBANGAN KAWASAN PERMUKIMAN DAN PERBATASAN RIAU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C65" t="str">
            <v>PENGEMBANGAN KAWASAN PERMUKIMAN DAN PERBATASAN KEPULAUAN RIAU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C66" t="str">
            <v>PENGEMBANGAN KAWASAN PERMUKIMAN JAMBI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C67" t="str">
            <v>PENGEMBANGAN KAWASAN PERMUKIMAN BENGKULU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C68" t="str">
            <v>PENGEMBANGAN KAWASAN PERMUKIMAN SUMATERA SELATAN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C69" t="str">
            <v>PENGEMBANGAN KAWASAN PERMUKIMAN BANGKA BELITUNG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C70" t="str">
            <v>PENGEMBANGAN KAWASAN PERMUKIMAN LAMPUNG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C71" t="str">
            <v>PENGEMBANGAN KAWASAN PERMUKIMAN BANTEN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C72" t="str">
            <v>PENGEMBANGAN KAWASAN PERMUKIMAN JAWA BARAT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C73" t="str">
            <v>PENGEMBANGAN KAWASAN PERMUKIMAN JAWA TENGAH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C74" t="str">
            <v>PENGEMBANGAN KAWASAN PERMUKIMAN DI. YOGYAKARTA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C75" t="str">
            <v>PENGEMBANGAN KAWASAN PERMUKIMAN JAWA TIMUR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PENGEMBANGAN KAWASAN PERMUKIMAN DAN PERBATASAN KALIMANTAN BARAT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C77" t="str">
            <v>PENGEMBANGAN KAWASAN PERMUKIMAN KALIMANTAN TENGAH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C78" t="str">
            <v>PENGEMBANGAN KAWASAN PERMUKIMAN KALIMANTAN SELATAN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C79" t="str">
            <v>PENGEMBANGAN KAWASAN PERMUKIMAN DAN PERBATASAN KALIMANTAN TIMUR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C80" t="str">
            <v>PENGEMBANGAN KAWASAN PERMUKIMAN DAN PERBATASAN SULAWESI  UTARA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C81" t="str">
            <v>PENGEMBANGAN KAWASAN PERMUKIMAN GORONTALO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C82" t="str">
            <v>PENGEMBANGAN KAWASAN PERMUKIMAN SULAWESI TENGAH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C83" t="str">
            <v>PENGEMBANGAN KAWASAN PERMUKIMAN SULAWESI SELATAN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C84" t="str">
            <v>PENGEMBANGAN KAWASAN PERMUKIMAN SULAWESI BARAT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C85" t="str">
            <v>PENGEMBANGAN KAWASAN PERMUKIMAN SULAWESI TENGGARA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C86" t="str">
            <v>PENGEMBANGAN KAWASAN PERMUKIMAN BALI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C87" t="str">
            <v>PENGEMBANGAN KAWASAN PERMUKIMAN NUSA TENGGARA BARAT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C88" t="str">
            <v>PENGEMBANGAN KAWASAN PERMUKIMAN DAN PERBATASAN NUSA TENGGARA TIMUR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C89" t="str">
            <v>PENGEMBANGAN KAWASAN PERMUKIMAN DAN PERBATASAN MALUKU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C90" t="str">
            <v>PENGEMBANGAN KAWASAN PERMUKIMAN DAN PERBATASAN MALUKU UTARA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C91" t="str">
            <v>PENGEMBANGAN KAWASAN PERMUKIMAN DAN PERBATASAN PAPUA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C92" t="str">
            <v>PENGEMBANGAN KAWASAN PERMUKIMAN DAN PERBATASAN PAPUA BARAT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C93" t="str">
            <v>PENGEMBANGAN PENYEHATAN LINGKUNGAN PERMUKIMAN NAD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C94" t="str">
            <v>PENGEMBANGAN PENYEHATAN LINGKUNGAN PERMUKIMAN SUMATERA UTARA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C95" t="str">
            <v>PENGEMBANGAN PENYEHATAN LINGKUNGAN PERMUKIMAN SUMATERA BARAT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C96" t="str">
            <v>PENGEMBANGAN PENYEHATAN LINGKUNGAN PERMUKIMAN RIAU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C97" t="str">
            <v>PENGEMBANGAN PENYEHATAN LINGKUNGAN PERMUKIMAN KEPULAUAN RIAU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C98" t="str">
            <v>PENGEMBANGAN PENYEHATAN LINGKUNGAN PERMUKIMAN JAMBI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C99" t="str">
            <v>PENGEMBANGAN PENYEHATAN LINGKUNGAN PERMUKIMAN BENGKULU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C100" t="str">
            <v>PENGEMBANGAN PENYEHATAN LINGKUNGAN PERMUKIMAN SUMATERA SELATAN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C101" t="str">
            <v>PENGEMBANGAN PENYEHATAN LINGKUNGAN PERMUKIMAN BANGKA BELITUNG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C102" t="str">
            <v>PENGEMBANGAN PENYEHATAN LINGKUNGAN PERMUKIMAN LAMPUNG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C103" t="str">
            <v>PENGEMBANGAN PENYEHATAN LINGKUNGAN PERMUKIMAN BANTEN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C104" t="str">
            <v>PENGEMBANGAN PENYEHATAN LINGKUNGAN PERMUKIMAN DKI JAKARTA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C105" t="str">
            <v>PENGEMBANGAN PENYEHATAN LINGKUNGAN PERMUKIMAN JAWA BARAT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C106" t="str">
            <v>PENGEMBANGAN PENYEHATAN LINGKUNGAN PERMUKIMAN JAWA TENGAH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C107" t="str">
            <v>PENGEMBANGAN PENYEHATAN LINGKUNGAN PERMUKIMAN D.I. YOGYAKARTA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C108" t="str">
            <v>PENGEMBANGAN PENYEHATAN LINGKUNGAN PERMUKIMAN JAWA TIMUR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C109" t="str">
            <v>PENGEMBANGAN PENYEHATAN LINGKUNGAN PERMUKIMAN KALIMANTAN BARAT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C110" t="str">
            <v>PENGEMBANGAN PENYEHATAN LINGKUNGAN PERMUKIMAN KALIMANTAN TENGAH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C111" t="str">
            <v>PENGEMBANGAN PENYEHATAN LINGKUNGAN PERMUKIMAN KALIMANTAN SELATAN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C112" t="str">
            <v>PENGEMBANGAN PENYEHATAN LINGKUNGAN PERMUKIMAN KALIMANTAN TIMUR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C113" t="str">
            <v>PENGEMBANGAN PENYEHATAN LINGKUNGAN PERMUKIMAN SULAWESI UTARA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C114" t="str">
            <v>PENGEMBANGAN PENYEHATAN LINGKUNGAN PERMUKIMAN GORONTALO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C115" t="str">
            <v>PENGEMBANGAN PENYEHATAN LINGKUNGAN PERMUKIMAN SULAWESI TENGAH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PENGEMBANGAN PENYEHATAN LINGKUNGAN PERMUKIMAN SULAWESI SELATAN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C117" t="str">
            <v>PENGEMBANGAN PENYEHATAN LINGKUNGAN PERMUKIMAN SULAWESI BARAT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C118" t="str">
            <v>PENGEMBANGAN PENYEHATAN LINGKUNGAN PERMUKIMAN SULAWESI TENGGARA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C119" t="str">
            <v>PENGEMBANGAN PENYEHATAN LINGKUNGAN PERMUKIMAN BALI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C120" t="str">
            <v>PENGEMBANGAN PENYEHATAN LINGKUNGAN PERMUKIMAN NTB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C121" t="str">
            <v>PENGEMBANGAN PENYEHATAN LINGKUNGAN PERMUKIMAN NTT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C122" t="str">
            <v>PENGEMBANGAN PENYEHATAN LINGKUNGAN PERMUKIMAN MALUKU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C123" t="str">
            <v>PENGEMBANGAN PENYEHATAN LINGKUNGAN PERMUKIMAN MALUKU UTARA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C124" t="str">
            <v>PENGEMBANGAN PENYEHATAN LINGKUNGAN PERMUKIMAN PAPUA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C125" t="str">
            <v>PENGEMBANGAN PENYEHATAN LINGKUNGAN PERMUKIMAN PAPUA BARAT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C126" t="str">
            <v>PENATAAN BANGUNAN DAN LINGKUNGAN NAD</v>
          </cell>
          <cell r="D126">
            <v>337260</v>
          </cell>
          <cell r="E126">
            <v>136000</v>
          </cell>
          <cell r="F126">
            <v>0</v>
          </cell>
          <cell r="G126">
            <v>3014510</v>
          </cell>
          <cell r="H126">
            <v>17114400</v>
          </cell>
          <cell r="I126">
            <v>0</v>
          </cell>
          <cell r="J126">
            <v>20264910</v>
          </cell>
          <cell r="K126">
            <v>0</v>
          </cell>
          <cell r="L126">
            <v>13992500</v>
          </cell>
          <cell r="M126">
            <v>0</v>
          </cell>
          <cell r="N126">
            <v>0</v>
          </cell>
          <cell r="O126">
            <v>13992500</v>
          </cell>
          <cell r="P126">
            <v>0</v>
          </cell>
          <cell r="Q126">
            <v>9093000</v>
          </cell>
          <cell r="R126">
            <v>0</v>
          </cell>
          <cell r="S126">
            <v>9093000</v>
          </cell>
          <cell r="T126">
            <v>43687670</v>
          </cell>
          <cell r="U126">
            <v>17480270</v>
          </cell>
          <cell r="V126">
            <v>26207400</v>
          </cell>
          <cell r="W126">
            <v>43687670</v>
          </cell>
        </row>
        <row r="127">
          <cell r="C127" t="str">
            <v>PENATAAN BANGUNAN DAN LINGKUNGAN SUMATERA UTARA</v>
          </cell>
          <cell r="D127">
            <v>247080</v>
          </cell>
          <cell r="E127">
            <v>157000</v>
          </cell>
          <cell r="F127">
            <v>0</v>
          </cell>
          <cell r="G127">
            <v>3501020</v>
          </cell>
          <cell r="H127">
            <v>19152601</v>
          </cell>
          <cell r="I127">
            <v>0</v>
          </cell>
          <cell r="J127">
            <v>22810621</v>
          </cell>
          <cell r="K127">
            <v>0</v>
          </cell>
          <cell r="L127">
            <v>21332500</v>
          </cell>
          <cell r="M127">
            <v>0</v>
          </cell>
          <cell r="N127">
            <v>0</v>
          </cell>
          <cell r="O127">
            <v>21332500</v>
          </cell>
          <cell r="P127">
            <v>0</v>
          </cell>
          <cell r="Q127">
            <v>8182000</v>
          </cell>
          <cell r="R127">
            <v>0</v>
          </cell>
          <cell r="S127">
            <v>8182000</v>
          </cell>
          <cell r="T127">
            <v>52572201</v>
          </cell>
          <cell r="U127">
            <v>25237600</v>
          </cell>
          <cell r="V127">
            <v>27334601</v>
          </cell>
          <cell r="W127">
            <v>52572201</v>
          </cell>
        </row>
        <row r="128">
          <cell r="C128" t="str">
            <v>PENATAAN BANGUNAN DAN LINGKUNGAN SUMATERA BARAT</v>
          </cell>
          <cell r="D128">
            <v>155280</v>
          </cell>
          <cell r="E128">
            <v>337000</v>
          </cell>
          <cell r="F128">
            <v>0</v>
          </cell>
          <cell r="G128">
            <v>3305042</v>
          </cell>
          <cell r="H128">
            <v>13647322</v>
          </cell>
          <cell r="I128">
            <v>0</v>
          </cell>
          <cell r="J128">
            <v>17289364</v>
          </cell>
          <cell r="K128">
            <v>0</v>
          </cell>
          <cell r="L128">
            <v>15712500</v>
          </cell>
          <cell r="M128">
            <v>0</v>
          </cell>
          <cell r="N128">
            <v>0</v>
          </cell>
          <cell r="O128">
            <v>15712500</v>
          </cell>
          <cell r="P128">
            <v>0</v>
          </cell>
          <cell r="Q128">
            <v>13825000</v>
          </cell>
          <cell r="R128">
            <v>0</v>
          </cell>
          <cell r="S128">
            <v>13825000</v>
          </cell>
          <cell r="T128">
            <v>46982144</v>
          </cell>
          <cell r="U128">
            <v>19509822</v>
          </cell>
          <cell r="V128">
            <v>27472322</v>
          </cell>
          <cell r="W128">
            <v>46982144</v>
          </cell>
        </row>
        <row r="129">
          <cell r="C129" t="str">
            <v>PENATAAN BANGUNAN DAN LINGKUNGAN RIAU</v>
          </cell>
          <cell r="D129">
            <v>335640</v>
          </cell>
          <cell r="E129">
            <v>168000</v>
          </cell>
          <cell r="F129">
            <v>0</v>
          </cell>
          <cell r="G129">
            <v>3048986</v>
          </cell>
          <cell r="H129">
            <v>3786785</v>
          </cell>
          <cell r="I129">
            <v>0</v>
          </cell>
          <cell r="J129">
            <v>7003771</v>
          </cell>
          <cell r="K129">
            <v>0</v>
          </cell>
          <cell r="L129">
            <v>16122500</v>
          </cell>
          <cell r="M129">
            <v>0</v>
          </cell>
          <cell r="N129">
            <v>0</v>
          </cell>
          <cell r="O129">
            <v>16122500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23461911</v>
          </cell>
          <cell r="U129">
            <v>19675126</v>
          </cell>
          <cell r="V129">
            <v>3786785</v>
          </cell>
          <cell r="W129">
            <v>23461911</v>
          </cell>
        </row>
        <row r="130">
          <cell r="C130" t="str">
            <v>PENATAAN BANGUNAN DAN LINGKUNGAN KEPULAUAN RIAU</v>
          </cell>
          <cell r="D130">
            <v>184680</v>
          </cell>
          <cell r="E130">
            <v>293000</v>
          </cell>
          <cell r="F130">
            <v>0</v>
          </cell>
          <cell r="G130">
            <v>2097366</v>
          </cell>
          <cell r="H130">
            <v>3571971</v>
          </cell>
          <cell r="I130">
            <v>0</v>
          </cell>
          <cell r="J130">
            <v>5962337</v>
          </cell>
          <cell r="K130">
            <v>0</v>
          </cell>
          <cell r="L130">
            <v>11492500</v>
          </cell>
          <cell r="M130">
            <v>0</v>
          </cell>
          <cell r="N130">
            <v>0</v>
          </cell>
          <cell r="O130">
            <v>11492500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17639517</v>
          </cell>
          <cell r="U130">
            <v>14067546</v>
          </cell>
          <cell r="V130">
            <v>3571971</v>
          </cell>
          <cell r="W130">
            <v>17639517</v>
          </cell>
        </row>
        <row r="131">
          <cell r="C131" t="str">
            <v>PENATAAN BANGUNAN DAN LINGKUNGAN JAMBI</v>
          </cell>
          <cell r="D131">
            <v>217320</v>
          </cell>
          <cell r="E131">
            <v>360000</v>
          </cell>
          <cell r="F131">
            <v>0</v>
          </cell>
          <cell r="G131">
            <v>2448224</v>
          </cell>
          <cell r="H131">
            <v>2198952</v>
          </cell>
          <cell r="I131">
            <v>0</v>
          </cell>
          <cell r="J131">
            <v>5007176</v>
          </cell>
          <cell r="K131">
            <v>0</v>
          </cell>
          <cell r="L131">
            <v>5862500</v>
          </cell>
          <cell r="M131">
            <v>0</v>
          </cell>
          <cell r="N131">
            <v>0</v>
          </cell>
          <cell r="O131">
            <v>5862500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11086996</v>
          </cell>
          <cell r="U131">
            <v>8888044</v>
          </cell>
          <cell r="V131">
            <v>2198952</v>
          </cell>
          <cell r="W131">
            <v>11086996</v>
          </cell>
        </row>
        <row r="132">
          <cell r="C132" t="str">
            <v>PENATAAN BANGUNAN DAN LINGKUNGAN BENGKULU</v>
          </cell>
          <cell r="D132">
            <v>258180</v>
          </cell>
          <cell r="E132">
            <v>266000</v>
          </cell>
          <cell r="F132">
            <v>0</v>
          </cell>
          <cell r="G132">
            <v>2137362</v>
          </cell>
          <cell r="H132">
            <v>3544100</v>
          </cell>
          <cell r="I132">
            <v>0</v>
          </cell>
          <cell r="J132">
            <v>5947462</v>
          </cell>
          <cell r="K132">
            <v>0</v>
          </cell>
          <cell r="L132">
            <v>12562500</v>
          </cell>
          <cell r="M132">
            <v>0</v>
          </cell>
          <cell r="N132">
            <v>0</v>
          </cell>
          <cell r="O132">
            <v>12562500</v>
          </cell>
          <cell r="P132">
            <v>0</v>
          </cell>
          <cell r="Q132">
            <v>5000000</v>
          </cell>
          <cell r="R132">
            <v>0</v>
          </cell>
          <cell r="S132">
            <v>5000000</v>
          </cell>
          <cell r="T132">
            <v>23768142</v>
          </cell>
          <cell r="U132">
            <v>15224042</v>
          </cell>
          <cell r="V132">
            <v>8544100</v>
          </cell>
          <cell r="W132">
            <v>23768142</v>
          </cell>
        </row>
        <row r="133">
          <cell r="C133" t="str">
            <v>PENATAAN BANGUNAN DAN LINGKUNGAN SUMATERA SELATAN</v>
          </cell>
          <cell r="D133">
            <v>263340</v>
          </cell>
          <cell r="E133">
            <v>258000</v>
          </cell>
          <cell r="F133">
            <v>0</v>
          </cell>
          <cell r="G133">
            <v>3472254</v>
          </cell>
          <cell r="H133">
            <v>9246879</v>
          </cell>
          <cell r="I133">
            <v>0</v>
          </cell>
          <cell r="J133">
            <v>12977133</v>
          </cell>
          <cell r="K133">
            <v>0</v>
          </cell>
          <cell r="L133">
            <v>16762500</v>
          </cell>
          <cell r="M133">
            <v>0</v>
          </cell>
          <cell r="N133">
            <v>0</v>
          </cell>
          <cell r="O133">
            <v>16762500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30002973</v>
          </cell>
          <cell r="U133">
            <v>20756094</v>
          </cell>
          <cell r="V133">
            <v>9246879</v>
          </cell>
          <cell r="W133">
            <v>30002973</v>
          </cell>
        </row>
        <row r="134">
          <cell r="C134" t="str">
            <v>PENATAAN BANGUNAN DAN LINGKUNGAN BANGKA BELITUNG</v>
          </cell>
          <cell r="D134">
            <v>101100</v>
          </cell>
          <cell r="E134">
            <v>257000</v>
          </cell>
          <cell r="F134">
            <v>0</v>
          </cell>
          <cell r="G134">
            <v>2664318</v>
          </cell>
          <cell r="H134">
            <v>2974041</v>
          </cell>
          <cell r="I134">
            <v>0</v>
          </cell>
          <cell r="J134">
            <v>5895359</v>
          </cell>
          <cell r="K134">
            <v>0</v>
          </cell>
          <cell r="L134">
            <v>9912500</v>
          </cell>
          <cell r="M134">
            <v>0</v>
          </cell>
          <cell r="N134">
            <v>0</v>
          </cell>
          <cell r="O134">
            <v>9912500</v>
          </cell>
          <cell r="P134">
            <v>0</v>
          </cell>
          <cell r="Q134">
            <v>300000</v>
          </cell>
          <cell r="R134">
            <v>0</v>
          </cell>
          <cell r="S134">
            <v>300000</v>
          </cell>
          <cell r="T134">
            <v>16208959</v>
          </cell>
          <cell r="U134">
            <v>12934918</v>
          </cell>
          <cell r="V134">
            <v>3274041</v>
          </cell>
          <cell r="W134">
            <v>16208959</v>
          </cell>
        </row>
        <row r="135">
          <cell r="C135" t="str">
            <v>PENATAAN BANGUNAN DAN LINGKUNGAN LAMPUNG</v>
          </cell>
          <cell r="D135">
            <v>122280</v>
          </cell>
          <cell r="E135">
            <v>279000</v>
          </cell>
          <cell r="F135">
            <v>0</v>
          </cell>
          <cell r="G135">
            <v>3424186</v>
          </cell>
          <cell r="H135">
            <v>4309591</v>
          </cell>
          <cell r="I135">
            <v>0</v>
          </cell>
          <cell r="J135">
            <v>8012777</v>
          </cell>
          <cell r="K135">
            <v>0</v>
          </cell>
          <cell r="L135">
            <v>9212500</v>
          </cell>
          <cell r="M135">
            <v>0</v>
          </cell>
          <cell r="N135">
            <v>0</v>
          </cell>
          <cell r="O135">
            <v>9212500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17347557</v>
          </cell>
          <cell r="U135">
            <v>13037966</v>
          </cell>
          <cell r="V135">
            <v>4309591</v>
          </cell>
          <cell r="W135">
            <v>17347557</v>
          </cell>
        </row>
        <row r="136">
          <cell r="C136" t="str">
            <v>PENATAAN BANGUNAN DAN LINGKUNGAN BANTEN</v>
          </cell>
          <cell r="D136">
            <v>291900</v>
          </cell>
          <cell r="E136">
            <v>218000</v>
          </cell>
          <cell r="F136">
            <v>0</v>
          </cell>
          <cell r="G136">
            <v>2603558</v>
          </cell>
          <cell r="H136">
            <v>10720025</v>
          </cell>
          <cell r="I136">
            <v>0</v>
          </cell>
          <cell r="J136">
            <v>13541583</v>
          </cell>
          <cell r="K136">
            <v>0</v>
          </cell>
          <cell r="L136">
            <v>11812500</v>
          </cell>
          <cell r="M136">
            <v>0</v>
          </cell>
          <cell r="N136">
            <v>0</v>
          </cell>
          <cell r="O136">
            <v>11812500</v>
          </cell>
          <cell r="P136">
            <v>0</v>
          </cell>
          <cell r="Q136">
            <v>300000</v>
          </cell>
          <cell r="R136">
            <v>0</v>
          </cell>
          <cell r="S136">
            <v>300000</v>
          </cell>
          <cell r="T136">
            <v>25945983</v>
          </cell>
          <cell r="U136">
            <v>14925958</v>
          </cell>
          <cell r="V136">
            <v>11020025</v>
          </cell>
          <cell r="W136">
            <v>25945983</v>
          </cell>
        </row>
        <row r="137">
          <cell r="C137" t="str">
            <v>PENATAAN BANGUNAN DAN LINGKUNGAN DKI JAKARTA</v>
          </cell>
          <cell r="D137">
            <v>52980</v>
          </cell>
          <cell r="E137">
            <v>138000</v>
          </cell>
          <cell r="F137">
            <v>0</v>
          </cell>
          <cell r="G137">
            <v>958296</v>
          </cell>
          <cell r="H137">
            <v>7754115</v>
          </cell>
          <cell r="I137">
            <v>0</v>
          </cell>
          <cell r="J137">
            <v>8850411</v>
          </cell>
          <cell r="K137">
            <v>0</v>
          </cell>
          <cell r="L137">
            <v>92500</v>
          </cell>
          <cell r="M137">
            <v>0</v>
          </cell>
          <cell r="N137">
            <v>0</v>
          </cell>
          <cell r="O137">
            <v>92500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8995891</v>
          </cell>
          <cell r="U137">
            <v>1241776</v>
          </cell>
          <cell r="V137">
            <v>7754115</v>
          </cell>
          <cell r="W137">
            <v>8995891</v>
          </cell>
        </row>
        <row r="138">
          <cell r="C138" t="str">
            <v>PENATAAN BANGUNAN DAN LINGKUNGAN JAWA BARAT</v>
          </cell>
          <cell r="D138">
            <v>152340</v>
          </cell>
          <cell r="E138">
            <v>320000</v>
          </cell>
          <cell r="F138">
            <v>0</v>
          </cell>
          <cell r="G138">
            <v>3930965</v>
          </cell>
          <cell r="H138">
            <v>48288440</v>
          </cell>
          <cell r="I138">
            <v>500000</v>
          </cell>
          <cell r="J138">
            <v>53039405</v>
          </cell>
          <cell r="K138">
            <v>0</v>
          </cell>
          <cell r="L138">
            <v>23662500</v>
          </cell>
          <cell r="M138">
            <v>0</v>
          </cell>
          <cell r="N138">
            <v>0</v>
          </cell>
          <cell r="O138">
            <v>23662500</v>
          </cell>
          <cell r="P138">
            <v>0</v>
          </cell>
          <cell r="Q138">
            <v>2100000</v>
          </cell>
          <cell r="R138">
            <v>2306000</v>
          </cell>
          <cell r="S138">
            <v>4406000</v>
          </cell>
          <cell r="T138">
            <v>81260245</v>
          </cell>
          <cell r="U138">
            <v>28065805</v>
          </cell>
          <cell r="V138">
            <v>53194440</v>
          </cell>
          <cell r="W138">
            <v>81260245</v>
          </cell>
        </row>
        <row r="139">
          <cell r="C139" t="str">
            <v>PENATAAN BANGUNAN DAN LINGKUNGAN JAWA TENGAH</v>
          </cell>
          <cell r="D139">
            <v>85860</v>
          </cell>
          <cell r="E139">
            <v>288000</v>
          </cell>
          <cell r="F139">
            <v>0</v>
          </cell>
          <cell r="G139">
            <v>4282078</v>
          </cell>
          <cell r="H139">
            <v>60194693</v>
          </cell>
          <cell r="I139">
            <v>943500</v>
          </cell>
          <cell r="J139">
            <v>65708271</v>
          </cell>
          <cell r="K139">
            <v>0</v>
          </cell>
          <cell r="L139">
            <v>19899500</v>
          </cell>
          <cell r="M139">
            <v>0</v>
          </cell>
          <cell r="N139">
            <v>0</v>
          </cell>
          <cell r="O139">
            <v>19899500</v>
          </cell>
          <cell r="P139">
            <v>0</v>
          </cell>
          <cell r="Q139">
            <v>49800000</v>
          </cell>
          <cell r="R139">
            <v>2306000</v>
          </cell>
          <cell r="S139">
            <v>52106000</v>
          </cell>
          <cell r="T139">
            <v>137799631</v>
          </cell>
          <cell r="U139">
            <v>24555438</v>
          </cell>
          <cell r="V139">
            <v>113244193</v>
          </cell>
          <cell r="W139">
            <v>137799631</v>
          </cell>
        </row>
        <row r="140">
          <cell r="C140" t="str">
            <v>PENATAAN BANGUNAN DAN LINGKUNGAN DI. YOGYAKARTA</v>
          </cell>
          <cell r="D140">
            <v>184140</v>
          </cell>
          <cell r="E140">
            <v>340000</v>
          </cell>
          <cell r="F140">
            <v>0</v>
          </cell>
          <cell r="G140">
            <v>2216934</v>
          </cell>
          <cell r="H140">
            <v>5988401</v>
          </cell>
          <cell r="I140">
            <v>500000</v>
          </cell>
          <cell r="J140">
            <v>9045335</v>
          </cell>
          <cell r="K140">
            <v>0</v>
          </cell>
          <cell r="L140">
            <v>11212500</v>
          </cell>
          <cell r="M140">
            <v>0</v>
          </cell>
          <cell r="N140">
            <v>0</v>
          </cell>
          <cell r="O140">
            <v>11212500</v>
          </cell>
          <cell r="P140">
            <v>0</v>
          </cell>
          <cell r="Q140">
            <v>2100000</v>
          </cell>
          <cell r="R140">
            <v>2306000</v>
          </cell>
          <cell r="S140">
            <v>4406000</v>
          </cell>
          <cell r="T140">
            <v>24847975</v>
          </cell>
          <cell r="U140">
            <v>13953574</v>
          </cell>
          <cell r="V140">
            <v>10894401</v>
          </cell>
          <cell r="W140">
            <v>24847975</v>
          </cell>
        </row>
        <row r="141">
          <cell r="C141" t="str">
            <v>PENATAAN BANGUNAN DAN LINGKUNGAN JAWA TIMUR</v>
          </cell>
          <cell r="D141">
            <v>39480</v>
          </cell>
          <cell r="E141">
            <v>327000</v>
          </cell>
          <cell r="F141">
            <v>0</v>
          </cell>
          <cell r="G141">
            <v>4550820</v>
          </cell>
          <cell r="H141">
            <v>55602107</v>
          </cell>
          <cell r="I141">
            <v>0</v>
          </cell>
          <cell r="J141">
            <v>60479927</v>
          </cell>
          <cell r="K141">
            <v>0</v>
          </cell>
          <cell r="L141">
            <v>23292500</v>
          </cell>
          <cell r="M141">
            <v>0</v>
          </cell>
          <cell r="N141">
            <v>0</v>
          </cell>
          <cell r="O141">
            <v>23292500</v>
          </cell>
          <cell r="P141">
            <v>0</v>
          </cell>
          <cell r="Q141">
            <v>7300000</v>
          </cell>
          <cell r="R141">
            <v>0</v>
          </cell>
          <cell r="S141">
            <v>7300000</v>
          </cell>
          <cell r="T141">
            <v>91111907</v>
          </cell>
          <cell r="U141">
            <v>28209800</v>
          </cell>
          <cell r="V141">
            <v>62902107</v>
          </cell>
          <cell r="W141">
            <v>91111907</v>
          </cell>
        </row>
        <row r="142">
          <cell r="C142" t="str">
            <v>PENATAAN BANGUNAN DAN LINGKUNGAN KALIMANTAN BARAT</v>
          </cell>
          <cell r="D142">
            <v>153720</v>
          </cell>
          <cell r="E142">
            <v>331000</v>
          </cell>
          <cell r="F142">
            <v>0</v>
          </cell>
          <cell r="G142">
            <v>2551812</v>
          </cell>
          <cell r="H142">
            <v>4112637</v>
          </cell>
          <cell r="I142">
            <v>0</v>
          </cell>
          <cell r="J142">
            <v>6995449</v>
          </cell>
          <cell r="K142">
            <v>0</v>
          </cell>
          <cell r="L142">
            <v>9232500</v>
          </cell>
          <cell r="M142">
            <v>0</v>
          </cell>
          <cell r="N142">
            <v>0</v>
          </cell>
          <cell r="O142">
            <v>9232500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16381669</v>
          </cell>
          <cell r="U142">
            <v>12269032</v>
          </cell>
          <cell r="V142">
            <v>4112637</v>
          </cell>
          <cell r="W142">
            <v>16381669</v>
          </cell>
        </row>
        <row r="143">
          <cell r="C143" t="str">
            <v>PENATAAN BANGUNAN DAN LINGKUNGAN KALIMANTAN TENGAH</v>
          </cell>
          <cell r="D143">
            <v>37020</v>
          </cell>
          <cell r="E143">
            <v>323000</v>
          </cell>
          <cell r="F143">
            <v>0</v>
          </cell>
          <cell r="G143">
            <v>2204114</v>
          </cell>
          <cell r="H143">
            <v>1234903</v>
          </cell>
          <cell r="I143">
            <v>0</v>
          </cell>
          <cell r="J143">
            <v>3762017</v>
          </cell>
          <cell r="K143">
            <v>0</v>
          </cell>
          <cell r="L143">
            <v>14092500</v>
          </cell>
          <cell r="M143">
            <v>0</v>
          </cell>
          <cell r="N143">
            <v>0</v>
          </cell>
          <cell r="O143">
            <v>14092500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17891537</v>
          </cell>
          <cell r="U143">
            <v>16656634</v>
          </cell>
          <cell r="V143">
            <v>1234903</v>
          </cell>
          <cell r="W143">
            <v>17891537</v>
          </cell>
        </row>
        <row r="144">
          <cell r="C144" t="str">
            <v>PENATAAN BANGUNAN DAN LINGKUNGAN KALIMANTAN SELATAN</v>
          </cell>
          <cell r="D144">
            <v>19320</v>
          </cell>
          <cell r="E144">
            <v>295000</v>
          </cell>
          <cell r="F144">
            <v>0</v>
          </cell>
          <cell r="G144">
            <v>2666890</v>
          </cell>
          <cell r="H144">
            <v>7612197</v>
          </cell>
          <cell r="I144">
            <v>0</v>
          </cell>
          <cell r="J144">
            <v>10574087</v>
          </cell>
          <cell r="K144">
            <v>0</v>
          </cell>
          <cell r="L144">
            <v>14812500</v>
          </cell>
          <cell r="M144">
            <v>0</v>
          </cell>
          <cell r="N144">
            <v>0</v>
          </cell>
          <cell r="O144">
            <v>14812500</v>
          </cell>
          <cell r="P144">
            <v>0</v>
          </cell>
          <cell r="Q144">
            <v>2700000</v>
          </cell>
          <cell r="R144">
            <v>0</v>
          </cell>
          <cell r="S144">
            <v>2700000</v>
          </cell>
          <cell r="T144">
            <v>28105907</v>
          </cell>
          <cell r="U144">
            <v>17793710</v>
          </cell>
          <cell r="V144">
            <v>10312197</v>
          </cell>
          <cell r="W144">
            <v>28105907</v>
          </cell>
        </row>
        <row r="145">
          <cell r="C145" t="str">
            <v>PENATAAN BANGUNAN DAN LINGKUNGAN KALIMANTAN TIMUR</v>
          </cell>
          <cell r="D145">
            <v>117300</v>
          </cell>
          <cell r="E145">
            <v>267000</v>
          </cell>
          <cell r="F145">
            <v>0</v>
          </cell>
          <cell r="G145">
            <v>3129752</v>
          </cell>
          <cell r="H145">
            <v>7406600</v>
          </cell>
          <cell r="I145">
            <v>0</v>
          </cell>
          <cell r="J145">
            <v>10803352</v>
          </cell>
          <cell r="K145">
            <v>0</v>
          </cell>
          <cell r="L145">
            <v>13912500</v>
          </cell>
          <cell r="M145">
            <v>0</v>
          </cell>
          <cell r="N145">
            <v>0</v>
          </cell>
          <cell r="O145">
            <v>13912500</v>
          </cell>
          <cell r="P145">
            <v>0</v>
          </cell>
          <cell r="Q145">
            <v>4800000</v>
          </cell>
          <cell r="R145">
            <v>0</v>
          </cell>
          <cell r="S145">
            <v>4800000</v>
          </cell>
          <cell r="T145">
            <v>29633152</v>
          </cell>
          <cell r="U145">
            <v>17426552</v>
          </cell>
          <cell r="V145">
            <v>12206600</v>
          </cell>
          <cell r="W145">
            <v>29633152</v>
          </cell>
        </row>
        <row r="146">
          <cell r="C146" t="str">
            <v>PENATAAN BANGUNAN DAN LINGKUNGAN SULAWESI UTARA</v>
          </cell>
          <cell r="D146">
            <v>180120</v>
          </cell>
          <cell r="E146">
            <v>314000</v>
          </cell>
          <cell r="F146">
            <v>0</v>
          </cell>
          <cell r="G146">
            <v>2773050</v>
          </cell>
          <cell r="H146">
            <v>9456166</v>
          </cell>
          <cell r="I146">
            <v>0</v>
          </cell>
          <cell r="J146">
            <v>12543216</v>
          </cell>
          <cell r="K146">
            <v>0</v>
          </cell>
          <cell r="L146">
            <v>21282500</v>
          </cell>
          <cell r="M146">
            <v>0</v>
          </cell>
          <cell r="N146">
            <v>0</v>
          </cell>
          <cell r="O146">
            <v>21282500</v>
          </cell>
          <cell r="P146">
            <v>0</v>
          </cell>
          <cell r="Q146">
            <v>600000</v>
          </cell>
          <cell r="R146">
            <v>0</v>
          </cell>
          <cell r="S146">
            <v>600000</v>
          </cell>
          <cell r="T146">
            <v>34605836</v>
          </cell>
          <cell r="U146">
            <v>24549670</v>
          </cell>
          <cell r="V146">
            <v>10056166</v>
          </cell>
          <cell r="W146">
            <v>34605836</v>
          </cell>
        </row>
        <row r="147">
          <cell r="C147" t="str">
            <v>PENATAAN BANGUNAN DAN LINGKUNGAN GORONTALO</v>
          </cell>
          <cell r="D147">
            <v>245340</v>
          </cell>
          <cell r="E147">
            <v>386000</v>
          </cell>
          <cell r="F147">
            <v>0</v>
          </cell>
          <cell r="G147">
            <v>2152136</v>
          </cell>
          <cell r="H147">
            <v>2946443</v>
          </cell>
          <cell r="I147">
            <v>0</v>
          </cell>
          <cell r="J147">
            <v>5484579</v>
          </cell>
          <cell r="K147">
            <v>0</v>
          </cell>
          <cell r="L147">
            <v>9742500</v>
          </cell>
          <cell r="M147">
            <v>0</v>
          </cell>
          <cell r="N147">
            <v>0</v>
          </cell>
          <cell r="O147">
            <v>9742500</v>
          </cell>
          <cell r="P147">
            <v>0</v>
          </cell>
          <cell r="Q147">
            <v>900000</v>
          </cell>
          <cell r="R147">
            <v>0</v>
          </cell>
          <cell r="S147">
            <v>900000</v>
          </cell>
          <cell r="T147">
            <v>16372419</v>
          </cell>
          <cell r="U147">
            <v>12525976</v>
          </cell>
          <cell r="V147">
            <v>3846443</v>
          </cell>
          <cell r="W147">
            <v>16372419</v>
          </cell>
        </row>
        <row r="148">
          <cell r="C148" t="str">
            <v>PENATAAN BANGUNAN DAN LINGKUNGAN SULAWESI TENGAH</v>
          </cell>
          <cell r="D148">
            <v>196440</v>
          </cell>
          <cell r="E148">
            <v>386000</v>
          </cell>
          <cell r="F148">
            <v>0</v>
          </cell>
          <cell r="G148">
            <v>2253704</v>
          </cell>
          <cell r="H148">
            <v>2096309</v>
          </cell>
          <cell r="I148">
            <v>0</v>
          </cell>
          <cell r="J148">
            <v>4736013</v>
          </cell>
          <cell r="K148">
            <v>0</v>
          </cell>
          <cell r="L148">
            <v>8712500</v>
          </cell>
          <cell r="M148">
            <v>0</v>
          </cell>
          <cell r="N148">
            <v>0</v>
          </cell>
          <cell r="O148">
            <v>8712500</v>
          </cell>
          <cell r="P148">
            <v>0</v>
          </cell>
          <cell r="Q148">
            <v>900000</v>
          </cell>
          <cell r="R148">
            <v>0</v>
          </cell>
          <cell r="S148">
            <v>900000</v>
          </cell>
          <cell r="T148">
            <v>14544953</v>
          </cell>
          <cell r="U148">
            <v>11548644</v>
          </cell>
          <cell r="V148">
            <v>2996309</v>
          </cell>
          <cell r="W148">
            <v>14544953</v>
          </cell>
        </row>
        <row r="149">
          <cell r="C149" t="str">
            <v>PENATAAN BANGUNAN DAN LINGKUNGAN SULAWESI SELATAN</v>
          </cell>
          <cell r="D149">
            <v>156660</v>
          </cell>
          <cell r="E149">
            <v>358000</v>
          </cell>
          <cell r="F149">
            <v>0</v>
          </cell>
          <cell r="G149">
            <v>3832430</v>
          </cell>
          <cell r="H149">
            <v>12897110</v>
          </cell>
          <cell r="I149">
            <v>0</v>
          </cell>
          <cell r="J149">
            <v>17087540</v>
          </cell>
          <cell r="K149">
            <v>0</v>
          </cell>
          <cell r="L149">
            <v>17812500</v>
          </cell>
          <cell r="M149">
            <v>0</v>
          </cell>
          <cell r="N149">
            <v>0</v>
          </cell>
          <cell r="O149">
            <v>17812500</v>
          </cell>
          <cell r="P149">
            <v>0</v>
          </cell>
          <cell r="Q149">
            <v>9000000</v>
          </cell>
          <cell r="R149">
            <v>0</v>
          </cell>
          <cell r="S149">
            <v>9000000</v>
          </cell>
          <cell r="T149">
            <v>44056700</v>
          </cell>
          <cell r="U149">
            <v>22159590</v>
          </cell>
          <cell r="V149">
            <v>21897110</v>
          </cell>
          <cell r="W149">
            <v>44056700</v>
          </cell>
        </row>
        <row r="150">
          <cell r="C150" t="str">
            <v>PENATAAN BANGUNAN DAN LINGKUNGAN SULAWESI BARAT</v>
          </cell>
          <cell r="D150">
            <v>77640</v>
          </cell>
          <cell r="E150">
            <v>281000</v>
          </cell>
          <cell r="F150">
            <v>0</v>
          </cell>
          <cell r="G150">
            <v>1615465</v>
          </cell>
          <cell r="H150">
            <v>1172103</v>
          </cell>
          <cell r="I150">
            <v>0</v>
          </cell>
          <cell r="J150">
            <v>3068568</v>
          </cell>
          <cell r="K150">
            <v>0</v>
          </cell>
          <cell r="L150">
            <v>9462500</v>
          </cell>
          <cell r="M150">
            <v>0</v>
          </cell>
          <cell r="N150">
            <v>0</v>
          </cell>
          <cell r="O150">
            <v>9462500</v>
          </cell>
          <cell r="P150">
            <v>0</v>
          </cell>
          <cell r="Q150">
            <v>600000</v>
          </cell>
          <cell r="R150">
            <v>0</v>
          </cell>
          <cell r="S150">
            <v>600000</v>
          </cell>
          <cell r="T150">
            <v>13208708</v>
          </cell>
          <cell r="U150">
            <v>11436605</v>
          </cell>
          <cell r="V150">
            <v>1772103</v>
          </cell>
          <cell r="W150">
            <v>13208708</v>
          </cell>
        </row>
        <row r="151">
          <cell r="C151" t="str">
            <v>PENATAAN BANGUNAN DAN LINGKUNGAN SULAWESI TENGGARA</v>
          </cell>
          <cell r="D151">
            <v>290820</v>
          </cell>
          <cell r="E151">
            <v>299000</v>
          </cell>
          <cell r="F151">
            <v>0</v>
          </cell>
          <cell r="G151">
            <v>2645428</v>
          </cell>
          <cell r="H151">
            <v>4598647</v>
          </cell>
          <cell r="I151">
            <v>0</v>
          </cell>
          <cell r="J151">
            <v>7543075</v>
          </cell>
          <cell r="K151">
            <v>0</v>
          </cell>
          <cell r="L151">
            <v>22782500</v>
          </cell>
          <cell r="M151">
            <v>0</v>
          </cell>
          <cell r="N151">
            <v>0</v>
          </cell>
          <cell r="O151">
            <v>22782500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30616395</v>
          </cell>
          <cell r="U151">
            <v>26017748</v>
          </cell>
          <cell r="V151">
            <v>4598647</v>
          </cell>
          <cell r="W151">
            <v>30616395</v>
          </cell>
        </row>
        <row r="152">
          <cell r="C152" t="str">
            <v>PENATAAN BANGUNAN DAN LINGKUNGAN BALI</v>
          </cell>
          <cell r="D152">
            <v>76200</v>
          </cell>
          <cell r="E152">
            <v>333000</v>
          </cell>
          <cell r="F152">
            <v>0</v>
          </cell>
          <cell r="G152">
            <v>2342100</v>
          </cell>
          <cell r="H152">
            <v>5056343</v>
          </cell>
          <cell r="I152">
            <v>0</v>
          </cell>
          <cell r="J152">
            <v>7731443</v>
          </cell>
          <cell r="K152">
            <v>0</v>
          </cell>
          <cell r="L152">
            <v>17012500</v>
          </cell>
          <cell r="M152">
            <v>0</v>
          </cell>
          <cell r="N152">
            <v>0</v>
          </cell>
          <cell r="O152">
            <v>17012500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24820143</v>
          </cell>
          <cell r="U152">
            <v>19763800</v>
          </cell>
          <cell r="V152">
            <v>5056343</v>
          </cell>
          <cell r="W152">
            <v>24820143</v>
          </cell>
        </row>
        <row r="153">
          <cell r="C153" t="str">
            <v>PENATAAN BANGUNAN DAN LINGKUNGAN NUSA TENGGARA  BARAT</v>
          </cell>
          <cell r="D153">
            <v>322440</v>
          </cell>
          <cell r="E153">
            <v>216000</v>
          </cell>
          <cell r="F153">
            <v>0</v>
          </cell>
          <cell r="G153">
            <v>2558402</v>
          </cell>
          <cell r="H153">
            <v>7664511</v>
          </cell>
          <cell r="I153">
            <v>0</v>
          </cell>
          <cell r="J153">
            <v>10438913</v>
          </cell>
          <cell r="K153">
            <v>0</v>
          </cell>
          <cell r="L153">
            <v>14842500</v>
          </cell>
          <cell r="M153">
            <v>0</v>
          </cell>
          <cell r="N153">
            <v>0</v>
          </cell>
          <cell r="O153">
            <v>14842500</v>
          </cell>
          <cell r="P153">
            <v>0</v>
          </cell>
          <cell r="Q153">
            <v>5700000</v>
          </cell>
          <cell r="R153">
            <v>0</v>
          </cell>
          <cell r="S153">
            <v>5700000</v>
          </cell>
          <cell r="T153">
            <v>31303853</v>
          </cell>
          <cell r="U153">
            <v>17939342</v>
          </cell>
          <cell r="V153">
            <v>13364511</v>
          </cell>
          <cell r="W153">
            <v>31303853</v>
          </cell>
        </row>
        <row r="154">
          <cell r="C154" t="str">
            <v>PENATAAN BANGUNAN DAN LINGKUNGAN NUSA TENGGARA TIMUR</v>
          </cell>
          <cell r="D154">
            <v>166620</v>
          </cell>
          <cell r="E154">
            <v>327000</v>
          </cell>
          <cell r="F154">
            <v>0</v>
          </cell>
          <cell r="G154">
            <v>2935204</v>
          </cell>
          <cell r="H154">
            <v>4424956</v>
          </cell>
          <cell r="I154">
            <v>0</v>
          </cell>
          <cell r="J154">
            <v>7687160</v>
          </cell>
          <cell r="K154">
            <v>0</v>
          </cell>
          <cell r="L154">
            <v>10692500</v>
          </cell>
          <cell r="M154">
            <v>0</v>
          </cell>
          <cell r="N154">
            <v>0</v>
          </cell>
          <cell r="O154">
            <v>10692500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18546280</v>
          </cell>
          <cell r="U154">
            <v>14121324</v>
          </cell>
          <cell r="V154">
            <v>4424956</v>
          </cell>
          <cell r="W154">
            <v>18546280</v>
          </cell>
        </row>
        <row r="155">
          <cell r="C155" t="str">
            <v>PENATAAN BANGUNAN DAN LINGKUNGAN MALUKU</v>
          </cell>
          <cell r="D155">
            <v>229380</v>
          </cell>
          <cell r="E155">
            <v>209000</v>
          </cell>
          <cell r="F155">
            <v>0</v>
          </cell>
          <cell r="G155">
            <v>2691542</v>
          </cell>
          <cell r="H155">
            <v>3409979</v>
          </cell>
          <cell r="I155">
            <v>0</v>
          </cell>
          <cell r="J155">
            <v>6310521</v>
          </cell>
          <cell r="K155">
            <v>0</v>
          </cell>
          <cell r="L155">
            <v>10942500</v>
          </cell>
          <cell r="M155">
            <v>0</v>
          </cell>
          <cell r="N155">
            <v>0</v>
          </cell>
          <cell r="O155">
            <v>10942500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17482401</v>
          </cell>
          <cell r="U155">
            <v>14072422</v>
          </cell>
          <cell r="V155">
            <v>3409979</v>
          </cell>
          <cell r="W155">
            <v>17482401</v>
          </cell>
        </row>
        <row r="156">
          <cell r="C156" t="str">
            <v>PENATAAN BANGUNAN DAN LINGKUNGAN MALUKU UTARA</v>
          </cell>
          <cell r="D156">
            <v>145864</v>
          </cell>
          <cell r="E156">
            <v>315000</v>
          </cell>
          <cell r="F156">
            <v>0</v>
          </cell>
          <cell r="G156">
            <v>2675260</v>
          </cell>
          <cell r="H156">
            <v>5228045</v>
          </cell>
          <cell r="I156">
            <v>0</v>
          </cell>
          <cell r="J156">
            <v>8218305</v>
          </cell>
          <cell r="K156">
            <v>0</v>
          </cell>
          <cell r="L156">
            <v>7692500</v>
          </cell>
          <cell r="M156">
            <v>0</v>
          </cell>
          <cell r="N156">
            <v>0</v>
          </cell>
          <cell r="O156">
            <v>7692500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16056669</v>
          </cell>
          <cell r="U156">
            <v>10828624</v>
          </cell>
          <cell r="V156">
            <v>5228045</v>
          </cell>
          <cell r="W156">
            <v>16056669</v>
          </cell>
        </row>
        <row r="157">
          <cell r="C157" t="str">
            <v>PENATAAN BANGUNAN DAN LINGKUNGAN PAPUA</v>
          </cell>
          <cell r="D157">
            <v>304380</v>
          </cell>
          <cell r="E157">
            <v>146000</v>
          </cell>
          <cell r="F157">
            <v>0</v>
          </cell>
          <cell r="G157">
            <v>3137366</v>
          </cell>
          <cell r="H157">
            <v>1793934</v>
          </cell>
          <cell r="I157">
            <v>0</v>
          </cell>
          <cell r="J157">
            <v>5077300</v>
          </cell>
          <cell r="K157">
            <v>0</v>
          </cell>
          <cell r="L157">
            <v>8671500</v>
          </cell>
          <cell r="M157">
            <v>0</v>
          </cell>
          <cell r="N157">
            <v>0</v>
          </cell>
          <cell r="O157">
            <v>8671500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14053180</v>
          </cell>
          <cell r="U157">
            <v>12259246</v>
          </cell>
          <cell r="V157">
            <v>1793934</v>
          </cell>
          <cell r="W157">
            <v>14053180</v>
          </cell>
        </row>
        <row r="158">
          <cell r="C158" t="str">
            <v>PENATAAN BANGUNAN DAN LINGKUNGAN PAPUA BARAT</v>
          </cell>
          <cell r="D158">
            <v>362520</v>
          </cell>
          <cell r="E158">
            <v>155000</v>
          </cell>
          <cell r="F158">
            <v>0</v>
          </cell>
          <cell r="G158">
            <v>2581382</v>
          </cell>
          <cell r="H158">
            <v>1781167</v>
          </cell>
          <cell r="I158">
            <v>0</v>
          </cell>
          <cell r="J158">
            <v>4517549</v>
          </cell>
          <cell r="K158">
            <v>0</v>
          </cell>
          <cell r="L158">
            <v>13812500</v>
          </cell>
          <cell r="M158">
            <v>0</v>
          </cell>
          <cell r="N158">
            <v>0</v>
          </cell>
          <cell r="O158">
            <v>13812500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18692569</v>
          </cell>
          <cell r="U158">
            <v>16911402</v>
          </cell>
          <cell r="V158">
            <v>1781167</v>
          </cell>
          <cell r="W158">
            <v>18692569</v>
          </cell>
        </row>
        <row r="159">
          <cell r="C159" t="str">
            <v>PERENCANAAN DAN PENGENDALIAN PROGRAM PROV NAD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C160" t="str">
            <v>PERENCANAAN DAN PENGENDALIAN PROGRAM PROV SUMATERA UTARA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C161" t="str">
            <v xml:space="preserve">PERENCANAAN DAN PENGENDALIAN PROGRAM PROV SUMATERA BARAT 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C162" t="str">
            <v>PERENCANAAN DAN PENGENDALIAN PROGRAM PROVINSI RIAU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C163" t="str">
            <v>PERENCANAAN DAN PENGENDALIAN PROGRAM PROV KEP. RIAU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C164" t="str">
            <v>PERENCANAAN DAN PENGENDALIAN PROGRAM PROVINSI JAMBI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C165" t="str">
            <v>PERENCANAAN DAN PENGENDALIAN PROGRAM PROVINSI  BENGKULU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C166" t="str">
            <v>PERENCANAAN DAN PENGENDALIAN PROGRAMPROV SUMATERA SELATAN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C167" t="str">
            <v>PERENCANAAN DAN PENGENDALIAN PROGRAM PROV BANGKA BELITUNG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C168" t="str">
            <v>PERENCANAAN DAN PENGENDALIAN PROGRAM PROV LAMPUNG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C169" t="str">
            <v>PERENCANAAN DAN PENGENDALIAN PROGRAM PROV BANTEN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C170" t="str">
            <v>PERENCANAAN DAN PENGENDALIAN PROGRAM PROV JAWA BARAT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C171" t="str">
            <v>PERENCANAAN DAN PENGENDALIAN PROGRAM PROV JAWA TENGAH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C172" t="str">
            <v>PERENCANAAN DAN PENGENDALIAN PROGRAM PROV DI YOGYAKARTA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C173" t="str">
            <v>PERENCANAAN DAN PENGENDALIAN PROGRAM PROV JAWA TIMUR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C174" t="str">
            <v xml:space="preserve">PERENCANAAN DAN PENGENDALIAN PROGRAM PROV KALIMANTAN BARAT 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C175" t="str">
            <v xml:space="preserve">PERENCANAAN DAN PENGENDALIAN PROGRAM PROV KALIMANTAN TENGAH 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C176" t="str">
            <v>PERENCANAAN DAN PENGENDALIAN PROGRAM PROV KALIMANTAN SELATAN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C177" t="str">
            <v>PERENCANAAN DAN PENGENDALIAN PROGRAM PROV KALIMANTAN TIMUR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C178" t="str">
            <v>PERENCANAAN DAN PENGENDALIAN PROGRAM PROV SULAWESI UTARA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C179" t="str">
            <v>PERENCANAAN DAN PENGENDALIAN PROGRAM PROV GORONTALO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C180" t="str">
            <v>PERENCANAAN DAN PENGENDALIAN PROGRAM PROV SULAWESI TENGAH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C181" t="str">
            <v>PERENCANAAN DAN PENGENDALIAN PROGRAM PROV SULAWESI SELATAN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C182" t="str">
            <v>PERENCANAAN DAN PENGENDALIAN PROGRAM PROV SULAWESI BARAT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C183" t="str">
            <v>PERENCANAAN DAN PENGENDALIAN PROGRAM PROV SULAWESI TENGGARA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C184" t="str">
            <v xml:space="preserve">PERENCANAAN DAN PENGENDALIAN PROGRAM PROV BALI 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C185" t="str">
            <v>PERENCANAAN DAN PENGENDALIAN PROGRAM PROV NTB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C186" t="str">
            <v xml:space="preserve">PERENCANAAN DAN PENGENDALIAN PROGRAM PROV NTT 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C187" t="str">
            <v>PERENCANAAN DAN PENGENDALIAN PROGRAM PROV MALUKU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C188" t="str">
            <v>PERENCANAAN DAN PENGENDALIAN PROGRAM PROV MALUKU UTARA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C189" t="str">
            <v>PERENCANAAN DAN PENGENDALIAN PROGRAM PROV PAPUA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C190" t="str">
            <v xml:space="preserve">PERENCANAAN DAN PENGENDALIAN PROGRAM PROV PAPUA BARAT   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C191" t="str">
            <v>BALAI TEKNIK AIR MINUM DAN SANITASI WILAYAH I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C192" t="str">
            <v>BALAI TEKNIK AIR MINUM DAN SANITASI WILAYAH II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C193" t="str">
            <v>PEMBANGUNAN INFRASTRUKTUR PERMUKIMAN KAB. ACEH SELATAN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C194" t="str">
            <v>PEMBANGUNAN INFRASTRUKTUR PERMUKIMAN KAB. ACEH TENGGARA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C195" t="str">
            <v>PEMBANGUNAN INFRASTRUKTUR PERMUKIMAN KAB. ACEH TIMUR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C196" t="str">
            <v>PEMBANGUNAN INFRASTRUKTUR PERMUKIMAN KAB. ACEH TENGAH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C197" t="str">
            <v>PEMBANGUNAN INFRASTRUKTUR PERMUKIMAN KAB. ACEH BARAT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C198" t="str">
            <v>PEMBANGUNAN INFRASTRUKTUR PERMUKIMAN KAB. ACEH BESAR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C199" t="str">
            <v>PEMBANGUNAN INFRASTRUKTUR PERMUKIMAN KAB. PIDIE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C200" t="str">
            <v>PEMBANGUNAN INFRASTRUKTUR PERMUKIMAN KAB. ACEH UTARA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C201" t="str">
            <v>PEMBANGUNAN INFRASTRUKTUR PERMUKIMAN KAB. SIMEULUE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C202" t="str">
            <v>PEMBANGUNAN INFRASTRUKTUR PERMUKIMAN KAB. ACEH SINGKIL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C203" t="str">
            <v>PEMBANGUNAN INFRASTRUKTUR PERMUKIMAN KAB. BIREUN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C204" t="str">
            <v>PEMBANGUNAN INFRASTRUKTUR PERMUKIMAN KAB. ACEH BARAT DAYA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C205" t="str">
            <v>PEMBANGUNAN INFRASTRUKTUR PERMUKIMAN KAB. GAYO LUES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C206" t="str">
            <v>PEMBANGUNAN INFRASTRUKTUR PERMUKIMAN KAB. ACEH JAYA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C207" t="str">
            <v>PEMBANGUNAN INFRASTRUKTUR PERMUKIMAN KAB. NAGAN RAYA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C208" t="str">
            <v>PEMBANGUNAN INFRASTRUKTUR PERMUKIMAN KAB. ACEH TAMIANG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C209" t="str">
            <v>PEMBANGUNAN INFRASTRUKTUR PERMUKIMAN KAB. BENER MERIAH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C210" t="str">
            <v>PEMBANGUNAN INFRASTRUKTUR PERMUKIMAN KAB. PIDIE JAYA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C211" t="str">
            <v>PEMBANGUNAN INFRASTRUKTUR PERMUKIMAN KOTA BANDA ACEH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C212" t="str">
            <v>PEMBANGUNAN INFRASTRUKTUR PERMUKIMAN KOTA SABANG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C213" t="str">
            <v>PEMBANGUNAN INFRASTRUKTUR PERMUKIMAN KOTA LHOKSEUMAWE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C214" t="str">
            <v>PEMBANGUNAN INFRASTRUKTUR PERMUKIMAN KOTA LANGSA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C215" t="str">
            <v>PEMBANGUNAN INFRASTRUKTUR PERMUKIMAN KOTA SUBULUSSALAM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C216" t="str">
            <v>PEMBANGUNAN INFRASTRUKTUR PERMUKIMAN KAB. TAPANULI TENGAH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C217" t="str">
            <v>PEMBANGUNAN INFRASTRUKTUR PERMUKIMAN KAB. TAPANULI UTARA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C218" t="str">
            <v>PEMBANGUNAN INFRASTRUKTUR PERMUKIMAN KAB. TAPANULI SELATAN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C219" t="str">
            <v>PEMBANGUNAN INFRASTRUKTUR PERMUKIMAN KAB. NIAS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C220" t="str">
            <v>PEMBANGUNAN INFRASTRUKTUR PERMUKIMAN KAB. LANGKAT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C221" t="str">
            <v>PEMBANGUNAN INFRASTRUKTUR PERMUKIMAN KAB. KARO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C222" t="str">
            <v>PEMBANGUNAN INFRASTRUKTUR PERMUKIMAN KAB. DELI SERDANG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C223" t="str">
            <v>PEMBANGUNAN INFRASTRUKTUR PERMUKIMAN KAB. SIMALUNGUN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C224" t="str">
            <v>PEMBANGUNAN INFRASTRUKTUR PERMUKIMAN KAB. ASAHAN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C225" t="str">
            <v>PEMBANGUNAN INFRASTRUKTUR PERMUKIMAN KAB. LABUAN BATU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C226" t="str">
            <v>PEMBANGUNAN INFRASTRUKTUR PERMUKIMAN KAB. DAIRI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C227" t="str">
            <v>PEMBANGUNAN INFRASTRUKTUR PERMUKIMAN KAB. TOBA SAMOSIR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C228" t="str">
            <v>PEMBANGUNAN INFRASTRUKTUR PERMUKIMAN KAB. MANDAILING NATAL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C229" t="str">
            <v>PEMBANGUNAN INFRASTRUKTUR PERMUKIMAN KAB. NIAS SELATAN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C230" t="str">
            <v>PEMBANGUNAN INFRASTRUKTUR PERMUKIMAN KAB. PAKPAK BARAT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C231" t="str">
            <v>PEMBANGUNAN INFRASTRUKTUR PERMUKIMAN KAB. HUMBANG HASUNDUTAN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C232" t="str">
            <v>PEMBANGUNAN INFRASTRUKTUR PERMUKIMAN KAB. SAMOSIR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C233" t="str">
            <v>PEMBANGUNAN INFRASTRUKTUR PERMUKIMAN KAB. SERDANG BEDAGAI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C234" t="str">
            <v>PEMBANGUNAN INFRASTRUKTUR PERMUKIMAN KAB. BATUBARA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C235" t="str">
            <v>PEMBANGUNAN INFRASTRUKTUR PERMUKIMAN KAB. PADANG LAWAS UTARA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C236" t="str">
            <v>PEMBANGUNAN INFRASTRUKTUR PERMUKIMAN KAB. PADANG LAWAS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C237" t="str">
            <v>PEMBANGUNAN INFRASTRUKTUR PERMUKIMAN KAB. LABUAN BATU SELATAN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C238" t="str">
            <v>PEMBANGUNAN INFRASTRUKTUR PERMUKIMAN KAB. LABUAN BATU UTARA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C239" t="str">
            <v>PEMBANGUNAN INFRASTRUKTUR PERMUKIMAN KAB. NIAS UTARA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C240" t="str">
            <v>PEMBANGUNAN INFRASTRUKTUR PERMUKIMAN KAB. NIAS BARAT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C241" t="str">
            <v>PEMBANGUNAN INFRASTRUKTUR PERMUKIMAN KOTA MEDAN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C242" t="str">
            <v>PEMBANGUNAN INFRASTRUKTUR PERMUKIMAN KOTA PEMATANG SIANTAR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C243" t="str">
            <v>PEMBANGUNAN INFRASTRUKTUR PERMUKIMAN KOTA SIBOLGA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C244" t="str">
            <v>PEMBANGUNAN INFRASTRUKTUR PERMUKIMAN KOTA TANJUNG BALAI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C245" t="str">
            <v>PEMBANGUNAN INFRASTRUKTUR PERMUKIMAN KOTA BINJAI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C246" t="str">
            <v>PEMBANGUNAN INFRASTRUKTUR PERMUKIMAN KOTA TEBING TINGGI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C247" t="str">
            <v>PEMBANGUNAN INFRASTRUKTUR PERMUKIMAN KOTA PADANG SIDEMPUAN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C248" t="str">
            <v>PEMBANGUNAN INFRASTRUKTUR PERMUKIMAN KOTA GUNUNG SITOLI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C249" t="str">
            <v>PEMBANGUNAN INFRASTRUKTUR PERMUKIMAN KAB. PESISIR SELATAN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C250" t="str">
            <v>PEMBANGUNAN INFRASTRUKTUR PERMUKIMAN KAB. SOLOK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C251" t="str">
            <v>PEMBANGUNAN INFRASTRUKTUR PERMUKIMAN KAB. SAWAHLUNTOSINJUNJUNG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C252" t="str">
            <v>PEMBANGUNAN INFRASTRUKTUR PERMUKIMAN KAB. TANAH DATAR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C253" t="str">
            <v>PEMBANGUNAN INFRASTRUKTUR PERMUKIMAN KAB. PADANG PARIAMAN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C254" t="str">
            <v>PEMBANGUNAN INFRASTRUKTUR PERMUKIMAN KAB. AGAM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C255" t="str">
            <v>PEMBANGUNAN INFRASTRUKTUR PERMUKIMAN KAB. LIMA PULUH KOTO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C256" t="str">
            <v>PEMBANGUNAN INFRASTRUKTUR PERMUKIMAN KAB. PASAMAN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C257" t="str">
            <v>PEMBANGUNAN INFRASTRUKTUR PERMUKIMAN KAB. KEPULAUAN MENTAWAI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C258" t="str">
            <v>PEMBANGUNAN INFRASTRUKTUR PERMUKIMAN KAB. DHARMASRAYA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C259" t="str">
            <v>PEMBANGUNAN INFRASTRUKTUR PERMUKIMAN KAB. SOLOK SELATAN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C260" t="str">
            <v>PEMBANGUNAN INFRASTRUKTUR PERMUKIMAN KAB. PASAMAN BARAT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C261" t="str">
            <v>PEMBANGUNAN INFRASTRUKTUR PERMUKIMAN KOTA PADANG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C262" t="str">
            <v>PEMBANGUNAN INFRASTRUKTUR PERMUKIMAN KOTA SOLOK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C263" t="str">
            <v>PEMBANGUNAN INFRASTRUKTUR PERMUKIMAN KOTA SAWAH LUNTO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C264" t="str">
            <v>PEMBANGUNAN INFRASTRUKTUR PERMUKIMAN KOTA PADANG PANJANG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C265" t="str">
            <v>PEMBANGUNAN INFRASTRUKTUR PERMUKIMAN KOTA BUKITTINGI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C266" t="str">
            <v>PEMBANGUNAN INFRASTRUKTUR PERMUKIMAN KOTA PAYAKUMBUH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C267" t="str">
            <v>PEMBANGUNAN INFRASTRUKTUR PERMUKIMAN KOTA PARIAMAN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C268" t="str">
            <v>PEMBANGUNAN INFRASTRUKTUR PERMUKIMAN KAB. KAMPAR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C269" t="str">
            <v>PEMBANGUNAN INFRASTRUKTUR PERMUKIMAN KAB. INDRAGIRI HULU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C270" t="str">
            <v>PEMBANGUNAN INFRASTRUKTUR PERMUKIMAN KAB. BENGKALIS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C271" t="str">
            <v>PEMBANGUNAN INFRASTRUKTUR PERMUKIMAN KAB. INDRAGIRI HILIR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C272" t="str">
            <v>PEMBANGUNAN INFRASTRUKTUR PERMUKIMAN KAB. PELALAWAN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C273" t="str">
            <v>PEMBANGUNAN INFRASTRUKTUR PERMUKIMAN KAB. ROKAN HULU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C274" t="str">
            <v>PEMBANGUNAN INFRASTRUKTUR PERMUKIMAN KAB. ROKAN HILIR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C275" t="str">
            <v>PEMBANGUNAN INFRASTRUKTUR PERMUKIMAN KAB. SIAK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C276" t="str">
            <v>PEMBANGUNAN INFRASTRUKTUR PERMUKIMAN KAB. KUANTAN SINGINGI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C277" t="str">
            <v>PEMBANGUNAN INFRASTRUKTUR PERMUKIMAN KAB. KEPULAUAN MERANTI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C278" t="str">
            <v>PEMBANGUNAN INFRASTRUKTUR PERMUKIMAN KOTA PEKANBARU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C279" t="str">
            <v>PEMBANGUNAN INFRASTRUKTUR PERMUKIMAN KOTA DUMAI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C280" t="str">
            <v>PEMBANGUNAN INFRASTRUKTUR PERMUKIMAN KAB. BINTAN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C281" t="str">
            <v>PEMBANGUNAN INFRASTRUKTUR PERMUKIMAN KAB. KARIMUN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C282" t="str">
            <v>PEMBANGUNAN INFRASTRUKTUR PERMUKIMAN KAB. NATUNA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C283" t="str">
            <v>PEMBANGUNAN INFRASTRUKTUR PERMUKIMAN KAB. LINGGA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C284" t="str">
            <v>PEMBANGUNAN INFRASTRUKTUR PERMUKIMAN KAB. KEPULAUAN ANAMBAS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C285" t="str">
            <v>PEMBANGUNAN INFRASTRUKTUR PERMUKIMAN KOTA BATAM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C286" t="str">
            <v>PEMBANGUNAN INFRASTRUKTUR PERMUKIMAN KOTA TANJUNG PINANG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C287" t="str">
            <v>PEMBANGUNAN INFRASTRUKTUR PERMUKIMAN KAB. KERINCI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C288" t="str">
            <v>PEMBANGUNAN INFRASTRUKTUR PERMUKIMAN KAB. MERANGIN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C289" t="str">
            <v>PEMBANGUNAN INFRASTRUKTUR PERMUKIMAN KAB. SAROLANGUN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C290" t="str">
            <v>PEMBANGUNAN INFRASTRUKTUR PERMUKIMAN KAB. BATANGHARI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C291" t="str">
            <v>PEMBANGUNAN INFRASTRUKTUR PERMUKIMAN KAB. MUARO JAMBI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C292" t="str">
            <v>PEMBANGUNAN INFRASTRUKTUR PERMUKIMAN KAB. TANJUNG JABUNG BARAT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C293" t="str">
            <v>PEMBANGUNAN INFRASTRUKTUR PERMUKIMAN KAB. TANJUNG JABUNG TIMUR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C294" t="str">
            <v>PEMBANGUNAN INFRASTRUKTUR PERMUKIMAN KAB. BUNGO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C295" t="str">
            <v>PEMBANGUNAN INFRASTRUKTUR PERMUKIMAN KAB. TEBO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C296" t="str">
            <v>PEMBANGUNAN INFRASTRUKTUR PERMUKIMAN KOTA JAMBI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C297" t="str">
            <v>PEMBANGUNAN INFRASTRUKTUR PERMUKIMAN KOTA SUNGAI PENUH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C298" t="str">
            <v>PEMBANGUNAN INFRASTRUKTUR PERMUKIMAN KAB. BENGKULU SELATAN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C299" t="str">
            <v>PEMBANGUNAN INFRASTRUKTUR PERMUKIMAN KAB. REJANG LEBONG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C300" t="str">
            <v>PEMBANGUNAN INFRASTRUKTUR PERMUKIMAN KAB. BENGKULU UTARA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C301" t="str">
            <v>PEMBANGUNAN INFRASTRUKTUR PERMUKIMAN KAB. KAUR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C302" t="str">
            <v>PEMBANGUNAN INFRASTRUKTUR PERMUKIMAN KAB. SELUMA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C303" t="str">
            <v>PEMBANGUNAN INFRASTRUKTUR PERMUKIMAN KAB. MUKOMUKO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C304" t="str">
            <v>PEMBANGUNAN INFRASTRUKTUR PERMUKIMAN KAB. LEBONG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C305" t="str">
            <v>PEMBANGUNAN INFRASTRUKTUR PERMUKIMAN KAB. KEPAHIANG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C306" t="str">
            <v>PEMBANGUNAN INFRASTRUKTUR PERMUKIMAN KAB. BENGKULU TENGAH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C307" t="str">
            <v>PEMBANGUNAN INFRASTRUKTUR PERMUKIMAN KOTA BENGKULU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C308" t="str">
            <v>PEMBANGUNAN INFRASTRUKTUR PERMUKIMAN KAB. OGAN KOMERING ULU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C309" t="str">
            <v>PEMBANGUNAN INFRASTRUKTUR PERMUKIMAN KAB. OGAN KOMERING ILIR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C310" t="str">
            <v>PEMBANGUNAN INFRASTRUKTUR PERMUKIMAN KAB. MUARA ENIM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C311" t="str">
            <v>PEMBANGUNAN INFRASTRUKTUR PERMUKIMAN KAB. LAHAT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C312" t="str">
            <v>PEMBANGUNAN INFRASTRUKTUR PERMUKIMAN KAB. MUSI RAWAS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C313" t="str">
            <v>PEMBANGUNAN INFRASTRUKTUR PERMUKIMAN KAB. MUSI BANYU ASIN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C314" t="str">
            <v>PEMBANGUNAN INFRASTRUKTUR PERMUKIMAN KAB. BANYU ASIN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C315" t="str">
            <v>PEMBANGUNAN INFRASTRUKTUR PERMUKIMAN KAB. OKU TIMUR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C316" t="str">
            <v>PEMBANGUNAN INFRASTRUKTUR PERMUKIMAN KAB. OKU SELATAN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C317" t="str">
            <v>PEMBANGUNAN INFRASTRUKTUR PERMUKIMAN KAB. OGAN ILIR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C318" t="str">
            <v>PEMBANGUNAN INFRASTRUKTUR PERMUKIMAN KAB. EMPAT LAWANG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C319" t="str">
            <v>PEMBANGUNAN INFRASTRUKTUR PERMUKIMAN KOTA PALEMBANG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C320" t="str">
            <v>PEMBANGUNAN INFRASTRUKTUR PERMUKIMAN KOTA PAGAR ALAM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C321" t="str">
            <v>PEMBANGUNAN INFRASTRUKTUR PERMUKIMAN KOTA LUBUK LINGGAU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C322" t="str">
            <v>PEMBANGUNAN INFRASTRUKTUR PERMUKIMAN KOTA PRABUMULIH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C323" t="str">
            <v>PEMBANGUNAN INFRASTRUKTUR PERMUKIMAN KAB. BANGKA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C324" t="str">
            <v>PEMBANGUNAN INFRASTRUKTUR PERMUKIMAN KAB. BELITUNG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C325" t="str">
            <v>PEMBANGUNAN INFRASTRUKTUR PERMUKIMAN KAB. BANGKA SELATAN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C326" t="str">
            <v>PEMBANGUNAN INFRASTRUKTUR PERMUKIMAN KAB. BANGKA TENGAH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C327" t="str">
            <v>PEMBANGUNAN INFRASTRUKTUR PERMUKIMAN KAB. BANGKA BARAT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C328" t="str">
            <v>PEMBANGUNAN INFRASTRUKTUR PERMUKIMAN KAB. BANGKA BELITUNG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C329" t="str">
            <v>PEMBANGUNAN INFRASTRUKTUR PERMUKIMAN KAB. BELITUNG TIMUR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C330" t="str">
            <v>PEMBANGUNAN INFRASTRUKTUR PERMUKIMAN KOTA PANGKAL PINANG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C331" t="str">
            <v>PEMBANGUNAN INFRASTRUKTUR PERMUKIMAN KAB. LAMPUNG SELATAN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C332" t="str">
            <v>PEMBANGUNAN INFRASTRUKTUR PERMUKIMAN KAB. LAMPUNG TENGAH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C333" t="str">
            <v>PEMBANGUNAN INFRASTRUKTUR PERMUKIMAN KAB. LAMPUNG UTARA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C334" t="str">
            <v>PEMBANGUNAN INFRASTRUKTUR PERMUKIMAN KAB. LAMPUNG BARAT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C335" t="str">
            <v>PEMBANGUNAN INFRASTRUKTUR PERMUKIMAN KAB. TULANGBAWANG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C336" t="str">
            <v>PEMBANGUNAN INFRASTRUKTUR PERMUKIMAN KAB. TANGGAMUS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C337" t="str">
            <v>PEMBANGUNAN INFRASTRUKTUR PERMUKIMAN KAB. LAMPUNG TIMUR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C338" t="str">
            <v>PEMBANGUNAN INFRASTRUKTUR PERMUKIMAN KAB. WAY KANAN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C339" t="str">
            <v>PEMBANGUNAN INFRASTRUKTUR PERMUKIMAN KAB. PESAWARAN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C340" t="str">
            <v>PEMBANGUNAN INFRASTRUKTUR PERMUKIMAN KAB. PRINGSEWU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C341" t="str">
            <v>PEMBANGUNAN INFRASTRUKTUR PERMUKIMAN KAB. MESUJI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C342" t="str">
            <v>PEMBANGUNAN INFRASTRUKTUR PERMUKIMAN KAB. TULANGBAWANG BARAT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C343" t="str">
            <v>PEMBANGUNAN INFRASTRUKTUR PERMUKIMAN KOTA BANDAR LAMPUNG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C344" t="str">
            <v>PEMBANGUNAN INFRASTRUKTUR PERMUKIMAN KOTA METRO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C345" t="str">
            <v>PEMBANGUNAN INFRASTRUKTUR PERMUKIMAN KAB. PANDEGLANG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C346" t="str">
            <v>PEMBANGUNAN INFRASTRUKTUR PERMUKIMAN KAB. LEBAK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C347" t="str">
            <v>PEMBANGUNAN INFRASTRUKTUR PERMUKIMAN KAB. TANGERANG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C348" t="str">
            <v>PEMBANGUNAN INFRASTRUKTUR PERMUKIMAN KAB. SERANG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C349" t="str">
            <v>PEMBANGUNAN INFRASTRUKTUR PERMUKIMAN KOTA TANGERANG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C350" t="str">
            <v>PEMBANGUNAN INFRASTRUKTUR PERMUKIMAN KOTA CILEGON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C351" t="str">
            <v>PEMBANGUNAN INFRASTRUKTUR PERMUKIMAN KOTA SERANG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C352" t="str">
            <v>PEMBANGUNAN INFRASTRUKTUR PERMUKIMAN KOTA TANGERANG SELATAN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C353" t="str">
            <v>PEMBANGUNAN INFRASTRUKTUR PERMUKIMAN KAB. KEPULAUAN SERIBU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C354" t="str">
            <v>PEMBANGUNAN INFRASTRUKTUR PERMUKIMAN KOTA JAKARTA PUSAT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C355" t="str">
            <v>PEMBANGUNAN INFRASTRUKTUR PERMUKIMAN KOTA JAKARTA UTARA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C356" t="str">
            <v>PEMBANGUNAN INFRASTRUKTUR PERMUKIMAN KOTA JAKARTA BARAT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C357" t="str">
            <v>PEMBANGUNAN INFRASTRUKTUR PERMUKIMAN KOTA JAKARTA SELATAN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C358" t="str">
            <v>PEMBANGUNAN INFRASTRUKTUR PERMUKIMAN KOTA JAKARTA TIMUR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C359" t="str">
            <v>PEMBANGUNAN INFRASTRUKTUR PERMUKIMAN KAB. BOGOR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C360" t="str">
            <v>PEMBANGUNAN INFRASTRUKTUR PERMUKIMAN KAB. SUKABUMI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C361" t="str">
            <v>PEMBANGUNAN INFRASTRUKTUR PERMUKIMAN KAB. CIANJUR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C362" t="str">
            <v>PEMBANGUNAN INFRASTRUKTUR PERMUKIMAN KAB. BANDUNG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C363" t="str">
            <v>PEMBANGUNAN INFRASTRUKTUR PERMUKIMAN KAB. GARUT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C364" t="str">
            <v>PEMBANGUNAN INFRASTRUKTUR PERMUKIMAN KAB. TASIKMALAYA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C365" t="str">
            <v>PEMBANGUNAN INFRASTRUKTUR PERMUKIMAN KAB. CIAMIS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C366" t="str">
            <v>PEMBANGUNAN INFRASTRUKTUR PERMUKIMAN KAB. KUNINGAN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C367" t="str">
            <v>PEMBANGUNAN INFRASTRUKTUR PERMUKIMAN KAB. CIREBON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C368" t="str">
            <v>PEMBANGUNAN INFRASTRUKTUR PERMUKIMAN KAB. MAJALENGKA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C369" t="str">
            <v>PEMBANGUNAN INFRASTRUKTUR PERMUKIMAN KAB. SUMEDANG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C370" t="str">
            <v>PEMBANGUNAN INFRASTRUKTUR PERMUKIMAN KAB. INDRAMAYU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C371" t="str">
            <v>PEMBANGUNAN INFRASTRUKTUR PERMUKIMAN KAB. SUBANG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  <row r="372">
          <cell r="C372" t="str">
            <v>PEMBANGUNAN INFRASTRUKTUR PERMUKIMAN KAB. PURWAKARTA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</row>
        <row r="373">
          <cell r="C373" t="str">
            <v>PEMBANGUNAN INFRASTRUKTUR PERMUKIMAN KAB. KARAWANG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</row>
        <row r="374">
          <cell r="C374" t="str">
            <v>PEMBANGUNAN INFRASTRUKTUR PERMUKIMAN KAB. BEKASI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</row>
        <row r="375">
          <cell r="C375" t="str">
            <v>PEMBANGUNAN INFRASTRUKTUR PERMUKIMAN KAB. BANDUNG BARAT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</row>
        <row r="376">
          <cell r="C376" t="str">
            <v>PEMBANGUNAN INFRASTRUKTUR PERMUKIMAN KOTA BOGOR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</row>
        <row r="377">
          <cell r="C377" t="str">
            <v>PEMBANGUNAN INFRASTRUKTUR PERMUKIMAN KOTA SUKABUMI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</row>
        <row r="378">
          <cell r="C378" t="str">
            <v>PEMBANGUNAN INFRASTRUKTUR PERMUKIMAN KOTA BANDUNG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</row>
        <row r="379">
          <cell r="C379" t="str">
            <v>PEMBANGUNAN INFRASTRUKTUR PERMUKIMAN KOTA CIREBON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</row>
        <row r="380">
          <cell r="C380" t="str">
            <v>PEMBANGUNAN INFRASTRUKTUR PERMUKIMAN KOTA BEKASI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</row>
        <row r="381">
          <cell r="C381" t="str">
            <v>PEMBANGUNAN INFRASTRUKTUR PERMUKIMAN KOTA DEPOK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</row>
        <row r="382">
          <cell r="C382" t="str">
            <v>PEMBANGUNAN INFRASTRUKTUR PERMUKIMAN KOTA CIMAHI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</row>
        <row r="383">
          <cell r="C383" t="str">
            <v>PEMBANGUNAN INFRASTRUKTUR PERMUKIMAN KOTA TASIKMALAYA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</row>
        <row r="384">
          <cell r="C384" t="str">
            <v>PEMBANGUNAN INFRASTRUKTUR PERMUKIMAN KOTA BANJAR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</row>
        <row r="385">
          <cell r="C385" t="str">
            <v>PEMBANGUNAN INFRASTRUKTUR PERMUKIMAN KAB. CILACAP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</row>
        <row r="386">
          <cell r="C386" t="str">
            <v>PEMBANGUNAN INFRASTRUKTUR PERMUKIMAN KAB. BANYUMAS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</row>
        <row r="387">
          <cell r="C387" t="str">
            <v>PEMBANGUNAN INFRASTRUKTUR PERMUKIMAN KAB. PURBALINGGA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</row>
        <row r="388">
          <cell r="C388" t="str">
            <v>PEMBANGUNAN INFRASTRUKTUR PERMUKIMAN KAB. BANJARNEGARA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</row>
        <row r="389">
          <cell r="C389" t="str">
            <v>PEMBANGUNAN INFRASTRUKTUR PERMUKIMAN KAB. KEBUMEN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</row>
        <row r="390">
          <cell r="C390" t="str">
            <v>PEMBANGUNAN INFRASTRUKTUR PERMUKIMAN KAB. PURWOREJO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</row>
        <row r="391">
          <cell r="C391" t="str">
            <v>PEMBANGUNAN INFRASTRUKTUR PERMUKIMAN KAB. WONOSOBO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</row>
        <row r="392">
          <cell r="C392" t="str">
            <v>PEMBANGUNAN INFRASTRUKTUR PERMUKIMAN KAB. MAGELANG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</row>
        <row r="393">
          <cell r="C393" t="str">
            <v>PEMBANGUNAN INFRASTRUKTUR PERMUKIMAN KAB. BOYOLALI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</row>
        <row r="394">
          <cell r="C394" t="str">
            <v>PEMBANGUNAN INFRASTRUKTUR PERMUKIMAN KAB. KLATEN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</row>
        <row r="395">
          <cell r="C395" t="str">
            <v>PEMBANGUNAN INFRASTRUKTUR PERMUKIMAN KAB. SUKOHARJO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</row>
        <row r="396">
          <cell r="C396" t="str">
            <v>PEMBANGUNAN INFRASTRUKTUR PERMUKIMAN KAB. WONOGIRI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</row>
        <row r="397">
          <cell r="C397" t="str">
            <v>PEMBANGUNAN INFRASTRUKTUR PERMUKIMAN KAB. KARANGANYAR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</row>
        <row r="398">
          <cell r="C398" t="str">
            <v>PEMBANGUNAN INFRASTRUKTUR PERMUKIMAN KAB. SRAGEN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</row>
        <row r="399">
          <cell r="C399" t="str">
            <v>PEMBANGUNAN INFRASTRUKTUR PERMUKIMAN KAB. GROBOGAN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</row>
        <row r="400">
          <cell r="C400" t="str">
            <v>PEMBANGUNAN INFRASTRUKTUR PERMUKIMAN KAB. BLORA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</row>
        <row r="401">
          <cell r="C401" t="str">
            <v>PEMBANGUNAN INFRASTRUKTUR PERMUKIMAN KAB. REMBANG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</row>
        <row r="402">
          <cell r="C402" t="str">
            <v>PEMBANGUNAN INFRASTRUKTUR PERMUKIMAN KAB. PATI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</row>
        <row r="403">
          <cell r="C403" t="str">
            <v>PEMBANGUNAN INFRASTRUKTUR PERMUKIMAN KAB. KUDUS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</row>
        <row r="404">
          <cell r="C404" t="str">
            <v>PEMBANGUNAN INFRASTRUKTUR PERMUKIMAN KAB. JEPARA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</row>
        <row r="405">
          <cell r="C405" t="str">
            <v>PEMBANGUNAN INFRASTRUKTUR PERMUKIMAN KAB. DEMAK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</row>
        <row r="406">
          <cell r="C406" t="str">
            <v>PEMBANGUNAN INFRASTRUKTUR PERMUKIMAN KAB. SEMARANG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</row>
        <row r="407">
          <cell r="C407" t="str">
            <v>PEMBANGUNAN INFRASTRUKTUR PERMUKIMAN KAB. TEMANGGUNG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</row>
        <row r="408">
          <cell r="C408" t="str">
            <v>PEMBANGUNAN INFRASTRUKTUR PERMUKIMAN KAB. KENDAL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</row>
        <row r="409">
          <cell r="C409" t="str">
            <v>PEMBANGUNAN INFRASTRUKTUR PERMUKIMAN KAB. BATANG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</row>
        <row r="410">
          <cell r="C410" t="str">
            <v>PEMBANGUNAN INFRASTRUKTUR PERMUKIMAN KAB. PEKALONGAN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</row>
        <row r="411">
          <cell r="C411" t="str">
            <v>PEMBANGUNAN INFRASTRUKTUR PERMUKIMAN KAB. PEMALANG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</row>
        <row r="412">
          <cell r="C412" t="str">
            <v>PEMBANGUNAN INFRASTRUKTUR PERMUKIMAN KAB. TEGAL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</row>
        <row r="413">
          <cell r="C413" t="str">
            <v>PEMBANGUNAN INFRASTRUKTUR PERMUKIMAN KAB. BREBES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</row>
        <row r="414">
          <cell r="C414" t="str">
            <v>PEMBANGUNAN INFRASTRUKTUR PERMUKIMAN KOTA MAGELANG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</row>
        <row r="415">
          <cell r="C415" t="str">
            <v>PEMBANGUNAN INFRASTRUKTUR PERMUKIMAN KOTA SURAKARTA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</row>
        <row r="416">
          <cell r="C416" t="str">
            <v>PEMBANGUNAN INFRASTRUKTUR PERMUKIMAN KOTA SALATIGA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</row>
        <row r="417">
          <cell r="C417" t="str">
            <v>PEMBANGUNAN INFRASTRUKTUR PERMUKIMAN KOTA SEMARANG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</row>
        <row r="418">
          <cell r="C418" t="str">
            <v>PEMBANGUNAN INFRASTRUKTUR PERMUKIMAN KOTA PEKALONGAN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</row>
        <row r="419">
          <cell r="C419" t="str">
            <v>PEMBANGUNAN INFRASTRUKTUR PERMUKIMAN KOTA TEGAL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</row>
        <row r="420">
          <cell r="C420" t="str">
            <v>PEMBANGUNAN INFRASTRUKTUR PERMUKIMAN KAB. KULON PROGO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</row>
        <row r="421">
          <cell r="C421" t="str">
            <v>PEMBANGUNAN INFRASTRUKTUR PERMUKIMAN KAB. BANTUL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</row>
        <row r="422">
          <cell r="C422" t="str">
            <v>PEMBANGUNAN INFRASTRUKTUR PERMUKIMAN KAB. GUNUNG KIDUL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</row>
        <row r="423">
          <cell r="C423" t="str">
            <v>PEMBANGUNAN INFRASTRUKTUR PERMUKIMAN KAB. SLEMAN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</row>
        <row r="424">
          <cell r="C424" t="str">
            <v>PEMBANGUNAN INFRASTRUKTUR PERMUKIMAN KOTA YOGYAKARTA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</row>
        <row r="425">
          <cell r="C425" t="str">
            <v>PEMBANGUNAN INFRASTRUKTUR PERMUKIMAN KAB. PACITAN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</row>
        <row r="426">
          <cell r="C426" t="str">
            <v>PEMBANGUNAN INFRASTRUKTUR PERMUKIMAN KAB. PONOROGO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</row>
        <row r="427">
          <cell r="C427" t="str">
            <v>PEMBANGUNAN INFRASTRUKTUR PERMUKIMAN KAB. TRENGGALEK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</row>
        <row r="428">
          <cell r="C428" t="str">
            <v>PEMBANGUNAN INFRASTRUKTUR PERMUKIMAN KAB. TULUNGAGUNG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</row>
        <row r="429">
          <cell r="C429" t="str">
            <v>PEMBANGUNAN INFRASTRUKTUR PERMUKIMAN KAB. BLITAR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</row>
        <row r="430">
          <cell r="C430" t="str">
            <v>PEMBANGUNAN INFRASTRUKTUR PERMUKIMAN KAB. KEDIRI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</row>
        <row r="431">
          <cell r="C431" t="str">
            <v>PEMBANGUNAN INFRASTRUKTUR PERMUKIMAN KAB. MALANG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</row>
        <row r="432">
          <cell r="C432" t="str">
            <v>PEMBANGUNAN INFRASTRUKTUR PERMUKIMAN KAB. LUMAJANG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</row>
        <row r="433">
          <cell r="C433" t="str">
            <v>PEMBANGUNAN INFRASTRUKTUR PERMUKIMAN KAB. JEMBER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</row>
        <row r="434">
          <cell r="C434" t="str">
            <v>PEMBANGUNAN INFRASTRUKTUR PERMUKIMAN KAB. BANYUWANGI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</row>
        <row r="435">
          <cell r="C435" t="str">
            <v>PEMBANGUNAN INFRASTRUKTUR PERMUKIMAN KAB. BONDOWOSO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</row>
        <row r="436">
          <cell r="C436" t="str">
            <v>PEMBANGUNAN INFRASTRUKTUR PERMUKIMAN KAB. SITUBONDO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</row>
        <row r="437">
          <cell r="C437" t="str">
            <v>PEMBANGUNAN INFRASTRUKTUR PERMUKIMAN KAB. PROBOLINGGO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</row>
        <row r="438">
          <cell r="C438" t="str">
            <v>PEMBANGUNAN INFRASTRUKTUR PERMUKIMAN KAB. PASURUAN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</row>
        <row r="439">
          <cell r="C439" t="str">
            <v>PEMBANGUNAN INFRASTRUKTUR PERMUKIMAN KAB. SIDOARJO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</row>
        <row r="440">
          <cell r="C440" t="str">
            <v>PEMBANGUNAN INFRASTRUKTUR PERMUKIMAN KAB. MOJOKERTO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</row>
        <row r="441">
          <cell r="C441" t="str">
            <v>PEMBANGUNAN INFRASTRUKTUR PERMUKIMAN KAB. JOMBANG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</row>
        <row r="442">
          <cell r="C442" t="str">
            <v>PEMBANGUNAN INFRASTRUKTUR PERMUKIMAN KAB. NGANJUK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</row>
        <row r="443">
          <cell r="C443" t="str">
            <v>PEMBANGUNAN INFRASTRUKTUR PERMUKIMAN KAB. MADIUN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</row>
        <row r="444">
          <cell r="C444" t="str">
            <v>PEMBANGUNAN INFRASTRUKTUR PERMUKIMAN KAB. MAGETAN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</row>
        <row r="445">
          <cell r="C445" t="str">
            <v>PEMBANGUNAN INFRASTRUKTUR PERMUKIMAN KAB. NGAWI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</row>
        <row r="446">
          <cell r="C446" t="str">
            <v>PEMBANGUNAN INFRASTRUKTUR PERMUKIMAN KAB. BOJONEGORO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</row>
        <row r="447">
          <cell r="C447" t="str">
            <v>PEMBANGUNAN INFRASTRUKTUR PERMUKIMAN KAB. TUBAN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</row>
        <row r="448">
          <cell r="C448" t="str">
            <v>PEMBANGUNAN INFRASTRUKTUR PERMUKIMAN KAB. LAMONGAN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</row>
        <row r="449">
          <cell r="C449" t="str">
            <v>PEMBANGUNAN INFRASTRUKTUR PERMUKIMAN KAB. GRESIK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</row>
        <row r="450">
          <cell r="C450" t="str">
            <v>PEMBANGUNAN INFRASTRUKTUR PERMUKIMAN KAB. BANGKALAN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</row>
        <row r="451">
          <cell r="C451" t="str">
            <v>PEMBANGUNAN INFRASTRUKTUR PERMUKIMAN KAB. SAMPANG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</row>
        <row r="452">
          <cell r="C452" t="str">
            <v>PEMBANGUNAN INFRASTRUKTUR PERMUKIMAN KAB. PAMEKASAN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</row>
        <row r="453">
          <cell r="C453" t="str">
            <v>PEMBANGUNAN INFRASTRUKTUR PERMUKIMAN KAB. SUMENEP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</row>
        <row r="454">
          <cell r="C454" t="str">
            <v>PEMBANGUNAN INFRASTRUKTUR PERMUKIMAN KOTA KEDIRI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</row>
        <row r="455">
          <cell r="C455" t="str">
            <v>PEMBANGUNAN INFRASTRUKTUR PERMUKIMAN KOTA BLITAR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</row>
        <row r="456">
          <cell r="C456" t="str">
            <v>PEMBANGUNAN INFRASTRUKTUR PERMUKIMAN KOTA MALANG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</row>
        <row r="457">
          <cell r="C457" t="str">
            <v>PEMBANGUNAN INFRASTRUKTUR PERMUKIMAN KOTA PROBOLINGGO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</row>
        <row r="458">
          <cell r="C458" t="str">
            <v>PEMBANGUNAN INFRASTRUKTUR PERMUKIMAN KOTA PASURUAN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</row>
        <row r="459">
          <cell r="C459" t="str">
            <v>PEMBANGUNAN INFRASTRUKTUR PERMUKIMAN KOTA MOJOKERTO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</row>
        <row r="460">
          <cell r="C460" t="str">
            <v>PEMBANGUNAN INFRASTRUKTUR PERMUKIMAN KOTA MADIUN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</row>
        <row r="461">
          <cell r="C461" t="str">
            <v>PEMBANGUNAN INFRASTRUKTUR PERMUKIMAN KOTA SURABAYA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</row>
        <row r="462">
          <cell r="C462" t="str">
            <v>PEMBANGUNAN INFRASTRUKTUR PERMUKIMAN KOTA BATU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</row>
        <row r="463">
          <cell r="C463" t="str">
            <v>PEMBANGUNAN INFRASTRUKTUR PERMUKIMAN KAB. SAMBAS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</row>
        <row r="464">
          <cell r="C464" t="str">
            <v>PEMBANGUNAN INFRASTRUKTUR PERMUKIMAN KAB. PONTIANAK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</row>
        <row r="465">
          <cell r="C465" t="str">
            <v>PEMBANGUNAN INFRASTRUKTUR PERMUKIMAN KAB. SANGGAU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</row>
        <row r="466">
          <cell r="C466" t="str">
            <v>PEMBANGUNAN INFRASTRUKTUR PERMUKIMAN KAB. KETAPANG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</row>
        <row r="467">
          <cell r="C467" t="str">
            <v>PEMBANGUNAN INFRASTRUKTUR PERMUKIMAN KAB. SINTANG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</row>
        <row r="468">
          <cell r="C468" t="str">
            <v>PEMBANGUNAN INFRASTRUKTUR PERMUKIMAN KAB. KAPUAS HULU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</row>
        <row r="469">
          <cell r="C469" t="str">
            <v>PEMBANGUNAN INFRASTRUKTUR PERMUKIMAN KAB. BENGKAYANG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</row>
        <row r="470">
          <cell r="C470" t="str">
            <v>PEMBANGUNAN INFRASTRUKTUR PERMUKIMAN KAB. LANDAK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</row>
        <row r="471">
          <cell r="C471" t="str">
            <v>PEMBANGUNAN INFRASTRUKTUR PERMUKIMAN KAB. SEKADAU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</row>
        <row r="472">
          <cell r="C472" t="str">
            <v>PEMBANGUNAN INFRASTRUKTUR PERMUKIMAN KAB. MELAWAI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</row>
        <row r="473">
          <cell r="C473" t="str">
            <v>PEMBANGUNAN INFRASTRUKTUR PERMUKIMAN KAB. KAYONG UTARA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</row>
        <row r="474">
          <cell r="C474" t="str">
            <v>PEMBANGUNAN INFRASTRUKTUR PERMUKIMAN KAB. KUBU RAYA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</row>
        <row r="475">
          <cell r="C475" t="str">
            <v>PEMBANGUNAN INFRASTRUKTUR PERMUKIMAN KOTA PONTIANAK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</row>
        <row r="476">
          <cell r="C476" t="str">
            <v>PEMBANGUNAN INFRASTRUKTUR PERMUKIMAN KOTA SINGKAWANG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</row>
        <row r="477">
          <cell r="C477" t="str">
            <v>PEMBANGUNAN INFRASTRUKTUR PERMUKIMAN KAB. KOTAWARINGIN BARAT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</row>
        <row r="478">
          <cell r="C478" t="str">
            <v>PEMBANGUNAN INFRASTRUKTUR PERMUKIMAN KAB. KOTAWARINGIN TIMUR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</row>
        <row r="479">
          <cell r="C479" t="str">
            <v>PEMBANGUNAN INFRASTRUKTUR PERMUKIMAN KAB. KAPUAS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</row>
        <row r="480">
          <cell r="C480" t="str">
            <v>PEMBANGUNAN INFRASTRUKTUR PERMUKIMAN KAB. BARITO SELATAN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</row>
        <row r="481">
          <cell r="C481" t="str">
            <v>PEMBANGUNAN INFRASTRUKTUR PERMUKIMAN KAB. BARITO UTARA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</row>
        <row r="482">
          <cell r="C482" t="str">
            <v>PEMBANGUNAN INFRASTRUKTUR PERMUKIMAN KAB. KATINGAN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</row>
        <row r="483">
          <cell r="C483" t="str">
            <v>PEMBANGUNAN INFRASTRUKTUR PERMUKIMAN KAB. SERUYAN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</row>
        <row r="484">
          <cell r="C484" t="str">
            <v>PEMBANGUNAN INFRASTRUKTUR PERMUKIMAN KAB. SUKAMARA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</row>
        <row r="485">
          <cell r="C485" t="str">
            <v>PEMBANGUNAN INFRASTRUKTUR PERMUKIMAN KAB. LAMANDAU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</row>
        <row r="486">
          <cell r="C486" t="str">
            <v>PEMBANGUNAN INFRASTRUKTUR PERMUKIMAN KAB. GUNUNG MAS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</row>
        <row r="487">
          <cell r="C487" t="str">
            <v>PEMBANGUNAN INFRASTRUKTUR PERMUKIMAN KAB. PULANG PISAU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</row>
        <row r="488">
          <cell r="C488" t="str">
            <v>PEMBANGUNAN INFRASTRUKTUR PERMUKIMAN KAB. MURUNG RAYA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</row>
        <row r="489">
          <cell r="C489" t="str">
            <v>PEMBANGUNAN INFRASTRUKTUR PERMUKIMAN KAB. BARITO TIMUR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</row>
        <row r="490">
          <cell r="C490" t="str">
            <v>PEMBANGUNAN INFRASTRUKTUR PERMUKIMAN KOTA PALANGKARAYA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</row>
        <row r="491">
          <cell r="C491" t="str">
            <v>PEMBANGUNAN INFRASTRUKTUR PERMUKIMAN KAB. TANAH LAUT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</row>
        <row r="492">
          <cell r="C492" t="str">
            <v>PEMBANGUNAN INFRASTRUKTUR PERMUKIMAN KAB. KOTABARU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</row>
        <row r="493">
          <cell r="C493" t="str">
            <v>PEMBANGUNAN INFRASTRUKTUR PERMUKIMAN KAB. BANJAR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</row>
        <row r="494">
          <cell r="C494" t="str">
            <v>PEMBANGUNAN INFRASTRUKTUR PERMUKIMAN KAB. BARITO KUALA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</row>
        <row r="495">
          <cell r="C495" t="str">
            <v>PEMBANGUNAN INFRASTRUKTUR PERMUKIMAN KAB. TAPIN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</row>
        <row r="496">
          <cell r="C496" t="str">
            <v>PEMBANGUNAN INFRASTRUKTUR PERMUKIMAN KAB. HULU SUNGAI SELATAN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</row>
        <row r="497">
          <cell r="C497" t="str">
            <v>PEMBANGUNAN INFRASTRUKTUR PERMUKIMAN KAB. HULU SUNGAI TENGAH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</row>
        <row r="498">
          <cell r="C498" t="str">
            <v>PEMBANGUNAN INFRASTRUKTUR PERMUKIMAN KAB. HULU SUNGAI UTARA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</row>
        <row r="499">
          <cell r="C499" t="str">
            <v>PEMBANGUNAN INFRASTRUKTUR PERMUKIMAN KAB. TABALONG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</row>
        <row r="500">
          <cell r="C500" t="str">
            <v>PEMBANGUNAN INFRASTRUKTUR PERMUKIMAN KAB. TANAH BUMBU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</row>
        <row r="501">
          <cell r="C501" t="str">
            <v>PEMBANGUNAN INFRASTRUKTUR PERMUKIMAN KAB. BALANGAN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</row>
        <row r="502">
          <cell r="C502" t="str">
            <v>PEMBANGUNAN INFRASTRUKTUR PERMUKIMAN KOTA BANJARMASIN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</row>
        <row r="503">
          <cell r="C503" t="str">
            <v>PEMBANGUNAN INFRASTRUKTUR PERMUKIMAN KOTA BANJAR BARU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</row>
        <row r="504">
          <cell r="C504" t="str">
            <v>PEMBANGUNAN INFRASTRUKTUR PERMUKIMAN KAB. PASER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</row>
        <row r="505">
          <cell r="C505" t="str">
            <v>PEMBANGUNAN INFRASTRUKTUR PERMUKIMAN KAB. KUTAI KERTANEGARA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</row>
        <row r="506">
          <cell r="C506" t="str">
            <v>PEMBANGUNAN INFRASTRUKTUR PERMUKIMAN KAB. BERAU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</row>
        <row r="507">
          <cell r="C507" t="str">
            <v>PEMBANGUNAN INFRASTRUKTUR PERMUKIMAN KAB. BULUNGAN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</row>
        <row r="508">
          <cell r="C508" t="str">
            <v>PEMBANGUNAN INFRASTRUKTUR PERMUKIMAN KAB. NUNUKAN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</row>
        <row r="509">
          <cell r="C509" t="str">
            <v>PEMBANGUNAN INFRASTRUKTUR PERMUKIMAN KAB. MALINAU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</row>
        <row r="510">
          <cell r="C510" t="str">
            <v>PEMBANGUNAN INFRASTRUKTUR PERMUKIMAN KAB. KUTAI BARAT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</row>
        <row r="511">
          <cell r="C511" t="str">
            <v>PEMBANGUNAN INFRASTRUKTUR PERMUKIMAN KAB. KUTAI TIMUR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</row>
        <row r="512">
          <cell r="C512" t="str">
            <v>PEMBANGUNAN INFRASTRUKTUR PERMUKIMAN KAB. PENAJAM PASER UTARA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</row>
        <row r="513">
          <cell r="C513" t="str">
            <v>PEMBANGUNAN INFRASTRUKTUR PERMUKIMAN KAB. TANA TIDUNG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</row>
        <row r="514">
          <cell r="C514" t="str">
            <v>PEMBANGUNAN INFRASTRUKTUR PERMUKIMAN KOTA BALIKPAPAN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</row>
        <row r="515">
          <cell r="C515" t="str">
            <v>PEMBANGUNAN INFRASTRUKTUR PERMUKIMAN KOTA SAMARINDA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</row>
        <row r="516">
          <cell r="C516" t="str">
            <v>PEMBANGUNAN INFRASTRUKTUR PERMUKIMAN KOTA TARAKAN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</row>
        <row r="517">
          <cell r="C517" t="str">
            <v>PEMBANGUNAN INFRASTRUKTUR PERMUKIMAN KOTA BONTANG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</row>
        <row r="518">
          <cell r="C518" t="str">
            <v>PEMBANGUNAN INFRASTRUKTUR PERMUKIMAN KAB. BOLAANG MONGONDOW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</row>
        <row r="519">
          <cell r="C519" t="str">
            <v>PEMBANGUNAN INFRASTRUKTUR PERMUKIMAN KAB. MINAHASA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</row>
        <row r="520">
          <cell r="C520" t="str">
            <v>PEMBANGUNAN INFRASTRUKTUR PERMUKIMAN KAB. KEPULAUAN  SANGIHE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</row>
        <row r="521">
          <cell r="C521" t="str">
            <v>PEMBANGUNAN INFRASTRUKTUR PERMUKIMAN KAB. KEPULAUAN TALAUD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</row>
        <row r="522">
          <cell r="C522" t="str">
            <v>PEMBANGUNAN INFRASTRUKTUR PERMUKIMAN KAB. MINAHASA SELATAN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</row>
        <row r="523">
          <cell r="C523" t="str">
            <v>PEMBANGUNAN INFRASTRUKTUR PERMUKIMAN KAB. MINAHASA UTARA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</row>
        <row r="524">
          <cell r="C524" t="str">
            <v>PEMBANGUNAN INFRASTRUKTUR PERMUKIMAN KAB. MINAHASA TENGGARA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</row>
        <row r="525">
          <cell r="C525" t="str">
            <v>PEMBANGUNAN INFRASTRUKTUR PERMUKIMAN KAB. BOLAANG MONGONDOW UTARA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</row>
        <row r="526">
          <cell r="C526" t="str">
            <v>PEMBANGUNAN INFRASTRUKTUR PERMUKIMAN KAB. KEPULAUAN SITARO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</row>
        <row r="527">
          <cell r="C527" t="str">
            <v>PEMBANGUNAN INFRASTRUKTUR PERMUKIMAN KAB. BOLAANG MONGONDOW TIMUR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</row>
        <row r="528">
          <cell r="C528" t="str">
            <v>PEMBANGUNAN INFRASTRUKTUR PERMUKIMAN KAB. BOLAANG MONGONDOW UTARA SELATAN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</row>
        <row r="529">
          <cell r="C529" t="str">
            <v>PEMBANGUNAN INFRASTRUKTUR PERMUKIMAN KAB. BOLAANG MONGONDOW SELATAN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</row>
        <row r="530">
          <cell r="C530" t="str">
            <v>PEMBANGUNAN INFRASTRUKTUR PERMUKIMAN KOTA MANADO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</row>
        <row r="531">
          <cell r="C531" t="str">
            <v>PEMBANGUNAN INFRASTRUKTUR PERMUKIMAN KOTA BITUNG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</row>
        <row r="532">
          <cell r="C532" t="str">
            <v>PEMBANGUNAN INFRASTRUKTUR PERMUKIMAN KOTA TOMOHON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</row>
        <row r="533">
          <cell r="C533" t="str">
            <v>PEMBANGUNAN INFRASTRUKTUR PERMUKIMAN KOTA KOTAMOBAGU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</row>
        <row r="534">
          <cell r="C534" t="str">
            <v>PEMBANGUNAN INFRASTRUKTUR PERMUKIMAN KAB. GORONTALO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</row>
        <row r="535">
          <cell r="C535" t="str">
            <v>PEMBANGUNAN INFRASTRUKTUR PERMUKIMAN KAB. BOALEMO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</row>
        <row r="536">
          <cell r="C536" t="str">
            <v>PEMBANGUNAN INFRASTRUKTUR PERMUKIMAN KAB. BONE BOLANGO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</row>
        <row r="537">
          <cell r="C537" t="str">
            <v>PEMBANGUNAN INFRASTRUKTUR PERMUKIMAN KAB. POHUWATO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</row>
        <row r="538">
          <cell r="C538" t="str">
            <v>PEMBANGUNAN INFRASTRUKTUR PERMUKIMAN KAB. GORONTALO UTARA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</row>
        <row r="539">
          <cell r="C539" t="str">
            <v>PEMBANGUNAN INFRASTRUKTUR PERMUKIMAN KOTA GORONTALO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</row>
        <row r="540">
          <cell r="C540" t="str">
            <v>PEMBANGUNAN INFRASTRUKTUR PERMUKIMAN KAB. BANGGAI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</row>
        <row r="541">
          <cell r="C541" t="str">
            <v>PEMBANGUNAN INFRASTRUKTUR PERMUKIMAN KAB. POSO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</row>
        <row r="542">
          <cell r="C542" t="str">
            <v>PEMBANGUNAN INFRASTRUKTUR PERMUKIMAN KAB. DONGGALA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</row>
        <row r="543">
          <cell r="C543" t="str">
            <v>PEMBANGUNAN INFRASTRUKTUR PERMUKIMAN KAB. TOLI-TOLI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</row>
        <row r="544">
          <cell r="C544" t="str">
            <v>PEMBANGUNAN INFRASTRUKTUR PERMUKIMAN KAB. BUOL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</row>
        <row r="545">
          <cell r="C545" t="str">
            <v>PEMBANGUNAN INFRASTRUKTUR PERMUKIMAN KAB. MOROWALI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</row>
        <row r="546">
          <cell r="C546" t="str">
            <v>PEMBANGUNAN INFRASTRUKTUR PERMUKIMAN KAB. BANGGAI KEPULAUAN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</row>
        <row r="547">
          <cell r="C547" t="str">
            <v>PEMBANGUNAN INFRASTRUKTUR PERMUKIMAN KAB. PARIGI MOUTONG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</row>
        <row r="548">
          <cell r="C548" t="str">
            <v>PEMBANGUNAN INFRASTRUKTUR PERMUKIMAN KAB. TOJO UNA-UNA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</row>
        <row r="549">
          <cell r="C549" t="str">
            <v>PEMBANGUNAN INFRASTRUKTUR PERMUKIMAN KAB. SIGI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</row>
        <row r="550">
          <cell r="C550" t="str">
            <v>PEMBANGUNAN INFRASTRUKTUR PERMUKIMAN KOTA PALU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</row>
        <row r="551">
          <cell r="C551" t="str">
            <v>PEMBANGUNAN INFRASTRUKTUR PERMUKIMAN KAB. SELAYAR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</row>
        <row r="552">
          <cell r="C552" t="str">
            <v>PEMBANGUNAN INFRASTRUKTUR PERMUKIMAN KAB. BULUKUMBA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</row>
        <row r="553">
          <cell r="C553" t="str">
            <v>PEMBANGUNAN INFRASTRUKTUR PERMUKIMAN KAB. BANTAENG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</row>
        <row r="554">
          <cell r="C554" t="str">
            <v>PEMBANGUNAN INFRASTRUKTUR PERMUKIMAN KAB. JENEPONTO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</row>
        <row r="555">
          <cell r="C555" t="str">
            <v>PEMBANGUNAN INFRASTRUKTUR PERMUKIMAN KAB. TAKALAR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</row>
        <row r="556">
          <cell r="C556" t="str">
            <v>PEMBANGUNAN INFRASTRUKTUR PERMUKIMAN KAB. GOWA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</row>
        <row r="557">
          <cell r="C557" t="str">
            <v>PEMBANGUNAN INFRASTRUKTUR PERMUKIMAN KAB. SINJAI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</row>
        <row r="558">
          <cell r="C558" t="str">
            <v>PEMBANGUNAN INFRASTRUKTUR PERMUKIMAN KAB. BONE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</row>
        <row r="559">
          <cell r="C559" t="str">
            <v>PEMBANGUNAN INFRASTRUKTUR PERMUKIMAN KAB. MAROS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</row>
        <row r="560">
          <cell r="C560" t="str">
            <v>PEMBANGUNAN INFRASTRUKTUR PERMUKIMAN KAB. PANGKAJENE KEPULAUAN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</row>
        <row r="561">
          <cell r="C561" t="str">
            <v>PEMBANGUNAN INFRASTRUKTUR PERMUKIMAN KAB. BARRU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</row>
        <row r="562">
          <cell r="C562" t="str">
            <v>PEMBANGUNAN INFRASTRUKTUR PERMUKIMAN KAB. SOPPENG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</row>
        <row r="563">
          <cell r="C563" t="str">
            <v>PEMBANGUNAN INFRASTRUKTUR PERMUKIMAN KAB. WAJO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</row>
        <row r="564">
          <cell r="C564" t="str">
            <v>PEMBANGUNAN INFRASTRUKTUR PERMUKIMAN KAB. SIDENDRENG RAPPANG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</row>
        <row r="565">
          <cell r="C565" t="str">
            <v>PEMBANGUNAN INFRASTRUKTUR PERMUKIMAN KAB. PINRANG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</row>
        <row r="566">
          <cell r="C566" t="str">
            <v>PEMBANGUNAN INFRASTRUKTUR PERMUKIMAN KAB. ENREKANG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</row>
        <row r="567">
          <cell r="C567" t="str">
            <v>PEMBANGUNAN INFRASTRUKTUR PERMUKIMAN KAB. LUWU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</row>
        <row r="568">
          <cell r="C568" t="str">
            <v>PEMBANGUNAN INFRASTRUKTUR PERMUKIMAN KAB. TANA TORAJA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</row>
        <row r="569">
          <cell r="C569" t="str">
            <v>PEMBANGUNAN INFRASTRUKTUR PERMUKIMAN KAB. LUWU UTARA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</row>
        <row r="570">
          <cell r="C570" t="str">
            <v>PEMBANGUNAN INFRASTRUKTUR PERMUKIMAN KAB. LUWU TIMUR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</row>
        <row r="571">
          <cell r="C571" t="str">
            <v>PEMBANGUNAN INFRASTRUKTUR PERMUKIMAN KAB. TORAJA UTARA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</row>
        <row r="572">
          <cell r="C572" t="str">
            <v>PEMBANGUNAN INFRASTRUKTUR PERMUKIMAN KOTA MAKASAR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</row>
        <row r="573">
          <cell r="C573" t="str">
            <v>PEMBANGUNAN INFRASTRUKTUR PERMUKIMAN KOTA PARE-PARE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</row>
        <row r="574">
          <cell r="C574" t="str">
            <v>PEMBANGUNAN INFRASTRUKTUR PERMUKIMAN KOTA PALOPO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</row>
        <row r="575">
          <cell r="C575" t="str">
            <v>PEMBANGUNAN INFRASTRUKTUR PERMUKIMAN KAB. MAMUJU UTARA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</row>
        <row r="576">
          <cell r="C576" t="str">
            <v>PEMBANGUNAN INFRASTRUKTUR PERMUKIMAN KAB. MAMUJU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</row>
        <row r="577">
          <cell r="C577" t="str">
            <v>PEMBANGUNAN INFRASTRUKTUR PERMUKIMAN KAB. MAMASA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</row>
        <row r="578">
          <cell r="C578" t="str">
            <v>PEMBANGUNAN INFRASTRUKTUR PERMUKIMAN KAB. POLEWALI MANDAR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</row>
        <row r="579">
          <cell r="C579" t="str">
            <v>PEMBANGUNAN INFRASTRUKTUR PERMUKIMAN KAB. MAJENE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</row>
        <row r="580">
          <cell r="C580" t="str">
            <v>PEMBANGUNAN INFRASTRUKTUR PERMUKIMAN KAB. KOLAKA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</row>
        <row r="581">
          <cell r="C581" t="str">
            <v>PEMBANGUNAN INFRASTRUKTUR PERMUKIMAN KAB. KONAWE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</row>
        <row r="582">
          <cell r="C582" t="str">
            <v>PEMBANGUNAN INFRASTRUKTUR PERMUKIMAN KAB. MUNA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</row>
        <row r="583">
          <cell r="C583" t="str">
            <v>PEMBANGUNAN INFRASTRUKTUR PERMUKIMAN KAB. BUTON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</row>
        <row r="584">
          <cell r="C584" t="str">
            <v>PEMBANGUNAN INFRASTRUKTUR PERMUKIMAN KAB. KONAWE SELATAN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</row>
        <row r="585">
          <cell r="C585" t="str">
            <v>PEMBANGUNAN INFRASTRUKTUR PERMUKIMAN KAB. BOMBANA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</row>
        <row r="586">
          <cell r="C586" t="str">
            <v>PEMBANGUNAN INFRASTRUKTUR PERMUKIMAN KAB. WAKATOBI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</row>
        <row r="587">
          <cell r="C587" t="str">
            <v>PEMBANGUNAN INFRASTRUKTUR PERMUKIMAN KAB. KOLAKA UTARA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</row>
        <row r="588">
          <cell r="C588" t="str">
            <v>PEMBANGUNAN INFRASTRUKTUR PERMUKIMAN KAB. KONAWE UTARA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</row>
        <row r="589">
          <cell r="C589" t="str">
            <v>PEMBANGUNAN INFRASTRUKTUR PERMUKIMAN KAB. BUTON UTARA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</row>
        <row r="590">
          <cell r="C590" t="str">
            <v>PEMBANGUNAN INFRASTRUKTUR PERMUKIMAN KOTA KENDARI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</row>
        <row r="591">
          <cell r="C591" t="str">
            <v>PEMBANGUNAN INFRASTRUKTUR PERMUKIMAN KOTA BAU-BAU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</row>
        <row r="592">
          <cell r="C592" t="str">
            <v>PEMBANGUNAN INFRASTRUKTUR PERMUKIMAN KAB. JEMBRANA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</row>
        <row r="593">
          <cell r="C593" t="str">
            <v>PEMBANGUNAN INFRASTRUKTUR PERMUKIMAN KAB. TABANAN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</row>
        <row r="594">
          <cell r="C594" t="str">
            <v>PEMBANGUNAN INFRASTRUKTUR PERMUKIMAN KAB. BADUNG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</row>
        <row r="595">
          <cell r="C595" t="str">
            <v>PEMBANGUNAN INFRASTRUKTUR PERMUKIMAN KAB. GIANYAR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</row>
        <row r="596">
          <cell r="C596" t="str">
            <v>PEMBANGUNAN INFRASTRUKTUR PERMUKIMAN KAB. KLUNGKUNG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</row>
        <row r="597">
          <cell r="C597" t="str">
            <v>PEMBANGUNAN INFRASTRUKTUR PERMUKIMAN KAB. BANGLI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</row>
        <row r="598">
          <cell r="C598" t="str">
            <v>PEMBANGUNAN INFRASTRUKTUR PERMUKIMAN KAB. KARANGASEM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</row>
        <row r="599">
          <cell r="C599" t="str">
            <v>PEMBANGUNAN INFRASTRUKTUR PERMUKIMAN KAB. BULELENG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</row>
        <row r="600">
          <cell r="C600" t="str">
            <v>PEMBANGUNAN INFRASTRUKTUR PERMUKIMAN KOTA DENPASAR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</row>
        <row r="601">
          <cell r="C601" t="str">
            <v>PEMBANGUNAN INFRASTRUKTUR PERMUKIMAN KAB. LOMBOK BARAT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</row>
        <row r="602">
          <cell r="C602" t="str">
            <v>PEMBANGUNAN INFRASTRUKTUR PERMUKIMAN KAB. LOMBOK TENGAH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</row>
        <row r="603">
          <cell r="C603" t="str">
            <v>PEMBANGUNAN INFRASTRUKTUR PERMUKIMAN KAB. LOMBOK TIMUR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</row>
        <row r="604">
          <cell r="C604" t="str">
            <v>PEMBANGUNAN INFRASTRUKTUR PERMUKIMAN KAB. SUMBAWA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</row>
        <row r="605">
          <cell r="C605" t="str">
            <v>PEMBANGUNAN INFRASTRUKTUR PERMUKIMAN KAB. DOMPU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</row>
        <row r="606">
          <cell r="C606" t="str">
            <v>PEMBANGUNAN INFRASTRUKTUR PERMUKIMAN KAB. BIMA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</row>
        <row r="607">
          <cell r="C607" t="str">
            <v>PEMBANGUNAN INFRASTRUKTUR PERMUKIMAN KAB. SUMBAWA BARAT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</row>
        <row r="608">
          <cell r="C608" t="str">
            <v>PEMBANGUNAN INFRASTRUKTUR PERMUKIMAN KAB. LOMBOK UTARA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</row>
        <row r="609">
          <cell r="C609" t="str">
            <v>PEMBANGUNAN INFRASTRUKTUR PERMUKIMAN KOTA MATARAM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</row>
        <row r="610">
          <cell r="C610" t="str">
            <v>PEMBANGUNAN INFRASTRUKTUR PERMUKIMAN KOTA BIMA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</row>
        <row r="611">
          <cell r="C611" t="str">
            <v>PEMBANGUNAN INFRASTRUKTUR PERMUKIMAN KAB. KUPANG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</row>
        <row r="612">
          <cell r="C612" t="str">
            <v>PEMBANGUNAN INFRASTRUKTUR PERMUKIMAN KAB. TIMOR TENGAH SELATAN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</row>
        <row r="613">
          <cell r="C613" t="str">
            <v>PEMBANGUNAN INFRASTRUKTUR PERMUKIMAN KAB. TIMOR TENGAH UTARA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</row>
        <row r="614">
          <cell r="C614" t="str">
            <v>PEMBANGUNAN INFRASTRUKTUR PERMUKIMAN KAB. BELU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</row>
        <row r="615">
          <cell r="C615" t="str">
            <v>PEMBANGUNAN INFRASTRUKTUR PERMUKIMAN KAB. ALOR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</row>
        <row r="616">
          <cell r="C616" t="str">
            <v>PEMBANGUNAN INFRASTRUKTUR PERMUKIMAN KAB. FLORES TIMUR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</row>
        <row r="617">
          <cell r="C617" t="str">
            <v>PEMBANGUNAN INFRASTRUKTUR PERMUKIMAN KAB. SIKKA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</row>
        <row r="618">
          <cell r="C618" t="str">
            <v>PEMBANGUNAN INFRASTRUKTUR PERMUKIMAN KAB. ENDE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</row>
        <row r="619">
          <cell r="C619" t="str">
            <v>PEMBANGUNAN INFRASTRUKTUR PERMUKIMAN KAB. NGADA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</row>
        <row r="620">
          <cell r="C620" t="str">
            <v>PEMBANGUNAN INFRASTRUKTUR PERMUKIMAN KAB. MANGGARAI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</row>
        <row r="621">
          <cell r="C621" t="str">
            <v>PEMBANGUNAN INFRASTRUKTUR PERMUKIMAN KAB. SUMBA TIMUR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</row>
        <row r="622">
          <cell r="C622" t="str">
            <v>PEMBANGUNAN INFRASTRUKTUR PERMUKIMAN KAB. SUMBA BARAT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</row>
        <row r="623">
          <cell r="C623" t="str">
            <v>PEMBANGUNAN INFRASTRUKTUR PERMUKIMAN KAB. LEMBATA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</row>
        <row r="624">
          <cell r="C624" t="str">
            <v>PEMBANGUNAN INFRASTRUKTUR PERMUKIMAN KAB. ROTE NDAO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</row>
        <row r="625">
          <cell r="C625" t="str">
            <v>PEMBANGUNAN INFRASTRUKTUR PERMUKIMAN KAB. MANGGARAI BARAT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</row>
        <row r="626">
          <cell r="C626" t="str">
            <v>PEMBANGUNAN INFRASTRUKTUR PERMUKIMAN KAB. NAGEKEO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</row>
        <row r="627">
          <cell r="C627" t="str">
            <v>PEMBANGUNAN INFRASTRUKTUR PERMUKIMAN KAB. SUMBA TENGAH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</row>
        <row r="628">
          <cell r="C628" t="str">
            <v>PEMBANGUNAN INFRASTRUKTUR PERMUKIMAN KAB. SUMBA BARAT DAYA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</row>
        <row r="629">
          <cell r="C629" t="str">
            <v>PEMBANGUNAN INFRASTRUKTUR PERMUKIMAN KAB. MANGGARAI TIMUR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</row>
        <row r="630">
          <cell r="C630" t="str">
            <v>PEMBANGUNAN INFRASTRUKTUR PERMUKIMAN KAB. SABU RAIJUA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</row>
        <row r="631">
          <cell r="C631" t="str">
            <v>PEMBANGUNAN INFRASTRUKTUR PERMUKIMAN KOTA KUPANG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</row>
        <row r="632">
          <cell r="C632" t="str">
            <v>PEMBANGUNAN INFRASTRUKTUR PERMUKIMAN KAB. MALUKU TENGAH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</row>
        <row r="633">
          <cell r="C633" t="str">
            <v>PEMBANGUNAN INFRASTRUKTUR PERMUKIMAN KAB. MALUKU TENGGARA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</row>
        <row r="634">
          <cell r="C634" t="str">
            <v>PEMBANGUNAN INFRASTRUKTUR PERMUKIMAN KAB. MALUKU TENGGARA BARAT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</row>
        <row r="635">
          <cell r="C635" t="str">
            <v>PEMBANGUNAN INFRASTRUKTUR PERMUKIMAN KAB. BURU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</row>
        <row r="636">
          <cell r="C636" t="str">
            <v>PEMBANGUNAN INFRASTRUKTUR PERMUKIMAN KAB. SERAM BAGIAN TIMUR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</row>
        <row r="637">
          <cell r="C637" t="str">
            <v>PEMBANGUNAN INFRASTRUKTUR PERMUKIMAN KAB. SERAM BAGIAN BARAT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</row>
        <row r="638">
          <cell r="C638" t="str">
            <v>PEMBANGUNAN INFRASTRUKTUR PERMUKIMAN KAB. KEPULAUAN ARU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</row>
        <row r="639">
          <cell r="C639" t="str">
            <v>PEMBANGUNAN INFRASTRUKTUR PERMUKIMAN KAB. MALUKU BARAT DAYA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</row>
        <row r="640">
          <cell r="C640" t="str">
            <v>PEMBANGUNAN INFRASTRUKTUR PERMUKIMAN KAB. BURU SELATAN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</row>
        <row r="641">
          <cell r="C641" t="str">
            <v>PEMBANGUNAN INFRASTRUKTUR PERMUKIMAN KOTA AMBON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</row>
        <row r="642">
          <cell r="C642" t="str">
            <v>PEMBANGUNAN INFRASTRUKTUR PERMUKIMAN KOTA TUAL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</row>
        <row r="643">
          <cell r="C643" t="str">
            <v>PEMBANGUNAN INFRASTRUKTUR PERMUKIMAN KAB. HALMAHERA BARAT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</row>
        <row r="644">
          <cell r="C644" t="str">
            <v>PEMBANGUNAN INFRASTRUKTUR PERMUKIMAN KAB. HALMAHERA TENGAH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</row>
        <row r="645">
          <cell r="C645" t="str">
            <v>PEMBANGUNAN INFRASTRUKTUR PERMUKIMAN KAB. HALMAHERA UTARA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</row>
        <row r="646">
          <cell r="C646" t="str">
            <v>PEMBANGUNAN INFRASTRUKTUR PERMUKIMAN KAB. HALMAHERA SELATAN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</row>
        <row r="647">
          <cell r="C647" t="str">
            <v>PEMBANGUNAN INFRASTRUKTUR PERMUKIMAN KAB. KEPULAUAN SULA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</row>
        <row r="648">
          <cell r="C648" t="str">
            <v>PEMBANGUNAN INFRASTRUKTUR PERMUKIMAN KAB. HALMAHERA TIMUR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</row>
        <row r="649">
          <cell r="C649" t="str">
            <v>PEMBANGUNAN INFRASTRUKTUR PERMUKIMAN KAB. PULAU MAROTAI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</row>
        <row r="650">
          <cell r="C650" t="str">
            <v>PEMBANGUNAN INFRASTRUKTUR PERMUKIMAN KOTA TERNATE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</row>
        <row r="651">
          <cell r="C651" t="str">
            <v>PEMBANGUNAN INFRASTRUKTUR PERMUKIMAN KOTA TIDORE KEPULAUAN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</row>
        <row r="652">
          <cell r="C652" t="str">
            <v>PEMBANGUNAN INFRASTRUKTUR PERMUKIMAN KAB. MERAUKE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</row>
        <row r="653">
          <cell r="C653" t="str">
            <v>PEMBANGUNAN INFRASTRUKTUR PERMUKIMAN KAB. JAYAWIJAYA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</row>
        <row r="654">
          <cell r="C654" t="str">
            <v>PEMBANGUNAN INFRASTRUKTUR PERMUKIMAN KAB. JAYAPURA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</row>
        <row r="655">
          <cell r="C655" t="str">
            <v>PEMBANGUNAN INFRASTRUKTUR PERMUKIMAN KAB. NABIRE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</row>
        <row r="656">
          <cell r="C656" t="str">
            <v>PEMBANGUNAN INFRASTRUKTUR PERMUKIMAN KAB. KEPULAUAN YAPEN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</row>
        <row r="657">
          <cell r="C657" t="str">
            <v>PEMBANGUNAN INFRASTRUKTUR PERMUKIMAN KAB. BIAK NUMFOR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</row>
        <row r="658">
          <cell r="C658" t="str">
            <v>PEMBANGUNAN INFRASTRUKTUR PERMUKIMAN KAB. PUNCAK JAYA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</row>
        <row r="659">
          <cell r="C659" t="str">
            <v>PEMBANGUNAN INFRASTRUKTUR PERMUKIMAN KAB. PANIAI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</row>
        <row r="660">
          <cell r="C660" t="str">
            <v>PEMBANGUNAN INFRASTRUKTUR PERMUKIMAN KAB. MIMIKA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</row>
        <row r="661">
          <cell r="C661" t="str">
            <v>PEMBANGUNAN INFRASTRUKTUR PERMUKIMAN KAB. SARMI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</row>
        <row r="662">
          <cell r="C662" t="str">
            <v>PEMBANGUNAN INFRASTRUKTUR PERMUKIMAN KAB. KEEROM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</row>
        <row r="663">
          <cell r="C663" t="str">
            <v>PEMBANGUNAN INFRASTRUKTUR PERMUKIMAN KAB. PEGUNUNGAN BINTANG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</row>
        <row r="664">
          <cell r="C664" t="str">
            <v>PEMBANGUNAN INFRASTRUKTUR PERMUKIMAN KAB. YAHUKIMO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</row>
        <row r="665">
          <cell r="C665" t="str">
            <v>PEMBANGUNAN INFRASTRUKTUR PERMUKIMAN KAB. TOLIKARA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</row>
        <row r="666">
          <cell r="C666" t="str">
            <v>PEMBANGUNAN INFRASTRUKTUR PERMUKIMAN KAB. WAROPEN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</row>
        <row r="667">
          <cell r="C667" t="str">
            <v>PEMBANGUNAN INFRASTRUKTUR PERMUKIMAN KAB. BOVEN DIGOEL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</row>
        <row r="668">
          <cell r="C668" t="str">
            <v>PEMBANGUNAN INFRASTRUKTUR PERMUKIMAN KAB. MAPPI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</row>
        <row r="669">
          <cell r="C669" t="str">
            <v>PEMBANGUNAN INFRASTRUKTUR PERMUKIMAN KAB. ASMAT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</row>
        <row r="670">
          <cell r="C670" t="str">
            <v>PEMBANGUNAN INFRASTRUKTUR PERMUKIMAN KAB. SUPIORI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</row>
        <row r="671">
          <cell r="C671" t="str">
            <v>PEMBANGUNAN INFRASTRUKTUR PERMUKIMAN KAB. MEMBERAMO RAYA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</row>
        <row r="672">
          <cell r="C672" t="str">
            <v>PEMBANGUNAN INFRASTRUKTUR PERMUKIMAN KAB. MEMBERAMO TENGAH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</row>
        <row r="673">
          <cell r="C673" t="str">
            <v>PEMBANGUNAN INFRASTRUKTUR PERMUKIMAN KAB. YALIMO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</row>
        <row r="674">
          <cell r="C674" t="str">
            <v>PEMBANGUNAN INFRASTRUKTUR PERMUKIMAN KAB. LANNY JAYA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</row>
        <row r="675">
          <cell r="C675" t="str">
            <v>PEMBANGUNAN INFRASTRUKTUR PERMUKIMAN KAB. NDUGA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</row>
        <row r="676">
          <cell r="C676" t="str">
            <v>PEMBANGUNAN INFRASTRUKTUR PERMUKIMAN KAB. PUNCAK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</row>
        <row r="677">
          <cell r="C677" t="str">
            <v>PEMBANGUNAN INFRASTRUKTUR PERMUKIMAN KAB. DOGIYAI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</row>
        <row r="678">
          <cell r="C678" t="str">
            <v>PEMBANGUNAN INFRASTRUKTUR PERMUKIMAN KAB. INTAN JAYA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</row>
        <row r="679">
          <cell r="C679" t="str">
            <v>PEMBANGUNAN INFRASTRUKTUR PERMUKIMAN KAB. DEIYAI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</row>
        <row r="680">
          <cell r="C680" t="str">
            <v>PEMBANGUNAN INFRASTRUKTUR PERMUKIMAN KOTA JAYAPURA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</row>
        <row r="681">
          <cell r="C681" t="str">
            <v>PEMBANGUNAN INFRASTRUKTUR PERMUKIMAN KAB. SORONG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</row>
        <row r="682">
          <cell r="C682" t="str">
            <v>PEMBANGUNAN INFRASTRUKTUR PERMUKIMAN KAB. MANOKWARI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</row>
        <row r="683">
          <cell r="C683" t="str">
            <v>PEMBANGUNAN INFRASTRUKTUR PERMUKIMAN KAB. FAK-FAK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</row>
        <row r="684">
          <cell r="C684" t="str">
            <v>PEMBANGUNAN INFRASTRUKTUR PERMUKIMAN KAB. SORONG SELATAN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</row>
        <row r="685">
          <cell r="C685" t="str">
            <v>PEMBANGUNAN INFRASTRUKTUR PERMUKIMAN KAB. RAJA AMPAT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</row>
        <row r="686">
          <cell r="C686" t="str">
            <v>PEMBANGUNAN INFRASTRUKTUR PERMUKIMAN KAB. TELUK BINTUNI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</row>
        <row r="687">
          <cell r="C687" t="str">
            <v>PEMBANGUNAN INFRASTRUKTUR PERMUKIMAN KAB. TELUK WONDAMA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</row>
        <row r="688">
          <cell r="C688" t="str">
            <v>PEMBANGUNAN INFRASTRUKTUR PERMUKIMAN KAB. KAIMANA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</row>
        <row r="689">
          <cell r="C689" t="str">
            <v>PEMBANGUNAN INFRASTRUKTUR PERMUKIMAN KAB. TAMBRAUW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</row>
        <row r="690">
          <cell r="C690" t="str">
            <v>PEMBANGUNAN INFRASTRUKTUR PERMUKIMAN KAB. MAYBRAT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</row>
        <row r="691">
          <cell r="C691" t="str">
            <v>PEMBANGUNAN INFRASTRUKTUR PERMUKIMAN KOTA SORONG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</row>
      </sheetData>
      <sheetData sheetId="43">
        <row r="10">
          <cell r="C10" t="str">
            <v>SEKRETARIAT DIREKTORAT JENDERAL CIPTA KARYA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C11" t="str">
            <v>DIREKTORAT BINA PROGRAM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C12" t="str">
            <v>DIREKTORAT PENGEMBANGAN PERMUKIMAN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C13" t="str">
            <v>DIREKTORAT PENATAAN BANGUNAN DAN LINGKUNGAN</v>
          </cell>
          <cell r="D13">
            <v>8502334</v>
          </cell>
          <cell r="E13">
            <v>1562711</v>
          </cell>
          <cell r="F13">
            <v>0</v>
          </cell>
          <cell r="G13">
            <v>36024450</v>
          </cell>
          <cell r="H13">
            <v>0</v>
          </cell>
          <cell r="I13">
            <v>0</v>
          </cell>
          <cell r="J13">
            <v>37587161</v>
          </cell>
          <cell r="K13">
            <v>0</v>
          </cell>
          <cell r="L13">
            <v>500000</v>
          </cell>
          <cell r="M13">
            <v>0</v>
          </cell>
          <cell r="N13">
            <v>0</v>
          </cell>
          <cell r="O13">
            <v>500000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46589495</v>
          </cell>
          <cell r="U13">
            <v>46589495</v>
          </cell>
          <cell r="V13">
            <v>0</v>
          </cell>
          <cell r="W13">
            <v>46589495</v>
          </cell>
        </row>
        <row r="14">
          <cell r="C14" t="str">
            <v>DIREKTORAT PENGEMBANGAN  AIR MINUM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C15" t="str">
            <v>DIREKTORAT PENGEMBANGAN PENYEHATAN LINGKUNGAN PERMUKIMAN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C16" t="str">
            <v>PENYEDIAAN PRASARANA DAN SARANA AGROPOLITAN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C17" t="str">
            <v>PENGEMBANGAN PENATAAN BANGUNAN DAN LINGKUNGAN STRATEGIS</v>
          </cell>
          <cell r="D17">
            <v>125160</v>
          </cell>
          <cell r="E17">
            <v>615000</v>
          </cell>
          <cell r="F17">
            <v>0</v>
          </cell>
          <cell r="G17">
            <v>3809758</v>
          </cell>
          <cell r="H17">
            <v>0</v>
          </cell>
          <cell r="I17">
            <v>0</v>
          </cell>
          <cell r="J17">
            <v>4424758</v>
          </cell>
          <cell r="K17">
            <v>0</v>
          </cell>
          <cell r="L17">
            <v>172402383</v>
          </cell>
          <cell r="M17">
            <v>0</v>
          </cell>
          <cell r="N17">
            <v>0</v>
          </cell>
          <cell r="O17">
            <v>172402383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176952301</v>
          </cell>
          <cell r="U17">
            <v>176952301</v>
          </cell>
          <cell r="V17">
            <v>0</v>
          </cell>
          <cell r="W17">
            <v>176952301</v>
          </cell>
        </row>
        <row r="18">
          <cell r="C18" t="str">
            <v>PENGEMBANGAN KAWASAN PERMUKIMAN STRATEGIS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C19" t="str">
            <v>PENANGGULANGAN KEMISKINAN DI PERKOTAAN</v>
          </cell>
          <cell r="D19">
            <v>176240</v>
          </cell>
          <cell r="E19">
            <v>335100</v>
          </cell>
          <cell r="F19">
            <v>0</v>
          </cell>
          <cell r="G19">
            <v>7609510</v>
          </cell>
          <cell r="H19">
            <v>149816527</v>
          </cell>
          <cell r="I19">
            <v>0</v>
          </cell>
          <cell r="J19">
            <v>157761137</v>
          </cell>
          <cell r="K19">
            <v>0</v>
          </cell>
          <cell r="L19">
            <v>1000000</v>
          </cell>
          <cell r="M19">
            <v>0</v>
          </cell>
          <cell r="N19">
            <v>0</v>
          </cell>
          <cell r="O19">
            <v>1000000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158937377</v>
          </cell>
          <cell r="U19">
            <v>9120850</v>
          </cell>
          <cell r="V19">
            <v>149816527</v>
          </cell>
          <cell r="W19">
            <v>158937377</v>
          </cell>
        </row>
        <row r="20">
          <cell r="C20" t="str">
            <v>PENGEMBANGAN SISTEM PENYEDIAAN AIR MINUM STRATEGIS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C21" t="str">
            <v>REHABILITASI/REKONSTRUKSI RUMAH PASCA GEMPA BUMI DIY &amp; JATENG</v>
          </cell>
          <cell r="D21">
            <v>158760</v>
          </cell>
          <cell r="E21">
            <v>111000</v>
          </cell>
          <cell r="F21">
            <v>0</v>
          </cell>
          <cell r="G21">
            <v>4768000</v>
          </cell>
          <cell r="H21">
            <v>0</v>
          </cell>
          <cell r="I21">
            <v>11056500</v>
          </cell>
          <cell r="J21">
            <v>15935500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16094260</v>
          </cell>
          <cell r="U21">
            <v>5037760</v>
          </cell>
          <cell r="V21">
            <v>11056500</v>
          </cell>
          <cell r="W21">
            <v>16094260</v>
          </cell>
        </row>
        <row r="22">
          <cell r="C22" t="str">
            <v>PEMBINAAN PEMBANGUNAN INFRASTRUKTUR PERDESAAN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C23" t="str">
            <v>PENGEMBANGAN PENYEHATAN LINGKUNGAN PERMUKIMAN STRATEGIS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C24" t="str">
            <v>PERENCANAAN DAN PENGENDALIAN PROGRAM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C25" t="str">
            <v>SEKRETARIAT BADAN PENDUKUNG PENGEMBANGAN SISTEM PENYEDIAAN AIR MINUM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C26" t="str">
            <v>PEMBINAAN DAN PENGENDALIAN PRASARANA DAN SARANA DASAR PERKOTAAN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C27" t="str">
            <v>PEMBINAAN DAN PENGENDALIAN PRASARANA DAN SARANA DASAR PERDESAAN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C28" t="str">
            <v>PEMBINAAN PAMSIMAS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C29" t="str">
            <v>PENGEMBANGAN KINERJA PENGELOLAAN AIR MINUM NAD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C30" t="str">
            <v>PENGEMBANGAN KINERJA PENGELOLAAN AIR MINUM SUMATERA UTARA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C31" t="str">
            <v>PENGEMBANGAN KINERJA PENGELOLAAN AIR MINUM SUMATERA BARAT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C32" t="str">
            <v>PENGEMBANGAN KINERJA PENGELOLAAN AIR MINUM RIAU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C33" t="str">
            <v>PENGEMBANGAN KINERJA PENGELOLAAN AIR MINUM  KEPULAUAN RIAU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C34" t="str">
            <v>PENGEMBANGAN KINERJA PENGELOLAAN AIR MINUM JAMBI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C35" t="str">
            <v>PENGEMBANGAN KINERJA PENGELOLAAN AIR MINUM  BENGKULU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PENGEMBANGAN KINERJA PENGELOLAAN AIR MINUM  SUMATERA SELATAN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C37" t="str">
            <v>PENGEMBANGAN KINERJA PENGELOLAAN AIR MINUM  BANGKA BELITUNG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C38" t="str">
            <v>PENGEMBANGAN KINERJA PENGELOLAAN AIR MINUM  LAMPUNG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C39" t="str">
            <v>PENGEMBANGAN KINERJA PENGELOLAAN AIR MINUM  BANTEN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C40" t="str">
            <v>PENGEMBANGAN KINERJA PENGELOLAAN AIR MINUM  JAWA BARAT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C41" t="str">
            <v>PENGEMBANGAN KINERJA PENGELOLAAN AIR MINUM  JAWA TENGAH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C42" t="str">
            <v>PENGEMBANGAN KINERJA PENGELOLAAN AIR MINUM  D.I. YOGYAKARTA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C43" t="str">
            <v>PENGEMBANGAN KINERJA PENGELOLAAN AIR MINUM  JAWA TIMUR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C44" t="str">
            <v>PENGEMBANGAN KINERJA PENGELOLAAN AIR MINUM  KALIMANTAN BARAT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C45" t="str">
            <v>PENGEMBANGAN KINERJA PENGELOLAAN AIR MINUM KALIMANTAN TENGAH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C46" t="str">
            <v>PENGEMBANGAN KINERJA PENGELOLAAN AIR MINUM  KALIMANTAN SELATAN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C47" t="str">
            <v>PENGEMBANGAN KINERJA PENGELOLAAN AIR MINUM  KALIMANTAN TIMUR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C48" t="str">
            <v>PENGEMBANGAN KINERJA PENGELOLAAN AIR MINUM   SULAWESI UTARA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C49" t="str">
            <v>PENGEMBANGAN KINERJA PENGELOLAAN AIR MINUM GORONTALO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C50" t="str">
            <v>PENGEMBANGAN KINERJA PENGELOLAAN AIR MINUM  SULAWESI TENGAH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C51" t="str">
            <v>PENGEMBANGAN KINERJA PENGELOLAAN AIR MINUM SULAWESI SELATAN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C52" t="str">
            <v>PENGEMBANGAN KINERJA PENGELOLAAN AIR MINUM  SULAWESI BARAT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C53" t="str">
            <v>PENGEMBANGAN KINERJA PENGELOLAAN AIR MINUM  SULAWESI TENGGARA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C54" t="str">
            <v>PENGEMBANGAN KINERJA PENGELOLAAN AIR MINUM  BALI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C55" t="str">
            <v>PENGEMBANGAN KINERJA PENGELOLAAN AIR MINUM  NTB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C56" t="str">
            <v>PENGEMBANGAN KINERJA PENGELOLAAN AIR MINUM NTT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C57" t="str">
            <v>PENGEMBANGAN KINERJA PENGELOLAAN AIR MINUM  MALUKU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C58" t="str">
            <v>PENGEMBANGAN KINERJA PENGELOLAAN AIR MINUM  MALUKU UTARA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C59" t="str">
            <v>PENGEMBANGAN KINERJA PENGELOLAAN AIR MINUM  PAPUA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C60" t="str">
            <v>PENGEMBANGAN KINERJA PENGELOLAAN AIR MINUM PAPUA BARAT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C61" t="str">
            <v>PENGEMBANGAN KAWASAN PERMUKIMAN DAN PERBATASAN NAD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C62" t="str">
            <v>PENGEMBANGAN KAWASAN PERMUKIMAN DAN PERBATASAN SUMATERA UTARA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C63" t="str">
            <v>PENGEMBANGAN KAWASAN PERMUKIMAN SUMATERA BARAT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C64" t="str">
            <v>PENGEMBANGAN KAWASAN PERMUKIMAN DAN PERBATASAN RIAU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C65" t="str">
            <v>PENGEMBANGAN KAWASAN PERMUKIMAN DAN PERBATASAN KEPULAUAN RIAU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C66" t="str">
            <v>PENGEMBANGAN KAWASAN PERMUKIMAN JAMBI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C67" t="str">
            <v>PENGEMBANGAN KAWASAN PERMUKIMAN BENGKULU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C68" t="str">
            <v>PENGEMBANGAN KAWASAN PERMUKIMAN SUMATERA SELATAN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C69" t="str">
            <v>PENGEMBANGAN KAWASAN PERMUKIMAN BANGKA BELITUNG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C70" t="str">
            <v>PENGEMBANGAN KAWASAN PERMUKIMAN LAMPUNG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C71" t="str">
            <v>PENGEMBANGAN KAWASAN PERMUKIMAN BANTEN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C72" t="str">
            <v>PENGEMBANGAN KAWASAN PERMUKIMAN JAWA BARAT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C73" t="str">
            <v>PENGEMBANGAN KAWASAN PERMUKIMAN JAWA TENGAH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C74" t="str">
            <v>PENGEMBANGAN KAWASAN PERMUKIMAN DI. YOGYAKARTA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C75" t="str">
            <v>PENGEMBANGAN KAWASAN PERMUKIMAN JAWA TIMUR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PENGEMBANGAN KAWASAN PERMUKIMAN DAN PERBATASAN KALIMANTAN BARAT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C77" t="str">
            <v>PENGEMBANGAN KAWASAN PERMUKIMAN KALIMANTAN TENGAH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C78" t="str">
            <v>PENGEMBANGAN KAWASAN PERMUKIMAN KALIMANTAN SELATAN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C79" t="str">
            <v>PENGEMBANGAN KAWASAN PERMUKIMAN DAN PERBATASAN KALIMANTAN TIMUR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C80" t="str">
            <v>PENGEMBANGAN KAWASAN PERMUKIMAN DAN PERBATASAN SULAWESI  UTARA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C81" t="str">
            <v>PENGEMBANGAN KAWASAN PERMUKIMAN GORONTALO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C82" t="str">
            <v>PENGEMBANGAN KAWASAN PERMUKIMAN SULAWESI TENGAH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C83" t="str">
            <v>PENGEMBANGAN KAWASAN PERMUKIMAN SULAWESI SELATAN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C84" t="str">
            <v>PENGEMBANGAN KAWASAN PERMUKIMAN SULAWESI BARAT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C85" t="str">
            <v>PENGEMBANGAN KAWASAN PERMUKIMAN SULAWESI TENGGARA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C86" t="str">
            <v>PENGEMBANGAN KAWASAN PERMUKIMAN BALI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C87" t="str">
            <v>PENGEMBANGAN KAWASAN PERMUKIMAN NUSA TENGGARA BARAT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C88" t="str">
            <v>PENGEMBANGAN KAWASAN PERMUKIMAN DAN PERBATASAN NUSA TENGGARA TIMUR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C89" t="str">
            <v>PENGEMBANGAN KAWASAN PERMUKIMAN DAN PERBATASAN MALUKU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C90" t="str">
            <v>PENGEMBANGAN KAWASAN PERMUKIMAN DAN PERBATASAN MALUKU UTARA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C91" t="str">
            <v>PENGEMBANGAN KAWASAN PERMUKIMAN DAN PERBATASAN PAPUA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C92" t="str">
            <v>PENGEMBANGAN KAWASAN PERMUKIMAN DAN PERBATASAN PAPUA BARAT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C93" t="str">
            <v>PENGEMBANGAN PENYEHATAN LINGKUNGAN PERMUKIMAN NAD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C94" t="str">
            <v>PENGEMBANGAN PENYEHATAN LINGKUNGAN PERMUKIMAN SUMATERA UTARA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C95" t="str">
            <v>PENGEMBANGAN PENYEHATAN LINGKUNGAN PERMUKIMAN SUMATERA BARAT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C96" t="str">
            <v>PENGEMBANGAN PENYEHATAN LINGKUNGAN PERMUKIMAN RIAU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C97" t="str">
            <v>PENGEMBANGAN PENYEHATAN LINGKUNGAN PERMUKIMAN KEPULAUAN RIAU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C98" t="str">
            <v>PENGEMBANGAN PENYEHATAN LINGKUNGAN PERMUKIMAN JAMBI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C99" t="str">
            <v>PENGEMBANGAN PENYEHATAN LINGKUNGAN PERMUKIMAN BENGKULU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C100" t="str">
            <v>PENGEMBANGAN PENYEHATAN LINGKUNGAN PERMUKIMAN SUMATERA SELATAN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C101" t="str">
            <v>PENGEMBANGAN PENYEHATAN LINGKUNGAN PERMUKIMAN BANGKA BELITUNG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C102" t="str">
            <v>PENGEMBANGAN PENYEHATAN LINGKUNGAN PERMUKIMAN LAMPUNG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C103" t="str">
            <v>PENGEMBANGAN PENYEHATAN LINGKUNGAN PERMUKIMAN BANTEN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C104" t="str">
            <v>PENGEMBANGAN PENYEHATAN LINGKUNGAN PERMUKIMAN DKI JAKARTA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C105" t="str">
            <v>PENGEMBANGAN PENYEHATAN LINGKUNGAN PERMUKIMAN JAWA BARAT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C106" t="str">
            <v>PENGEMBANGAN PENYEHATAN LINGKUNGAN PERMUKIMAN JAWA TENGAH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C107" t="str">
            <v>PENGEMBANGAN PENYEHATAN LINGKUNGAN PERMUKIMAN D.I. YOGYAKARTA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C108" t="str">
            <v>PENGEMBANGAN PENYEHATAN LINGKUNGAN PERMUKIMAN JAWA TIMUR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C109" t="str">
            <v>PENGEMBANGAN PENYEHATAN LINGKUNGAN PERMUKIMAN KALIMANTAN BARAT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C110" t="str">
            <v>PENGEMBANGAN PENYEHATAN LINGKUNGAN PERMUKIMAN KALIMANTAN TENGAH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C111" t="str">
            <v>PENGEMBANGAN PENYEHATAN LINGKUNGAN PERMUKIMAN KALIMANTAN SELATAN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C112" t="str">
            <v>PENGEMBANGAN PENYEHATAN LINGKUNGAN PERMUKIMAN KALIMANTAN TIMUR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C113" t="str">
            <v>PENGEMBANGAN PENYEHATAN LINGKUNGAN PERMUKIMAN SULAWESI UTARA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C114" t="str">
            <v>PENGEMBANGAN PENYEHATAN LINGKUNGAN PERMUKIMAN GORONTALO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C115" t="str">
            <v>PENGEMBANGAN PENYEHATAN LINGKUNGAN PERMUKIMAN SULAWESI TENGAH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PENGEMBANGAN PENYEHATAN LINGKUNGAN PERMUKIMAN SULAWESI SELATAN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C117" t="str">
            <v>PENGEMBANGAN PENYEHATAN LINGKUNGAN PERMUKIMAN SULAWESI BARAT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C118" t="str">
            <v>PENGEMBANGAN PENYEHATAN LINGKUNGAN PERMUKIMAN SULAWESI TENGGARA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C119" t="str">
            <v>PENGEMBANGAN PENYEHATAN LINGKUNGAN PERMUKIMAN BALI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C120" t="str">
            <v>PENGEMBANGAN PENYEHATAN LINGKUNGAN PERMUKIMAN NTB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C121" t="str">
            <v>PENGEMBANGAN PENYEHATAN LINGKUNGAN PERMUKIMAN NTT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C122" t="str">
            <v>PENGEMBANGAN PENYEHATAN LINGKUNGAN PERMUKIMAN MALUKU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C123" t="str">
            <v>PENGEMBANGAN PENYEHATAN LINGKUNGAN PERMUKIMAN MALUKU UTARA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C124" t="str">
            <v>PENGEMBANGAN PENYEHATAN LINGKUNGAN PERMUKIMAN PAPUA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C125" t="str">
            <v>PENGEMBANGAN PENYEHATAN LINGKUNGAN PERMUKIMAN PAPUA BARAT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C126" t="str">
            <v>PENATAAN BANGUNAN DAN LINGKUNGAN NAD</v>
          </cell>
          <cell r="D126">
            <v>337260</v>
          </cell>
          <cell r="E126">
            <v>136000</v>
          </cell>
          <cell r="F126">
            <v>0</v>
          </cell>
          <cell r="G126">
            <v>3014510</v>
          </cell>
          <cell r="H126">
            <v>17114400</v>
          </cell>
          <cell r="I126">
            <v>0</v>
          </cell>
          <cell r="J126">
            <v>20264910</v>
          </cell>
          <cell r="K126">
            <v>0</v>
          </cell>
          <cell r="L126">
            <v>13992500</v>
          </cell>
          <cell r="M126">
            <v>0</v>
          </cell>
          <cell r="N126">
            <v>0</v>
          </cell>
          <cell r="O126">
            <v>13992500</v>
          </cell>
          <cell r="P126">
            <v>0</v>
          </cell>
          <cell r="Q126">
            <v>9093000</v>
          </cell>
          <cell r="R126">
            <v>0</v>
          </cell>
          <cell r="S126">
            <v>9093000</v>
          </cell>
          <cell r="T126">
            <v>43687670</v>
          </cell>
          <cell r="U126">
            <v>17480270</v>
          </cell>
          <cell r="V126">
            <v>26207400</v>
          </cell>
          <cell r="W126">
            <v>43687670</v>
          </cell>
        </row>
        <row r="127">
          <cell r="C127" t="str">
            <v>PENATAAN BANGUNAN DAN LINGKUNGAN SUMATERA UTARA</v>
          </cell>
          <cell r="D127">
            <v>247080</v>
          </cell>
          <cell r="E127">
            <v>157000</v>
          </cell>
          <cell r="F127">
            <v>0</v>
          </cell>
          <cell r="G127">
            <v>3501020</v>
          </cell>
          <cell r="H127">
            <v>19152601</v>
          </cell>
          <cell r="I127">
            <v>0</v>
          </cell>
          <cell r="J127">
            <v>22810621</v>
          </cell>
          <cell r="K127">
            <v>0</v>
          </cell>
          <cell r="L127">
            <v>21332500</v>
          </cell>
          <cell r="M127">
            <v>0</v>
          </cell>
          <cell r="N127">
            <v>0</v>
          </cell>
          <cell r="O127">
            <v>21332500</v>
          </cell>
          <cell r="P127">
            <v>0</v>
          </cell>
          <cell r="Q127">
            <v>8182000</v>
          </cell>
          <cell r="R127">
            <v>0</v>
          </cell>
          <cell r="S127">
            <v>8182000</v>
          </cell>
          <cell r="T127">
            <v>52572201</v>
          </cell>
          <cell r="U127">
            <v>25237600</v>
          </cell>
          <cell r="V127">
            <v>27334601</v>
          </cell>
          <cell r="W127">
            <v>52572201</v>
          </cell>
        </row>
        <row r="128">
          <cell r="C128" t="str">
            <v>PENATAAN BANGUNAN DAN LINGKUNGAN SUMATERA BARAT</v>
          </cell>
          <cell r="D128">
            <v>155280</v>
          </cell>
          <cell r="E128">
            <v>337000</v>
          </cell>
          <cell r="F128">
            <v>0</v>
          </cell>
          <cell r="G128">
            <v>3305042</v>
          </cell>
          <cell r="H128">
            <v>13647322</v>
          </cell>
          <cell r="I128">
            <v>0</v>
          </cell>
          <cell r="J128">
            <v>17289364</v>
          </cell>
          <cell r="K128">
            <v>0</v>
          </cell>
          <cell r="L128">
            <v>15712500</v>
          </cell>
          <cell r="M128">
            <v>0</v>
          </cell>
          <cell r="N128">
            <v>0</v>
          </cell>
          <cell r="O128">
            <v>15712500</v>
          </cell>
          <cell r="P128">
            <v>0</v>
          </cell>
          <cell r="Q128">
            <v>13825000</v>
          </cell>
          <cell r="R128">
            <v>0</v>
          </cell>
          <cell r="S128">
            <v>13825000</v>
          </cell>
          <cell r="T128">
            <v>46982144</v>
          </cell>
          <cell r="U128">
            <v>19509822</v>
          </cell>
          <cell r="V128">
            <v>27472322</v>
          </cell>
          <cell r="W128">
            <v>46982144</v>
          </cell>
        </row>
        <row r="129">
          <cell r="C129" t="str">
            <v>PENATAAN BANGUNAN DAN LINGKUNGAN RIAU</v>
          </cell>
          <cell r="D129">
            <v>335640</v>
          </cell>
          <cell r="E129">
            <v>168000</v>
          </cell>
          <cell r="F129">
            <v>0</v>
          </cell>
          <cell r="G129">
            <v>3048986</v>
          </cell>
          <cell r="H129">
            <v>3786785</v>
          </cell>
          <cell r="I129">
            <v>0</v>
          </cell>
          <cell r="J129">
            <v>7003771</v>
          </cell>
          <cell r="K129">
            <v>0</v>
          </cell>
          <cell r="L129">
            <v>16122500</v>
          </cell>
          <cell r="M129">
            <v>0</v>
          </cell>
          <cell r="N129">
            <v>0</v>
          </cell>
          <cell r="O129">
            <v>16122500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23461911</v>
          </cell>
          <cell r="U129">
            <v>19675126</v>
          </cell>
          <cell r="V129">
            <v>3786785</v>
          </cell>
          <cell r="W129">
            <v>23461911</v>
          </cell>
        </row>
        <row r="130">
          <cell r="C130" t="str">
            <v>PENATAAN BANGUNAN DAN LINGKUNGAN KEPULAUAN RIAU</v>
          </cell>
          <cell r="D130">
            <v>184680</v>
          </cell>
          <cell r="E130">
            <v>293000</v>
          </cell>
          <cell r="F130">
            <v>0</v>
          </cell>
          <cell r="G130">
            <v>2097366</v>
          </cell>
          <cell r="H130">
            <v>3571971</v>
          </cell>
          <cell r="I130">
            <v>0</v>
          </cell>
          <cell r="J130">
            <v>5962337</v>
          </cell>
          <cell r="K130">
            <v>0</v>
          </cell>
          <cell r="L130">
            <v>11492500</v>
          </cell>
          <cell r="M130">
            <v>0</v>
          </cell>
          <cell r="N130">
            <v>0</v>
          </cell>
          <cell r="O130">
            <v>11492500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17639517</v>
          </cell>
          <cell r="U130">
            <v>14067546</v>
          </cell>
          <cell r="V130">
            <v>3571971</v>
          </cell>
          <cell r="W130">
            <v>17639517</v>
          </cell>
        </row>
        <row r="131">
          <cell r="C131" t="str">
            <v>PENATAAN BANGUNAN DAN LINGKUNGAN JAMBI</v>
          </cell>
          <cell r="D131">
            <v>217320</v>
          </cell>
          <cell r="E131">
            <v>360000</v>
          </cell>
          <cell r="F131">
            <v>0</v>
          </cell>
          <cell r="G131">
            <v>2448224</v>
          </cell>
          <cell r="H131">
            <v>2198952</v>
          </cell>
          <cell r="I131">
            <v>0</v>
          </cell>
          <cell r="J131">
            <v>5007176</v>
          </cell>
          <cell r="K131">
            <v>0</v>
          </cell>
          <cell r="L131">
            <v>5862500</v>
          </cell>
          <cell r="M131">
            <v>0</v>
          </cell>
          <cell r="N131">
            <v>0</v>
          </cell>
          <cell r="O131">
            <v>5862500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11086996</v>
          </cell>
          <cell r="U131">
            <v>8888044</v>
          </cell>
          <cell r="V131">
            <v>2198952</v>
          </cell>
          <cell r="W131">
            <v>11086996</v>
          </cell>
        </row>
        <row r="132">
          <cell r="C132" t="str">
            <v>PENATAAN BANGUNAN DAN LINGKUNGAN BENGKULU</v>
          </cell>
          <cell r="D132">
            <v>258180</v>
          </cell>
          <cell r="E132">
            <v>266000</v>
          </cell>
          <cell r="F132">
            <v>0</v>
          </cell>
          <cell r="G132">
            <v>2137362</v>
          </cell>
          <cell r="H132">
            <v>3544100</v>
          </cell>
          <cell r="I132">
            <v>0</v>
          </cell>
          <cell r="J132">
            <v>5947462</v>
          </cell>
          <cell r="K132">
            <v>0</v>
          </cell>
          <cell r="L132">
            <v>12562500</v>
          </cell>
          <cell r="M132">
            <v>0</v>
          </cell>
          <cell r="N132">
            <v>0</v>
          </cell>
          <cell r="O132">
            <v>12562500</v>
          </cell>
          <cell r="P132">
            <v>0</v>
          </cell>
          <cell r="Q132">
            <v>5000000</v>
          </cell>
          <cell r="R132">
            <v>0</v>
          </cell>
          <cell r="S132">
            <v>5000000</v>
          </cell>
          <cell r="T132">
            <v>23768142</v>
          </cell>
          <cell r="U132">
            <v>15224042</v>
          </cell>
          <cell r="V132">
            <v>8544100</v>
          </cell>
          <cell r="W132">
            <v>23768142</v>
          </cell>
        </row>
        <row r="133">
          <cell r="C133" t="str">
            <v>PENATAAN BANGUNAN DAN LINGKUNGAN SUMATERA SELATAN</v>
          </cell>
          <cell r="D133">
            <v>263340</v>
          </cell>
          <cell r="E133">
            <v>258000</v>
          </cell>
          <cell r="F133">
            <v>0</v>
          </cell>
          <cell r="G133">
            <v>3472254</v>
          </cell>
          <cell r="H133">
            <v>9246879</v>
          </cell>
          <cell r="I133">
            <v>0</v>
          </cell>
          <cell r="J133">
            <v>12977133</v>
          </cell>
          <cell r="K133">
            <v>0</v>
          </cell>
          <cell r="L133">
            <v>16762500</v>
          </cell>
          <cell r="M133">
            <v>0</v>
          </cell>
          <cell r="N133">
            <v>0</v>
          </cell>
          <cell r="O133">
            <v>16762500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30002973</v>
          </cell>
          <cell r="U133">
            <v>20756094</v>
          </cell>
          <cell r="V133">
            <v>9246879</v>
          </cell>
          <cell r="W133">
            <v>30002973</v>
          </cell>
        </row>
        <row r="134">
          <cell r="C134" t="str">
            <v>PENATAAN BANGUNAN DAN LINGKUNGAN BANGKA BELITUNG</v>
          </cell>
          <cell r="D134">
            <v>101100</v>
          </cell>
          <cell r="E134">
            <v>257000</v>
          </cell>
          <cell r="F134">
            <v>0</v>
          </cell>
          <cell r="G134">
            <v>2664318</v>
          </cell>
          <cell r="H134">
            <v>2974041</v>
          </cell>
          <cell r="I134">
            <v>0</v>
          </cell>
          <cell r="J134">
            <v>5895359</v>
          </cell>
          <cell r="K134">
            <v>0</v>
          </cell>
          <cell r="L134">
            <v>9912500</v>
          </cell>
          <cell r="M134">
            <v>0</v>
          </cell>
          <cell r="N134">
            <v>0</v>
          </cell>
          <cell r="O134">
            <v>9912500</v>
          </cell>
          <cell r="P134">
            <v>0</v>
          </cell>
          <cell r="Q134">
            <v>300000</v>
          </cell>
          <cell r="R134">
            <v>0</v>
          </cell>
          <cell r="S134">
            <v>300000</v>
          </cell>
          <cell r="T134">
            <v>16208959</v>
          </cell>
          <cell r="U134">
            <v>12934918</v>
          </cell>
          <cell r="V134">
            <v>3274041</v>
          </cell>
          <cell r="W134">
            <v>16208959</v>
          </cell>
        </row>
        <row r="135">
          <cell r="C135" t="str">
            <v>PENATAAN BANGUNAN DAN LINGKUNGAN LAMPUNG</v>
          </cell>
          <cell r="D135">
            <v>122280</v>
          </cell>
          <cell r="E135">
            <v>279000</v>
          </cell>
          <cell r="F135">
            <v>0</v>
          </cell>
          <cell r="G135">
            <v>3424186</v>
          </cell>
          <cell r="H135">
            <v>4309591</v>
          </cell>
          <cell r="I135">
            <v>0</v>
          </cell>
          <cell r="J135">
            <v>8012777</v>
          </cell>
          <cell r="K135">
            <v>0</v>
          </cell>
          <cell r="L135">
            <v>9212500</v>
          </cell>
          <cell r="M135">
            <v>0</v>
          </cell>
          <cell r="N135">
            <v>0</v>
          </cell>
          <cell r="O135">
            <v>9212500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17347557</v>
          </cell>
          <cell r="U135">
            <v>13037966</v>
          </cell>
          <cell r="V135">
            <v>4309591</v>
          </cell>
          <cell r="W135">
            <v>17347557</v>
          </cell>
        </row>
        <row r="136">
          <cell r="C136" t="str">
            <v>PENATAAN BANGUNAN DAN LINGKUNGAN BANTEN</v>
          </cell>
          <cell r="D136">
            <v>291900</v>
          </cell>
          <cell r="E136">
            <v>218000</v>
          </cell>
          <cell r="F136">
            <v>0</v>
          </cell>
          <cell r="G136">
            <v>2603558</v>
          </cell>
          <cell r="H136">
            <v>10720025</v>
          </cell>
          <cell r="I136">
            <v>0</v>
          </cell>
          <cell r="J136">
            <v>13541583</v>
          </cell>
          <cell r="K136">
            <v>0</v>
          </cell>
          <cell r="L136">
            <v>11812500</v>
          </cell>
          <cell r="M136">
            <v>0</v>
          </cell>
          <cell r="N136">
            <v>0</v>
          </cell>
          <cell r="O136">
            <v>11812500</v>
          </cell>
          <cell r="P136">
            <v>0</v>
          </cell>
          <cell r="Q136">
            <v>300000</v>
          </cell>
          <cell r="R136">
            <v>0</v>
          </cell>
          <cell r="S136">
            <v>300000</v>
          </cell>
          <cell r="T136">
            <v>25945983</v>
          </cell>
          <cell r="U136">
            <v>14925958</v>
          </cell>
          <cell r="V136">
            <v>11020025</v>
          </cell>
          <cell r="W136">
            <v>25945983</v>
          </cell>
        </row>
        <row r="137">
          <cell r="C137" t="str">
            <v>PENATAAN BANGUNAN DAN LINGKUNGAN DKI JAKARTA</v>
          </cell>
          <cell r="D137">
            <v>52980</v>
          </cell>
          <cell r="E137">
            <v>138000</v>
          </cell>
          <cell r="F137">
            <v>0</v>
          </cell>
          <cell r="G137">
            <v>958296</v>
          </cell>
          <cell r="H137">
            <v>7754115</v>
          </cell>
          <cell r="I137">
            <v>0</v>
          </cell>
          <cell r="J137">
            <v>8850411</v>
          </cell>
          <cell r="K137">
            <v>0</v>
          </cell>
          <cell r="L137">
            <v>92500</v>
          </cell>
          <cell r="M137">
            <v>0</v>
          </cell>
          <cell r="N137">
            <v>0</v>
          </cell>
          <cell r="O137">
            <v>92500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8995891</v>
          </cell>
          <cell r="U137">
            <v>1241776</v>
          </cell>
          <cell r="V137">
            <v>7754115</v>
          </cell>
          <cell r="W137">
            <v>8995891</v>
          </cell>
        </row>
        <row r="138">
          <cell r="C138" t="str">
            <v>PENATAAN BANGUNAN DAN LINGKUNGAN JAWA BARAT</v>
          </cell>
          <cell r="D138">
            <v>152340</v>
          </cell>
          <cell r="E138">
            <v>320000</v>
          </cell>
          <cell r="F138">
            <v>0</v>
          </cell>
          <cell r="G138">
            <v>3930965</v>
          </cell>
          <cell r="H138">
            <v>48288440</v>
          </cell>
          <cell r="I138">
            <v>500000</v>
          </cell>
          <cell r="J138">
            <v>53039405</v>
          </cell>
          <cell r="K138">
            <v>0</v>
          </cell>
          <cell r="L138">
            <v>23662500</v>
          </cell>
          <cell r="M138">
            <v>0</v>
          </cell>
          <cell r="N138">
            <v>0</v>
          </cell>
          <cell r="O138">
            <v>23662500</v>
          </cell>
          <cell r="P138">
            <v>0</v>
          </cell>
          <cell r="Q138">
            <v>2100000</v>
          </cell>
          <cell r="R138">
            <v>2306000</v>
          </cell>
          <cell r="S138">
            <v>4406000</v>
          </cell>
          <cell r="T138">
            <v>81260245</v>
          </cell>
          <cell r="U138">
            <v>28065805</v>
          </cell>
          <cell r="V138">
            <v>53194440</v>
          </cell>
          <cell r="W138">
            <v>81260245</v>
          </cell>
        </row>
        <row r="139">
          <cell r="C139" t="str">
            <v>PENATAAN BANGUNAN DAN LINGKUNGAN JAWA TENGAH</v>
          </cell>
          <cell r="D139">
            <v>85860</v>
          </cell>
          <cell r="E139">
            <v>288000</v>
          </cell>
          <cell r="F139">
            <v>0</v>
          </cell>
          <cell r="G139">
            <v>4282078</v>
          </cell>
          <cell r="H139">
            <v>60194693</v>
          </cell>
          <cell r="I139">
            <v>943500</v>
          </cell>
          <cell r="J139">
            <v>65708271</v>
          </cell>
          <cell r="K139">
            <v>0</v>
          </cell>
          <cell r="L139">
            <v>19899500</v>
          </cell>
          <cell r="M139">
            <v>0</v>
          </cell>
          <cell r="N139">
            <v>0</v>
          </cell>
          <cell r="O139">
            <v>19899500</v>
          </cell>
          <cell r="P139">
            <v>0</v>
          </cell>
          <cell r="Q139">
            <v>49800000</v>
          </cell>
          <cell r="R139">
            <v>2306000</v>
          </cell>
          <cell r="S139">
            <v>52106000</v>
          </cell>
          <cell r="T139">
            <v>137799631</v>
          </cell>
          <cell r="U139">
            <v>24555438</v>
          </cell>
          <cell r="V139">
            <v>113244193</v>
          </cell>
          <cell r="W139">
            <v>137799631</v>
          </cell>
        </row>
        <row r="140">
          <cell r="C140" t="str">
            <v>PENATAAN BANGUNAN DAN LINGKUNGAN DI. YOGYAKARTA</v>
          </cell>
          <cell r="D140">
            <v>184140</v>
          </cell>
          <cell r="E140">
            <v>340000</v>
          </cell>
          <cell r="F140">
            <v>0</v>
          </cell>
          <cell r="G140">
            <v>2216934</v>
          </cell>
          <cell r="H140">
            <v>5988401</v>
          </cell>
          <cell r="I140">
            <v>500000</v>
          </cell>
          <cell r="J140">
            <v>9045335</v>
          </cell>
          <cell r="K140">
            <v>0</v>
          </cell>
          <cell r="L140">
            <v>11212500</v>
          </cell>
          <cell r="M140">
            <v>0</v>
          </cell>
          <cell r="N140">
            <v>0</v>
          </cell>
          <cell r="O140">
            <v>11212500</v>
          </cell>
          <cell r="P140">
            <v>0</v>
          </cell>
          <cell r="Q140">
            <v>2100000</v>
          </cell>
          <cell r="R140">
            <v>2306000</v>
          </cell>
          <cell r="S140">
            <v>4406000</v>
          </cell>
          <cell r="T140">
            <v>24847975</v>
          </cell>
          <cell r="U140">
            <v>13953574</v>
          </cell>
          <cell r="V140">
            <v>10894401</v>
          </cell>
          <cell r="W140">
            <v>24847975</v>
          </cell>
        </row>
        <row r="141">
          <cell r="C141" t="str">
            <v>PENATAAN BANGUNAN DAN LINGKUNGAN JAWA TIMUR</v>
          </cell>
          <cell r="D141">
            <v>39480</v>
          </cell>
          <cell r="E141">
            <v>327000</v>
          </cell>
          <cell r="F141">
            <v>0</v>
          </cell>
          <cell r="G141">
            <v>4550820</v>
          </cell>
          <cell r="H141">
            <v>55602107</v>
          </cell>
          <cell r="I141">
            <v>0</v>
          </cell>
          <cell r="J141">
            <v>60479927</v>
          </cell>
          <cell r="K141">
            <v>0</v>
          </cell>
          <cell r="L141">
            <v>23292500</v>
          </cell>
          <cell r="M141">
            <v>0</v>
          </cell>
          <cell r="N141">
            <v>0</v>
          </cell>
          <cell r="O141">
            <v>23292500</v>
          </cell>
          <cell r="P141">
            <v>0</v>
          </cell>
          <cell r="Q141">
            <v>7300000</v>
          </cell>
          <cell r="R141">
            <v>0</v>
          </cell>
          <cell r="S141">
            <v>7300000</v>
          </cell>
          <cell r="T141">
            <v>91111907</v>
          </cell>
          <cell r="U141">
            <v>28209800</v>
          </cell>
          <cell r="V141">
            <v>62902107</v>
          </cell>
          <cell r="W141">
            <v>91111907</v>
          </cell>
        </row>
        <row r="142">
          <cell r="C142" t="str">
            <v>PENATAAN BANGUNAN DAN LINGKUNGAN KALIMANTAN BARAT</v>
          </cell>
          <cell r="D142">
            <v>153720</v>
          </cell>
          <cell r="E142">
            <v>331000</v>
          </cell>
          <cell r="F142">
            <v>0</v>
          </cell>
          <cell r="G142">
            <v>2551812</v>
          </cell>
          <cell r="H142">
            <v>4112637</v>
          </cell>
          <cell r="I142">
            <v>0</v>
          </cell>
          <cell r="J142">
            <v>6995449</v>
          </cell>
          <cell r="K142">
            <v>0</v>
          </cell>
          <cell r="L142">
            <v>9232500</v>
          </cell>
          <cell r="M142">
            <v>0</v>
          </cell>
          <cell r="N142">
            <v>0</v>
          </cell>
          <cell r="O142">
            <v>9232500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16381669</v>
          </cell>
          <cell r="U142">
            <v>12269032</v>
          </cell>
          <cell r="V142">
            <v>4112637</v>
          </cell>
          <cell r="W142">
            <v>16381669</v>
          </cell>
        </row>
        <row r="143">
          <cell r="C143" t="str">
            <v>PENATAAN BANGUNAN DAN LINGKUNGAN KALIMANTAN TENGAH</v>
          </cell>
          <cell r="D143">
            <v>37020</v>
          </cell>
          <cell r="E143">
            <v>323000</v>
          </cell>
          <cell r="F143">
            <v>0</v>
          </cell>
          <cell r="G143">
            <v>2204114</v>
          </cell>
          <cell r="H143">
            <v>1234903</v>
          </cell>
          <cell r="I143">
            <v>0</v>
          </cell>
          <cell r="J143">
            <v>3762017</v>
          </cell>
          <cell r="K143">
            <v>0</v>
          </cell>
          <cell r="L143">
            <v>14092500</v>
          </cell>
          <cell r="M143">
            <v>0</v>
          </cell>
          <cell r="N143">
            <v>0</v>
          </cell>
          <cell r="O143">
            <v>14092500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17891537</v>
          </cell>
          <cell r="U143">
            <v>16656634</v>
          </cell>
          <cell r="V143">
            <v>1234903</v>
          </cell>
          <cell r="W143">
            <v>17891537</v>
          </cell>
        </row>
        <row r="144">
          <cell r="C144" t="str">
            <v>PENATAAN BANGUNAN DAN LINGKUNGAN KALIMANTAN SELATAN</v>
          </cell>
          <cell r="D144">
            <v>19320</v>
          </cell>
          <cell r="E144">
            <v>295000</v>
          </cell>
          <cell r="F144">
            <v>0</v>
          </cell>
          <cell r="G144">
            <v>2666890</v>
          </cell>
          <cell r="H144">
            <v>7612197</v>
          </cell>
          <cell r="I144">
            <v>0</v>
          </cell>
          <cell r="J144">
            <v>10574087</v>
          </cell>
          <cell r="K144">
            <v>0</v>
          </cell>
          <cell r="L144">
            <v>14812500</v>
          </cell>
          <cell r="M144">
            <v>0</v>
          </cell>
          <cell r="N144">
            <v>0</v>
          </cell>
          <cell r="O144">
            <v>14812500</v>
          </cell>
          <cell r="P144">
            <v>0</v>
          </cell>
          <cell r="Q144">
            <v>2700000</v>
          </cell>
          <cell r="R144">
            <v>0</v>
          </cell>
          <cell r="S144">
            <v>2700000</v>
          </cell>
          <cell r="T144">
            <v>28105907</v>
          </cell>
          <cell r="U144">
            <v>17793710</v>
          </cell>
          <cell r="V144">
            <v>10312197</v>
          </cell>
          <cell r="W144">
            <v>28105907</v>
          </cell>
        </row>
        <row r="145">
          <cell r="C145" t="str">
            <v>PENATAAN BANGUNAN DAN LINGKUNGAN KALIMANTAN TIMUR</v>
          </cell>
          <cell r="D145">
            <v>117300</v>
          </cell>
          <cell r="E145">
            <v>267000</v>
          </cell>
          <cell r="F145">
            <v>0</v>
          </cell>
          <cell r="G145">
            <v>3129752</v>
          </cell>
          <cell r="H145">
            <v>7406600</v>
          </cell>
          <cell r="I145">
            <v>0</v>
          </cell>
          <cell r="J145">
            <v>10803352</v>
          </cell>
          <cell r="K145">
            <v>0</v>
          </cell>
          <cell r="L145">
            <v>13912500</v>
          </cell>
          <cell r="M145">
            <v>0</v>
          </cell>
          <cell r="N145">
            <v>0</v>
          </cell>
          <cell r="O145">
            <v>13912500</v>
          </cell>
          <cell r="P145">
            <v>0</v>
          </cell>
          <cell r="Q145">
            <v>4800000</v>
          </cell>
          <cell r="R145">
            <v>0</v>
          </cell>
          <cell r="S145">
            <v>4800000</v>
          </cell>
          <cell r="T145">
            <v>29633152</v>
          </cell>
          <cell r="U145">
            <v>17426552</v>
          </cell>
          <cell r="V145">
            <v>12206600</v>
          </cell>
          <cell r="W145">
            <v>29633152</v>
          </cell>
        </row>
        <row r="146">
          <cell r="C146" t="str">
            <v>PENATAAN BANGUNAN DAN LINGKUNGAN SULAWESI UTARA</v>
          </cell>
          <cell r="D146">
            <v>180120</v>
          </cell>
          <cell r="E146">
            <v>314000</v>
          </cell>
          <cell r="F146">
            <v>0</v>
          </cell>
          <cell r="G146">
            <v>2773050</v>
          </cell>
          <cell r="H146">
            <v>9456166</v>
          </cell>
          <cell r="I146">
            <v>0</v>
          </cell>
          <cell r="J146">
            <v>12543216</v>
          </cell>
          <cell r="K146">
            <v>0</v>
          </cell>
          <cell r="L146">
            <v>21282500</v>
          </cell>
          <cell r="M146">
            <v>0</v>
          </cell>
          <cell r="N146">
            <v>0</v>
          </cell>
          <cell r="O146">
            <v>21282500</v>
          </cell>
          <cell r="P146">
            <v>0</v>
          </cell>
          <cell r="Q146">
            <v>600000</v>
          </cell>
          <cell r="R146">
            <v>0</v>
          </cell>
          <cell r="S146">
            <v>600000</v>
          </cell>
          <cell r="T146">
            <v>34605836</v>
          </cell>
          <cell r="U146">
            <v>24549670</v>
          </cell>
          <cell r="V146">
            <v>10056166</v>
          </cell>
          <cell r="W146">
            <v>34605836</v>
          </cell>
        </row>
        <row r="147">
          <cell r="C147" t="str">
            <v>PENATAAN BANGUNAN DAN LINGKUNGAN GORONTALO</v>
          </cell>
          <cell r="D147">
            <v>245340</v>
          </cell>
          <cell r="E147">
            <v>386000</v>
          </cell>
          <cell r="F147">
            <v>0</v>
          </cell>
          <cell r="G147">
            <v>2152136</v>
          </cell>
          <cell r="H147">
            <v>2946443</v>
          </cell>
          <cell r="I147">
            <v>0</v>
          </cell>
          <cell r="J147">
            <v>5484579</v>
          </cell>
          <cell r="K147">
            <v>0</v>
          </cell>
          <cell r="L147">
            <v>9742500</v>
          </cell>
          <cell r="M147">
            <v>0</v>
          </cell>
          <cell r="N147">
            <v>0</v>
          </cell>
          <cell r="O147">
            <v>9742500</v>
          </cell>
          <cell r="P147">
            <v>0</v>
          </cell>
          <cell r="Q147">
            <v>900000</v>
          </cell>
          <cell r="R147">
            <v>0</v>
          </cell>
          <cell r="S147">
            <v>900000</v>
          </cell>
          <cell r="T147">
            <v>16372419</v>
          </cell>
          <cell r="U147">
            <v>12525976</v>
          </cell>
          <cell r="V147">
            <v>3846443</v>
          </cell>
          <cell r="W147">
            <v>16372419</v>
          </cell>
        </row>
        <row r="148">
          <cell r="C148" t="str">
            <v>PENATAAN BANGUNAN DAN LINGKUNGAN SULAWESI TENGAH</v>
          </cell>
          <cell r="D148">
            <v>196440</v>
          </cell>
          <cell r="E148">
            <v>386000</v>
          </cell>
          <cell r="F148">
            <v>0</v>
          </cell>
          <cell r="G148">
            <v>2253704</v>
          </cell>
          <cell r="H148">
            <v>2096309</v>
          </cell>
          <cell r="I148">
            <v>0</v>
          </cell>
          <cell r="J148">
            <v>4736013</v>
          </cell>
          <cell r="K148">
            <v>0</v>
          </cell>
          <cell r="L148">
            <v>8712500</v>
          </cell>
          <cell r="M148">
            <v>0</v>
          </cell>
          <cell r="N148">
            <v>0</v>
          </cell>
          <cell r="O148">
            <v>8712500</v>
          </cell>
          <cell r="P148">
            <v>0</v>
          </cell>
          <cell r="Q148">
            <v>900000</v>
          </cell>
          <cell r="R148">
            <v>0</v>
          </cell>
          <cell r="S148">
            <v>900000</v>
          </cell>
          <cell r="T148">
            <v>14544953</v>
          </cell>
          <cell r="U148">
            <v>11548644</v>
          </cell>
          <cell r="V148">
            <v>2996309</v>
          </cell>
          <cell r="W148">
            <v>14544953</v>
          </cell>
        </row>
        <row r="149">
          <cell r="C149" t="str">
            <v>PENATAAN BANGUNAN DAN LINGKUNGAN SULAWESI SELATAN</v>
          </cell>
          <cell r="D149">
            <v>156660</v>
          </cell>
          <cell r="E149">
            <v>358000</v>
          </cell>
          <cell r="F149">
            <v>0</v>
          </cell>
          <cell r="G149">
            <v>3832430</v>
          </cell>
          <cell r="H149">
            <v>12897110</v>
          </cell>
          <cell r="I149">
            <v>0</v>
          </cell>
          <cell r="J149">
            <v>17087540</v>
          </cell>
          <cell r="K149">
            <v>0</v>
          </cell>
          <cell r="L149">
            <v>17812500</v>
          </cell>
          <cell r="M149">
            <v>0</v>
          </cell>
          <cell r="N149">
            <v>0</v>
          </cell>
          <cell r="O149">
            <v>17812500</v>
          </cell>
          <cell r="P149">
            <v>0</v>
          </cell>
          <cell r="Q149">
            <v>9000000</v>
          </cell>
          <cell r="R149">
            <v>0</v>
          </cell>
          <cell r="S149">
            <v>9000000</v>
          </cell>
          <cell r="T149">
            <v>44056700</v>
          </cell>
          <cell r="U149">
            <v>22159590</v>
          </cell>
          <cell r="V149">
            <v>21897110</v>
          </cell>
          <cell r="W149">
            <v>44056700</v>
          </cell>
        </row>
        <row r="150">
          <cell r="C150" t="str">
            <v>PENATAAN BANGUNAN DAN LINGKUNGAN SULAWESI BARAT</v>
          </cell>
          <cell r="D150">
            <v>77640</v>
          </cell>
          <cell r="E150">
            <v>281000</v>
          </cell>
          <cell r="F150">
            <v>0</v>
          </cell>
          <cell r="G150">
            <v>1615465</v>
          </cell>
          <cell r="H150">
            <v>1172103</v>
          </cell>
          <cell r="I150">
            <v>0</v>
          </cell>
          <cell r="J150">
            <v>3068568</v>
          </cell>
          <cell r="K150">
            <v>0</v>
          </cell>
          <cell r="L150">
            <v>9462500</v>
          </cell>
          <cell r="M150">
            <v>0</v>
          </cell>
          <cell r="N150">
            <v>0</v>
          </cell>
          <cell r="O150">
            <v>9462500</v>
          </cell>
          <cell r="P150">
            <v>0</v>
          </cell>
          <cell r="Q150">
            <v>600000</v>
          </cell>
          <cell r="R150">
            <v>0</v>
          </cell>
          <cell r="S150">
            <v>600000</v>
          </cell>
          <cell r="T150">
            <v>13208708</v>
          </cell>
          <cell r="U150">
            <v>11436605</v>
          </cell>
          <cell r="V150">
            <v>1772103</v>
          </cell>
          <cell r="W150">
            <v>13208708</v>
          </cell>
        </row>
        <row r="151">
          <cell r="C151" t="str">
            <v>PENATAAN BANGUNAN DAN LINGKUNGAN SULAWESI TENGGARA</v>
          </cell>
          <cell r="D151">
            <v>290820</v>
          </cell>
          <cell r="E151">
            <v>299000</v>
          </cell>
          <cell r="F151">
            <v>0</v>
          </cell>
          <cell r="G151">
            <v>2645428</v>
          </cell>
          <cell r="H151">
            <v>4598647</v>
          </cell>
          <cell r="I151">
            <v>0</v>
          </cell>
          <cell r="J151">
            <v>7543075</v>
          </cell>
          <cell r="K151">
            <v>0</v>
          </cell>
          <cell r="L151">
            <v>22782500</v>
          </cell>
          <cell r="M151">
            <v>0</v>
          </cell>
          <cell r="N151">
            <v>0</v>
          </cell>
          <cell r="O151">
            <v>22782500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30616395</v>
          </cell>
          <cell r="U151">
            <v>26017748</v>
          </cell>
          <cell r="V151">
            <v>4598647</v>
          </cell>
          <cell r="W151">
            <v>30616395</v>
          </cell>
        </row>
        <row r="152">
          <cell r="C152" t="str">
            <v>PENATAAN BANGUNAN DAN LINGKUNGAN BALI</v>
          </cell>
          <cell r="D152">
            <v>76200</v>
          </cell>
          <cell r="E152">
            <v>333000</v>
          </cell>
          <cell r="F152">
            <v>0</v>
          </cell>
          <cell r="G152">
            <v>2342100</v>
          </cell>
          <cell r="H152">
            <v>5056343</v>
          </cell>
          <cell r="I152">
            <v>0</v>
          </cell>
          <cell r="J152">
            <v>7731443</v>
          </cell>
          <cell r="K152">
            <v>0</v>
          </cell>
          <cell r="L152">
            <v>17012500</v>
          </cell>
          <cell r="M152">
            <v>0</v>
          </cell>
          <cell r="N152">
            <v>0</v>
          </cell>
          <cell r="O152">
            <v>17012500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24820143</v>
          </cell>
          <cell r="U152">
            <v>19763800</v>
          </cell>
          <cell r="V152">
            <v>5056343</v>
          </cell>
          <cell r="W152">
            <v>24820143</v>
          </cell>
        </row>
        <row r="153">
          <cell r="C153" t="str">
            <v>PENATAAN BANGUNAN DAN LINGKUNGAN NUSA TENGGARA  BARAT</v>
          </cell>
          <cell r="D153">
            <v>322440</v>
          </cell>
          <cell r="E153">
            <v>216000</v>
          </cell>
          <cell r="F153">
            <v>0</v>
          </cell>
          <cell r="G153">
            <v>2558402</v>
          </cell>
          <cell r="H153">
            <v>7664511</v>
          </cell>
          <cell r="I153">
            <v>0</v>
          </cell>
          <cell r="J153">
            <v>10438913</v>
          </cell>
          <cell r="K153">
            <v>0</v>
          </cell>
          <cell r="L153">
            <v>14842500</v>
          </cell>
          <cell r="M153">
            <v>0</v>
          </cell>
          <cell r="N153">
            <v>0</v>
          </cell>
          <cell r="O153">
            <v>14842500</v>
          </cell>
          <cell r="P153">
            <v>0</v>
          </cell>
          <cell r="Q153">
            <v>5700000</v>
          </cell>
          <cell r="R153">
            <v>0</v>
          </cell>
          <cell r="S153">
            <v>5700000</v>
          </cell>
          <cell r="T153">
            <v>31303853</v>
          </cell>
          <cell r="U153">
            <v>17939342</v>
          </cell>
          <cell r="V153">
            <v>13364511</v>
          </cell>
          <cell r="W153">
            <v>31303853</v>
          </cell>
        </row>
        <row r="154">
          <cell r="C154" t="str">
            <v>PENATAAN BANGUNAN DAN LINGKUNGAN NUSA TENGGARA TIMUR</v>
          </cell>
          <cell r="D154">
            <v>166620</v>
          </cell>
          <cell r="E154">
            <v>327000</v>
          </cell>
          <cell r="F154">
            <v>0</v>
          </cell>
          <cell r="G154">
            <v>2935204</v>
          </cell>
          <cell r="H154">
            <v>4424956</v>
          </cell>
          <cell r="I154">
            <v>0</v>
          </cell>
          <cell r="J154">
            <v>7687160</v>
          </cell>
          <cell r="K154">
            <v>0</v>
          </cell>
          <cell r="L154">
            <v>10692500</v>
          </cell>
          <cell r="M154">
            <v>0</v>
          </cell>
          <cell r="N154">
            <v>0</v>
          </cell>
          <cell r="O154">
            <v>10692500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18546280</v>
          </cell>
          <cell r="U154">
            <v>14121324</v>
          </cell>
          <cell r="V154">
            <v>4424956</v>
          </cell>
          <cell r="W154">
            <v>18546280</v>
          </cell>
        </row>
        <row r="155">
          <cell r="C155" t="str">
            <v>PENATAAN BANGUNAN DAN LINGKUNGAN MALUKU</v>
          </cell>
          <cell r="D155">
            <v>229380</v>
          </cell>
          <cell r="E155">
            <v>209000</v>
          </cell>
          <cell r="F155">
            <v>0</v>
          </cell>
          <cell r="G155">
            <v>2691542</v>
          </cell>
          <cell r="H155">
            <v>3409979</v>
          </cell>
          <cell r="I155">
            <v>0</v>
          </cell>
          <cell r="J155">
            <v>6310521</v>
          </cell>
          <cell r="K155">
            <v>0</v>
          </cell>
          <cell r="L155">
            <v>10942500</v>
          </cell>
          <cell r="M155">
            <v>0</v>
          </cell>
          <cell r="N155">
            <v>0</v>
          </cell>
          <cell r="O155">
            <v>10942500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17482401</v>
          </cell>
          <cell r="U155">
            <v>14072422</v>
          </cell>
          <cell r="V155">
            <v>3409979</v>
          </cell>
          <cell r="W155">
            <v>17482401</v>
          </cell>
        </row>
        <row r="156">
          <cell r="C156" t="str">
            <v>PENATAAN BANGUNAN DAN LINGKUNGAN MALUKU UTARA</v>
          </cell>
          <cell r="D156">
            <v>145864</v>
          </cell>
          <cell r="E156">
            <v>315000</v>
          </cell>
          <cell r="F156">
            <v>0</v>
          </cell>
          <cell r="G156">
            <v>2675260</v>
          </cell>
          <cell r="H156">
            <v>5228045</v>
          </cell>
          <cell r="I156">
            <v>0</v>
          </cell>
          <cell r="J156">
            <v>8218305</v>
          </cell>
          <cell r="K156">
            <v>0</v>
          </cell>
          <cell r="L156">
            <v>7692500</v>
          </cell>
          <cell r="M156">
            <v>0</v>
          </cell>
          <cell r="N156">
            <v>0</v>
          </cell>
          <cell r="O156">
            <v>7692500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16056669</v>
          </cell>
          <cell r="U156">
            <v>10828624</v>
          </cell>
          <cell r="V156">
            <v>5228045</v>
          </cell>
          <cell r="W156">
            <v>16056669</v>
          </cell>
        </row>
        <row r="157">
          <cell r="C157" t="str">
            <v>PENATAAN BANGUNAN DAN LINGKUNGAN PAPUA</v>
          </cell>
          <cell r="D157">
            <v>304380</v>
          </cell>
          <cell r="E157">
            <v>146000</v>
          </cell>
          <cell r="F157">
            <v>0</v>
          </cell>
          <cell r="G157">
            <v>3137366</v>
          </cell>
          <cell r="H157">
            <v>1793934</v>
          </cell>
          <cell r="I157">
            <v>0</v>
          </cell>
          <cell r="J157">
            <v>5077300</v>
          </cell>
          <cell r="K157">
            <v>0</v>
          </cell>
          <cell r="L157">
            <v>8671500</v>
          </cell>
          <cell r="M157">
            <v>0</v>
          </cell>
          <cell r="N157">
            <v>0</v>
          </cell>
          <cell r="O157">
            <v>8671500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14053180</v>
          </cell>
          <cell r="U157">
            <v>12259246</v>
          </cell>
          <cell r="V157">
            <v>1793934</v>
          </cell>
          <cell r="W157">
            <v>14053180</v>
          </cell>
        </row>
        <row r="158">
          <cell r="C158" t="str">
            <v>PENATAAN BANGUNAN DAN LINGKUNGAN PAPUA BARAT</v>
          </cell>
          <cell r="D158">
            <v>362520</v>
          </cell>
          <cell r="E158">
            <v>155000</v>
          </cell>
          <cell r="F158">
            <v>0</v>
          </cell>
          <cell r="G158">
            <v>2581382</v>
          </cell>
          <cell r="H158">
            <v>1781167</v>
          </cell>
          <cell r="I158">
            <v>0</v>
          </cell>
          <cell r="J158">
            <v>4517549</v>
          </cell>
          <cell r="K158">
            <v>0</v>
          </cell>
          <cell r="L158">
            <v>13812500</v>
          </cell>
          <cell r="M158">
            <v>0</v>
          </cell>
          <cell r="N158">
            <v>0</v>
          </cell>
          <cell r="O158">
            <v>13812500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18692569</v>
          </cell>
          <cell r="U158">
            <v>16911402</v>
          </cell>
          <cell r="V158">
            <v>1781167</v>
          </cell>
          <cell r="W158">
            <v>18692569</v>
          </cell>
        </row>
        <row r="159">
          <cell r="C159" t="str">
            <v>PERENCANAAN DAN PENGENDALIAN PROGRAM PROV NAD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C160" t="str">
            <v>PERENCANAAN DAN PENGENDALIAN PROGRAM PROV SUMATERA UTARA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C161" t="str">
            <v xml:space="preserve">PERENCANAAN DAN PENGENDALIAN PROGRAM PROV SUMATERA BARAT 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C162" t="str">
            <v>PERENCANAAN DAN PENGENDALIAN PROGRAM PROVINSI RIAU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C163" t="str">
            <v>PERENCANAAN DAN PENGENDALIAN PROGRAM PROV KEP. RIAU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C164" t="str">
            <v>PERENCANAAN DAN PENGENDALIAN PROGRAM PROVINSI JAMBI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C165" t="str">
            <v>PERENCANAAN DAN PENGENDALIAN PROGRAM PROVINSI  BENGKULU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C166" t="str">
            <v>PERENCANAAN DAN PENGENDALIAN PROGRAMPROV SUMATERA SELATAN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C167" t="str">
            <v>PERENCANAAN DAN PENGENDALIAN PROGRAM PROV BANGKA BELITUNG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C168" t="str">
            <v>PERENCANAAN DAN PENGENDALIAN PROGRAM PROV LAMPUNG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C169" t="str">
            <v>PERENCANAAN DAN PENGENDALIAN PROGRAM PROV BANTEN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C170" t="str">
            <v>PERENCANAAN DAN PENGENDALIAN PROGRAM PROV JAWA BARAT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C171" t="str">
            <v>PERENCANAAN DAN PENGENDALIAN PROGRAM PROV JAWA TENGAH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C172" t="str">
            <v>PERENCANAAN DAN PENGENDALIAN PROGRAM PROV DI YOGYAKARTA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C173" t="str">
            <v>PERENCANAAN DAN PENGENDALIAN PROGRAM PROV JAWA TIMUR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C174" t="str">
            <v xml:space="preserve">PERENCANAAN DAN PENGENDALIAN PROGRAM PROV KALIMANTAN BARAT 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C175" t="str">
            <v xml:space="preserve">PERENCANAAN DAN PENGENDALIAN PROGRAM PROV KALIMANTAN TENGAH 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C176" t="str">
            <v>PERENCANAAN DAN PENGENDALIAN PROGRAM PROV KALIMANTAN SELATAN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C177" t="str">
            <v>PERENCANAAN DAN PENGENDALIAN PROGRAM PROV KALIMANTAN TIMUR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C178" t="str">
            <v>PERENCANAAN DAN PENGENDALIAN PROGRAM PROV SULAWESI UTARA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C179" t="str">
            <v>PERENCANAAN DAN PENGENDALIAN PROGRAM PROV GORONTALO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C180" t="str">
            <v>PERENCANAAN DAN PENGENDALIAN PROGRAM PROV SULAWESI TENGAH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C181" t="str">
            <v>PERENCANAAN DAN PENGENDALIAN PROGRAM PROV SULAWESI SELATAN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C182" t="str">
            <v>PERENCANAAN DAN PENGENDALIAN PROGRAM PROV SULAWESI BARAT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C183" t="str">
            <v>PERENCANAAN DAN PENGENDALIAN PROGRAM PROV SULAWESI TENGGARA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C184" t="str">
            <v xml:space="preserve">PERENCANAAN DAN PENGENDALIAN PROGRAM PROV BALI 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C185" t="str">
            <v>PERENCANAAN DAN PENGENDALIAN PROGRAM PROV NTB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C186" t="str">
            <v xml:space="preserve">PERENCANAAN DAN PENGENDALIAN PROGRAM PROV NTT 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C187" t="str">
            <v>PERENCANAAN DAN PENGENDALIAN PROGRAM PROV MALUKU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C188" t="str">
            <v>PERENCANAAN DAN PENGENDALIAN PROGRAM PROV MALUKU UTARA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C189" t="str">
            <v>PERENCANAAN DAN PENGENDALIAN PROGRAM PROV PAPUA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C190" t="str">
            <v xml:space="preserve">PERENCANAAN DAN PENGENDALIAN PROGRAM PROV PAPUA BARAT   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C191" t="str">
            <v>BALAI TEKNIK AIR MINUM DAN SANITASI WILAYAH I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C192" t="str">
            <v>BALAI TEKNIK AIR MINUM DAN SANITASI WILAYAH II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C193" t="str">
            <v>PEMBANGUNAN INFRASTRUKTUR PERMUKIMAN KAB. ACEH SELATAN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1330000</v>
          </cell>
          <cell r="Q193">
            <v>0</v>
          </cell>
          <cell r="R193">
            <v>0</v>
          </cell>
          <cell r="S193">
            <v>1330000</v>
          </cell>
          <cell r="T193">
            <v>1330000</v>
          </cell>
          <cell r="U193">
            <v>1330000</v>
          </cell>
          <cell r="V193">
            <v>0</v>
          </cell>
          <cell r="W193">
            <v>1330000</v>
          </cell>
        </row>
        <row r="194">
          <cell r="C194" t="str">
            <v>PEMBANGUNAN INFRASTRUKTUR PERMUKIMAN KAB. ACEH TENGGARA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3190000</v>
          </cell>
          <cell r="Q194">
            <v>0</v>
          </cell>
          <cell r="R194">
            <v>0</v>
          </cell>
          <cell r="S194">
            <v>3190000</v>
          </cell>
          <cell r="T194">
            <v>3190000</v>
          </cell>
          <cell r="U194">
            <v>3190000</v>
          </cell>
          <cell r="V194">
            <v>0</v>
          </cell>
          <cell r="W194">
            <v>3190000</v>
          </cell>
        </row>
        <row r="195">
          <cell r="C195" t="str">
            <v>PEMBANGUNAN INFRASTRUKTUR PERMUKIMAN KAB. ACEH TIMUR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C196" t="str">
            <v>PEMBANGUNAN INFRASTRUKTUR PERMUKIMAN KAB. ACEH TENGAH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1200000</v>
          </cell>
          <cell r="Q196">
            <v>0</v>
          </cell>
          <cell r="R196">
            <v>0</v>
          </cell>
          <cell r="S196">
            <v>1200000</v>
          </cell>
          <cell r="T196">
            <v>1200000</v>
          </cell>
          <cell r="U196">
            <v>1200000</v>
          </cell>
          <cell r="V196">
            <v>0</v>
          </cell>
          <cell r="W196">
            <v>1200000</v>
          </cell>
        </row>
        <row r="197">
          <cell r="C197" t="str">
            <v>PEMBANGUNAN INFRASTRUKTUR PERMUKIMAN KAB. ACEH BARAT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1670000</v>
          </cell>
          <cell r="Q197">
            <v>0</v>
          </cell>
          <cell r="R197">
            <v>0</v>
          </cell>
          <cell r="S197">
            <v>1670000</v>
          </cell>
          <cell r="T197">
            <v>1670000</v>
          </cell>
          <cell r="U197">
            <v>1670000</v>
          </cell>
          <cell r="V197">
            <v>0</v>
          </cell>
          <cell r="W197">
            <v>1670000</v>
          </cell>
        </row>
        <row r="198">
          <cell r="C198" t="str">
            <v>PEMBANGUNAN INFRASTRUKTUR PERMUKIMAN KAB. ACEH BESAR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1580000</v>
          </cell>
          <cell r="Q198">
            <v>0</v>
          </cell>
          <cell r="R198">
            <v>0</v>
          </cell>
          <cell r="S198">
            <v>1580000</v>
          </cell>
          <cell r="T198">
            <v>1580000</v>
          </cell>
          <cell r="U198">
            <v>1580000</v>
          </cell>
          <cell r="V198">
            <v>0</v>
          </cell>
          <cell r="W198">
            <v>1580000</v>
          </cell>
        </row>
        <row r="199">
          <cell r="C199" t="str">
            <v>PEMBANGUNAN INFRASTRUKTUR PERMUKIMAN KAB. PIDIE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1350000</v>
          </cell>
          <cell r="Q199">
            <v>0</v>
          </cell>
          <cell r="R199">
            <v>0</v>
          </cell>
          <cell r="S199">
            <v>1350000</v>
          </cell>
          <cell r="T199">
            <v>1350000</v>
          </cell>
          <cell r="U199">
            <v>1350000</v>
          </cell>
          <cell r="V199">
            <v>0</v>
          </cell>
          <cell r="W199">
            <v>1350000</v>
          </cell>
        </row>
        <row r="200">
          <cell r="C200" t="str">
            <v>PEMBANGUNAN INFRASTRUKTUR PERMUKIMAN KAB. ACEH UTARA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C201" t="str">
            <v>PEMBANGUNAN INFRASTRUKTUR PERMUKIMAN KAB. SIMEULUE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C202" t="str">
            <v>PEMBANGUNAN INFRASTRUKTUR PERMUKIMAN KAB. ACEH SINGKIL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C203" t="str">
            <v>PEMBANGUNAN INFRASTRUKTUR PERMUKIMAN KAB. BIREUN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C204" t="str">
            <v>PEMBANGUNAN INFRASTRUKTUR PERMUKIMAN KAB. ACEH BARAT DAYA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C205" t="str">
            <v>PEMBANGUNAN INFRASTRUKTUR PERMUKIMAN KAB. GAYO LUES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C206" t="str">
            <v>PEMBANGUNAN INFRASTRUKTUR PERMUKIMAN KAB. ACEH JAYA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C207" t="str">
            <v>PEMBANGUNAN INFRASTRUKTUR PERMUKIMAN KAB. NAGAN RAYA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C208" t="str">
            <v>PEMBANGUNAN INFRASTRUKTUR PERMUKIMAN KAB. ACEH TAMIANG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830000</v>
          </cell>
          <cell r="Q208">
            <v>0</v>
          </cell>
          <cell r="R208">
            <v>0</v>
          </cell>
          <cell r="S208">
            <v>830000</v>
          </cell>
          <cell r="T208">
            <v>830000</v>
          </cell>
          <cell r="U208">
            <v>830000</v>
          </cell>
          <cell r="V208">
            <v>0</v>
          </cell>
          <cell r="W208">
            <v>830000</v>
          </cell>
        </row>
        <row r="209">
          <cell r="C209" t="str">
            <v>PEMBANGUNAN INFRASTRUKTUR PERMUKIMAN KAB. BENER MERIAH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C210" t="str">
            <v>PEMBANGUNAN INFRASTRUKTUR PERMUKIMAN KAB. PIDIE JAYA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C211" t="str">
            <v>PEMBANGUNAN INFRASTRUKTUR PERMUKIMAN KOTA BANDA ACEH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5510000</v>
          </cell>
          <cell r="Q211">
            <v>0</v>
          </cell>
          <cell r="R211">
            <v>0</v>
          </cell>
          <cell r="S211">
            <v>5510000</v>
          </cell>
          <cell r="T211">
            <v>5510000</v>
          </cell>
          <cell r="U211">
            <v>5510000</v>
          </cell>
          <cell r="V211">
            <v>0</v>
          </cell>
          <cell r="W211">
            <v>5510000</v>
          </cell>
        </row>
        <row r="212">
          <cell r="C212" t="str">
            <v>PEMBANGUNAN INFRASTRUKTUR PERMUKIMAN KOTA SABANG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1852000</v>
          </cell>
          <cell r="Q212">
            <v>0</v>
          </cell>
          <cell r="R212">
            <v>0</v>
          </cell>
          <cell r="S212">
            <v>1852000</v>
          </cell>
          <cell r="T212">
            <v>1852000</v>
          </cell>
          <cell r="U212">
            <v>1852000</v>
          </cell>
          <cell r="V212">
            <v>0</v>
          </cell>
          <cell r="W212">
            <v>1852000</v>
          </cell>
        </row>
        <row r="213">
          <cell r="C213" t="str">
            <v>PEMBANGUNAN INFRASTRUKTUR PERMUKIMAN KOTA LHOKSEUMAWE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9930000</v>
          </cell>
          <cell r="Q213">
            <v>0</v>
          </cell>
          <cell r="R213">
            <v>0</v>
          </cell>
          <cell r="S213">
            <v>9930000</v>
          </cell>
          <cell r="T213">
            <v>9930000</v>
          </cell>
          <cell r="U213">
            <v>9930000</v>
          </cell>
          <cell r="V213">
            <v>0</v>
          </cell>
          <cell r="W213">
            <v>9930000</v>
          </cell>
        </row>
        <row r="214">
          <cell r="C214" t="str">
            <v>PEMBANGUNAN INFRASTRUKTUR PERMUKIMAN KOTA LANGSA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8040000</v>
          </cell>
          <cell r="Q214">
            <v>0</v>
          </cell>
          <cell r="R214">
            <v>0</v>
          </cell>
          <cell r="S214">
            <v>8040000</v>
          </cell>
          <cell r="T214">
            <v>8040000</v>
          </cell>
          <cell r="U214">
            <v>8040000</v>
          </cell>
          <cell r="V214">
            <v>0</v>
          </cell>
          <cell r="W214">
            <v>8040000</v>
          </cell>
        </row>
        <row r="215">
          <cell r="C215" t="str">
            <v>PEMBANGUNAN INFRASTRUKTUR PERMUKIMAN KOTA SUBULUSSALAM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9220000</v>
          </cell>
          <cell r="Q215">
            <v>0</v>
          </cell>
          <cell r="R215">
            <v>0</v>
          </cell>
          <cell r="S215">
            <v>9220000</v>
          </cell>
          <cell r="T215">
            <v>9220000</v>
          </cell>
          <cell r="U215">
            <v>9220000</v>
          </cell>
          <cell r="V215">
            <v>0</v>
          </cell>
          <cell r="W215">
            <v>9220000</v>
          </cell>
        </row>
        <row r="216">
          <cell r="C216" t="str">
            <v>PEMBANGUNAN INFRASTRUKTUR PERMUKIMAN KAB. TAPANULI TENGAH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C217" t="str">
            <v>PEMBANGUNAN INFRASTRUKTUR PERMUKIMAN KAB. TAPANULI UTARA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C218" t="str">
            <v>PEMBANGUNAN INFRASTRUKTUR PERMUKIMAN KAB. TAPANULI SELATAN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C219" t="str">
            <v>PEMBANGUNAN INFRASTRUKTUR PERMUKIMAN KAB. NIAS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C220" t="str">
            <v>PEMBANGUNAN INFRASTRUKTUR PERMUKIMAN KAB. LANGKAT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4980000</v>
          </cell>
          <cell r="Q220">
            <v>0</v>
          </cell>
          <cell r="R220">
            <v>0</v>
          </cell>
          <cell r="S220">
            <v>4980000</v>
          </cell>
          <cell r="T220">
            <v>4980000</v>
          </cell>
          <cell r="U220">
            <v>4980000</v>
          </cell>
          <cell r="V220">
            <v>0</v>
          </cell>
          <cell r="W220">
            <v>4980000</v>
          </cell>
        </row>
        <row r="221">
          <cell r="C221" t="str">
            <v>PEMBANGUNAN INFRASTRUKTUR PERMUKIMAN KAB. KARO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3335000</v>
          </cell>
          <cell r="Q221">
            <v>0</v>
          </cell>
          <cell r="R221">
            <v>0</v>
          </cell>
          <cell r="S221">
            <v>3335000</v>
          </cell>
          <cell r="T221">
            <v>3335000</v>
          </cell>
          <cell r="U221">
            <v>3335000</v>
          </cell>
          <cell r="V221">
            <v>0</v>
          </cell>
          <cell r="W221">
            <v>3335000</v>
          </cell>
        </row>
        <row r="222">
          <cell r="C222" t="str">
            <v>PEMBANGUNAN INFRASTRUKTUR PERMUKIMAN KAB. DELI SERDANG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11880000</v>
          </cell>
          <cell r="Q222">
            <v>0</v>
          </cell>
          <cell r="R222">
            <v>0</v>
          </cell>
          <cell r="S222">
            <v>11880000</v>
          </cell>
          <cell r="T222">
            <v>11880000</v>
          </cell>
          <cell r="U222">
            <v>11880000</v>
          </cell>
          <cell r="V222">
            <v>0</v>
          </cell>
          <cell r="W222">
            <v>11880000</v>
          </cell>
        </row>
        <row r="223">
          <cell r="C223" t="str">
            <v>PEMBANGUNAN INFRASTRUKTUR PERMUKIMAN KAB. SIMALUNGUN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1930000</v>
          </cell>
          <cell r="Q223">
            <v>0</v>
          </cell>
          <cell r="R223">
            <v>0</v>
          </cell>
          <cell r="S223">
            <v>1930000</v>
          </cell>
          <cell r="T223">
            <v>1930000</v>
          </cell>
          <cell r="U223">
            <v>1930000</v>
          </cell>
          <cell r="V223">
            <v>0</v>
          </cell>
          <cell r="W223">
            <v>1930000</v>
          </cell>
        </row>
        <row r="224">
          <cell r="C224" t="str">
            <v>PEMBANGUNAN INFRASTRUKTUR PERMUKIMAN KAB. ASAHAN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1975000</v>
          </cell>
          <cell r="Q224">
            <v>0</v>
          </cell>
          <cell r="R224">
            <v>0</v>
          </cell>
          <cell r="S224">
            <v>1975000</v>
          </cell>
          <cell r="T224">
            <v>1975000</v>
          </cell>
          <cell r="U224">
            <v>1975000</v>
          </cell>
          <cell r="V224">
            <v>0</v>
          </cell>
          <cell r="W224">
            <v>1975000</v>
          </cell>
        </row>
        <row r="225">
          <cell r="C225" t="str">
            <v>PEMBANGUNAN INFRASTRUKTUR PERMUKIMAN KAB. LABUAN BATU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2745000</v>
          </cell>
          <cell r="Q225">
            <v>0</v>
          </cell>
          <cell r="R225">
            <v>0</v>
          </cell>
          <cell r="S225">
            <v>2745000</v>
          </cell>
          <cell r="T225">
            <v>2745000</v>
          </cell>
          <cell r="U225">
            <v>2745000</v>
          </cell>
          <cell r="V225">
            <v>0</v>
          </cell>
          <cell r="W225">
            <v>2745000</v>
          </cell>
        </row>
        <row r="226">
          <cell r="C226" t="str">
            <v>PEMBANGUNAN INFRASTRUKTUR PERMUKIMAN KAB. DAIRI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1235000</v>
          </cell>
          <cell r="Q226">
            <v>0</v>
          </cell>
          <cell r="R226">
            <v>0</v>
          </cell>
          <cell r="S226">
            <v>1235000</v>
          </cell>
          <cell r="T226">
            <v>1235000</v>
          </cell>
          <cell r="U226">
            <v>1235000</v>
          </cell>
          <cell r="V226">
            <v>0</v>
          </cell>
          <cell r="W226">
            <v>1235000</v>
          </cell>
        </row>
        <row r="227">
          <cell r="C227" t="str">
            <v>PEMBANGUNAN INFRASTRUKTUR PERMUKIMAN KAB. TOBA SAMOSIR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C228" t="str">
            <v>PEMBANGUNAN INFRASTRUKTUR PERMUKIMAN KAB. MANDAILING NATAL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C229" t="str">
            <v>PEMBANGUNAN INFRASTRUKTUR PERMUKIMAN KAB. NIAS SELATAN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C230" t="str">
            <v>PEMBANGUNAN INFRASTRUKTUR PERMUKIMAN KAB. PAKPAK BARAT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C231" t="str">
            <v>PEMBANGUNAN INFRASTRUKTUR PERMUKIMAN KAB. HUMBANG HASUNDUTAN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C232" t="str">
            <v>PEMBANGUNAN INFRASTRUKTUR PERMUKIMAN KAB. SAMOSIR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C233" t="str">
            <v>PEMBANGUNAN INFRASTRUKTUR PERMUKIMAN KAB. SERDANG BEDAGAI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C234" t="str">
            <v>PEMBANGUNAN INFRASTRUKTUR PERMUKIMAN KAB. BATUBARA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C235" t="str">
            <v>PEMBANGUNAN INFRASTRUKTUR PERMUKIMAN KAB. PADANG LAWAS UTARA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C236" t="str">
            <v>PEMBANGUNAN INFRASTRUKTUR PERMUKIMAN KAB. PADANG LAWAS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C237" t="str">
            <v>PEMBANGUNAN INFRASTRUKTUR PERMUKIMAN KAB. LABUAN BATU SELATAN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C238" t="str">
            <v>PEMBANGUNAN INFRASTRUKTUR PERMUKIMAN KAB. LABUAN BATU UTARA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C239" t="str">
            <v>PEMBANGUNAN INFRASTRUKTUR PERMUKIMAN KAB. NIAS UTARA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C240" t="str">
            <v>PEMBANGUNAN INFRASTRUKTUR PERMUKIMAN KAB. NIAS BARAT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C241" t="str">
            <v>PEMBANGUNAN INFRASTRUKTUR PERMUKIMAN KOTA MEDAN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12650000</v>
          </cell>
          <cell r="Q241">
            <v>0</v>
          </cell>
          <cell r="R241">
            <v>0</v>
          </cell>
          <cell r="S241">
            <v>12650000</v>
          </cell>
          <cell r="T241">
            <v>12650000</v>
          </cell>
          <cell r="U241">
            <v>12650000</v>
          </cell>
          <cell r="V241">
            <v>0</v>
          </cell>
          <cell r="W241">
            <v>12650000</v>
          </cell>
        </row>
        <row r="242">
          <cell r="C242" t="str">
            <v>PEMBANGUNAN INFRASTRUKTUR PERMUKIMAN KOTA PEMATANG SIANTAR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6120000</v>
          </cell>
          <cell r="Q242">
            <v>0</v>
          </cell>
          <cell r="R242">
            <v>0</v>
          </cell>
          <cell r="S242">
            <v>6120000</v>
          </cell>
          <cell r="T242">
            <v>6120000</v>
          </cell>
          <cell r="U242">
            <v>6120000</v>
          </cell>
          <cell r="V242">
            <v>0</v>
          </cell>
          <cell r="W242">
            <v>6120000</v>
          </cell>
        </row>
        <row r="243">
          <cell r="C243" t="str">
            <v>PEMBANGUNAN INFRASTRUKTUR PERMUKIMAN KOTA SIBOLGA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1020000</v>
          </cell>
          <cell r="Q243">
            <v>0</v>
          </cell>
          <cell r="R243">
            <v>0</v>
          </cell>
          <cell r="S243">
            <v>1020000</v>
          </cell>
          <cell r="T243">
            <v>1020000</v>
          </cell>
          <cell r="U243">
            <v>1020000</v>
          </cell>
          <cell r="V243">
            <v>0</v>
          </cell>
          <cell r="W243">
            <v>1020000</v>
          </cell>
        </row>
        <row r="244">
          <cell r="C244" t="str">
            <v>PEMBANGUNAN INFRASTRUKTUR PERMUKIMAN KOTA TANJUNG BALAI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2615000</v>
          </cell>
          <cell r="Q244">
            <v>0</v>
          </cell>
          <cell r="R244">
            <v>0</v>
          </cell>
          <cell r="S244">
            <v>2615000</v>
          </cell>
          <cell r="T244">
            <v>2615000</v>
          </cell>
          <cell r="U244">
            <v>2615000</v>
          </cell>
          <cell r="V244">
            <v>0</v>
          </cell>
          <cell r="W244">
            <v>2615000</v>
          </cell>
        </row>
        <row r="245">
          <cell r="C245" t="str">
            <v>PEMBANGUNAN INFRASTRUKTUR PERMUKIMAN KOTA BINJAI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3240000</v>
          </cell>
          <cell r="Q245">
            <v>0</v>
          </cell>
          <cell r="R245">
            <v>0</v>
          </cell>
          <cell r="S245">
            <v>3240000</v>
          </cell>
          <cell r="T245">
            <v>3240000</v>
          </cell>
          <cell r="U245">
            <v>3240000</v>
          </cell>
          <cell r="V245">
            <v>0</v>
          </cell>
          <cell r="W245">
            <v>3240000</v>
          </cell>
        </row>
        <row r="246">
          <cell r="C246" t="str">
            <v>PEMBANGUNAN INFRASTRUKTUR PERMUKIMAN KOTA TEBING TINGGI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1195000</v>
          </cell>
          <cell r="Q246">
            <v>0</v>
          </cell>
          <cell r="R246">
            <v>0</v>
          </cell>
          <cell r="S246">
            <v>1195000</v>
          </cell>
          <cell r="T246">
            <v>1195000</v>
          </cell>
          <cell r="U246">
            <v>1195000</v>
          </cell>
          <cell r="V246">
            <v>0</v>
          </cell>
          <cell r="W246">
            <v>1195000</v>
          </cell>
        </row>
        <row r="247">
          <cell r="C247" t="str">
            <v>PEMBANGUNAN INFRASTRUKTUR PERMUKIMAN KOTA PADANG SIDEMPUAN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7270000</v>
          </cell>
          <cell r="Q247">
            <v>0</v>
          </cell>
          <cell r="R247">
            <v>0</v>
          </cell>
          <cell r="S247">
            <v>7270000</v>
          </cell>
          <cell r="T247">
            <v>7270000</v>
          </cell>
          <cell r="U247">
            <v>7270000</v>
          </cell>
          <cell r="V247">
            <v>0</v>
          </cell>
          <cell r="W247">
            <v>7270000</v>
          </cell>
        </row>
        <row r="248">
          <cell r="C248" t="str">
            <v>PEMBANGUNAN INFRASTRUKTUR PERMUKIMAN KOTA GUNUNG SITOLI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C249" t="str">
            <v>PEMBANGUNAN INFRASTRUKTUR PERMUKIMAN KAB. PESISIR SELATAN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C250" t="str">
            <v>PEMBANGUNAN INFRASTRUKTUR PERMUKIMAN KAB. SOLOK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C251" t="str">
            <v>PEMBANGUNAN INFRASTRUKTUR PERMUKIMAN KAB. SAWAHLUNTOSINJUNJUNG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1215000</v>
          </cell>
          <cell r="Q251">
            <v>0</v>
          </cell>
          <cell r="R251">
            <v>0</v>
          </cell>
          <cell r="S251">
            <v>1215000</v>
          </cell>
          <cell r="T251">
            <v>1215000</v>
          </cell>
          <cell r="U251">
            <v>1215000</v>
          </cell>
          <cell r="V251">
            <v>0</v>
          </cell>
          <cell r="W251">
            <v>1215000</v>
          </cell>
        </row>
        <row r="252">
          <cell r="C252" t="str">
            <v>PEMBANGUNAN INFRASTRUKTUR PERMUKIMAN KAB. TANAH DATAR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C253" t="str">
            <v>PEMBANGUNAN INFRASTRUKTUR PERMUKIMAN KAB. PADANG PARIAMAN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555000</v>
          </cell>
          <cell r="Q253">
            <v>0</v>
          </cell>
          <cell r="R253">
            <v>0</v>
          </cell>
          <cell r="S253">
            <v>555000</v>
          </cell>
          <cell r="T253">
            <v>555000</v>
          </cell>
          <cell r="U253">
            <v>555000</v>
          </cell>
          <cell r="V253">
            <v>0</v>
          </cell>
          <cell r="W253">
            <v>555000</v>
          </cell>
        </row>
        <row r="254">
          <cell r="C254" t="str">
            <v>PEMBANGUNAN INFRASTRUKTUR PERMUKIMAN KAB. AGAM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610000</v>
          </cell>
          <cell r="Q254">
            <v>0</v>
          </cell>
          <cell r="R254">
            <v>0</v>
          </cell>
          <cell r="S254">
            <v>610000</v>
          </cell>
          <cell r="T254">
            <v>610000</v>
          </cell>
          <cell r="U254">
            <v>610000</v>
          </cell>
          <cell r="V254">
            <v>0</v>
          </cell>
          <cell r="W254">
            <v>610000</v>
          </cell>
        </row>
        <row r="255">
          <cell r="C255" t="str">
            <v>PEMBANGUNAN INFRASTRUKTUR PERMUKIMAN KAB. LIMA PULUH KOTO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960000</v>
          </cell>
          <cell r="Q255">
            <v>0</v>
          </cell>
          <cell r="R255">
            <v>0</v>
          </cell>
          <cell r="S255">
            <v>960000</v>
          </cell>
          <cell r="T255">
            <v>960000</v>
          </cell>
          <cell r="U255">
            <v>960000</v>
          </cell>
          <cell r="V255">
            <v>0</v>
          </cell>
          <cell r="W255">
            <v>960000</v>
          </cell>
        </row>
        <row r="256">
          <cell r="C256" t="str">
            <v>PEMBANGUNAN INFRASTRUKTUR PERMUKIMAN KAB. PASAMAN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C257" t="str">
            <v>PEMBANGUNAN INFRASTRUKTUR PERMUKIMAN KAB. KEPULAUAN MENTAWAI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C258" t="str">
            <v>PEMBANGUNAN INFRASTRUKTUR PERMUKIMAN KAB. DHARMASRAYA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C259" t="str">
            <v>PEMBANGUNAN INFRASTRUKTUR PERMUKIMAN KAB. SOLOK SELATAN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C260" t="str">
            <v>PEMBANGUNAN INFRASTRUKTUR PERMUKIMAN KAB. PASAMAN BARAT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C261" t="str">
            <v>PEMBANGUNAN INFRASTRUKTUR PERMUKIMAN KOTA PADANG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9205000</v>
          </cell>
          <cell r="Q261">
            <v>0</v>
          </cell>
          <cell r="R261">
            <v>0</v>
          </cell>
          <cell r="S261">
            <v>9205000</v>
          </cell>
          <cell r="T261">
            <v>9205000</v>
          </cell>
          <cell r="U261">
            <v>9205000</v>
          </cell>
          <cell r="V261">
            <v>0</v>
          </cell>
          <cell r="W261">
            <v>9205000</v>
          </cell>
        </row>
        <row r="262">
          <cell r="C262" t="str">
            <v>PEMBANGUNAN INFRASTRUKTUR PERMUKIMAN KOTA SOLOK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1005000</v>
          </cell>
          <cell r="Q262">
            <v>0</v>
          </cell>
          <cell r="R262">
            <v>0</v>
          </cell>
          <cell r="S262">
            <v>1005000</v>
          </cell>
          <cell r="T262">
            <v>1005000</v>
          </cell>
          <cell r="U262">
            <v>1005000</v>
          </cell>
          <cell r="V262">
            <v>0</v>
          </cell>
          <cell r="W262">
            <v>1005000</v>
          </cell>
        </row>
        <row r="263">
          <cell r="C263" t="str">
            <v>PEMBANGUNAN INFRASTRUKTUR PERMUKIMAN KOTA SAWAH LUNTO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1899000</v>
          </cell>
          <cell r="Q263">
            <v>0</v>
          </cell>
          <cell r="R263">
            <v>0</v>
          </cell>
          <cell r="S263">
            <v>1899000</v>
          </cell>
          <cell r="T263">
            <v>1899000</v>
          </cell>
          <cell r="U263">
            <v>1899000</v>
          </cell>
          <cell r="V263">
            <v>0</v>
          </cell>
          <cell r="W263">
            <v>1899000</v>
          </cell>
        </row>
        <row r="264">
          <cell r="C264" t="str">
            <v>PEMBANGUNAN INFRASTRUKTUR PERMUKIMAN KOTA PADANG PANJANG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595000</v>
          </cell>
          <cell r="Q264">
            <v>0</v>
          </cell>
          <cell r="R264">
            <v>0</v>
          </cell>
          <cell r="S264">
            <v>595000</v>
          </cell>
          <cell r="T264">
            <v>595000</v>
          </cell>
          <cell r="U264">
            <v>595000</v>
          </cell>
          <cell r="V264">
            <v>0</v>
          </cell>
          <cell r="W264">
            <v>595000</v>
          </cell>
        </row>
        <row r="265">
          <cell r="C265" t="str">
            <v>PEMBANGUNAN INFRASTRUKTUR PERMUKIMAN KOTA BUKITTINGI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1900000</v>
          </cell>
          <cell r="Q265">
            <v>0</v>
          </cell>
          <cell r="R265">
            <v>0</v>
          </cell>
          <cell r="S265">
            <v>1900000</v>
          </cell>
          <cell r="T265">
            <v>1900000</v>
          </cell>
          <cell r="U265">
            <v>1900000</v>
          </cell>
          <cell r="V265">
            <v>0</v>
          </cell>
          <cell r="W265">
            <v>1900000</v>
          </cell>
        </row>
        <row r="266">
          <cell r="C266" t="str">
            <v>PEMBANGUNAN INFRASTRUKTUR PERMUKIMAN KOTA PAYAKUMBUH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3760000</v>
          </cell>
          <cell r="Q266">
            <v>0</v>
          </cell>
          <cell r="R266">
            <v>0</v>
          </cell>
          <cell r="S266">
            <v>3760000</v>
          </cell>
          <cell r="T266">
            <v>3760000</v>
          </cell>
          <cell r="U266">
            <v>3760000</v>
          </cell>
          <cell r="V266">
            <v>0</v>
          </cell>
          <cell r="W266">
            <v>3760000</v>
          </cell>
        </row>
        <row r="267">
          <cell r="C267" t="str">
            <v>PEMBANGUNAN INFRASTRUKTUR PERMUKIMAN KOTA PARIAMAN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2255000</v>
          </cell>
          <cell r="Q267">
            <v>0</v>
          </cell>
          <cell r="R267">
            <v>0</v>
          </cell>
          <cell r="S267">
            <v>2255000</v>
          </cell>
          <cell r="T267">
            <v>2255000</v>
          </cell>
          <cell r="U267">
            <v>2255000</v>
          </cell>
          <cell r="V267">
            <v>0</v>
          </cell>
          <cell r="W267">
            <v>2255000</v>
          </cell>
        </row>
        <row r="268">
          <cell r="C268" t="str">
            <v>PEMBANGUNAN INFRASTRUKTUR PERMUKIMAN KAB. KAMPAR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C269" t="str">
            <v>PEMBANGUNAN INFRASTRUKTUR PERMUKIMAN KAB. INDRAGIRI HULU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C270" t="str">
            <v>PEMBANGUNAN INFRASTRUKTUR PERMUKIMAN KAB. BENGKALIS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1820000</v>
          </cell>
          <cell r="Q270">
            <v>0</v>
          </cell>
          <cell r="R270">
            <v>0</v>
          </cell>
          <cell r="S270">
            <v>1820000</v>
          </cell>
          <cell r="T270">
            <v>1820000</v>
          </cell>
          <cell r="U270">
            <v>1820000</v>
          </cell>
          <cell r="V270">
            <v>0</v>
          </cell>
          <cell r="W270">
            <v>1820000</v>
          </cell>
        </row>
        <row r="271">
          <cell r="C271" t="str">
            <v>PEMBANGUNAN INFRASTRUKTUR PERMUKIMAN KAB. INDRAGIRI HILIR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500000</v>
          </cell>
          <cell r="Q271">
            <v>0</v>
          </cell>
          <cell r="R271">
            <v>0</v>
          </cell>
          <cell r="S271">
            <v>500000</v>
          </cell>
          <cell r="T271">
            <v>500000</v>
          </cell>
          <cell r="U271">
            <v>500000</v>
          </cell>
          <cell r="V271">
            <v>0</v>
          </cell>
          <cell r="W271">
            <v>500000</v>
          </cell>
        </row>
        <row r="272">
          <cell r="C272" t="str">
            <v>PEMBANGUNAN INFRASTRUKTUR PERMUKIMAN KAB. PELALAWAN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C273" t="str">
            <v>PEMBANGUNAN INFRASTRUKTUR PERMUKIMAN KAB. ROKAN HULU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C274" t="str">
            <v>PEMBANGUNAN INFRASTRUKTUR PERMUKIMAN KAB. ROKAN HILIR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C275" t="str">
            <v>PEMBANGUNAN INFRASTRUKTUR PERMUKIMAN KAB. SIAK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C276" t="str">
            <v>PEMBANGUNAN INFRASTRUKTUR PERMUKIMAN KAB. KUANTAN SINGINGI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793000</v>
          </cell>
          <cell r="Q276">
            <v>0</v>
          </cell>
          <cell r="R276">
            <v>0</v>
          </cell>
          <cell r="S276">
            <v>793000</v>
          </cell>
          <cell r="T276">
            <v>793000</v>
          </cell>
          <cell r="U276">
            <v>793000</v>
          </cell>
          <cell r="V276">
            <v>0</v>
          </cell>
          <cell r="W276">
            <v>793000</v>
          </cell>
        </row>
        <row r="277">
          <cell r="C277" t="str">
            <v>PEMBANGUNAN INFRASTRUKTUR PERMUKIMAN KAB. KEPULAUAN MERANTI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C278" t="str">
            <v>PEMBANGUNAN INFRASTRUKTUR PERMUKIMAN KOTA PEKANBARU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3965000</v>
          </cell>
          <cell r="Q278">
            <v>0</v>
          </cell>
          <cell r="R278">
            <v>0</v>
          </cell>
          <cell r="S278">
            <v>3965000</v>
          </cell>
          <cell r="T278">
            <v>3965000</v>
          </cell>
          <cell r="U278">
            <v>3965000</v>
          </cell>
          <cell r="V278">
            <v>0</v>
          </cell>
          <cell r="W278">
            <v>3965000</v>
          </cell>
        </row>
        <row r="279">
          <cell r="C279" t="str">
            <v>PEMBANGUNAN INFRASTRUKTUR PERMUKIMAN KOTA DUMAI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2470000</v>
          </cell>
          <cell r="Q279">
            <v>0</v>
          </cell>
          <cell r="R279">
            <v>0</v>
          </cell>
          <cell r="S279">
            <v>2470000</v>
          </cell>
          <cell r="T279">
            <v>2470000</v>
          </cell>
          <cell r="U279">
            <v>2470000</v>
          </cell>
          <cell r="V279">
            <v>0</v>
          </cell>
          <cell r="W279">
            <v>2470000</v>
          </cell>
        </row>
        <row r="280">
          <cell r="C280" t="str">
            <v>PEMBANGUNAN INFRASTRUKTUR PERMUKIMAN KAB. BINTAN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481000</v>
          </cell>
          <cell r="Q280">
            <v>0</v>
          </cell>
          <cell r="R280">
            <v>0</v>
          </cell>
          <cell r="S280">
            <v>481000</v>
          </cell>
          <cell r="T280">
            <v>481000</v>
          </cell>
          <cell r="U280">
            <v>481000</v>
          </cell>
          <cell r="V280">
            <v>0</v>
          </cell>
          <cell r="W280">
            <v>481000</v>
          </cell>
        </row>
        <row r="281">
          <cell r="C281" t="str">
            <v>PEMBANGUNAN INFRASTRUKTUR PERMUKIMAN KAB. KARIMUN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2293000</v>
          </cell>
          <cell r="Q281">
            <v>0</v>
          </cell>
          <cell r="R281">
            <v>0</v>
          </cell>
          <cell r="S281">
            <v>2293000</v>
          </cell>
          <cell r="T281">
            <v>2293000</v>
          </cell>
          <cell r="U281">
            <v>2293000</v>
          </cell>
          <cell r="V281">
            <v>0</v>
          </cell>
          <cell r="W281">
            <v>2293000</v>
          </cell>
        </row>
        <row r="282">
          <cell r="C282" t="str">
            <v>PEMBANGUNAN INFRASTRUKTUR PERMUKIMAN KAB. NATUNA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C283" t="str">
            <v>PEMBANGUNAN INFRASTRUKTUR PERMUKIMAN KAB. LINGGA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C284" t="str">
            <v>PEMBANGUNAN INFRASTRUKTUR PERMUKIMAN KAB. KEPULAUAN ANAMBAS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C285" t="str">
            <v>PEMBANGUNAN INFRASTRUKTUR PERMUKIMAN KOTA BATAM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8190000</v>
          </cell>
          <cell r="Q285">
            <v>0</v>
          </cell>
          <cell r="R285">
            <v>0</v>
          </cell>
          <cell r="S285">
            <v>8190000</v>
          </cell>
          <cell r="T285">
            <v>8190000</v>
          </cell>
          <cell r="U285">
            <v>8190000</v>
          </cell>
          <cell r="V285">
            <v>0</v>
          </cell>
          <cell r="W285">
            <v>8190000</v>
          </cell>
        </row>
        <row r="286">
          <cell r="C286" t="str">
            <v>PEMBANGUNAN INFRASTRUKTUR PERMUKIMAN KOTA TANJUNG PINANG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1630000</v>
          </cell>
          <cell r="Q286">
            <v>0</v>
          </cell>
          <cell r="R286">
            <v>0</v>
          </cell>
          <cell r="S286">
            <v>1630000</v>
          </cell>
          <cell r="T286">
            <v>1630000</v>
          </cell>
          <cell r="U286">
            <v>1630000</v>
          </cell>
          <cell r="V286">
            <v>0</v>
          </cell>
          <cell r="W286">
            <v>1630000</v>
          </cell>
        </row>
        <row r="287">
          <cell r="C287" t="str">
            <v>PEMBANGUNAN INFRASTRUKTUR PERMUKIMAN KAB. KERINCI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C288" t="str">
            <v>PEMBANGUNAN INFRASTRUKTUR PERMUKIMAN KAB. MERANGIN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C289" t="str">
            <v>PEMBANGUNAN INFRASTRUKTUR PERMUKIMAN KAB. SAROLANGUN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C290" t="str">
            <v>PEMBANGUNAN INFRASTRUKTUR PERMUKIMAN KAB. BATANGHARI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C291" t="str">
            <v>PEMBANGUNAN INFRASTRUKTUR PERMUKIMAN KAB. MUARO JAMBI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C292" t="str">
            <v>PEMBANGUNAN INFRASTRUKTUR PERMUKIMAN KAB. TANJUNG JABUNG BARAT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C293" t="str">
            <v>PEMBANGUNAN INFRASTRUKTUR PERMUKIMAN KAB. TANJUNG JABUNG TIMUR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C294" t="str">
            <v>PEMBANGUNAN INFRASTRUKTUR PERMUKIMAN KAB. BUNGO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C295" t="str">
            <v>PEMBANGUNAN INFRASTRUKTUR PERMUKIMAN KAB. TEBO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C296" t="str">
            <v>PEMBANGUNAN INFRASTRUKTUR PERMUKIMAN KOTA JAMBI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5675000</v>
          </cell>
          <cell r="Q296">
            <v>0</v>
          </cell>
          <cell r="R296">
            <v>0</v>
          </cell>
          <cell r="S296">
            <v>5675000</v>
          </cell>
          <cell r="T296">
            <v>5675000</v>
          </cell>
          <cell r="U296">
            <v>5675000</v>
          </cell>
          <cell r="V296">
            <v>0</v>
          </cell>
          <cell r="W296">
            <v>5675000</v>
          </cell>
        </row>
        <row r="297">
          <cell r="C297" t="str">
            <v>PEMBANGUNAN INFRASTRUKTUR PERMUKIMAN KOTA SUNGAI PENUH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1075000</v>
          </cell>
          <cell r="Q297">
            <v>0</v>
          </cell>
          <cell r="R297">
            <v>0</v>
          </cell>
          <cell r="S297">
            <v>1075000</v>
          </cell>
          <cell r="T297">
            <v>1075000</v>
          </cell>
          <cell r="U297">
            <v>1075000</v>
          </cell>
          <cell r="V297">
            <v>0</v>
          </cell>
          <cell r="W297">
            <v>1075000</v>
          </cell>
        </row>
        <row r="298">
          <cell r="C298" t="str">
            <v>PEMBANGUNAN INFRASTRUKTUR PERMUKIMAN KAB. BENGKULU SELATAN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1320000</v>
          </cell>
          <cell r="Q298">
            <v>0</v>
          </cell>
          <cell r="R298">
            <v>0</v>
          </cell>
          <cell r="S298">
            <v>1320000</v>
          </cell>
          <cell r="T298">
            <v>1320000</v>
          </cell>
          <cell r="U298">
            <v>1320000</v>
          </cell>
          <cell r="V298">
            <v>0</v>
          </cell>
          <cell r="W298">
            <v>1320000</v>
          </cell>
        </row>
        <row r="299">
          <cell r="C299" t="str">
            <v>PEMBANGUNAN INFRASTRUKTUR PERMUKIMAN KAB. REJANG LEBONG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2395000</v>
          </cell>
          <cell r="Q299">
            <v>0</v>
          </cell>
          <cell r="R299">
            <v>0</v>
          </cell>
          <cell r="S299">
            <v>2395000</v>
          </cell>
          <cell r="T299">
            <v>2395000</v>
          </cell>
          <cell r="U299">
            <v>2395000</v>
          </cell>
          <cell r="V299">
            <v>0</v>
          </cell>
          <cell r="W299">
            <v>2395000</v>
          </cell>
        </row>
        <row r="300">
          <cell r="C300" t="str">
            <v>PEMBANGUNAN INFRASTRUKTUR PERMUKIMAN KAB. BENGKULU UTARA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C301" t="str">
            <v>PEMBANGUNAN INFRASTRUKTUR PERMUKIMAN KAB. KAUR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C302" t="str">
            <v>PEMBANGUNAN INFRASTRUKTUR PERMUKIMAN KAB. SELUMA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C303" t="str">
            <v>PEMBANGUNAN INFRASTRUKTUR PERMUKIMAN KAB. MUKOMUKO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C304" t="str">
            <v>PEMBANGUNAN INFRASTRUKTUR PERMUKIMAN KAB. LEBONG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C305" t="str">
            <v>PEMBANGUNAN INFRASTRUKTUR PERMUKIMAN KAB. KEPAHIANG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C306" t="str">
            <v>PEMBANGUNAN INFRASTRUKTUR PERMUKIMAN KAB. BENGKULU TENGAH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C307" t="str">
            <v>PEMBANGUNAN INFRASTRUKTUR PERMUKIMAN KOTA BENGKULU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8185000</v>
          </cell>
          <cell r="Q307">
            <v>0</v>
          </cell>
          <cell r="R307">
            <v>0</v>
          </cell>
          <cell r="S307">
            <v>8185000</v>
          </cell>
          <cell r="T307">
            <v>8185000</v>
          </cell>
          <cell r="U307">
            <v>8185000</v>
          </cell>
          <cell r="V307">
            <v>0</v>
          </cell>
          <cell r="W307">
            <v>8185000</v>
          </cell>
        </row>
        <row r="308">
          <cell r="C308" t="str">
            <v>PEMBANGUNAN INFRASTRUKTUR PERMUKIMAN KAB. OGAN KOMERING ULU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3475000</v>
          </cell>
          <cell r="Q308">
            <v>0</v>
          </cell>
          <cell r="R308">
            <v>0</v>
          </cell>
          <cell r="S308">
            <v>3475000</v>
          </cell>
          <cell r="T308">
            <v>3475000</v>
          </cell>
          <cell r="U308">
            <v>3475000</v>
          </cell>
          <cell r="V308">
            <v>0</v>
          </cell>
          <cell r="W308">
            <v>3475000</v>
          </cell>
        </row>
        <row r="309">
          <cell r="C309" t="str">
            <v>PEMBANGUNAN INFRASTRUKTUR PERMUKIMAN KAB. OGAN KOMERING ILIR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3460000</v>
          </cell>
          <cell r="Q309">
            <v>0</v>
          </cell>
          <cell r="R309">
            <v>0</v>
          </cell>
          <cell r="S309">
            <v>3460000</v>
          </cell>
          <cell r="T309">
            <v>3460000</v>
          </cell>
          <cell r="U309">
            <v>3460000</v>
          </cell>
          <cell r="V309">
            <v>0</v>
          </cell>
          <cell r="W309">
            <v>3460000</v>
          </cell>
        </row>
        <row r="310">
          <cell r="C310" t="str">
            <v>PEMBANGUNAN INFRASTRUKTUR PERMUKIMAN KAB. MUARA ENIM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1360000</v>
          </cell>
          <cell r="Q310">
            <v>0</v>
          </cell>
          <cell r="R310">
            <v>0</v>
          </cell>
          <cell r="S310">
            <v>1360000</v>
          </cell>
          <cell r="T310">
            <v>1360000</v>
          </cell>
          <cell r="U310">
            <v>1360000</v>
          </cell>
          <cell r="V310">
            <v>0</v>
          </cell>
          <cell r="W310">
            <v>1360000</v>
          </cell>
        </row>
        <row r="311">
          <cell r="C311" t="str">
            <v>PEMBANGUNAN INFRASTRUKTUR PERMUKIMAN KAB. LAHAT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C312" t="str">
            <v>PEMBANGUNAN INFRASTRUKTUR PERMUKIMAN KAB. MUSI RAWAS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C313" t="str">
            <v>PEMBANGUNAN INFRASTRUKTUR PERMUKIMAN KAB. MUSI BANYU ASIN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C314" t="str">
            <v>PEMBANGUNAN INFRASTRUKTUR PERMUKIMAN KAB. BANYU ASIN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C315" t="str">
            <v>PEMBANGUNAN INFRASTRUKTUR PERMUKIMAN KAB. OKU TIMUR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C316" t="str">
            <v>PEMBANGUNAN INFRASTRUKTUR PERMUKIMAN KAB. OKU SELATAN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C317" t="str">
            <v>PEMBANGUNAN INFRASTRUKTUR PERMUKIMAN KAB. OGAN ILIR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C318" t="str">
            <v>PEMBANGUNAN INFRASTRUKTUR PERMUKIMAN KAB. EMPAT LAWANG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C319" t="str">
            <v>PEMBANGUNAN INFRASTRUKTUR PERMUKIMAN KOTA PALEMBANG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14785000</v>
          </cell>
          <cell r="Q319">
            <v>0</v>
          </cell>
          <cell r="R319">
            <v>0</v>
          </cell>
          <cell r="S319">
            <v>14785000</v>
          </cell>
          <cell r="T319">
            <v>14785000</v>
          </cell>
          <cell r="U319">
            <v>14785000</v>
          </cell>
          <cell r="V319">
            <v>0</v>
          </cell>
          <cell r="W319">
            <v>14785000</v>
          </cell>
        </row>
        <row r="320">
          <cell r="C320" t="str">
            <v>PEMBANGUNAN INFRASTRUKTUR PERMUKIMAN KOTA PAGAR ALAM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3860000</v>
          </cell>
          <cell r="Q320">
            <v>0</v>
          </cell>
          <cell r="R320">
            <v>0</v>
          </cell>
          <cell r="S320">
            <v>3860000</v>
          </cell>
          <cell r="T320">
            <v>3860000</v>
          </cell>
          <cell r="U320">
            <v>3860000</v>
          </cell>
          <cell r="V320">
            <v>0</v>
          </cell>
          <cell r="W320">
            <v>3860000</v>
          </cell>
        </row>
        <row r="321">
          <cell r="C321" t="str">
            <v>PEMBANGUNAN INFRASTRUKTUR PERMUKIMAN KOTA LUBUK LINGGAU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4988000</v>
          </cell>
          <cell r="Q321">
            <v>0</v>
          </cell>
          <cell r="R321">
            <v>0</v>
          </cell>
          <cell r="S321">
            <v>4988000</v>
          </cell>
          <cell r="T321">
            <v>4988000</v>
          </cell>
          <cell r="U321">
            <v>4988000</v>
          </cell>
          <cell r="V321">
            <v>0</v>
          </cell>
          <cell r="W321">
            <v>4988000</v>
          </cell>
        </row>
        <row r="322">
          <cell r="C322" t="str">
            <v>PEMBANGUNAN INFRASTRUKTUR PERMUKIMAN KOTA PRABUMULIH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2778000</v>
          </cell>
          <cell r="Q322">
            <v>0</v>
          </cell>
          <cell r="R322">
            <v>0</v>
          </cell>
          <cell r="S322">
            <v>2778000</v>
          </cell>
          <cell r="T322">
            <v>2778000</v>
          </cell>
          <cell r="U322">
            <v>2778000</v>
          </cell>
          <cell r="V322">
            <v>0</v>
          </cell>
          <cell r="W322">
            <v>2778000</v>
          </cell>
        </row>
        <row r="323">
          <cell r="C323" t="str">
            <v>PEMBANGUNAN INFRASTRUKTUR PERMUKIMAN KAB. BANGKA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640000</v>
          </cell>
          <cell r="Q323">
            <v>0</v>
          </cell>
          <cell r="R323">
            <v>0</v>
          </cell>
          <cell r="S323">
            <v>640000</v>
          </cell>
          <cell r="T323">
            <v>640000</v>
          </cell>
          <cell r="U323">
            <v>640000</v>
          </cell>
          <cell r="V323">
            <v>0</v>
          </cell>
          <cell r="W323">
            <v>640000</v>
          </cell>
        </row>
        <row r="324">
          <cell r="C324" t="str">
            <v>PEMBANGUNAN INFRASTRUKTUR PERMUKIMAN KAB. BELITUNG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1045000</v>
          </cell>
          <cell r="Q324">
            <v>0</v>
          </cell>
          <cell r="R324">
            <v>0</v>
          </cell>
          <cell r="S324">
            <v>1045000</v>
          </cell>
          <cell r="T324">
            <v>1045000</v>
          </cell>
          <cell r="U324">
            <v>1045000</v>
          </cell>
          <cell r="V324">
            <v>0</v>
          </cell>
          <cell r="W324">
            <v>1045000</v>
          </cell>
        </row>
        <row r="325">
          <cell r="C325" t="str">
            <v>PEMBANGUNAN INFRASTRUKTUR PERMUKIMAN KAB. BANGKA SELATAN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C326" t="str">
            <v>PEMBANGUNAN INFRASTRUKTUR PERMUKIMAN KAB. BANGKA TENGAH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C327" t="str">
            <v>PEMBANGUNAN INFRASTRUKTUR PERMUKIMAN KAB. BANGKA BARAT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560000</v>
          </cell>
          <cell r="Q327">
            <v>0</v>
          </cell>
          <cell r="R327">
            <v>0</v>
          </cell>
          <cell r="S327">
            <v>560000</v>
          </cell>
          <cell r="T327">
            <v>560000</v>
          </cell>
          <cell r="U327">
            <v>560000</v>
          </cell>
          <cell r="V327">
            <v>0</v>
          </cell>
          <cell r="W327">
            <v>560000</v>
          </cell>
        </row>
        <row r="328">
          <cell r="C328" t="str">
            <v>PEMBANGUNAN INFRASTRUKTUR PERMUKIMAN KAB. BANGKA BELITUNG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C329" t="str">
            <v>PEMBANGUNAN INFRASTRUKTUR PERMUKIMAN KAB. BELITUNG TIMUR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1613000</v>
          </cell>
          <cell r="Q329">
            <v>0</v>
          </cell>
          <cell r="R329">
            <v>0</v>
          </cell>
          <cell r="S329">
            <v>1613000</v>
          </cell>
          <cell r="T329">
            <v>1613000</v>
          </cell>
          <cell r="U329">
            <v>1613000</v>
          </cell>
          <cell r="V329">
            <v>0</v>
          </cell>
          <cell r="W329">
            <v>1613000</v>
          </cell>
        </row>
        <row r="330">
          <cell r="C330" t="str">
            <v>PEMBANGUNAN INFRASTRUKTUR PERMUKIMAN KOTA PANGKAL PINANG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3210000</v>
          </cell>
          <cell r="Q330">
            <v>0</v>
          </cell>
          <cell r="R330">
            <v>0</v>
          </cell>
          <cell r="S330">
            <v>3210000</v>
          </cell>
          <cell r="T330">
            <v>3210000</v>
          </cell>
          <cell r="U330">
            <v>3210000</v>
          </cell>
          <cell r="V330">
            <v>0</v>
          </cell>
          <cell r="W330">
            <v>3210000</v>
          </cell>
        </row>
        <row r="331">
          <cell r="C331" t="str">
            <v>PEMBANGUNAN INFRASTRUKTUR PERMUKIMAN KAB. LAMPUNG SELATAN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C332" t="str">
            <v>PEMBANGUNAN INFRASTRUKTUR PERMUKIMAN KAB. LAMPUNG TENGAH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C333" t="str">
            <v>PEMBANGUNAN INFRASTRUKTUR PERMUKIMAN KAB. LAMPUNG UTARA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1360000</v>
          </cell>
          <cell r="Q333">
            <v>0</v>
          </cell>
          <cell r="R333">
            <v>0</v>
          </cell>
          <cell r="S333">
            <v>1360000</v>
          </cell>
          <cell r="T333">
            <v>1360000</v>
          </cell>
          <cell r="U333">
            <v>1360000</v>
          </cell>
          <cell r="V333">
            <v>0</v>
          </cell>
          <cell r="W333">
            <v>1360000</v>
          </cell>
        </row>
        <row r="334">
          <cell r="C334" t="str">
            <v>PEMBANGUNAN INFRASTRUKTUR PERMUKIMAN KAB. LAMPUNG BARAT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C335" t="str">
            <v>PEMBANGUNAN INFRASTRUKTUR PERMUKIMAN KAB. TULANGBAWANG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C336" t="str">
            <v>PEMBANGUNAN INFRASTRUKTUR PERMUKIMAN KAB. TANGGAMUS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C337" t="str">
            <v>PEMBANGUNAN INFRASTRUKTUR PERMUKIMAN KAB. LAMPUNG TIMUR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C338" t="str">
            <v>PEMBANGUNAN INFRASTRUKTUR PERMUKIMAN KAB. WAY KANAN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C339" t="str">
            <v>PEMBANGUNAN INFRASTRUKTUR PERMUKIMAN KAB. PESAWARAN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C340" t="str">
            <v>PEMBANGUNAN INFRASTRUKTUR PERMUKIMAN KAB. PRINGSEWU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3520000</v>
          </cell>
          <cell r="Q340">
            <v>0</v>
          </cell>
          <cell r="R340">
            <v>0</v>
          </cell>
          <cell r="S340">
            <v>3520000</v>
          </cell>
          <cell r="T340">
            <v>3520000</v>
          </cell>
          <cell r="U340">
            <v>3520000</v>
          </cell>
          <cell r="V340">
            <v>0</v>
          </cell>
          <cell r="W340">
            <v>3520000</v>
          </cell>
        </row>
        <row r="341">
          <cell r="C341" t="str">
            <v>PEMBANGUNAN INFRASTRUKTUR PERMUKIMAN KAB. MESUJI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C342" t="str">
            <v>PEMBANGUNAN INFRASTRUKTUR PERMUKIMAN KAB. TULANGBAWANG BARAT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C343" t="str">
            <v>PEMBANGUNAN INFRASTRUKTUR PERMUKIMAN KOTA BANDAR LAMPUNG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9295000</v>
          </cell>
          <cell r="Q343">
            <v>0</v>
          </cell>
          <cell r="R343">
            <v>0</v>
          </cell>
          <cell r="S343">
            <v>9295000</v>
          </cell>
          <cell r="T343">
            <v>9295000</v>
          </cell>
          <cell r="U343">
            <v>9295000</v>
          </cell>
          <cell r="V343">
            <v>0</v>
          </cell>
          <cell r="W343">
            <v>9295000</v>
          </cell>
        </row>
        <row r="344">
          <cell r="C344" t="str">
            <v>PEMBANGUNAN INFRASTRUKTUR PERMUKIMAN KOTA METRO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2560000</v>
          </cell>
          <cell r="Q344">
            <v>0</v>
          </cell>
          <cell r="R344">
            <v>0</v>
          </cell>
          <cell r="S344">
            <v>2560000</v>
          </cell>
          <cell r="T344">
            <v>2560000</v>
          </cell>
          <cell r="U344">
            <v>2560000</v>
          </cell>
          <cell r="V344">
            <v>0</v>
          </cell>
          <cell r="W344">
            <v>2560000</v>
          </cell>
        </row>
        <row r="345">
          <cell r="C345" t="str">
            <v>PEMBANGUNAN INFRASTRUKTUR PERMUKIMAN KAB. PANDEGLANG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2305000</v>
          </cell>
          <cell r="Q345">
            <v>0</v>
          </cell>
          <cell r="R345">
            <v>0</v>
          </cell>
          <cell r="S345">
            <v>2305000</v>
          </cell>
          <cell r="T345">
            <v>2305000</v>
          </cell>
          <cell r="U345">
            <v>2305000</v>
          </cell>
          <cell r="V345">
            <v>0</v>
          </cell>
          <cell r="W345">
            <v>2305000</v>
          </cell>
        </row>
        <row r="346">
          <cell r="C346" t="str">
            <v>PEMBANGUNAN INFRASTRUKTUR PERMUKIMAN KAB. LEBAK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1530000</v>
          </cell>
          <cell r="Q346">
            <v>0</v>
          </cell>
          <cell r="R346">
            <v>0</v>
          </cell>
          <cell r="S346">
            <v>1530000</v>
          </cell>
          <cell r="T346">
            <v>1530000</v>
          </cell>
          <cell r="U346">
            <v>1530000</v>
          </cell>
          <cell r="V346">
            <v>0</v>
          </cell>
          <cell r="W346">
            <v>1530000</v>
          </cell>
        </row>
        <row r="347">
          <cell r="C347" t="str">
            <v>PEMBANGUNAN INFRASTRUKTUR PERMUKIMAN KAB. TANGERANG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16325000</v>
          </cell>
          <cell r="Q347">
            <v>0</v>
          </cell>
          <cell r="R347">
            <v>0</v>
          </cell>
          <cell r="S347">
            <v>16325000</v>
          </cell>
          <cell r="T347">
            <v>16325000</v>
          </cell>
          <cell r="U347">
            <v>16325000</v>
          </cell>
          <cell r="V347">
            <v>0</v>
          </cell>
          <cell r="W347">
            <v>16325000</v>
          </cell>
        </row>
        <row r="348">
          <cell r="C348" t="str">
            <v>PEMBANGUNAN INFRASTRUKTUR PERMUKIMAN KAB. SERANG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C349" t="str">
            <v>PEMBANGUNAN INFRASTRUKTUR PERMUKIMAN KOTA TANGERANG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8435000</v>
          </cell>
          <cell r="Q349">
            <v>0</v>
          </cell>
          <cell r="R349">
            <v>0</v>
          </cell>
          <cell r="S349">
            <v>8435000</v>
          </cell>
          <cell r="T349">
            <v>8435000</v>
          </cell>
          <cell r="U349">
            <v>8435000</v>
          </cell>
          <cell r="V349">
            <v>0</v>
          </cell>
          <cell r="W349">
            <v>8435000</v>
          </cell>
        </row>
        <row r="350">
          <cell r="C350" t="str">
            <v>PEMBANGUNAN INFRASTRUKTUR PERMUKIMAN KOTA CILEGON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6550000</v>
          </cell>
          <cell r="Q350">
            <v>0</v>
          </cell>
          <cell r="R350">
            <v>0</v>
          </cell>
          <cell r="S350">
            <v>6550000</v>
          </cell>
          <cell r="T350">
            <v>6550000</v>
          </cell>
          <cell r="U350">
            <v>6550000</v>
          </cell>
          <cell r="V350">
            <v>0</v>
          </cell>
          <cell r="W350">
            <v>6550000</v>
          </cell>
        </row>
        <row r="351">
          <cell r="C351" t="str">
            <v>PEMBANGUNAN INFRASTRUKTUR PERMUKIMAN KOTA SERANG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7870000</v>
          </cell>
          <cell r="Q351">
            <v>0</v>
          </cell>
          <cell r="R351">
            <v>0</v>
          </cell>
          <cell r="S351">
            <v>7870000</v>
          </cell>
          <cell r="T351">
            <v>7870000</v>
          </cell>
          <cell r="U351">
            <v>7870000</v>
          </cell>
          <cell r="V351">
            <v>0</v>
          </cell>
          <cell r="W351">
            <v>7870000</v>
          </cell>
        </row>
        <row r="352">
          <cell r="C352" t="str">
            <v>PEMBANGUNAN INFRASTRUKTUR PERMUKIMAN KOTA TANGERANG SELATAN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5630000</v>
          </cell>
          <cell r="Q352">
            <v>0</v>
          </cell>
          <cell r="R352">
            <v>0</v>
          </cell>
          <cell r="S352">
            <v>5630000</v>
          </cell>
          <cell r="T352">
            <v>5630000</v>
          </cell>
          <cell r="U352">
            <v>5630000</v>
          </cell>
          <cell r="V352">
            <v>0</v>
          </cell>
          <cell r="W352">
            <v>5630000</v>
          </cell>
        </row>
        <row r="353">
          <cell r="C353" t="str">
            <v>PEMBANGUNAN INFRASTRUKTUR PERMUKIMAN KAB. KEPULAUAN SERIBU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360000</v>
          </cell>
          <cell r="Q353">
            <v>0</v>
          </cell>
          <cell r="R353">
            <v>0</v>
          </cell>
          <cell r="S353">
            <v>360000</v>
          </cell>
          <cell r="T353">
            <v>360000</v>
          </cell>
          <cell r="U353">
            <v>360000</v>
          </cell>
          <cell r="V353">
            <v>0</v>
          </cell>
          <cell r="W353">
            <v>360000</v>
          </cell>
        </row>
        <row r="354">
          <cell r="C354" t="str">
            <v>PEMBANGUNAN INFRASTRUKTUR PERMUKIMAN KOTA JAKARTA PUSAT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2725000</v>
          </cell>
          <cell r="Q354">
            <v>0</v>
          </cell>
          <cell r="R354">
            <v>0</v>
          </cell>
          <cell r="S354">
            <v>2725000</v>
          </cell>
          <cell r="T354">
            <v>2725000</v>
          </cell>
          <cell r="U354">
            <v>2725000</v>
          </cell>
          <cell r="V354">
            <v>0</v>
          </cell>
          <cell r="W354">
            <v>2725000</v>
          </cell>
        </row>
        <row r="355">
          <cell r="C355" t="str">
            <v>PEMBANGUNAN INFRASTRUKTUR PERMUKIMAN KOTA JAKARTA UTARA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2670000</v>
          </cell>
          <cell r="Q355">
            <v>0</v>
          </cell>
          <cell r="R355">
            <v>0</v>
          </cell>
          <cell r="S355">
            <v>2670000</v>
          </cell>
          <cell r="T355">
            <v>2670000</v>
          </cell>
          <cell r="U355">
            <v>2670000</v>
          </cell>
          <cell r="V355">
            <v>0</v>
          </cell>
          <cell r="W355">
            <v>2670000</v>
          </cell>
        </row>
        <row r="356">
          <cell r="C356" t="str">
            <v>PEMBANGUNAN INFRASTRUKTUR PERMUKIMAN KOTA JAKARTA BARAT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3205000</v>
          </cell>
          <cell r="Q356">
            <v>0</v>
          </cell>
          <cell r="R356">
            <v>0</v>
          </cell>
          <cell r="S356">
            <v>3205000</v>
          </cell>
          <cell r="T356">
            <v>3205000</v>
          </cell>
          <cell r="U356">
            <v>3205000</v>
          </cell>
          <cell r="V356">
            <v>0</v>
          </cell>
          <cell r="W356">
            <v>3205000</v>
          </cell>
        </row>
        <row r="357">
          <cell r="C357" t="str">
            <v>PEMBANGUNAN INFRASTRUKTUR PERMUKIMAN KOTA JAKARTA SELATAN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3145000</v>
          </cell>
          <cell r="Q357">
            <v>0</v>
          </cell>
          <cell r="R357">
            <v>0</v>
          </cell>
          <cell r="S357">
            <v>3145000</v>
          </cell>
          <cell r="T357">
            <v>3145000</v>
          </cell>
          <cell r="U357">
            <v>3145000</v>
          </cell>
          <cell r="V357">
            <v>0</v>
          </cell>
          <cell r="W357">
            <v>3145000</v>
          </cell>
        </row>
        <row r="358">
          <cell r="C358" t="str">
            <v>PEMBANGUNAN INFRASTRUKTUR PERMUKIMAN KOTA JAKARTA TIMUR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3945000</v>
          </cell>
          <cell r="Q358">
            <v>0</v>
          </cell>
          <cell r="R358">
            <v>0</v>
          </cell>
          <cell r="S358">
            <v>3945000</v>
          </cell>
          <cell r="T358">
            <v>3945000</v>
          </cell>
          <cell r="U358">
            <v>3945000</v>
          </cell>
          <cell r="V358">
            <v>0</v>
          </cell>
          <cell r="W358">
            <v>3945000</v>
          </cell>
        </row>
        <row r="359">
          <cell r="C359" t="str">
            <v>PEMBANGUNAN INFRASTRUKTUR PERMUKIMAN KAB. BOGOR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26845000</v>
          </cell>
          <cell r="Q359">
            <v>0</v>
          </cell>
          <cell r="R359">
            <v>0</v>
          </cell>
          <cell r="S359">
            <v>26845000</v>
          </cell>
          <cell r="T359">
            <v>26845000</v>
          </cell>
          <cell r="U359">
            <v>26845000</v>
          </cell>
          <cell r="V359">
            <v>0</v>
          </cell>
          <cell r="W359">
            <v>26845000</v>
          </cell>
        </row>
        <row r="360">
          <cell r="C360" t="str">
            <v>PEMBANGUNAN INFRASTRUKTUR PERMUKIMAN KAB. SUKABUMI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5310000</v>
          </cell>
          <cell r="Q360">
            <v>0</v>
          </cell>
          <cell r="R360">
            <v>0</v>
          </cell>
          <cell r="S360">
            <v>5310000</v>
          </cell>
          <cell r="T360">
            <v>5310000</v>
          </cell>
          <cell r="U360">
            <v>5310000</v>
          </cell>
          <cell r="V360">
            <v>0</v>
          </cell>
          <cell r="W360">
            <v>5310000</v>
          </cell>
        </row>
        <row r="361">
          <cell r="C361" t="str">
            <v>PEMBANGUNAN INFRASTRUKTUR PERMUKIMAN KAB. CIANJUR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5265000</v>
          </cell>
          <cell r="Q361">
            <v>0</v>
          </cell>
          <cell r="R361">
            <v>0</v>
          </cell>
          <cell r="S361">
            <v>5265000</v>
          </cell>
          <cell r="T361">
            <v>5265000</v>
          </cell>
          <cell r="U361">
            <v>5265000</v>
          </cell>
          <cell r="V361">
            <v>0</v>
          </cell>
          <cell r="W361">
            <v>5265000</v>
          </cell>
        </row>
        <row r="362">
          <cell r="C362" t="str">
            <v>PEMBANGUNAN INFRASTRUKTUR PERMUKIMAN KAB. BANDUNG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19315000</v>
          </cell>
          <cell r="Q362">
            <v>0</v>
          </cell>
          <cell r="R362">
            <v>0</v>
          </cell>
          <cell r="S362">
            <v>19315000</v>
          </cell>
          <cell r="T362">
            <v>19315000</v>
          </cell>
          <cell r="U362">
            <v>19315000</v>
          </cell>
          <cell r="V362">
            <v>0</v>
          </cell>
          <cell r="W362">
            <v>19315000</v>
          </cell>
        </row>
        <row r="363">
          <cell r="C363" t="str">
            <v>PEMBANGUNAN INFRASTRUKTUR PERMUKIMAN KAB. GARUT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5125000</v>
          </cell>
          <cell r="Q363">
            <v>0</v>
          </cell>
          <cell r="R363">
            <v>0</v>
          </cell>
          <cell r="S363">
            <v>5125000</v>
          </cell>
          <cell r="T363">
            <v>5125000</v>
          </cell>
          <cell r="U363">
            <v>5125000</v>
          </cell>
          <cell r="V363">
            <v>0</v>
          </cell>
          <cell r="W363">
            <v>5125000</v>
          </cell>
        </row>
        <row r="364">
          <cell r="C364" t="str">
            <v>PEMBANGUNAN INFRASTRUKTUR PERMUKIMAN KAB. TASIKMALAYA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4910000</v>
          </cell>
          <cell r="Q364">
            <v>0</v>
          </cell>
          <cell r="R364">
            <v>0</v>
          </cell>
          <cell r="S364">
            <v>4910000</v>
          </cell>
          <cell r="T364">
            <v>4910000</v>
          </cell>
          <cell r="U364">
            <v>4910000</v>
          </cell>
          <cell r="V364">
            <v>0</v>
          </cell>
          <cell r="W364">
            <v>4910000</v>
          </cell>
        </row>
        <row r="365">
          <cell r="C365" t="str">
            <v>PEMBANGUNAN INFRASTRUKTUR PERMUKIMAN KAB. CIAMIS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4120000</v>
          </cell>
          <cell r="Q365">
            <v>0</v>
          </cell>
          <cell r="R365">
            <v>0</v>
          </cell>
          <cell r="S365">
            <v>4120000</v>
          </cell>
          <cell r="T365">
            <v>4120000</v>
          </cell>
          <cell r="U365">
            <v>4120000</v>
          </cell>
          <cell r="V365">
            <v>0</v>
          </cell>
          <cell r="W365">
            <v>4120000</v>
          </cell>
        </row>
        <row r="366">
          <cell r="C366" t="str">
            <v>PEMBANGUNAN INFRASTRUKTUR PERMUKIMAN KAB. KUNINGAN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4340000</v>
          </cell>
          <cell r="Q366">
            <v>0</v>
          </cell>
          <cell r="R366">
            <v>0</v>
          </cell>
          <cell r="S366">
            <v>4340000</v>
          </cell>
          <cell r="T366">
            <v>4340000</v>
          </cell>
          <cell r="U366">
            <v>4340000</v>
          </cell>
          <cell r="V366">
            <v>0</v>
          </cell>
          <cell r="W366">
            <v>4340000</v>
          </cell>
        </row>
        <row r="367">
          <cell r="C367" t="str">
            <v>PEMBANGUNAN INFRASTRUKTUR PERMUKIMAN KAB. CIREBON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32080000</v>
          </cell>
          <cell r="Q367">
            <v>0</v>
          </cell>
          <cell r="R367">
            <v>0</v>
          </cell>
          <cell r="S367">
            <v>32080000</v>
          </cell>
          <cell r="T367">
            <v>32080000</v>
          </cell>
          <cell r="U367">
            <v>32080000</v>
          </cell>
          <cell r="V367">
            <v>0</v>
          </cell>
          <cell r="W367">
            <v>32080000</v>
          </cell>
        </row>
        <row r="368">
          <cell r="C368" t="str">
            <v>PEMBANGUNAN INFRASTRUKTUR PERMUKIMAN KAB. MAJALENGKA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7635000</v>
          </cell>
          <cell r="Q368">
            <v>0</v>
          </cell>
          <cell r="R368">
            <v>0</v>
          </cell>
          <cell r="S368">
            <v>7635000</v>
          </cell>
          <cell r="T368">
            <v>7635000</v>
          </cell>
          <cell r="U368">
            <v>7635000</v>
          </cell>
          <cell r="V368">
            <v>0</v>
          </cell>
          <cell r="W368">
            <v>7635000</v>
          </cell>
        </row>
        <row r="369">
          <cell r="C369" t="str">
            <v>PEMBANGUNAN INFRASTRUKTUR PERMUKIMAN KAB. SUMEDANG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5820000</v>
          </cell>
          <cell r="Q369">
            <v>0</v>
          </cell>
          <cell r="R369">
            <v>0</v>
          </cell>
          <cell r="S369">
            <v>5820000</v>
          </cell>
          <cell r="T369">
            <v>5820000</v>
          </cell>
          <cell r="U369">
            <v>5820000</v>
          </cell>
          <cell r="V369">
            <v>0</v>
          </cell>
          <cell r="W369">
            <v>5820000</v>
          </cell>
        </row>
        <row r="370">
          <cell r="C370" t="str">
            <v>PEMBANGUNAN INFRASTRUKTUR PERMUKIMAN KAB. INDRAMAYU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7185000</v>
          </cell>
          <cell r="Q370">
            <v>0</v>
          </cell>
          <cell r="R370">
            <v>0</v>
          </cell>
          <cell r="S370">
            <v>7185000</v>
          </cell>
          <cell r="T370">
            <v>7185000</v>
          </cell>
          <cell r="U370">
            <v>7185000</v>
          </cell>
          <cell r="V370">
            <v>0</v>
          </cell>
          <cell r="W370">
            <v>7185000</v>
          </cell>
        </row>
        <row r="371">
          <cell r="C371" t="str">
            <v>PEMBANGUNAN INFRASTRUKTUR PERMUKIMAN KAB. SUBANG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4050000</v>
          </cell>
          <cell r="Q371">
            <v>0</v>
          </cell>
          <cell r="R371">
            <v>0</v>
          </cell>
          <cell r="S371">
            <v>4050000</v>
          </cell>
          <cell r="T371">
            <v>4050000</v>
          </cell>
          <cell r="U371">
            <v>4050000</v>
          </cell>
          <cell r="V371">
            <v>0</v>
          </cell>
          <cell r="W371">
            <v>4050000</v>
          </cell>
        </row>
        <row r="372">
          <cell r="C372" t="str">
            <v>PEMBANGUNAN INFRASTRUKTUR PERMUKIMAN KAB. PURWAKARTA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5775000</v>
          </cell>
          <cell r="Q372">
            <v>0</v>
          </cell>
          <cell r="R372">
            <v>0</v>
          </cell>
          <cell r="S372">
            <v>5775000</v>
          </cell>
          <cell r="T372">
            <v>5775000</v>
          </cell>
          <cell r="U372">
            <v>5775000</v>
          </cell>
          <cell r="V372">
            <v>0</v>
          </cell>
          <cell r="W372">
            <v>5775000</v>
          </cell>
        </row>
        <row r="373">
          <cell r="C373" t="str">
            <v>PEMBANGUNAN INFRASTRUKTUR PERMUKIMAN KAB. KARAWANG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7190000</v>
          </cell>
          <cell r="Q373">
            <v>0</v>
          </cell>
          <cell r="R373">
            <v>0</v>
          </cell>
          <cell r="S373">
            <v>7190000</v>
          </cell>
          <cell r="T373">
            <v>7190000</v>
          </cell>
          <cell r="U373">
            <v>7190000</v>
          </cell>
          <cell r="V373">
            <v>0</v>
          </cell>
          <cell r="W373">
            <v>7190000</v>
          </cell>
        </row>
        <row r="374">
          <cell r="C374" t="str">
            <v>PEMBANGUNAN INFRASTRUKTUR PERMUKIMAN KAB. BEKASI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7275000</v>
          </cell>
          <cell r="Q374">
            <v>0</v>
          </cell>
          <cell r="R374">
            <v>0</v>
          </cell>
          <cell r="S374">
            <v>7275000</v>
          </cell>
          <cell r="T374">
            <v>7275000</v>
          </cell>
          <cell r="U374">
            <v>7275000</v>
          </cell>
          <cell r="V374">
            <v>0</v>
          </cell>
          <cell r="W374">
            <v>7275000</v>
          </cell>
        </row>
        <row r="375">
          <cell r="C375" t="str">
            <v>PEMBANGUNAN INFRASTRUKTUR PERMUKIMAN KAB. BANDUNG BARAT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5710000</v>
          </cell>
          <cell r="Q375">
            <v>0</v>
          </cell>
          <cell r="R375">
            <v>0</v>
          </cell>
          <cell r="S375">
            <v>5710000</v>
          </cell>
          <cell r="T375">
            <v>5710000</v>
          </cell>
          <cell r="U375">
            <v>5710000</v>
          </cell>
          <cell r="V375">
            <v>0</v>
          </cell>
          <cell r="W375">
            <v>5710000</v>
          </cell>
        </row>
        <row r="376">
          <cell r="C376" t="str">
            <v>PEMBANGUNAN INFRASTRUKTUR PERMUKIMAN KOTA BOGOR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7465000</v>
          </cell>
          <cell r="Q376">
            <v>0</v>
          </cell>
          <cell r="R376">
            <v>0</v>
          </cell>
          <cell r="S376">
            <v>7465000</v>
          </cell>
          <cell r="T376">
            <v>7465000</v>
          </cell>
          <cell r="U376">
            <v>7465000</v>
          </cell>
          <cell r="V376">
            <v>0</v>
          </cell>
          <cell r="W376">
            <v>7465000</v>
          </cell>
        </row>
        <row r="377">
          <cell r="C377" t="str">
            <v>PEMBANGUNAN INFRASTRUKTUR PERMUKIMAN KOTA SUKABUMI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6125000</v>
          </cell>
          <cell r="Q377">
            <v>0</v>
          </cell>
          <cell r="R377">
            <v>0</v>
          </cell>
          <cell r="S377">
            <v>6125000</v>
          </cell>
          <cell r="T377">
            <v>6125000</v>
          </cell>
          <cell r="U377">
            <v>6125000</v>
          </cell>
          <cell r="V377">
            <v>0</v>
          </cell>
          <cell r="W377">
            <v>6125000</v>
          </cell>
        </row>
        <row r="378">
          <cell r="C378" t="str">
            <v>PEMBANGUNAN INFRASTRUKTUR PERMUKIMAN KOTA BANDUNG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8975000</v>
          </cell>
          <cell r="Q378">
            <v>0</v>
          </cell>
          <cell r="R378">
            <v>0</v>
          </cell>
          <cell r="S378">
            <v>8975000</v>
          </cell>
          <cell r="T378">
            <v>8975000</v>
          </cell>
          <cell r="U378">
            <v>8975000</v>
          </cell>
          <cell r="V378">
            <v>0</v>
          </cell>
          <cell r="W378">
            <v>8975000</v>
          </cell>
        </row>
        <row r="379">
          <cell r="C379" t="str">
            <v>PEMBANGUNAN INFRASTRUKTUR PERMUKIMAN KOTA CIREBON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2680000</v>
          </cell>
          <cell r="Q379">
            <v>0</v>
          </cell>
          <cell r="R379">
            <v>0</v>
          </cell>
          <cell r="S379">
            <v>2680000</v>
          </cell>
          <cell r="T379">
            <v>2680000</v>
          </cell>
          <cell r="U379">
            <v>2680000</v>
          </cell>
          <cell r="V379">
            <v>0</v>
          </cell>
          <cell r="W379">
            <v>2680000</v>
          </cell>
        </row>
        <row r="380">
          <cell r="C380" t="str">
            <v>PEMBANGUNAN INFRASTRUKTUR PERMUKIMAN KOTA BEKASI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4810000</v>
          </cell>
          <cell r="Q380">
            <v>0</v>
          </cell>
          <cell r="R380">
            <v>0</v>
          </cell>
          <cell r="S380">
            <v>4810000</v>
          </cell>
          <cell r="T380">
            <v>4810000</v>
          </cell>
          <cell r="U380">
            <v>4810000</v>
          </cell>
          <cell r="V380">
            <v>0</v>
          </cell>
          <cell r="W380">
            <v>4810000</v>
          </cell>
        </row>
        <row r="381">
          <cell r="C381" t="str">
            <v>PEMBANGUNAN INFRASTRUKTUR PERMUKIMAN KOTA DEPOK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4450000</v>
          </cell>
          <cell r="Q381">
            <v>0</v>
          </cell>
          <cell r="R381">
            <v>0</v>
          </cell>
          <cell r="S381">
            <v>4450000</v>
          </cell>
          <cell r="T381">
            <v>4450000</v>
          </cell>
          <cell r="U381">
            <v>4450000</v>
          </cell>
          <cell r="V381">
            <v>0</v>
          </cell>
          <cell r="W381">
            <v>4450000</v>
          </cell>
        </row>
        <row r="382">
          <cell r="C382" t="str">
            <v>PEMBANGUNAN INFRASTRUKTUR PERMUKIMAN KOTA CIMAHI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2070000</v>
          </cell>
          <cell r="Q382">
            <v>0</v>
          </cell>
          <cell r="R382">
            <v>0</v>
          </cell>
          <cell r="S382">
            <v>2070000</v>
          </cell>
          <cell r="T382">
            <v>2070000</v>
          </cell>
          <cell r="U382">
            <v>2070000</v>
          </cell>
          <cell r="V382">
            <v>0</v>
          </cell>
          <cell r="W382">
            <v>2070000</v>
          </cell>
        </row>
        <row r="383">
          <cell r="C383" t="str">
            <v>PEMBANGUNAN INFRASTRUKTUR PERMUKIMAN KOTA TASIKMALAYA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8220000</v>
          </cell>
          <cell r="Q383">
            <v>0</v>
          </cell>
          <cell r="R383">
            <v>0</v>
          </cell>
          <cell r="S383">
            <v>8220000</v>
          </cell>
          <cell r="T383">
            <v>8220000</v>
          </cell>
          <cell r="U383">
            <v>8220000</v>
          </cell>
          <cell r="V383">
            <v>0</v>
          </cell>
          <cell r="W383">
            <v>8220000</v>
          </cell>
        </row>
        <row r="384">
          <cell r="C384" t="str">
            <v>PEMBANGUNAN INFRASTRUKTUR PERMUKIMAN KOTA BANJAR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1440000</v>
          </cell>
          <cell r="Q384">
            <v>0</v>
          </cell>
          <cell r="R384">
            <v>0</v>
          </cell>
          <cell r="S384">
            <v>1440000</v>
          </cell>
          <cell r="T384">
            <v>1440000</v>
          </cell>
          <cell r="U384">
            <v>1440000</v>
          </cell>
          <cell r="V384">
            <v>0</v>
          </cell>
          <cell r="W384">
            <v>1440000</v>
          </cell>
        </row>
        <row r="385">
          <cell r="C385" t="str">
            <v>PEMBANGUNAN INFRASTRUKTUR PERMUKIMAN KAB. CILACAP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3040000</v>
          </cell>
          <cell r="Q385">
            <v>0</v>
          </cell>
          <cell r="R385">
            <v>0</v>
          </cell>
          <cell r="S385">
            <v>3040000</v>
          </cell>
          <cell r="T385">
            <v>3040000</v>
          </cell>
          <cell r="U385">
            <v>3040000</v>
          </cell>
          <cell r="V385">
            <v>0</v>
          </cell>
          <cell r="W385">
            <v>3040000</v>
          </cell>
        </row>
        <row r="386">
          <cell r="C386" t="str">
            <v>PEMBANGUNAN INFRASTRUKTUR PERMUKIMAN KAB. BANYUMAS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5705000</v>
          </cell>
          <cell r="Q386">
            <v>0</v>
          </cell>
          <cell r="R386">
            <v>0</v>
          </cell>
          <cell r="S386">
            <v>5705000</v>
          </cell>
          <cell r="T386">
            <v>5705000</v>
          </cell>
          <cell r="U386">
            <v>5705000</v>
          </cell>
          <cell r="V386">
            <v>0</v>
          </cell>
          <cell r="W386">
            <v>5705000</v>
          </cell>
        </row>
        <row r="387">
          <cell r="C387" t="str">
            <v>PEMBANGUNAN INFRASTRUKTUR PERMUKIMAN KAB. PURBALINGGA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1845000</v>
          </cell>
          <cell r="Q387">
            <v>0</v>
          </cell>
          <cell r="R387">
            <v>0</v>
          </cell>
          <cell r="S387">
            <v>1845000</v>
          </cell>
          <cell r="T387">
            <v>1845000</v>
          </cell>
          <cell r="U387">
            <v>1845000</v>
          </cell>
          <cell r="V387">
            <v>0</v>
          </cell>
          <cell r="W387">
            <v>1845000</v>
          </cell>
        </row>
        <row r="388">
          <cell r="C388" t="str">
            <v>PEMBANGUNAN INFRASTRUKTUR PERMUKIMAN KAB. BANJARNEGARA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1900000</v>
          </cell>
          <cell r="Q388">
            <v>0</v>
          </cell>
          <cell r="R388">
            <v>0</v>
          </cell>
          <cell r="S388">
            <v>1900000</v>
          </cell>
          <cell r="T388">
            <v>1900000</v>
          </cell>
          <cell r="U388">
            <v>1900000</v>
          </cell>
          <cell r="V388">
            <v>0</v>
          </cell>
          <cell r="W388">
            <v>1900000</v>
          </cell>
        </row>
        <row r="389">
          <cell r="C389" t="str">
            <v>PEMBANGUNAN INFRASTRUKTUR PERMUKIMAN KAB. KEBUMEN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6460000</v>
          </cell>
          <cell r="Q389">
            <v>0</v>
          </cell>
          <cell r="R389">
            <v>0</v>
          </cell>
          <cell r="S389">
            <v>6460000</v>
          </cell>
          <cell r="T389">
            <v>6460000</v>
          </cell>
          <cell r="U389">
            <v>6460000</v>
          </cell>
          <cell r="V389">
            <v>0</v>
          </cell>
          <cell r="W389">
            <v>6460000</v>
          </cell>
        </row>
        <row r="390">
          <cell r="C390" t="str">
            <v>PEMBANGUNAN INFRASTRUKTUR PERMUKIMAN KAB. PURWOREJO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2860000</v>
          </cell>
          <cell r="Q390">
            <v>0</v>
          </cell>
          <cell r="R390">
            <v>0</v>
          </cell>
          <cell r="S390">
            <v>2860000</v>
          </cell>
          <cell r="T390">
            <v>2860000</v>
          </cell>
          <cell r="U390">
            <v>2860000</v>
          </cell>
          <cell r="V390">
            <v>0</v>
          </cell>
          <cell r="W390">
            <v>2860000</v>
          </cell>
        </row>
        <row r="391">
          <cell r="C391" t="str">
            <v>PEMBANGUNAN INFRASTRUKTUR PERMUKIMAN KAB. WONOSOBO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2540000</v>
          </cell>
          <cell r="Q391">
            <v>0</v>
          </cell>
          <cell r="R391">
            <v>0</v>
          </cell>
          <cell r="S391">
            <v>2540000</v>
          </cell>
          <cell r="T391">
            <v>2540000</v>
          </cell>
          <cell r="U391">
            <v>2540000</v>
          </cell>
          <cell r="V391">
            <v>0</v>
          </cell>
          <cell r="W391">
            <v>2540000</v>
          </cell>
        </row>
        <row r="392">
          <cell r="C392" t="str">
            <v>PEMBANGUNAN INFRASTRUKTUR PERMUKIMAN KAB. MAGELANG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675000</v>
          </cell>
          <cell r="Q392">
            <v>0</v>
          </cell>
          <cell r="R392">
            <v>0</v>
          </cell>
          <cell r="S392">
            <v>675000</v>
          </cell>
          <cell r="T392">
            <v>675000</v>
          </cell>
          <cell r="U392">
            <v>675000</v>
          </cell>
          <cell r="V392">
            <v>0</v>
          </cell>
          <cell r="W392">
            <v>675000</v>
          </cell>
        </row>
        <row r="393">
          <cell r="C393" t="str">
            <v>PEMBANGUNAN INFRASTRUKTUR PERMUKIMAN KAB. BOYOLALI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2405000</v>
          </cell>
          <cell r="Q393">
            <v>0</v>
          </cell>
          <cell r="R393">
            <v>0</v>
          </cell>
          <cell r="S393">
            <v>2405000</v>
          </cell>
          <cell r="T393">
            <v>2405000</v>
          </cell>
          <cell r="U393">
            <v>2405000</v>
          </cell>
          <cell r="V393">
            <v>0</v>
          </cell>
          <cell r="W393">
            <v>2405000</v>
          </cell>
        </row>
        <row r="394">
          <cell r="C394" t="str">
            <v>PEMBANGUNAN INFRASTRUKTUR PERMUKIMAN KAB. KLATEN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15415000</v>
          </cell>
          <cell r="Q394">
            <v>0</v>
          </cell>
          <cell r="R394">
            <v>0</v>
          </cell>
          <cell r="S394">
            <v>15415000</v>
          </cell>
          <cell r="T394">
            <v>15415000</v>
          </cell>
          <cell r="U394">
            <v>15415000</v>
          </cell>
          <cell r="V394">
            <v>0</v>
          </cell>
          <cell r="W394">
            <v>15415000</v>
          </cell>
        </row>
        <row r="395">
          <cell r="C395" t="str">
            <v>PEMBANGUNAN INFRASTRUKTUR PERMUKIMAN KAB. SUKOHARJO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6475000</v>
          </cell>
          <cell r="Q395">
            <v>0</v>
          </cell>
          <cell r="R395">
            <v>0</v>
          </cell>
          <cell r="S395">
            <v>6475000</v>
          </cell>
          <cell r="T395">
            <v>6475000</v>
          </cell>
          <cell r="U395">
            <v>6475000</v>
          </cell>
          <cell r="V395">
            <v>0</v>
          </cell>
          <cell r="W395">
            <v>6475000</v>
          </cell>
        </row>
        <row r="396">
          <cell r="C396" t="str">
            <v>PEMBANGUNAN INFRASTRUKTUR PERMUKIMAN KAB. WONOGIRI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680000</v>
          </cell>
          <cell r="Q396">
            <v>0</v>
          </cell>
          <cell r="R396">
            <v>0</v>
          </cell>
          <cell r="S396">
            <v>680000</v>
          </cell>
          <cell r="T396">
            <v>680000</v>
          </cell>
          <cell r="U396">
            <v>680000</v>
          </cell>
          <cell r="V396">
            <v>0</v>
          </cell>
          <cell r="W396">
            <v>680000</v>
          </cell>
        </row>
        <row r="397">
          <cell r="C397" t="str">
            <v>PEMBANGUNAN INFRASTRUKTUR PERMUKIMAN KAB. KARANGANYAR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2355000</v>
          </cell>
          <cell r="Q397">
            <v>0</v>
          </cell>
          <cell r="R397">
            <v>0</v>
          </cell>
          <cell r="S397">
            <v>2355000</v>
          </cell>
          <cell r="T397">
            <v>2355000</v>
          </cell>
          <cell r="U397">
            <v>2355000</v>
          </cell>
          <cell r="V397">
            <v>0</v>
          </cell>
          <cell r="W397">
            <v>2355000</v>
          </cell>
        </row>
        <row r="398">
          <cell r="C398" t="str">
            <v>PEMBANGUNAN INFRASTRUKTUR PERMUKIMAN KAB. SRAGEN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400000</v>
          </cell>
          <cell r="Q398">
            <v>0</v>
          </cell>
          <cell r="R398">
            <v>0</v>
          </cell>
          <cell r="S398">
            <v>400000</v>
          </cell>
          <cell r="T398">
            <v>400000</v>
          </cell>
          <cell r="U398">
            <v>400000</v>
          </cell>
          <cell r="V398">
            <v>0</v>
          </cell>
          <cell r="W398">
            <v>400000</v>
          </cell>
        </row>
        <row r="399">
          <cell r="C399" t="str">
            <v>PEMBANGUNAN INFRASTRUKTUR PERMUKIMAN KAB. GROBOGAN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830000</v>
          </cell>
          <cell r="Q399">
            <v>0</v>
          </cell>
          <cell r="R399">
            <v>0</v>
          </cell>
          <cell r="S399">
            <v>830000</v>
          </cell>
          <cell r="T399">
            <v>830000</v>
          </cell>
          <cell r="U399">
            <v>830000</v>
          </cell>
          <cell r="V399">
            <v>0</v>
          </cell>
          <cell r="W399">
            <v>830000</v>
          </cell>
        </row>
        <row r="400">
          <cell r="C400" t="str">
            <v>PEMBANGUNAN INFRASTRUKTUR PERMUKIMAN KAB. BLORA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3375000</v>
          </cell>
          <cell r="Q400">
            <v>0</v>
          </cell>
          <cell r="R400">
            <v>0</v>
          </cell>
          <cell r="S400">
            <v>3375000</v>
          </cell>
          <cell r="T400">
            <v>3375000</v>
          </cell>
          <cell r="U400">
            <v>3375000</v>
          </cell>
          <cell r="V400">
            <v>0</v>
          </cell>
          <cell r="W400">
            <v>3375000</v>
          </cell>
        </row>
        <row r="401">
          <cell r="C401" t="str">
            <v>PEMBANGUNAN INFRASTRUKTUR PERMUKIMAN KAB. REMBANG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2530000</v>
          </cell>
          <cell r="Q401">
            <v>0</v>
          </cell>
          <cell r="R401">
            <v>0</v>
          </cell>
          <cell r="S401">
            <v>2530000</v>
          </cell>
          <cell r="T401">
            <v>2530000</v>
          </cell>
          <cell r="U401">
            <v>2530000</v>
          </cell>
          <cell r="V401">
            <v>0</v>
          </cell>
          <cell r="W401">
            <v>2530000</v>
          </cell>
        </row>
        <row r="402">
          <cell r="C402" t="str">
            <v>PEMBANGUNAN INFRASTRUKTUR PERMUKIMAN KAB. PATI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8985000</v>
          </cell>
          <cell r="Q402">
            <v>0</v>
          </cell>
          <cell r="R402">
            <v>0</v>
          </cell>
          <cell r="S402">
            <v>8985000</v>
          </cell>
          <cell r="T402">
            <v>8985000</v>
          </cell>
          <cell r="U402">
            <v>8985000</v>
          </cell>
          <cell r="V402">
            <v>0</v>
          </cell>
          <cell r="W402">
            <v>8985000</v>
          </cell>
        </row>
        <row r="403">
          <cell r="C403" t="str">
            <v>PEMBANGUNAN INFRASTRUKTUR PERMUKIMAN KAB. KUDUS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2405000</v>
          </cell>
          <cell r="Q403">
            <v>0</v>
          </cell>
          <cell r="R403">
            <v>0</v>
          </cell>
          <cell r="S403">
            <v>2405000</v>
          </cell>
          <cell r="T403">
            <v>2405000</v>
          </cell>
          <cell r="U403">
            <v>2405000</v>
          </cell>
          <cell r="V403">
            <v>0</v>
          </cell>
          <cell r="W403">
            <v>2405000</v>
          </cell>
        </row>
        <row r="404">
          <cell r="C404" t="str">
            <v>PEMBANGUNAN INFRASTRUKTUR PERMUKIMAN KAB. JEPARA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4605000</v>
          </cell>
          <cell r="Q404">
            <v>0</v>
          </cell>
          <cell r="R404">
            <v>0</v>
          </cell>
          <cell r="S404">
            <v>4605000</v>
          </cell>
          <cell r="T404">
            <v>4605000</v>
          </cell>
          <cell r="U404">
            <v>4605000</v>
          </cell>
          <cell r="V404">
            <v>0</v>
          </cell>
          <cell r="W404">
            <v>4605000</v>
          </cell>
        </row>
        <row r="405">
          <cell r="C405" t="str">
            <v>PEMBANGUNAN INFRASTRUKTUR PERMUKIMAN KAB. DEMAK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1315000</v>
          </cell>
          <cell r="Q405">
            <v>0</v>
          </cell>
          <cell r="R405">
            <v>0</v>
          </cell>
          <cell r="S405">
            <v>1315000</v>
          </cell>
          <cell r="T405">
            <v>1315000</v>
          </cell>
          <cell r="U405">
            <v>1315000</v>
          </cell>
          <cell r="V405">
            <v>0</v>
          </cell>
          <cell r="W405">
            <v>1315000</v>
          </cell>
        </row>
        <row r="406">
          <cell r="C406" t="str">
            <v>PEMBANGUNAN INFRASTRUKTUR PERMUKIMAN KAB. SEMARANG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1180000</v>
          </cell>
          <cell r="Q406">
            <v>0</v>
          </cell>
          <cell r="R406">
            <v>0</v>
          </cell>
          <cell r="S406">
            <v>1180000</v>
          </cell>
          <cell r="T406">
            <v>1180000</v>
          </cell>
          <cell r="U406">
            <v>1180000</v>
          </cell>
          <cell r="V406">
            <v>0</v>
          </cell>
          <cell r="W406">
            <v>1180000</v>
          </cell>
        </row>
        <row r="407">
          <cell r="C407" t="str">
            <v>PEMBANGUNAN INFRASTRUKTUR PERMUKIMAN KAB. TEMANGGUNG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4240000</v>
          </cell>
          <cell r="Q407">
            <v>0</v>
          </cell>
          <cell r="R407">
            <v>0</v>
          </cell>
          <cell r="S407">
            <v>4240000</v>
          </cell>
          <cell r="T407">
            <v>4240000</v>
          </cell>
          <cell r="U407">
            <v>4240000</v>
          </cell>
          <cell r="V407">
            <v>0</v>
          </cell>
          <cell r="W407">
            <v>4240000</v>
          </cell>
        </row>
        <row r="408">
          <cell r="C408" t="str">
            <v>PEMBANGUNAN INFRASTRUKTUR PERMUKIMAN KAB. KENDAL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4685000</v>
          </cell>
          <cell r="Q408">
            <v>0</v>
          </cell>
          <cell r="R408">
            <v>0</v>
          </cell>
          <cell r="S408">
            <v>4685000</v>
          </cell>
          <cell r="T408">
            <v>4685000</v>
          </cell>
          <cell r="U408">
            <v>4685000</v>
          </cell>
          <cell r="V408">
            <v>0</v>
          </cell>
          <cell r="W408">
            <v>4685000</v>
          </cell>
        </row>
        <row r="409">
          <cell r="C409" t="str">
            <v>PEMBANGUNAN INFRASTRUKTUR PERMUKIMAN KAB. BATANG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3485000</v>
          </cell>
          <cell r="Q409">
            <v>0</v>
          </cell>
          <cell r="R409">
            <v>0</v>
          </cell>
          <cell r="S409">
            <v>3485000</v>
          </cell>
          <cell r="T409">
            <v>3485000</v>
          </cell>
          <cell r="U409">
            <v>3485000</v>
          </cell>
          <cell r="V409">
            <v>0</v>
          </cell>
          <cell r="W409">
            <v>3485000</v>
          </cell>
        </row>
        <row r="410">
          <cell r="C410" t="str">
            <v>PEMBANGUNAN INFRASTRUKTUR PERMUKIMAN KAB. PEKALONGAN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6460000</v>
          </cell>
          <cell r="Q410">
            <v>0</v>
          </cell>
          <cell r="R410">
            <v>0</v>
          </cell>
          <cell r="S410">
            <v>6460000</v>
          </cell>
          <cell r="T410">
            <v>6460000</v>
          </cell>
          <cell r="U410">
            <v>6460000</v>
          </cell>
          <cell r="V410">
            <v>0</v>
          </cell>
          <cell r="W410">
            <v>6460000</v>
          </cell>
        </row>
        <row r="411">
          <cell r="C411" t="str">
            <v>PEMBANGUNAN INFRASTRUKTUR PERMUKIMAN KAB. PEMALANG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8480000</v>
          </cell>
          <cell r="Q411">
            <v>0</v>
          </cell>
          <cell r="R411">
            <v>0</v>
          </cell>
          <cell r="S411">
            <v>8480000</v>
          </cell>
          <cell r="T411">
            <v>8480000</v>
          </cell>
          <cell r="U411">
            <v>8480000</v>
          </cell>
          <cell r="V411">
            <v>0</v>
          </cell>
          <cell r="W411">
            <v>8480000</v>
          </cell>
        </row>
        <row r="412">
          <cell r="C412" t="str">
            <v>PEMBANGUNAN INFRASTRUKTUR PERMUKIMAN KAB. TEGAL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4685000</v>
          </cell>
          <cell r="Q412">
            <v>0</v>
          </cell>
          <cell r="R412">
            <v>0</v>
          </cell>
          <cell r="S412">
            <v>4685000</v>
          </cell>
          <cell r="T412">
            <v>4685000</v>
          </cell>
          <cell r="U412">
            <v>4685000</v>
          </cell>
          <cell r="V412">
            <v>0</v>
          </cell>
          <cell r="W412">
            <v>4685000</v>
          </cell>
        </row>
        <row r="413">
          <cell r="C413" t="str">
            <v>PEMBANGUNAN INFRASTRUKTUR PERMUKIMAN KAB. BREBES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5585000</v>
          </cell>
          <cell r="Q413">
            <v>0</v>
          </cell>
          <cell r="R413">
            <v>0</v>
          </cell>
          <cell r="S413">
            <v>5585000</v>
          </cell>
          <cell r="T413">
            <v>5585000</v>
          </cell>
          <cell r="U413">
            <v>5585000</v>
          </cell>
          <cell r="V413">
            <v>0</v>
          </cell>
          <cell r="W413">
            <v>5585000</v>
          </cell>
        </row>
        <row r="414">
          <cell r="C414" t="str">
            <v>PEMBANGUNAN INFRASTRUKTUR PERMUKIMAN KOTA MAGELANG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2105000</v>
          </cell>
          <cell r="Q414">
            <v>0</v>
          </cell>
          <cell r="R414">
            <v>0</v>
          </cell>
          <cell r="S414">
            <v>2105000</v>
          </cell>
          <cell r="T414">
            <v>2105000</v>
          </cell>
          <cell r="U414">
            <v>2105000</v>
          </cell>
          <cell r="V414">
            <v>0</v>
          </cell>
          <cell r="W414">
            <v>2105000</v>
          </cell>
        </row>
        <row r="415">
          <cell r="C415" t="str">
            <v>PEMBANGUNAN INFRASTRUKTUR PERMUKIMAN KOTA SURAKARTA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4920000</v>
          </cell>
          <cell r="Q415">
            <v>0</v>
          </cell>
          <cell r="R415">
            <v>0</v>
          </cell>
          <cell r="S415">
            <v>4920000</v>
          </cell>
          <cell r="T415">
            <v>4920000</v>
          </cell>
          <cell r="U415">
            <v>4920000</v>
          </cell>
          <cell r="V415">
            <v>0</v>
          </cell>
          <cell r="W415">
            <v>4920000</v>
          </cell>
        </row>
        <row r="416">
          <cell r="C416" t="str">
            <v>PEMBANGUNAN INFRASTRUKTUR PERMUKIMAN KOTA SALATIGA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2265000</v>
          </cell>
          <cell r="Q416">
            <v>0</v>
          </cell>
          <cell r="R416">
            <v>0</v>
          </cell>
          <cell r="S416">
            <v>2265000</v>
          </cell>
          <cell r="T416">
            <v>2265000</v>
          </cell>
          <cell r="U416">
            <v>2265000</v>
          </cell>
          <cell r="V416">
            <v>0</v>
          </cell>
          <cell r="W416">
            <v>2265000</v>
          </cell>
        </row>
        <row r="417">
          <cell r="C417" t="str">
            <v>PEMBANGUNAN INFRASTRUKTUR PERMUKIMAN KOTA SEMARANG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10860000</v>
          </cell>
          <cell r="Q417">
            <v>0</v>
          </cell>
          <cell r="R417">
            <v>0</v>
          </cell>
          <cell r="S417">
            <v>10860000</v>
          </cell>
          <cell r="T417">
            <v>10860000</v>
          </cell>
          <cell r="U417">
            <v>10860000</v>
          </cell>
          <cell r="V417">
            <v>0</v>
          </cell>
          <cell r="W417">
            <v>10860000</v>
          </cell>
        </row>
        <row r="418">
          <cell r="C418" t="str">
            <v>PEMBANGUNAN INFRASTRUKTUR PERMUKIMAN KOTA PEKALONGAN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1560000</v>
          </cell>
          <cell r="Q418">
            <v>0</v>
          </cell>
          <cell r="R418">
            <v>0</v>
          </cell>
          <cell r="S418">
            <v>1560000</v>
          </cell>
          <cell r="T418">
            <v>1560000</v>
          </cell>
          <cell r="U418">
            <v>1560000</v>
          </cell>
          <cell r="V418">
            <v>0</v>
          </cell>
          <cell r="W418">
            <v>1560000</v>
          </cell>
        </row>
        <row r="419">
          <cell r="C419" t="str">
            <v>PEMBANGUNAN INFRASTRUKTUR PERMUKIMAN KOTA TEGAL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1631000</v>
          </cell>
          <cell r="Q419">
            <v>0</v>
          </cell>
          <cell r="R419">
            <v>0</v>
          </cell>
          <cell r="S419">
            <v>1631000</v>
          </cell>
          <cell r="T419">
            <v>1631000</v>
          </cell>
          <cell r="U419">
            <v>1631000</v>
          </cell>
          <cell r="V419">
            <v>0</v>
          </cell>
          <cell r="W419">
            <v>1631000</v>
          </cell>
        </row>
        <row r="420">
          <cell r="C420" t="str">
            <v>PEMBANGUNAN INFRASTRUKTUR PERMUKIMAN KAB. KULON PROGO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1010000</v>
          </cell>
          <cell r="Q420">
            <v>0</v>
          </cell>
          <cell r="R420">
            <v>0</v>
          </cell>
          <cell r="S420">
            <v>1010000</v>
          </cell>
          <cell r="T420">
            <v>1010000</v>
          </cell>
          <cell r="U420">
            <v>1010000</v>
          </cell>
          <cell r="V420">
            <v>0</v>
          </cell>
          <cell r="W420">
            <v>1010000</v>
          </cell>
        </row>
        <row r="421">
          <cell r="C421" t="str">
            <v>PEMBANGUNAN INFRASTRUKTUR PERMUKIMAN KAB. BANTUL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7970000</v>
          </cell>
          <cell r="Q421">
            <v>0</v>
          </cell>
          <cell r="R421">
            <v>0</v>
          </cell>
          <cell r="S421">
            <v>7970000</v>
          </cell>
          <cell r="T421">
            <v>7970000</v>
          </cell>
          <cell r="U421">
            <v>7970000</v>
          </cell>
          <cell r="V421">
            <v>0</v>
          </cell>
          <cell r="W421">
            <v>7970000</v>
          </cell>
        </row>
        <row r="422">
          <cell r="C422" t="str">
            <v>PEMBANGUNAN INFRASTRUKTUR PERMUKIMAN KAB. GUNUNG KIDUL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</row>
        <row r="423">
          <cell r="C423" t="str">
            <v>PEMBANGUNAN INFRASTRUKTUR PERMUKIMAN KAB. SLEMAN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5490000</v>
          </cell>
          <cell r="Q423">
            <v>0</v>
          </cell>
          <cell r="R423">
            <v>0</v>
          </cell>
          <cell r="S423">
            <v>5490000</v>
          </cell>
          <cell r="T423">
            <v>5490000</v>
          </cell>
          <cell r="U423">
            <v>5490000</v>
          </cell>
          <cell r="V423">
            <v>0</v>
          </cell>
          <cell r="W423">
            <v>5490000</v>
          </cell>
        </row>
        <row r="424">
          <cell r="C424" t="str">
            <v>PEMBANGUNAN INFRASTRUKTUR PERMUKIMAN KOTA YOGYAKARTA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2575000</v>
          </cell>
          <cell r="Q424">
            <v>0</v>
          </cell>
          <cell r="R424">
            <v>0</v>
          </cell>
          <cell r="S424">
            <v>2575000</v>
          </cell>
          <cell r="T424">
            <v>2575000</v>
          </cell>
          <cell r="U424">
            <v>2575000</v>
          </cell>
          <cell r="V424">
            <v>0</v>
          </cell>
          <cell r="W424">
            <v>2575000</v>
          </cell>
        </row>
        <row r="425">
          <cell r="C425" t="str">
            <v>PEMBANGUNAN INFRASTRUKTUR PERMUKIMAN KAB. PACITAN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2850000</v>
          </cell>
          <cell r="Q425">
            <v>0</v>
          </cell>
          <cell r="R425">
            <v>0</v>
          </cell>
          <cell r="S425">
            <v>2850000</v>
          </cell>
          <cell r="T425">
            <v>2850000</v>
          </cell>
          <cell r="U425">
            <v>2850000</v>
          </cell>
          <cell r="V425">
            <v>0</v>
          </cell>
          <cell r="W425">
            <v>2850000</v>
          </cell>
        </row>
        <row r="426">
          <cell r="C426" t="str">
            <v>PEMBANGUNAN INFRASTRUKTUR PERMUKIMAN KAB. PONOROGO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3400000</v>
          </cell>
          <cell r="Q426">
            <v>0</v>
          </cell>
          <cell r="R426">
            <v>0</v>
          </cell>
          <cell r="S426">
            <v>3400000</v>
          </cell>
          <cell r="T426">
            <v>3400000</v>
          </cell>
          <cell r="U426">
            <v>3400000</v>
          </cell>
          <cell r="V426">
            <v>0</v>
          </cell>
          <cell r="W426">
            <v>3400000</v>
          </cell>
        </row>
        <row r="427">
          <cell r="C427" t="str">
            <v>PEMBANGUNAN INFRASTRUKTUR PERMUKIMAN KAB. TRENGGALEK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2030000</v>
          </cell>
          <cell r="Q427">
            <v>0</v>
          </cell>
          <cell r="R427">
            <v>0</v>
          </cell>
          <cell r="S427">
            <v>2030000</v>
          </cell>
          <cell r="T427">
            <v>2030000</v>
          </cell>
          <cell r="U427">
            <v>2030000</v>
          </cell>
          <cell r="V427">
            <v>0</v>
          </cell>
          <cell r="W427">
            <v>2030000</v>
          </cell>
        </row>
        <row r="428">
          <cell r="C428" t="str">
            <v>PEMBANGUNAN INFRASTRUKTUR PERMUKIMAN KAB. TULUNGAGUNG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5850000</v>
          </cell>
          <cell r="Q428">
            <v>0</v>
          </cell>
          <cell r="R428">
            <v>0</v>
          </cell>
          <cell r="S428">
            <v>5850000</v>
          </cell>
          <cell r="T428">
            <v>5850000</v>
          </cell>
          <cell r="U428">
            <v>5850000</v>
          </cell>
          <cell r="V428">
            <v>0</v>
          </cell>
          <cell r="W428">
            <v>5850000</v>
          </cell>
        </row>
        <row r="429">
          <cell r="C429" t="str">
            <v>PEMBANGUNAN INFRASTRUKTUR PERMUKIMAN KAB. BLITAR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1565000</v>
          </cell>
          <cell r="Q429">
            <v>0</v>
          </cell>
          <cell r="R429">
            <v>0</v>
          </cell>
          <cell r="S429">
            <v>1565000</v>
          </cell>
          <cell r="T429">
            <v>1565000</v>
          </cell>
          <cell r="U429">
            <v>1565000</v>
          </cell>
          <cell r="V429">
            <v>0</v>
          </cell>
          <cell r="W429">
            <v>1565000</v>
          </cell>
        </row>
        <row r="430">
          <cell r="C430" t="str">
            <v>PEMBANGUNAN INFRASTRUKTUR PERMUKIMAN KAB. KEDIRI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5150000</v>
          </cell>
          <cell r="Q430">
            <v>0</v>
          </cell>
          <cell r="R430">
            <v>0</v>
          </cell>
          <cell r="S430">
            <v>5150000</v>
          </cell>
          <cell r="T430">
            <v>5150000</v>
          </cell>
          <cell r="U430">
            <v>5150000</v>
          </cell>
          <cell r="V430">
            <v>0</v>
          </cell>
          <cell r="W430">
            <v>5150000</v>
          </cell>
        </row>
        <row r="431">
          <cell r="C431" t="str">
            <v>PEMBANGUNAN INFRASTRUKTUR PERMUKIMAN KAB. MALANG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19480000</v>
          </cell>
          <cell r="Q431">
            <v>0</v>
          </cell>
          <cell r="R431">
            <v>0</v>
          </cell>
          <cell r="S431">
            <v>19480000</v>
          </cell>
          <cell r="T431">
            <v>19480000</v>
          </cell>
          <cell r="U431">
            <v>19480000</v>
          </cell>
          <cell r="V431">
            <v>0</v>
          </cell>
          <cell r="W431">
            <v>19480000</v>
          </cell>
        </row>
        <row r="432">
          <cell r="C432" t="str">
            <v>PEMBANGUNAN INFRASTRUKTUR PERMUKIMAN KAB. LUMAJANG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375000</v>
          </cell>
          <cell r="Q432">
            <v>0</v>
          </cell>
          <cell r="R432">
            <v>0</v>
          </cell>
          <cell r="S432">
            <v>375000</v>
          </cell>
          <cell r="T432">
            <v>375000</v>
          </cell>
          <cell r="U432">
            <v>375000</v>
          </cell>
          <cell r="V432">
            <v>0</v>
          </cell>
          <cell r="W432">
            <v>375000</v>
          </cell>
        </row>
        <row r="433">
          <cell r="C433" t="str">
            <v>PEMBANGUNAN INFRASTRUKTUR PERMUKIMAN KAB. JEMBER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7390000</v>
          </cell>
          <cell r="Q433">
            <v>0</v>
          </cell>
          <cell r="R433">
            <v>0</v>
          </cell>
          <cell r="S433">
            <v>7390000</v>
          </cell>
          <cell r="T433">
            <v>7390000</v>
          </cell>
          <cell r="U433">
            <v>7390000</v>
          </cell>
          <cell r="V433">
            <v>0</v>
          </cell>
          <cell r="W433">
            <v>7390000</v>
          </cell>
        </row>
        <row r="434">
          <cell r="C434" t="str">
            <v>PEMBANGUNAN INFRASTRUKTUR PERMUKIMAN KAB. BANYUWANGI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3800000</v>
          </cell>
          <cell r="Q434">
            <v>0</v>
          </cell>
          <cell r="R434">
            <v>0</v>
          </cell>
          <cell r="S434">
            <v>3800000</v>
          </cell>
          <cell r="T434">
            <v>3800000</v>
          </cell>
          <cell r="U434">
            <v>3800000</v>
          </cell>
          <cell r="V434">
            <v>0</v>
          </cell>
          <cell r="W434">
            <v>3800000</v>
          </cell>
        </row>
        <row r="435">
          <cell r="C435" t="str">
            <v>PEMBANGUNAN INFRASTRUKTUR PERMUKIMAN KAB. BONDOWOSO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1355000</v>
          </cell>
          <cell r="Q435">
            <v>0</v>
          </cell>
          <cell r="R435">
            <v>0</v>
          </cell>
          <cell r="S435">
            <v>1355000</v>
          </cell>
          <cell r="T435">
            <v>1355000</v>
          </cell>
          <cell r="U435">
            <v>1355000</v>
          </cell>
          <cell r="V435">
            <v>0</v>
          </cell>
          <cell r="W435">
            <v>1355000</v>
          </cell>
        </row>
        <row r="436">
          <cell r="C436" t="str">
            <v>PEMBANGUNAN INFRASTRUKTUR PERMUKIMAN KAB. SITUBONDO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3115000</v>
          </cell>
          <cell r="Q436">
            <v>0</v>
          </cell>
          <cell r="R436">
            <v>0</v>
          </cell>
          <cell r="S436">
            <v>3115000</v>
          </cell>
          <cell r="T436">
            <v>3115000</v>
          </cell>
          <cell r="U436">
            <v>3115000</v>
          </cell>
          <cell r="V436">
            <v>0</v>
          </cell>
          <cell r="W436">
            <v>3115000</v>
          </cell>
        </row>
        <row r="437">
          <cell r="C437" t="str">
            <v>PEMBANGUNAN INFRASTRUKTUR PERMUKIMAN KAB. PROBOLINGGO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7195000</v>
          </cell>
          <cell r="Q437">
            <v>0</v>
          </cell>
          <cell r="R437">
            <v>0</v>
          </cell>
          <cell r="S437">
            <v>7195000</v>
          </cell>
          <cell r="T437">
            <v>7195000</v>
          </cell>
          <cell r="U437">
            <v>7195000</v>
          </cell>
          <cell r="V437">
            <v>0</v>
          </cell>
          <cell r="W437">
            <v>7195000</v>
          </cell>
        </row>
        <row r="438">
          <cell r="C438" t="str">
            <v>PEMBANGUNAN INFRASTRUKTUR PERMUKIMAN KAB. PASURUAN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11595000</v>
          </cell>
          <cell r="Q438">
            <v>0</v>
          </cell>
          <cell r="R438">
            <v>0</v>
          </cell>
          <cell r="S438">
            <v>11595000</v>
          </cell>
          <cell r="T438">
            <v>11595000</v>
          </cell>
          <cell r="U438">
            <v>11595000</v>
          </cell>
          <cell r="V438">
            <v>0</v>
          </cell>
          <cell r="W438">
            <v>11595000</v>
          </cell>
        </row>
        <row r="439">
          <cell r="C439" t="str">
            <v>PEMBANGUNAN INFRASTRUKTUR PERMUKIMAN KAB. SIDOARJO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23737843</v>
          </cell>
          <cell r="Q439">
            <v>0</v>
          </cell>
          <cell r="R439">
            <v>0</v>
          </cell>
          <cell r="S439">
            <v>23737843</v>
          </cell>
          <cell r="T439">
            <v>23737843</v>
          </cell>
          <cell r="U439">
            <v>23737843</v>
          </cell>
          <cell r="V439">
            <v>0</v>
          </cell>
          <cell r="W439">
            <v>23737843</v>
          </cell>
        </row>
        <row r="440">
          <cell r="C440" t="str">
            <v>PEMBANGUNAN INFRASTRUKTUR PERMUKIMAN KAB. MOJOKERTO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13830000</v>
          </cell>
          <cell r="Q440">
            <v>0</v>
          </cell>
          <cell r="R440">
            <v>0</v>
          </cell>
          <cell r="S440">
            <v>13830000</v>
          </cell>
          <cell r="T440">
            <v>13830000</v>
          </cell>
          <cell r="U440">
            <v>13830000</v>
          </cell>
          <cell r="V440">
            <v>0</v>
          </cell>
          <cell r="W440">
            <v>13830000</v>
          </cell>
        </row>
        <row r="441">
          <cell r="C441" t="str">
            <v>PEMBANGUNAN INFRASTRUKTUR PERMUKIMAN KAB. JOMBANG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8245000</v>
          </cell>
          <cell r="Q441">
            <v>0</v>
          </cell>
          <cell r="R441">
            <v>0</v>
          </cell>
          <cell r="S441">
            <v>8245000</v>
          </cell>
          <cell r="T441">
            <v>8245000</v>
          </cell>
          <cell r="U441">
            <v>8245000</v>
          </cell>
          <cell r="V441">
            <v>0</v>
          </cell>
          <cell r="W441">
            <v>8245000</v>
          </cell>
        </row>
        <row r="442">
          <cell r="C442" t="str">
            <v>PEMBANGUNAN INFRASTRUKTUR PERMUKIMAN KAB. NGANJUK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7610000</v>
          </cell>
          <cell r="Q442">
            <v>0</v>
          </cell>
          <cell r="R442">
            <v>0</v>
          </cell>
          <cell r="S442">
            <v>7610000</v>
          </cell>
          <cell r="T442">
            <v>7610000</v>
          </cell>
          <cell r="U442">
            <v>7610000</v>
          </cell>
          <cell r="V442">
            <v>0</v>
          </cell>
          <cell r="W442">
            <v>7610000</v>
          </cell>
        </row>
        <row r="443">
          <cell r="C443" t="str">
            <v>PEMBANGUNAN INFRASTRUKTUR PERMUKIMAN KAB. MADIUN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1460000</v>
          </cell>
          <cell r="Q443">
            <v>0</v>
          </cell>
          <cell r="R443">
            <v>0</v>
          </cell>
          <cell r="S443">
            <v>1460000</v>
          </cell>
          <cell r="T443">
            <v>1460000</v>
          </cell>
          <cell r="U443">
            <v>1460000</v>
          </cell>
          <cell r="V443">
            <v>0</v>
          </cell>
          <cell r="W443">
            <v>1460000</v>
          </cell>
        </row>
        <row r="444">
          <cell r="C444" t="str">
            <v>PEMBANGUNAN INFRASTRUKTUR PERMUKIMAN KAB. MAGETAN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3220000</v>
          </cell>
          <cell r="Q444">
            <v>0</v>
          </cell>
          <cell r="R444">
            <v>0</v>
          </cell>
          <cell r="S444">
            <v>3220000</v>
          </cell>
          <cell r="T444">
            <v>3220000</v>
          </cell>
          <cell r="U444">
            <v>3220000</v>
          </cell>
          <cell r="V444">
            <v>0</v>
          </cell>
          <cell r="W444">
            <v>3220000</v>
          </cell>
        </row>
        <row r="445">
          <cell r="C445" t="str">
            <v>PEMBANGUNAN INFRASTRUKTUR PERMUKIMAN KAB. NGAWI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</row>
        <row r="446">
          <cell r="C446" t="str">
            <v>PEMBANGUNAN INFRASTRUKTUR PERMUKIMAN KAB. BOJONEGORO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1505000</v>
          </cell>
          <cell r="Q446">
            <v>0</v>
          </cell>
          <cell r="R446">
            <v>0</v>
          </cell>
          <cell r="S446">
            <v>1505000</v>
          </cell>
          <cell r="T446">
            <v>1505000</v>
          </cell>
          <cell r="U446">
            <v>1505000</v>
          </cell>
          <cell r="V446">
            <v>0</v>
          </cell>
          <cell r="W446">
            <v>1505000</v>
          </cell>
        </row>
        <row r="447">
          <cell r="C447" t="str">
            <v>PEMBANGUNAN INFRASTRUKTUR PERMUKIMAN KAB. TUBAN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1125000</v>
          </cell>
          <cell r="Q447">
            <v>0</v>
          </cell>
          <cell r="R447">
            <v>0</v>
          </cell>
          <cell r="S447">
            <v>1125000</v>
          </cell>
          <cell r="T447">
            <v>1125000</v>
          </cell>
          <cell r="U447">
            <v>1125000</v>
          </cell>
          <cell r="V447">
            <v>0</v>
          </cell>
          <cell r="W447">
            <v>1125000</v>
          </cell>
        </row>
        <row r="448">
          <cell r="C448" t="str">
            <v>PEMBANGUNAN INFRASTRUKTUR PERMUKIMAN KAB. LAMONGAN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3270000</v>
          </cell>
          <cell r="Q448">
            <v>0</v>
          </cell>
          <cell r="R448">
            <v>0</v>
          </cell>
          <cell r="S448">
            <v>3270000</v>
          </cell>
          <cell r="T448">
            <v>3270000</v>
          </cell>
          <cell r="U448">
            <v>3270000</v>
          </cell>
          <cell r="V448">
            <v>0</v>
          </cell>
          <cell r="W448">
            <v>3270000</v>
          </cell>
        </row>
        <row r="449">
          <cell r="C449" t="str">
            <v>PEMBANGUNAN INFRASTRUKTUR PERMUKIMAN KAB. GRESIK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11885000</v>
          </cell>
          <cell r="Q449">
            <v>0</v>
          </cell>
          <cell r="R449">
            <v>0</v>
          </cell>
          <cell r="S449">
            <v>11885000</v>
          </cell>
          <cell r="T449">
            <v>11885000</v>
          </cell>
          <cell r="U449">
            <v>11885000</v>
          </cell>
          <cell r="V449">
            <v>0</v>
          </cell>
          <cell r="W449">
            <v>11885000</v>
          </cell>
        </row>
        <row r="450">
          <cell r="C450" t="str">
            <v>PEMBANGUNAN INFRASTRUKTUR PERMUKIMAN KAB. BANGKALAN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1200000</v>
          </cell>
          <cell r="Q450">
            <v>0</v>
          </cell>
          <cell r="R450">
            <v>0</v>
          </cell>
          <cell r="S450">
            <v>1200000</v>
          </cell>
          <cell r="T450">
            <v>1200000</v>
          </cell>
          <cell r="U450">
            <v>1200000</v>
          </cell>
          <cell r="V450">
            <v>0</v>
          </cell>
          <cell r="W450">
            <v>1200000</v>
          </cell>
        </row>
        <row r="451">
          <cell r="C451" t="str">
            <v>PEMBANGUNAN INFRASTRUKTUR PERMUKIMAN KAB. SAMPANG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</row>
        <row r="452">
          <cell r="C452" t="str">
            <v>PEMBANGUNAN INFRASTRUKTUR PERMUKIMAN KAB. PAMEKASAN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1325000</v>
          </cell>
          <cell r="Q452">
            <v>0</v>
          </cell>
          <cell r="R452">
            <v>0</v>
          </cell>
          <cell r="S452">
            <v>1325000</v>
          </cell>
          <cell r="T452">
            <v>1325000</v>
          </cell>
          <cell r="U452">
            <v>1325000</v>
          </cell>
          <cell r="V452">
            <v>0</v>
          </cell>
          <cell r="W452">
            <v>1325000</v>
          </cell>
        </row>
        <row r="453">
          <cell r="C453" t="str">
            <v>PEMBANGUNAN INFRASTRUKTUR PERMUKIMAN KAB. SUMENEP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1090000</v>
          </cell>
          <cell r="Q453">
            <v>0</v>
          </cell>
          <cell r="R453">
            <v>0</v>
          </cell>
          <cell r="S453">
            <v>1090000</v>
          </cell>
          <cell r="T453">
            <v>1090000</v>
          </cell>
          <cell r="U453">
            <v>1090000</v>
          </cell>
          <cell r="V453">
            <v>0</v>
          </cell>
          <cell r="W453">
            <v>1090000</v>
          </cell>
        </row>
        <row r="454">
          <cell r="C454" t="str">
            <v>PEMBANGUNAN INFRASTRUKTUR PERMUKIMAN KOTA KEDIRI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5450000</v>
          </cell>
          <cell r="Q454">
            <v>0</v>
          </cell>
          <cell r="R454">
            <v>0</v>
          </cell>
          <cell r="S454">
            <v>5450000</v>
          </cell>
          <cell r="T454">
            <v>5450000</v>
          </cell>
          <cell r="U454">
            <v>5450000</v>
          </cell>
          <cell r="V454">
            <v>0</v>
          </cell>
          <cell r="W454">
            <v>5450000</v>
          </cell>
        </row>
        <row r="455">
          <cell r="C455" t="str">
            <v>PEMBANGUNAN INFRASTRUKTUR PERMUKIMAN KOTA BLITAR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2440000</v>
          </cell>
          <cell r="Q455">
            <v>0</v>
          </cell>
          <cell r="R455">
            <v>0</v>
          </cell>
          <cell r="S455">
            <v>2440000</v>
          </cell>
          <cell r="T455">
            <v>2440000</v>
          </cell>
          <cell r="U455">
            <v>2440000</v>
          </cell>
          <cell r="V455">
            <v>0</v>
          </cell>
          <cell r="W455">
            <v>2440000</v>
          </cell>
        </row>
        <row r="456">
          <cell r="C456" t="str">
            <v>PEMBANGUNAN INFRASTRUKTUR PERMUKIMAN KOTA MALANG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2630000</v>
          </cell>
          <cell r="Q456">
            <v>0</v>
          </cell>
          <cell r="R456">
            <v>0</v>
          </cell>
          <cell r="S456">
            <v>2630000</v>
          </cell>
          <cell r="T456">
            <v>2630000</v>
          </cell>
          <cell r="U456">
            <v>2630000</v>
          </cell>
          <cell r="V456">
            <v>0</v>
          </cell>
          <cell r="W456">
            <v>2630000</v>
          </cell>
        </row>
        <row r="457">
          <cell r="C457" t="str">
            <v>PEMBANGUNAN INFRASTRUKTUR PERMUKIMAN KOTA PROBOLINGGO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1955000</v>
          </cell>
          <cell r="Q457">
            <v>0</v>
          </cell>
          <cell r="R457">
            <v>0</v>
          </cell>
          <cell r="S457">
            <v>1955000</v>
          </cell>
          <cell r="T457">
            <v>1955000</v>
          </cell>
          <cell r="U457">
            <v>1955000</v>
          </cell>
          <cell r="V457">
            <v>0</v>
          </cell>
          <cell r="W457">
            <v>1955000</v>
          </cell>
        </row>
        <row r="458">
          <cell r="C458" t="str">
            <v>PEMBANGUNAN INFRASTRUKTUR PERMUKIMAN KOTA PASURUAN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1810000</v>
          </cell>
          <cell r="Q458">
            <v>0</v>
          </cell>
          <cell r="R458">
            <v>0</v>
          </cell>
          <cell r="S458">
            <v>1810000</v>
          </cell>
          <cell r="T458">
            <v>1810000</v>
          </cell>
          <cell r="U458">
            <v>1810000</v>
          </cell>
          <cell r="V458">
            <v>0</v>
          </cell>
          <cell r="W458">
            <v>1810000</v>
          </cell>
        </row>
        <row r="459">
          <cell r="C459" t="str">
            <v>PEMBANGUNAN INFRASTRUKTUR PERMUKIMAN KOTA MOJOKERTO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960000</v>
          </cell>
          <cell r="Q459">
            <v>0</v>
          </cell>
          <cell r="R459">
            <v>0</v>
          </cell>
          <cell r="S459">
            <v>960000</v>
          </cell>
          <cell r="T459">
            <v>960000</v>
          </cell>
          <cell r="U459">
            <v>960000</v>
          </cell>
          <cell r="V459">
            <v>0</v>
          </cell>
          <cell r="W459">
            <v>960000</v>
          </cell>
        </row>
        <row r="460">
          <cell r="C460" t="str">
            <v>PEMBANGUNAN INFRASTRUKTUR PERMUKIMAN KOTA MADIUN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2020000</v>
          </cell>
          <cell r="Q460">
            <v>0</v>
          </cell>
          <cell r="R460">
            <v>0</v>
          </cell>
          <cell r="S460">
            <v>2020000</v>
          </cell>
          <cell r="T460">
            <v>2020000</v>
          </cell>
          <cell r="U460">
            <v>2020000</v>
          </cell>
          <cell r="V460">
            <v>0</v>
          </cell>
          <cell r="W460">
            <v>2020000</v>
          </cell>
        </row>
        <row r="461">
          <cell r="C461" t="str">
            <v>PEMBANGUNAN INFRASTRUKTUR PERMUKIMAN KOTA SURABAYA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23386000</v>
          </cell>
          <cell r="Q461">
            <v>0</v>
          </cell>
          <cell r="R461">
            <v>0</v>
          </cell>
          <cell r="S461">
            <v>23386000</v>
          </cell>
          <cell r="T461">
            <v>23386000</v>
          </cell>
          <cell r="U461">
            <v>23386000</v>
          </cell>
          <cell r="V461">
            <v>0</v>
          </cell>
          <cell r="W461">
            <v>23386000</v>
          </cell>
        </row>
        <row r="462">
          <cell r="C462" t="str">
            <v>PEMBANGUNAN INFRASTRUKTUR PERMUKIMAN KOTA BATU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2615000</v>
          </cell>
          <cell r="Q462">
            <v>0</v>
          </cell>
          <cell r="R462">
            <v>0</v>
          </cell>
          <cell r="S462">
            <v>2615000</v>
          </cell>
          <cell r="T462">
            <v>2615000</v>
          </cell>
          <cell r="U462">
            <v>2615000</v>
          </cell>
          <cell r="V462">
            <v>0</v>
          </cell>
          <cell r="W462">
            <v>2615000</v>
          </cell>
        </row>
        <row r="463">
          <cell r="C463" t="str">
            <v>PEMBANGUNAN INFRASTRUKTUR PERMUKIMAN KAB. SAMBAS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1720000</v>
          </cell>
          <cell r="Q463">
            <v>0</v>
          </cell>
          <cell r="R463">
            <v>0</v>
          </cell>
          <cell r="S463">
            <v>1720000</v>
          </cell>
          <cell r="T463">
            <v>1720000</v>
          </cell>
          <cell r="U463">
            <v>1720000</v>
          </cell>
          <cell r="V463">
            <v>0</v>
          </cell>
          <cell r="W463">
            <v>1720000</v>
          </cell>
        </row>
        <row r="464">
          <cell r="C464" t="str">
            <v>PEMBANGUNAN INFRASTRUKTUR PERMUKIMAN KAB. PONTIANAK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</row>
        <row r="465">
          <cell r="C465" t="str">
            <v>PEMBANGUNAN INFRASTRUKTUR PERMUKIMAN KAB. SANGGAU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</row>
        <row r="466">
          <cell r="C466" t="str">
            <v>PEMBANGUNAN INFRASTRUKTUR PERMUKIMAN KAB. KETAPANG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890000</v>
          </cell>
          <cell r="Q466">
            <v>0</v>
          </cell>
          <cell r="R466">
            <v>0</v>
          </cell>
          <cell r="S466">
            <v>890000</v>
          </cell>
          <cell r="T466">
            <v>890000</v>
          </cell>
          <cell r="U466">
            <v>890000</v>
          </cell>
          <cell r="V466">
            <v>0</v>
          </cell>
          <cell r="W466">
            <v>890000</v>
          </cell>
        </row>
        <row r="467">
          <cell r="C467" t="str">
            <v>PEMBANGUNAN INFRASTRUKTUR PERMUKIMAN KAB. SINTANG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</row>
        <row r="468">
          <cell r="C468" t="str">
            <v>PEMBANGUNAN INFRASTRUKTUR PERMUKIMAN KAB. KAPUAS HULU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</row>
        <row r="469">
          <cell r="C469" t="str">
            <v>PEMBANGUNAN INFRASTRUKTUR PERMUKIMAN KAB. BENGKAYANG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435000</v>
          </cell>
          <cell r="Q469">
            <v>0</v>
          </cell>
          <cell r="R469">
            <v>0</v>
          </cell>
          <cell r="S469">
            <v>435000</v>
          </cell>
          <cell r="T469">
            <v>435000</v>
          </cell>
          <cell r="U469">
            <v>435000</v>
          </cell>
          <cell r="V469">
            <v>0</v>
          </cell>
          <cell r="W469">
            <v>435000</v>
          </cell>
        </row>
        <row r="470">
          <cell r="C470" t="str">
            <v>PEMBANGUNAN INFRASTRUKTUR PERMUKIMAN KAB. LANDAK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</row>
        <row r="471">
          <cell r="C471" t="str">
            <v>PEMBANGUNAN INFRASTRUKTUR PERMUKIMAN KAB. SEKADAU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</row>
        <row r="472">
          <cell r="C472" t="str">
            <v>PEMBANGUNAN INFRASTRUKTUR PERMUKIMAN KAB. MELAWAI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</row>
        <row r="473">
          <cell r="C473" t="str">
            <v>PEMBANGUNAN INFRASTRUKTUR PERMUKIMAN KAB. KAYONG UTARA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</row>
        <row r="474">
          <cell r="C474" t="str">
            <v>PEMBANGUNAN INFRASTRUKTUR PERMUKIMAN KAB. KUBU RAYA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</row>
        <row r="475">
          <cell r="C475" t="str">
            <v>PEMBANGUNAN INFRASTRUKTUR PERMUKIMAN KOTA PONTIANAK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3540000</v>
          </cell>
          <cell r="Q475">
            <v>0</v>
          </cell>
          <cell r="R475">
            <v>0</v>
          </cell>
          <cell r="S475">
            <v>3540000</v>
          </cell>
          <cell r="T475">
            <v>3540000</v>
          </cell>
          <cell r="U475">
            <v>3540000</v>
          </cell>
          <cell r="V475">
            <v>0</v>
          </cell>
          <cell r="W475">
            <v>3540000</v>
          </cell>
        </row>
        <row r="476">
          <cell r="C476" t="str">
            <v>PEMBANGUNAN INFRASTRUKTUR PERMUKIMAN KOTA SINGKAWANG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3950000</v>
          </cell>
          <cell r="Q476">
            <v>0</v>
          </cell>
          <cell r="R476">
            <v>0</v>
          </cell>
          <cell r="S476">
            <v>3950000</v>
          </cell>
          <cell r="T476">
            <v>3950000</v>
          </cell>
          <cell r="U476">
            <v>3950000</v>
          </cell>
          <cell r="V476">
            <v>0</v>
          </cell>
          <cell r="W476">
            <v>3950000</v>
          </cell>
        </row>
        <row r="477">
          <cell r="C477" t="str">
            <v>PEMBANGUNAN INFRASTRUKTUR PERMUKIMAN KAB. KOTAWARINGIN BARAT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</row>
        <row r="478">
          <cell r="C478" t="str">
            <v>PEMBANGUNAN INFRASTRUKTUR PERMUKIMAN KAB. KOTAWARINGIN TIMUR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960000</v>
          </cell>
          <cell r="Q478">
            <v>0</v>
          </cell>
          <cell r="R478">
            <v>0</v>
          </cell>
          <cell r="S478">
            <v>960000</v>
          </cell>
          <cell r="T478">
            <v>960000</v>
          </cell>
          <cell r="U478">
            <v>960000</v>
          </cell>
          <cell r="V478">
            <v>0</v>
          </cell>
          <cell r="W478">
            <v>960000</v>
          </cell>
        </row>
        <row r="479">
          <cell r="C479" t="str">
            <v>PEMBANGUNAN INFRASTRUKTUR PERMUKIMAN KAB. KAPUAS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</row>
        <row r="480">
          <cell r="C480" t="str">
            <v>PEMBANGUNAN INFRASTRUKTUR PERMUKIMAN KAB. BARITO SELATAN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</row>
        <row r="481">
          <cell r="C481" t="str">
            <v>PEMBANGUNAN INFRASTRUKTUR PERMUKIMAN KAB. BARITO UTARA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</row>
        <row r="482">
          <cell r="C482" t="str">
            <v>PEMBANGUNAN INFRASTRUKTUR PERMUKIMAN KAB. KATINGAN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</row>
        <row r="483">
          <cell r="C483" t="str">
            <v>PEMBANGUNAN INFRASTRUKTUR PERMUKIMAN KAB. SERUYAN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</row>
        <row r="484">
          <cell r="C484" t="str">
            <v>PEMBANGUNAN INFRASTRUKTUR PERMUKIMAN KAB. SUKAMARA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</row>
        <row r="485">
          <cell r="C485" t="str">
            <v>PEMBANGUNAN INFRASTRUKTUR PERMUKIMAN KAB. LAMANDAU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</row>
        <row r="486">
          <cell r="C486" t="str">
            <v>PEMBANGUNAN INFRASTRUKTUR PERMUKIMAN KAB. GUNUNG MAS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</row>
        <row r="487">
          <cell r="C487" t="str">
            <v>PEMBANGUNAN INFRASTRUKTUR PERMUKIMAN KAB. PULANG PISAU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</row>
        <row r="488">
          <cell r="C488" t="str">
            <v>PEMBANGUNAN INFRASTRUKTUR PERMUKIMAN KAB. MURUNG RAYA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</row>
        <row r="489">
          <cell r="C489" t="str">
            <v>PEMBANGUNAN INFRASTRUKTUR PERMUKIMAN KAB. BARITO TIMUR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</row>
        <row r="490">
          <cell r="C490" t="str">
            <v>PEMBANGUNAN INFRASTRUKTUR PERMUKIMAN KOTA PALANGKARAYA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3065000</v>
          </cell>
          <cell r="Q490">
            <v>0</v>
          </cell>
          <cell r="R490">
            <v>0</v>
          </cell>
          <cell r="S490">
            <v>3065000</v>
          </cell>
          <cell r="T490">
            <v>3065000</v>
          </cell>
          <cell r="U490">
            <v>3065000</v>
          </cell>
          <cell r="V490">
            <v>0</v>
          </cell>
          <cell r="W490">
            <v>3065000</v>
          </cell>
        </row>
        <row r="491">
          <cell r="C491" t="str">
            <v>PEMBANGUNAN INFRASTRUKTUR PERMUKIMAN KAB. TANAH LAUT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650000</v>
          </cell>
          <cell r="Q491">
            <v>0</v>
          </cell>
          <cell r="R491">
            <v>0</v>
          </cell>
          <cell r="S491">
            <v>650000</v>
          </cell>
          <cell r="T491">
            <v>650000</v>
          </cell>
          <cell r="U491">
            <v>650000</v>
          </cell>
          <cell r="V491">
            <v>0</v>
          </cell>
          <cell r="W491">
            <v>650000</v>
          </cell>
        </row>
        <row r="492">
          <cell r="C492" t="str">
            <v>PEMBANGUNAN INFRASTRUKTUR PERMUKIMAN KAB. KOTABARU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1103000</v>
          </cell>
          <cell r="Q492">
            <v>0</v>
          </cell>
          <cell r="R492">
            <v>0</v>
          </cell>
          <cell r="S492">
            <v>1103000</v>
          </cell>
          <cell r="T492">
            <v>1103000</v>
          </cell>
          <cell r="U492">
            <v>1103000</v>
          </cell>
          <cell r="V492">
            <v>0</v>
          </cell>
          <cell r="W492">
            <v>1103000</v>
          </cell>
        </row>
        <row r="493">
          <cell r="C493" t="str">
            <v>PEMBANGUNAN INFRASTRUKTUR PERMUKIMAN KAB. BANJAR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2205000</v>
          </cell>
          <cell r="Q493">
            <v>0</v>
          </cell>
          <cell r="R493">
            <v>0</v>
          </cell>
          <cell r="S493">
            <v>2205000</v>
          </cell>
          <cell r="T493">
            <v>2205000</v>
          </cell>
          <cell r="U493">
            <v>2205000</v>
          </cell>
          <cell r="V493">
            <v>0</v>
          </cell>
          <cell r="W493">
            <v>2205000</v>
          </cell>
        </row>
        <row r="494">
          <cell r="C494" t="str">
            <v>PEMBANGUNAN INFRASTRUKTUR PERMUKIMAN KAB. BARITO KUALA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1155000</v>
          </cell>
          <cell r="Q494">
            <v>0</v>
          </cell>
          <cell r="R494">
            <v>0</v>
          </cell>
          <cell r="S494">
            <v>1155000</v>
          </cell>
          <cell r="T494">
            <v>1155000</v>
          </cell>
          <cell r="U494">
            <v>1155000</v>
          </cell>
          <cell r="V494">
            <v>0</v>
          </cell>
          <cell r="W494">
            <v>1155000</v>
          </cell>
        </row>
        <row r="495">
          <cell r="C495" t="str">
            <v>PEMBANGUNAN INFRASTRUKTUR PERMUKIMAN KAB. TAPIN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</row>
        <row r="496">
          <cell r="C496" t="str">
            <v>PEMBANGUNAN INFRASTRUKTUR PERMUKIMAN KAB. HULU SUNGAI SELATAN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660000</v>
          </cell>
          <cell r="Q496">
            <v>0</v>
          </cell>
          <cell r="R496">
            <v>0</v>
          </cell>
          <cell r="S496">
            <v>660000</v>
          </cell>
          <cell r="T496">
            <v>660000</v>
          </cell>
          <cell r="U496">
            <v>660000</v>
          </cell>
          <cell r="V496">
            <v>0</v>
          </cell>
          <cell r="W496">
            <v>660000</v>
          </cell>
        </row>
        <row r="497">
          <cell r="C497" t="str">
            <v>PEMBANGUNAN INFRASTRUKTUR PERMUKIMAN KAB. HULU SUNGAI TENGAH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1070000</v>
          </cell>
          <cell r="Q497">
            <v>0</v>
          </cell>
          <cell r="R497">
            <v>0</v>
          </cell>
          <cell r="S497">
            <v>1070000</v>
          </cell>
          <cell r="T497">
            <v>1070000</v>
          </cell>
          <cell r="U497">
            <v>1070000</v>
          </cell>
          <cell r="V497">
            <v>0</v>
          </cell>
          <cell r="W497">
            <v>1070000</v>
          </cell>
        </row>
        <row r="498">
          <cell r="C498" t="str">
            <v>PEMBANGUNAN INFRASTRUKTUR PERMUKIMAN KAB. HULU SUNGAI UTARA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3120000</v>
          </cell>
          <cell r="Q498">
            <v>0</v>
          </cell>
          <cell r="R498">
            <v>0</v>
          </cell>
          <cell r="S498">
            <v>3120000</v>
          </cell>
          <cell r="T498">
            <v>3120000</v>
          </cell>
          <cell r="U498">
            <v>3120000</v>
          </cell>
          <cell r="V498">
            <v>0</v>
          </cell>
          <cell r="W498">
            <v>3120000</v>
          </cell>
        </row>
        <row r="499">
          <cell r="C499" t="str">
            <v>PEMBANGUNAN INFRASTRUKTUR PERMUKIMAN KAB. TABALONG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1015000</v>
          </cell>
          <cell r="Q499">
            <v>0</v>
          </cell>
          <cell r="R499">
            <v>0</v>
          </cell>
          <cell r="S499">
            <v>1015000</v>
          </cell>
          <cell r="T499">
            <v>1015000</v>
          </cell>
          <cell r="U499">
            <v>1015000</v>
          </cell>
          <cell r="V499">
            <v>0</v>
          </cell>
          <cell r="W499">
            <v>1015000</v>
          </cell>
        </row>
        <row r="500">
          <cell r="C500" t="str">
            <v>PEMBANGUNAN INFRASTRUKTUR PERMUKIMAN KAB. TANAH BUMBU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</row>
        <row r="501">
          <cell r="C501" t="str">
            <v>PEMBANGUNAN INFRASTRUKTUR PERMUKIMAN KAB. BALANGAN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</row>
        <row r="502">
          <cell r="C502" t="str">
            <v>PEMBANGUNAN INFRASTRUKTUR PERMUKIMAN KOTA BANJARMASIN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2185000</v>
          </cell>
          <cell r="Q502">
            <v>0</v>
          </cell>
          <cell r="R502">
            <v>0</v>
          </cell>
          <cell r="S502">
            <v>2185000</v>
          </cell>
          <cell r="T502">
            <v>2185000</v>
          </cell>
          <cell r="U502">
            <v>2185000</v>
          </cell>
          <cell r="V502">
            <v>0</v>
          </cell>
          <cell r="W502">
            <v>2185000</v>
          </cell>
        </row>
        <row r="503">
          <cell r="C503" t="str">
            <v>PEMBANGUNAN INFRASTRUKTUR PERMUKIMAN KOTA BANJAR BARU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1800000</v>
          </cell>
          <cell r="Q503">
            <v>0</v>
          </cell>
          <cell r="R503">
            <v>0</v>
          </cell>
          <cell r="S503">
            <v>1800000</v>
          </cell>
          <cell r="T503">
            <v>1800000</v>
          </cell>
          <cell r="U503">
            <v>1800000</v>
          </cell>
          <cell r="V503">
            <v>0</v>
          </cell>
          <cell r="W503">
            <v>1800000</v>
          </cell>
        </row>
        <row r="504">
          <cell r="C504" t="str">
            <v>PEMBANGUNAN INFRASTRUKTUR PERMUKIMAN KAB. PASER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1906000</v>
          </cell>
          <cell r="Q504">
            <v>0</v>
          </cell>
          <cell r="R504">
            <v>0</v>
          </cell>
          <cell r="S504">
            <v>1906000</v>
          </cell>
          <cell r="T504">
            <v>1906000</v>
          </cell>
          <cell r="U504">
            <v>1906000</v>
          </cell>
          <cell r="V504">
            <v>0</v>
          </cell>
          <cell r="W504">
            <v>1906000</v>
          </cell>
        </row>
        <row r="505">
          <cell r="C505" t="str">
            <v>PEMBANGUNAN INFRASTRUKTUR PERMUKIMAN KAB. KUTAI KERTANEGARA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2420000</v>
          </cell>
          <cell r="Q505">
            <v>0</v>
          </cell>
          <cell r="R505">
            <v>0</v>
          </cell>
          <cell r="S505">
            <v>2420000</v>
          </cell>
          <cell r="T505">
            <v>2420000</v>
          </cell>
          <cell r="U505">
            <v>2420000</v>
          </cell>
          <cell r="V505">
            <v>0</v>
          </cell>
          <cell r="W505">
            <v>2420000</v>
          </cell>
        </row>
        <row r="506">
          <cell r="C506" t="str">
            <v>PEMBANGUNAN INFRASTRUKTUR PERMUKIMAN KAB. BERAU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320000</v>
          </cell>
          <cell r="Q506">
            <v>0</v>
          </cell>
          <cell r="R506">
            <v>0</v>
          </cell>
          <cell r="S506">
            <v>320000</v>
          </cell>
          <cell r="T506">
            <v>320000</v>
          </cell>
          <cell r="U506">
            <v>320000</v>
          </cell>
          <cell r="V506">
            <v>0</v>
          </cell>
          <cell r="W506">
            <v>320000</v>
          </cell>
        </row>
        <row r="507">
          <cell r="C507" t="str">
            <v>PEMBANGUNAN INFRASTRUKTUR PERMUKIMAN KAB. BULUNGAN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140000</v>
          </cell>
          <cell r="Q507">
            <v>0</v>
          </cell>
          <cell r="R507">
            <v>0</v>
          </cell>
          <cell r="S507">
            <v>140000</v>
          </cell>
          <cell r="T507">
            <v>140000</v>
          </cell>
          <cell r="U507">
            <v>140000</v>
          </cell>
          <cell r="V507">
            <v>0</v>
          </cell>
          <cell r="W507">
            <v>140000</v>
          </cell>
        </row>
        <row r="508">
          <cell r="C508" t="str">
            <v>PEMBANGUNAN INFRASTRUKTUR PERMUKIMAN KAB. NUNUKAN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858000</v>
          </cell>
          <cell r="Q508">
            <v>0</v>
          </cell>
          <cell r="R508">
            <v>0</v>
          </cell>
          <cell r="S508">
            <v>858000</v>
          </cell>
          <cell r="T508">
            <v>858000</v>
          </cell>
          <cell r="U508">
            <v>858000</v>
          </cell>
          <cell r="V508">
            <v>0</v>
          </cell>
          <cell r="W508">
            <v>858000</v>
          </cell>
        </row>
        <row r="509">
          <cell r="C509" t="str">
            <v>PEMBANGUNAN INFRASTRUKTUR PERMUKIMAN KAB. MALINAU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275000</v>
          </cell>
          <cell r="Q509">
            <v>0</v>
          </cell>
          <cell r="R509">
            <v>0</v>
          </cell>
          <cell r="S509">
            <v>275000</v>
          </cell>
          <cell r="T509">
            <v>275000</v>
          </cell>
          <cell r="U509">
            <v>275000</v>
          </cell>
          <cell r="V509">
            <v>0</v>
          </cell>
          <cell r="W509">
            <v>275000</v>
          </cell>
        </row>
        <row r="510">
          <cell r="C510" t="str">
            <v>PEMBANGUNAN INFRASTRUKTUR PERMUKIMAN KAB. KUTAI BARAT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</row>
        <row r="511">
          <cell r="C511" t="str">
            <v>PEMBANGUNAN INFRASTRUKTUR PERMUKIMAN KAB. KUTAI TIMUR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</row>
        <row r="512">
          <cell r="C512" t="str">
            <v>PEMBANGUNAN INFRASTRUKTUR PERMUKIMAN KAB. PENAJAM PASER UTARA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</row>
        <row r="513">
          <cell r="C513" t="str">
            <v>PEMBANGUNAN INFRASTRUKTUR PERMUKIMAN KAB. TANA TIDUNG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</row>
        <row r="514">
          <cell r="C514" t="str">
            <v>PEMBANGUNAN INFRASTRUKTUR PERMUKIMAN KOTA BALIKPAPAN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2070000</v>
          </cell>
          <cell r="Q514">
            <v>0</v>
          </cell>
          <cell r="R514">
            <v>0</v>
          </cell>
          <cell r="S514">
            <v>2070000</v>
          </cell>
          <cell r="T514">
            <v>2070000</v>
          </cell>
          <cell r="U514">
            <v>2070000</v>
          </cell>
          <cell r="V514">
            <v>0</v>
          </cell>
          <cell r="W514">
            <v>2070000</v>
          </cell>
        </row>
        <row r="515">
          <cell r="C515" t="str">
            <v>PEMBANGUNAN INFRASTRUKTUR PERMUKIMAN KOTA SAMARINDA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2495000</v>
          </cell>
          <cell r="Q515">
            <v>0</v>
          </cell>
          <cell r="R515">
            <v>0</v>
          </cell>
          <cell r="S515">
            <v>2495000</v>
          </cell>
          <cell r="T515">
            <v>2495000</v>
          </cell>
          <cell r="U515">
            <v>2495000</v>
          </cell>
          <cell r="V515">
            <v>0</v>
          </cell>
          <cell r="W515">
            <v>2495000</v>
          </cell>
        </row>
        <row r="516">
          <cell r="C516" t="str">
            <v>PEMBANGUNAN INFRASTRUKTUR PERMUKIMAN KOTA TARAKAN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2135000</v>
          </cell>
          <cell r="Q516">
            <v>0</v>
          </cell>
          <cell r="R516">
            <v>0</v>
          </cell>
          <cell r="S516">
            <v>2135000</v>
          </cell>
          <cell r="T516">
            <v>2135000</v>
          </cell>
          <cell r="U516">
            <v>2135000</v>
          </cell>
          <cell r="V516">
            <v>0</v>
          </cell>
          <cell r="W516">
            <v>2135000</v>
          </cell>
        </row>
        <row r="517">
          <cell r="C517" t="str">
            <v>PEMBANGUNAN INFRASTRUKTUR PERMUKIMAN KOTA BONTANG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2590000</v>
          </cell>
          <cell r="Q517">
            <v>0</v>
          </cell>
          <cell r="R517">
            <v>0</v>
          </cell>
          <cell r="S517">
            <v>2590000</v>
          </cell>
          <cell r="T517">
            <v>2590000</v>
          </cell>
          <cell r="U517">
            <v>2590000</v>
          </cell>
          <cell r="V517">
            <v>0</v>
          </cell>
          <cell r="W517">
            <v>2590000</v>
          </cell>
        </row>
        <row r="518">
          <cell r="C518" t="str">
            <v>PEMBANGUNAN INFRASTRUKTUR PERMUKIMAN KAB. BOLAANG MONGONDOW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</row>
        <row r="519">
          <cell r="C519" t="str">
            <v>PEMBANGUNAN INFRASTRUKTUR PERMUKIMAN KAB. MINAHASA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4205000</v>
          </cell>
          <cell r="Q519">
            <v>0</v>
          </cell>
          <cell r="R519">
            <v>0</v>
          </cell>
          <cell r="S519">
            <v>4205000</v>
          </cell>
          <cell r="T519">
            <v>4205000</v>
          </cell>
          <cell r="U519">
            <v>4205000</v>
          </cell>
          <cell r="V519">
            <v>0</v>
          </cell>
          <cell r="W519">
            <v>4205000</v>
          </cell>
        </row>
        <row r="520">
          <cell r="C520" t="str">
            <v>PEMBANGUNAN INFRASTRUKTUR PERMUKIMAN KAB. KEPULAUAN  SANGIHE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700000</v>
          </cell>
          <cell r="Q520">
            <v>0</v>
          </cell>
          <cell r="R520">
            <v>0</v>
          </cell>
          <cell r="S520">
            <v>700000</v>
          </cell>
          <cell r="T520">
            <v>700000</v>
          </cell>
          <cell r="U520">
            <v>700000</v>
          </cell>
          <cell r="V520">
            <v>0</v>
          </cell>
          <cell r="W520">
            <v>700000</v>
          </cell>
        </row>
        <row r="521">
          <cell r="C521" t="str">
            <v>PEMBANGUNAN INFRASTRUKTUR PERMUKIMAN KAB. KEPULAUAN TALAUD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</row>
        <row r="522">
          <cell r="C522" t="str">
            <v>PEMBANGUNAN INFRASTRUKTUR PERMUKIMAN KAB. MINAHASA SELATAN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</row>
        <row r="523">
          <cell r="C523" t="str">
            <v>PEMBANGUNAN INFRASTRUKTUR PERMUKIMAN KAB. MINAHASA UTARA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225000</v>
          </cell>
          <cell r="Q523">
            <v>0</v>
          </cell>
          <cell r="R523">
            <v>0</v>
          </cell>
          <cell r="S523">
            <v>225000</v>
          </cell>
          <cell r="T523">
            <v>225000</v>
          </cell>
          <cell r="U523">
            <v>225000</v>
          </cell>
          <cell r="V523">
            <v>0</v>
          </cell>
          <cell r="W523">
            <v>225000</v>
          </cell>
        </row>
        <row r="524">
          <cell r="C524" t="str">
            <v>PEMBANGUNAN INFRASTRUKTUR PERMUKIMAN KAB. MINAHASA TENGGARA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</row>
        <row r="525">
          <cell r="C525" t="str">
            <v>PEMBANGUNAN INFRASTRUKTUR PERMUKIMAN KAB. BOLAANG MONGONDOW UTARA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</row>
        <row r="526">
          <cell r="C526" t="str">
            <v>PEMBANGUNAN INFRASTRUKTUR PERMUKIMAN KAB. KEPULAUAN SITARO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</row>
        <row r="527">
          <cell r="C527" t="str">
            <v>PEMBANGUNAN INFRASTRUKTUR PERMUKIMAN KAB. BOLAANG MONGONDOW TIMUR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</row>
        <row r="528">
          <cell r="C528" t="str">
            <v>PEMBANGUNAN INFRASTRUKTUR PERMUKIMAN KAB. BOLAANG MONGONDOW UTARA SELATAN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</row>
        <row r="529">
          <cell r="C529" t="str">
            <v>PEMBANGUNAN INFRASTRUKTUR PERMUKIMAN KAB. BOLAANG MONGONDOW SELATAN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</row>
        <row r="530">
          <cell r="C530" t="str">
            <v>PEMBANGUNAN INFRASTRUKTUR PERMUKIMAN KOTA MANADO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3210000</v>
          </cell>
          <cell r="Q530">
            <v>0</v>
          </cell>
          <cell r="R530">
            <v>0</v>
          </cell>
          <cell r="S530">
            <v>3210000</v>
          </cell>
          <cell r="T530">
            <v>3210000</v>
          </cell>
          <cell r="U530">
            <v>3210000</v>
          </cell>
          <cell r="V530">
            <v>0</v>
          </cell>
          <cell r="W530">
            <v>3210000</v>
          </cell>
        </row>
        <row r="531">
          <cell r="C531" t="str">
            <v>PEMBANGUNAN INFRASTRUKTUR PERMUKIMAN KOTA BITUNG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3320000</v>
          </cell>
          <cell r="Q531">
            <v>0</v>
          </cell>
          <cell r="R531">
            <v>0</v>
          </cell>
          <cell r="S531">
            <v>3320000</v>
          </cell>
          <cell r="T531">
            <v>3320000</v>
          </cell>
          <cell r="U531">
            <v>3320000</v>
          </cell>
          <cell r="V531">
            <v>0</v>
          </cell>
          <cell r="W531">
            <v>3320000</v>
          </cell>
        </row>
        <row r="532">
          <cell r="C532" t="str">
            <v>PEMBANGUNAN INFRASTRUKTUR PERMUKIMAN KOTA TOMOHON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1058000</v>
          </cell>
          <cell r="Q532">
            <v>0</v>
          </cell>
          <cell r="R532">
            <v>0</v>
          </cell>
          <cell r="S532">
            <v>1058000</v>
          </cell>
          <cell r="T532">
            <v>1058000</v>
          </cell>
          <cell r="U532">
            <v>1058000</v>
          </cell>
          <cell r="V532">
            <v>0</v>
          </cell>
          <cell r="W532">
            <v>1058000</v>
          </cell>
        </row>
        <row r="533">
          <cell r="C533" t="str">
            <v>PEMBANGUNAN INFRASTRUKTUR PERMUKIMAN KOTA KOTAMOBAGU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3900000</v>
          </cell>
          <cell r="Q533">
            <v>0</v>
          </cell>
          <cell r="R533">
            <v>0</v>
          </cell>
          <cell r="S533">
            <v>3900000</v>
          </cell>
          <cell r="T533">
            <v>3900000</v>
          </cell>
          <cell r="U533">
            <v>3900000</v>
          </cell>
          <cell r="V533">
            <v>0</v>
          </cell>
          <cell r="W533">
            <v>3900000</v>
          </cell>
        </row>
        <row r="534">
          <cell r="C534" t="str">
            <v>PEMBANGUNAN INFRASTRUKTUR PERMUKIMAN KAB. GORONTALO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3450000</v>
          </cell>
          <cell r="Q534">
            <v>0</v>
          </cell>
          <cell r="R534">
            <v>0</v>
          </cell>
          <cell r="S534">
            <v>3450000</v>
          </cell>
          <cell r="T534">
            <v>3450000</v>
          </cell>
          <cell r="U534">
            <v>3450000</v>
          </cell>
          <cell r="V534">
            <v>0</v>
          </cell>
          <cell r="W534">
            <v>3450000</v>
          </cell>
        </row>
        <row r="535">
          <cell r="C535" t="str">
            <v>PEMBANGUNAN INFRASTRUKTUR PERMUKIMAN KAB. BOALEMO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</row>
        <row r="536">
          <cell r="C536" t="str">
            <v>PEMBANGUNAN INFRASTRUKTUR PERMUKIMAN KAB. BONE BOLANGO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</row>
        <row r="537">
          <cell r="C537" t="str">
            <v>PEMBANGUNAN INFRASTRUKTUR PERMUKIMAN KAB. POHUWATO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</row>
        <row r="538">
          <cell r="C538" t="str">
            <v>PEMBANGUNAN INFRASTRUKTUR PERMUKIMAN KAB. GORONTALO UTARA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</row>
        <row r="539">
          <cell r="C539" t="str">
            <v>PEMBANGUNAN INFRASTRUKTUR PERMUKIMAN KOTA GORONTALO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1965000</v>
          </cell>
          <cell r="Q539">
            <v>0</v>
          </cell>
          <cell r="R539">
            <v>0</v>
          </cell>
          <cell r="S539">
            <v>1965000</v>
          </cell>
          <cell r="T539">
            <v>1965000</v>
          </cell>
          <cell r="U539">
            <v>1965000</v>
          </cell>
          <cell r="V539">
            <v>0</v>
          </cell>
          <cell r="W539">
            <v>1965000</v>
          </cell>
        </row>
        <row r="540">
          <cell r="C540" t="str">
            <v>PEMBANGUNAN INFRASTRUKTUR PERMUKIMAN KAB. BANGGAI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</row>
        <row r="541">
          <cell r="C541" t="str">
            <v>PEMBANGUNAN INFRASTRUKTUR PERMUKIMAN KAB. POSO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500000</v>
          </cell>
          <cell r="Q541">
            <v>0</v>
          </cell>
          <cell r="R541">
            <v>0</v>
          </cell>
          <cell r="S541">
            <v>500000</v>
          </cell>
          <cell r="T541">
            <v>500000</v>
          </cell>
          <cell r="U541">
            <v>500000</v>
          </cell>
          <cell r="V541">
            <v>0</v>
          </cell>
          <cell r="W541">
            <v>500000</v>
          </cell>
        </row>
        <row r="542">
          <cell r="C542" t="str">
            <v>PEMBANGUNAN INFRASTRUKTUR PERMUKIMAN KAB. DONGGALA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</row>
        <row r="543">
          <cell r="C543" t="str">
            <v>PEMBANGUNAN INFRASTRUKTUR PERMUKIMAN KAB. TOLI-TOLI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1620000</v>
          </cell>
          <cell r="Q543">
            <v>0</v>
          </cell>
          <cell r="R543">
            <v>0</v>
          </cell>
          <cell r="S543">
            <v>1620000</v>
          </cell>
          <cell r="T543">
            <v>1620000</v>
          </cell>
          <cell r="U543">
            <v>1620000</v>
          </cell>
          <cell r="V543">
            <v>0</v>
          </cell>
          <cell r="W543">
            <v>1620000</v>
          </cell>
        </row>
        <row r="544">
          <cell r="C544" t="str">
            <v>PEMBANGUNAN INFRASTRUKTUR PERMUKIMAN KAB. BUOL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</row>
        <row r="545">
          <cell r="C545" t="str">
            <v>PEMBANGUNAN INFRASTRUKTUR PERMUKIMAN KAB. MOROWALI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</row>
        <row r="546">
          <cell r="C546" t="str">
            <v>PEMBANGUNAN INFRASTRUKTUR PERMUKIMAN KAB. BANGGAI KEPULAUAN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</row>
        <row r="547">
          <cell r="C547" t="str">
            <v>PEMBANGUNAN INFRASTRUKTUR PERMUKIMAN KAB. PARIGI MOUTONG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</row>
        <row r="548">
          <cell r="C548" t="str">
            <v>PEMBANGUNAN INFRASTRUKTUR PERMUKIMAN KAB. TOJO UNA-UNA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</row>
        <row r="549">
          <cell r="C549" t="str">
            <v>PEMBANGUNAN INFRASTRUKTUR PERMUKIMAN KAB. SIGI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</row>
        <row r="550">
          <cell r="C550" t="str">
            <v>PEMBANGUNAN INFRASTRUKTUR PERMUKIMAN KOTA PALU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3075000</v>
          </cell>
          <cell r="Q550">
            <v>0</v>
          </cell>
          <cell r="R550">
            <v>0</v>
          </cell>
          <cell r="S550">
            <v>3075000</v>
          </cell>
          <cell r="T550">
            <v>3075000</v>
          </cell>
          <cell r="U550">
            <v>3075000</v>
          </cell>
          <cell r="V550">
            <v>0</v>
          </cell>
          <cell r="W550">
            <v>3075000</v>
          </cell>
        </row>
        <row r="551">
          <cell r="C551" t="str">
            <v>PEMBANGUNAN INFRASTRUKTUR PERMUKIMAN KAB. SELAYAR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120000</v>
          </cell>
          <cell r="Q551">
            <v>0</v>
          </cell>
          <cell r="R551">
            <v>0</v>
          </cell>
          <cell r="S551">
            <v>120000</v>
          </cell>
          <cell r="T551">
            <v>120000</v>
          </cell>
          <cell r="U551">
            <v>120000</v>
          </cell>
          <cell r="V551">
            <v>0</v>
          </cell>
          <cell r="W551">
            <v>120000</v>
          </cell>
        </row>
        <row r="552">
          <cell r="C552" t="str">
            <v>PEMBANGUNAN INFRASTRUKTUR PERMUKIMAN KAB. BULUKUMBA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225000</v>
          </cell>
          <cell r="Q552">
            <v>0</v>
          </cell>
          <cell r="R552">
            <v>0</v>
          </cell>
          <cell r="S552">
            <v>225000</v>
          </cell>
          <cell r="T552">
            <v>225000</v>
          </cell>
          <cell r="U552">
            <v>225000</v>
          </cell>
          <cell r="V552">
            <v>0</v>
          </cell>
          <cell r="W552">
            <v>225000</v>
          </cell>
        </row>
        <row r="553">
          <cell r="C553" t="str">
            <v>PEMBANGUNAN INFRASTRUKTUR PERMUKIMAN KAB. BANTAENG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630000</v>
          </cell>
          <cell r="Q553">
            <v>0</v>
          </cell>
          <cell r="R553">
            <v>0</v>
          </cell>
          <cell r="S553">
            <v>630000</v>
          </cell>
          <cell r="T553">
            <v>630000</v>
          </cell>
          <cell r="U553">
            <v>630000</v>
          </cell>
          <cell r="V553">
            <v>0</v>
          </cell>
          <cell r="W553">
            <v>630000</v>
          </cell>
        </row>
        <row r="554">
          <cell r="C554" t="str">
            <v>PEMBANGUNAN INFRASTRUKTUR PERMUKIMAN KAB. JENEPONTO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</row>
        <row r="555">
          <cell r="C555" t="str">
            <v>PEMBANGUNAN INFRASTRUKTUR PERMUKIMAN KAB. TAKALAR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</row>
        <row r="556">
          <cell r="C556" t="str">
            <v>PEMBANGUNAN INFRASTRUKTUR PERMUKIMAN KAB. GOWA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1145000</v>
          </cell>
          <cell r="Q556">
            <v>0</v>
          </cell>
          <cell r="R556">
            <v>0</v>
          </cell>
          <cell r="S556">
            <v>1145000</v>
          </cell>
          <cell r="T556">
            <v>1145000</v>
          </cell>
          <cell r="U556">
            <v>1145000</v>
          </cell>
          <cell r="V556">
            <v>0</v>
          </cell>
          <cell r="W556">
            <v>1145000</v>
          </cell>
        </row>
        <row r="557">
          <cell r="C557" t="str">
            <v>PEMBANGUNAN INFRASTRUKTUR PERMUKIMAN KAB. SINJAI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150000</v>
          </cell>
          <cell r="Q557">
            <v>0</v>
          </cell>
          <cell r="R557">
            <v>0</v>
          </cell>
          <cell r="S557">
            <v>150000</v>
          </cell>
          <cell r="T557">
            <v>150000</v>
          </cell>
          <cell r="U557">
            <v>150000</v>
          </cell>
          <cell r="V557">
            <v>0</v>
          </cell>
          <cell r="W557">
            <v>150000</v>
          </cell>
        </row>
        <row r="558">
          <cell r="C558" t="str">
            <v>PEMBANGUNAN INFRASTRUKTUR PERMUKIMAN KAB. BONE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200000</v>
          </cell>
          <cell r="Q558">
            <v>0</v>
          </cell>
          <cell r="R558">
            <v>0</v>
          </cell>
          <cell r="S558">
            <v>200000</v>
          </cell>
          <cell r="T558">
            <v>200000</v>
          </cell>
          <cell r="U558">
            <v>200000</v>
          </cell>
          <cell r="V558">
            <v>0</v>
          </cell>
          <cell r="W558">
            <v>200000</v>
          </cell>
        </row>
        <row r="559">
          <cell r="C559" t="str">
            <v>PEMBANGUNAN INFRASTRUKTUR PERMUKIMAN KAB. MAROS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690000</v>
          </cell>
          <cell r="Q559">
            <v>0</v>
          </cell>
          <cell r="R559">
            <v>0</v>
          </cell>
          <cell r="S559">
            <v>690000</v>
          </cell>
          <cell r="T559">
            <v>690000</v>
          </cell>
          <cell r="U559">
            <v>690000</v>
          </cell>
          <cell r="V559">
            <v>0</v>
          </cell>
          <cell r="W559">
            <v>690000</v>
          </cell>
        </row>
        <row r="560">
          <cell r="C560" t="str">
            <v>PEMBANGUNAN INFRASTRUKTUR PERMUKIMAN KAB. PANGKAJENE KEPULAUAN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</row>
        <row r="561">
          <cell r="C561" t="str">
            <v>PEMBANGUNAN INFRASTRUKTUR PERMUKIMAN KAB. BARRU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</row>
        <row r="562">
          <cell r="C562" t="str">
            <v>PEMBANGUNAN INFRASTRUKTUR PERMUKIMAN KAB. SOPPENG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</row>
        <row r="563">
          <cell r="C563" t="str">
            <v>PEMBANGUNAN INFRASTRUKTUR PERMUKIMAN KAB. WAJO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2480000</v>
          </cell>
          <cell r="Q563">
            <v>0</v>
          </cell>
          <cell r="R563">
            <v>0</v>
          </cell>
          <cell r="S563">
            <v>2480000</v>
          </cell>
          <cell r="T563">
            <v>2480000</v>
          </cell>
          <cell r="U563">
            <v>2480000</v>
          </cell>
          <cell r="V563">
            <v>0</v>
          </cell>
          <cell r="W563">
            <v>2480000</v>
          </cell>
        </row>
        <row r="564">
          <cell r="C564" t="str">
            <v>PEMBANGUNAN INFRASTRUKTUR PERMUKIMAN KAB. SIDENDRENG RAPPANG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1085000</v>
          </cell>
          <cell r="Q564">
            <v>0</v>
          </cell>
          <cell r="R564">
            <v>0</v>
          </cell>
          <cell r="S564">
            <v>1085000</v>
          </cell>
          <cell r="T564">
            <v>1085000</v>
          </cell>
          <cell r="U564">
            <v>1085000</v>
          </cell>
          <cell r="V564">
            <v>0</v>
          </cell>
          <cell r="W564">
            <v>1085000</v>
          </cell>
        </row>
        <row r="565">
          <cell r="C565" t="str">
            <v>PEMBANGUNAN INFRASTRUKTUR PERMUKIMAN KAB. PINRANG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475000</v>
          </cell>
          <cell r="Q565">
            <v>0</v>
          </cell>
          <cell r="R565">
            <v>0</v>
          </cell>
          <cell r="S565">
            <v>475000</v>
          </cell>
          <cell r="T565">
            <v>475000</v>
          </cell>
          <cell r="U565">
            <v>475000</v>
          </cell>
          <cell r="V565">
            <v>0</v>
          </cell>
          <cell r="W565">
            <v>475000</v>
          </cell>
        </row>
        <row r="566">
          <cell r="C566" t="str">
            <v>PEMBANGUNAN INFRASTRUKTUR PERMUKIMAN KAB. ENREKANG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</row>
        <row r="567">
          <cell r="C567" t="str">
            <v>PEMBANGUNAN INFRASTRUKTUR PERMUKIMAN KAB. LUWU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</row>
        <row r="568">
          <cell r="C568" t="str">
            <v>PEMBANGUNAN INFRASTRUKTUR PERMUKIMAN KAB. TANA TORAJA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</row>
        <row r="569">
          <cell r="C569" t="str">
            <v>PEMBANGUNAN INFRASTRUKTUR PERMUKIMAN KAB. LUWU UTARA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</row>
        <row r="570">
          <cell r="C570" t="str">
            <v>PEMBANGUNAN INFRASTRUKTUR PERMUKIMAN KAB. LUWU TIMUR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</row>
        <row r="571">
          <cell r="C571" t="str">
            <v>PEMBANGUNAN INFRASTRUKTUR PERMUKIMAN KAB. TORAJA UTARA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775000</v>
          </cell>
          <cell r="Q571">
            <v>0</v>
          </cell>
          <cell r="R571">
            <v>0</v>
          </cell>
          <cell r="S571">
            <v>775000</v>
          </cell>
          <cell r="T571">
            <v>775000</v>
          </cell>
          <cell r="U571">
            <v>775000</v>
          </cell>
          <cell r="V571">
            <v>0</v>
          </cell>
          <cell r="W571">
            <v>775000</v>
          </cell>
        </row>
        <row r="572">
          <cell r="C572" t="str">
            <v>PEMBANGUNAN INFRASTRUKTUR PERMUKIMAN KOTA MAKASAR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11415000</v>
          </cell>
          <cell r="Q572">
            <v>0</v>
          </cell>
          <cell r="R572">
            <v>0</v>
          </cell>
          <cell r="S572">
            <v>11415000</v>
          </cell>
          <cell r="T572">
            <v>11415000</v>
          </cell>
          <cell r="U572">
            <v>11415000</v>
          </cell>
          <cell r="V572">
            <v>0</v>
          </cell>
          <cell r="W572">
            <v>11415000</v>
          </cell>
        </row>
        <row r="573">
          <cell r="C573" t="str">
            <v>PEMBANGUNAN INFRASTRUKTUR PERMUKIMAN KOTA PARE-PARE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1975000</v>
          </cell>
          <cell r="Q573">
            <v>0</v>
          </cell>
          <cell r="R573">
            <v>0</v>
          </cell>
          <cell r="S573">
            <v>1975000</v>
          </cell>
          <cell r="T573">
            <v>1975000</v>
          </cell>
          <cell r="U573">
            <v>1975000</v>
          </cell>
          <cell r="V573">
            <v>0</v>
          </cell>
          <cell r="W573">
            <v>1975000</v>
          </cell>
        </row>
        <row r="574">
          <cell r="C574" t="str">
            <v>PEMBANGUNAN INFRASTRUKTUR PERMUKIMAN KOTA PALOPO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2765000</v>
          </cell>
          <cell r="Q574">
            <v>0</v>
          </cell>
          <cell r="R574">
            <v>0</v>
          </cell>
          <cell r="S574">
            <v>2765000</v>
          </cell>
          <cell r="T574">
            <v>2765000</v>
          </cell>
          <cell r="U574">
            <v>2765000</v>
          </cell>
          <cell r="V574">
            <v>0</v>
          </cell>
          <cell r="W574">
            <v>2765000</v>
          </cell>
        </row>
        <row r="575">
          <cell r="C575" t="str">
            <v>PEMBANGUNAN INFRASTRUKTUR PERMUKIMAN KAB. MAMUJU UTARA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</row>
        <row r="576">
          <cell r="C576" t="str">
            <v>PEMBANGUNAN INFRASTRUKTUR PERMUKIMAN KAB. MAMUJU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</row>
        <row r="577">
          <cell r="C577" t="str">
            <v>PEMBANGUNAN INFRASTRUKTUR PERMUKIMAN KAB. MAMASA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</row>
        <row r="578">
          <cell r="C578" t="str">
            <v>PEMBANGUNAN INFRASTRUKTUR PERMUKIMAN KAB. POLEWALI MANDAR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280000</v>
          </cell>
          <cell r="Q578">
            <v>0</v>
          </cell>
          <cell r="R578">
            <v>0</v>
          </cell>
          <cell r="S578">
            <v>280000</v>
          </cell>
          <cell r="T578">
            <v>280000</v>
          </cell>
          <cell r="U578">
            <v>280000</v>
          </cell>
          <cell r="V578">
            <v>0</v>
          </cell>
          <cell r="W578">
            <v>280000</v>
          </cell>
        </row>
        <row r="579">
          <cell r="C579" t="str">
            <v>PEMBANGUNAN INFRASTRUKTUR PERMUKIMAN KAB. MAJENE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665000</v>
          </cell>
          <cell r="Q579">
            <v>0</v>
          </cell>
          <cell r="R579">
            <v>0</v>
          </cell>
          <cell r="S579">
            <v>665000</v>
          </cell>
          <cell r="T579">
            <v>665000</v>
          </cell>
          <cell r="U579">
            <v>665000</v>
          </cell>
          <cell r="V579">
            <v>0</v>
          </cell>
          <cell r="W579">
            <v>665000</v>
          </cell>
        </row>
        <row r="580">
          <cell r="C580" t="str">
            <v>PEMBANGUNAN INFRASTRUKTUR PERMUKIMAN KAB. KOLAKA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2080000</v>
          </cell>
          <cell r="Q580">
            <v>0</v>
          </cell>
          <cell r="R580">
            <v>0</v>
          </cell>
          <cell r="S580">
            <v>2080000</v>
          </cell>
          <cell r="T580">
            <v>2080000</v>
          </cell>
          <cell r="U580">
            <v>2080000</v>
          </cell>
          <cell r="V580">
            <v>0</v>
          </cell>
          <cell r="W580">
            <v>2080000</v>
          </cell>
        </row>
        <row r="581">
          <cell r="C581" t="str">
            <v>PEMBANGUNAN INFRASTRUKTUR PERMUKIMAN KAB. KONAWE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</row>
        <row r="582">
          <cell r="C582" t="str">
            <v>PEMBANGUNAN INFRASTRUKTUR PERMUKIMAN KAB. MUNA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200000</v>
          </cell>
          <cell r="Q582">
            <v>0</v>
          </cell>
          <cell r="R582">
            <v>0</v>
          </cell>
          <cell r="S582">
            <v>200000</v>
          </cell>
          <cell r="T582">
            <v>200000</v>
          </cell>
          <cell r="U582">
            <v>200000</v>
          </cell>
          <cell r="V582">
            <v>0</v>
          </cell>
          <cell r="W582">
            <v>200000</v>
          </cell>
        </row>
        <row r="583">
          <cell r="C583" t="str">
            <v>PEMBANGUNAN INFRASTRUKTUR PERMUKIMAN KAB. BUTON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</row>
        <row r="584">
          <cell r="C584" t="str">
            <v>PEMBANGUNAN INFRASTRUKTUR PERMUKIMAN KAB. KONAWE SELATAN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</row>
        <row r="585">
          <cell r="C585" t="str">
            <v>PEMBANGUNAN INFRASTRUKTUR PERMUKIMAN KAB. BOMBANA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</row>
        <row r="586">
          <cell r="C586" t="str">
            <v>PEMBANGUNAN INFRASTRUKTUR PERMUKIMAN KAB. WAKATOBI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</row>
        <row r="587">
          <cell r="C587" t="str">
            <v>PEMBANGUNAN INFRASTRUKTUR PERMUKIMAN KAB. KOLAKA UTARA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</row>
        <row r="588">
          <cell r="C588" t="str">
            <v>PEMBANGUNAN INFRASTRUKTUR PERMUKIMAN KAB. KONAWE UTARA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</row>
        <row r="589">
          <cell r="C589" t="str">
            <v>PEMBANGUNAN INFRASTRUKTUR PERMUKIMAN KAB. BUTON UTARA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</row>
        <row r="590">
          <cell r="C590" t="str">
            <v>PEMBANGUNAN INFRASTRUKTUR PERMUKIMAN KOTA KENDARI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3515000</v>
          </cell>
          <cell r="Q590">
            <v>0</v>
          </cell>
          <cell r="R590">
            <v>0</v>
          </cell>
          <cell r="S590">
            <v>3515000</v>
          </cell>
          <cell r="T590">
            <v>3515000</v>
          </cell>
          <cell r="U590">
            <v>3515000</v>
          </cell>
          <cell r="V590">
            <v>0</v>
          </cell>
          <cell r="W590">
            <v>3515000</v>
          </cell>
        </row>
        <row r="591">
          <cell r="C591" t="str">
            <v>PEMBANGUNAN INFRASTRUKTUR PERMUKIMAN KOTA BAU-BAU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2675000</v>
          </cell>
          <cell r="Q591">
            <v>0</v>
          </cell>
          <cell r="R591">
            <v>0</v>
          </cell>
          <cell r="S591">
            <v>2675000</v>
          </cell>
          <cell r="T591">
            <v>2675000</v>
          </cell>
          <cell r="U591">
            <v>2675000</v>
          </cell>
          <cell r="V591">
            <v>0</v>
          </cell>
          <cell r="W591">
            <v>2675000</v>
          </cell>
        </row>
        <row r="592">
          <cell r="C592" t="str">
            <v>PEMBANGUNAN INFRASTRUKTUR PERMUKIMAN KAB. JEMBRANA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</row>
        <row r="593">
          <cell r="C593" t="str">
            <v>PEMBANGUNAN INFRASTRUKTUR PERMUKIMAN KAB. TABANAN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</row>
        <row r="594">
          <cell r="C594" t="str">
            <v>PEMBANGUNAN INFRASTRUKTUR PERMUKIMAN KAB. BADUNG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275000</v>
          </cell>
          <cell r="Q594">
            <v>0</v>
          </cell>
          <cell r="R594">
            <v>0</v>
          </cell>
          <cell r="S594">
            <v>275000</v>
          </cell>
          <cell r="T594">
            <v>275000</v>
          </cell>
          <cell r="U594">
            <v>275000</v>
          </cell>
          <cell r="V594">
            <v>0</v>
          </cell>
          <cell r="W594">
            <v>275000</v>
          </cell>
        </row>
        <row r="595">
          <cell r="C595" t="str">
            <v>PEMBANGUNAN INFRASTRUKTUR PERMUKIMAN KAB. GIANYAR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425000</v>
          </cell>
          <cell r="Q595">
            <v>0</v>
          </cell>
          <cell r="R595">
            <v>0</v>
          </cell>
          <cell r="S595">
            <v>425000</v>
          </cell>
          <cell r="T595">
            <v>425000</v>
          </cell>
          <cell r="U595">
            <v>425000</v>
          </cell>
          <cell r="V595">
            <v>0</v>
          </cell>
          <cell r="W595">
            <v>425000</v>
          </cell>
        </row>
        <row r="596">
          <cell r="C596" t="str">
            <v>PEMBANGUNAN INFRASTRUKTUR PERMUKIMAN KAB. KLUNGKUNG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750000</v>
          </cell>
          <cell r="Q596">
            <v>0</v>
          </cell>
          <cell r="R596">
            <v>0</v>
          </cell>
          <cell r="S596">
            <v>750000</v>
          </cell>
          <cell r="T596">
            <v>750000</v>
          </cell>
          <cell r="U596">
            <v>750000</v>
          </cell>
          <cell r="V596">
            <v>0</v>
          </cell>
          <cell r="W596">
            <v>750000</v>
          </cell>
        </row>
        <row r="597">
          <cell r="C597" t="str">
            <v>PEMBANGUNAN INFRASTRUKTUR PERMUKIMAN KAB. BANGLI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</row>
        <row r="598">
          <cell r="C598" t="str">
            <v>PEMBANGUNAN INFRASTRUKTUR PERMUKIMAN KAB. KARANGASEM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</row>
        <row r="599">
          <cell r="C599" t="str">
            <v>PEMBANGUNAN INFRASTRUKTUR PERMUKIMAN KAB. BULELENG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860000</v>
          </cell>
          <cell r="Q599">
            <v>0</v>
          </cell>
          <cell r="R599">
            <v>0</v>
          </cell>
          <cell r="S599">
            <v>860000</v>
          </cell>
          <cell r="T599">
            <v>860000</v>
          </cell>
          <cell r="U599">
            <v>860000</v>
          </cell>
          <cell r="V599">
            <v>0</v>
          </cell>
          <cell r="W599">
            <v>860000</v>
          </cell>
        </row>
        <row r="600">
          <cell r="C600" t="str">
            <v>PEMBANGUNAN INFRASTRUKTUR PERMUKIMAN KOTA DENPASAR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2205000</v>
          </cell>
          <cell r="Q600">
            <v>0</v>
          </cell>
          <cell r="R600">
            <v>0</v>
          </cell>
          <cell r="S600">
            <v>2205000</v>
          </cell>
          <cell r="T600">
            <v>2205000</v>
          </cell>
          <cell r="U600">
            <v>2205000</v>
          </cell>
          <cell r="V600">
            <v>0</v>
          </cell>
          <cell r="W600">
            <v>2205000</v>
          </cell>
        </row>
        <row r="601">
          <cell r="C601" t="str">
            <v>PEMBANGUNAN INFRASTRUKTUR PERMUKIMAN KAB. LOMBOK BARAT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4320000</v>
          </cell>
          <cell r="Q601">
            <v>0</v>
          </cell>
          <cell r="R601">
            <v>0</v>
          </cell>
          <cell r="S601">
            <v>4320000</v>
          </cell>
          <cell r="T601">
            <v>4320000</v>
          </cell>
          <cell r="U601">
            <v>4320000</v>
          </cell>
          <cell r="V601">
            <v>0</v>
          </cell>
          <cell r="W601">
            <v>4320000</v>
          </cell>
        </row>
        <row r="602">
          <cell r="C602" t="str">
            <v>PEMBANGUNAN INFRASTRUKTUR PERMUKIMAN KAB. LOMBOK TENGAH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4290000</v>
          </cell>
          <cell r="Q602">
            <v>0</v>
          </cell>
          <cell r="R602">
            <v>0</v>
          </cell>
          <cell r="S602">
            <v>4290000</v>
          </cell>
          <cell r="T602">
            <v>4290000</v>
          </cell>
          <cell r="U602">
            <v>4290000</v>
          </cell>
          <cell r="V602">
            <v>0</v>
          </cell>
          <cell r="W602">
            <v>4290000</v>
          </cell>
        </row>
        <row r="603">
          <cell r="C603" t="str">
            <v>PEMBANGUNAN INFRASTRUKTUR PERMUKIMAN KAB. LOMBOK TIMUR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9040000</v>
          </cell>
          <cell r="Q603">
            <v>0</v>
          </cell>
          <cell r="R603">
            <v>0</v>
          </cell>
          <cell r="S603">
            <v>9040000</v>
          </cell>
          <cell r="T603">
            <v>9040000</v>
          </cell>
          <cell r="U603">
            <v>9040000</v>
          </cell>
          <cell r="V603">
            <v>0</v>
          </cell>
          <cell r="W603">
            <v>9040000</v>
          </cell>
        </row>
        <row r="604">
          <cell r="C604" t="str">
            <v>PEMBANGUNAN INFRASTRUKTUR PERMUKIMAN KAB. SUMBAWA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1690000</v>
          </cell>
          <cell r="Q604">
            <v>0</v>
          </cell>
          <cell r="R604">
            <v>0</v>
          </cell>
          <cell r="S604">
            <v>1690000</v>
          </cell>
          <cell r="T604">
            <v>1690000</v>
          </cell>
          <cell r="U604">
            <v>1690000</v>
          </cell>
          <cell r="V604">
            <v>0</v>
          </cell>
          <cell r="W604">
            <v>1690000</v>
          </cell>
        </row>
        <row r="605">
          <cell r="C605" t="str">
            <v>PEMBANGUNAN INFRASTRUKTUR PERMUKIMAN KAB. DOMPU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</row>
        <row r="606">
          <cell r="C606" t="str">
            <v>PEMBANGUNAN INFRASTRUKTUR PERMUKIMAN KAB. BIMA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</row>
        <row r="607">
          <cell r="C607" t="str">
            <v>PEMBANGUNAN INFRASTRUKTUR PERMUKIMAN KAB. SUMBAWA BARAT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</row>
        <row r="608">
          <cell r="C608" t="str">
            <v>PEMBANGUNAN INFRASTRUKTUR PERMUKIMAN KAB. LOMBOK UTARA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</row>
        <row r="609">
          <cell r="C609" t="str">
            <v>PEMBANGUNAN INFRASTRUKTUR PERMUKIMAN KOTA MATARAM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3825000</v>
          </cell>
          <cell r="Q609">
            <v>0</v>
          </cell>
          <cell r="R609">
            <v>0</v>
          </cell>
          <cell r="S609">
            <v>3825000</v>
          </cell>
          <cell r="T609">
            <v>3825000</v>
          </cell>
          <cell r="U609">
            <v>3825000</v>
          </cell>
          <cell r="V609">
            <v>0</v>
          </cell>
          <cell r="W609">
            <v>3825000</v>
          </cell>
        </row>
        <row r="610">
          <cell r="C610" t="str">
            <v>PEMBANGUNAN INFRASTRUKTUR PERMUKIMAN KOTA BIMA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2750000</v>
          </cell>
          <cell r="Q610">
            <v>0</v>
          </cell>
          <cell r="R610">
            <v>0</v>
          </cell>
          <cell r="S610">
            <v>2750000</v>
          </cell>
          <cell r="T610">
            <v>2750000</v>
          </cell>
          <cell r="U610">
            <v>2750000</v>
          </cell>
          <cell r="V610">
            <v>0</v>
          </cell>
          <cell r="W610">
            <v>2750000</v>
          </cell>
        </row>
        <row r="611">
          <cell r="C611" t="str">
            <v>PEMBANGUNAN INFRASTRUKTUR PERMUKIMAN KAB. KUPANG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</row>
        <row r="612">
          <cell r="C612" t="str">
            <v>PEMBANGUNAN INFRASTRUKTUR PERMUKIMAN KAB. TIMOR TENGAH SELATAN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980000</v>
          </cell>
          <cell r="Q612">
            <v>0</v>
          </cell>
          <cell r="R612">
            <v>0</v>
          </cell>
          <cell r="S612">
            <v>980000</v>
          </cell>
          <cell r="T612">
            <v>980000</v>
          </cell>
          <cell r="U612">
            <v>980000</v>
          </cell>
          <cell r="V612">
            <v>0</v>
          </cell>
          <cell r="W612">
            <v>980000</v>
          </cell>
        </row>
        <row r="613">
          <cell r="C613" t="str">
            <v>PEMBANGUNAN INFRASTRUKTUR PERMUKIMAN KAB. TIMOR TENGAH UTARA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</row>
        <row r="614">
          <cell r="C614" t="str">
            <v>PEMBANGUNAN INFRASTRUKTUR PERMUKIMAN KAB. BELU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665000</v>
          </cell>
          <cell r="Q614">
            <v>0</v>
          </cell>
          <cell r="R614">
            <v>0</v>
          </cell>
          <cell r="S614">
            <v>665000</v>
          </cell>
          <cell r="T614">
            <v>665000</v>
          </cell>
          <cell r="U614">
            <v>665000</v>
          </cell>
          <cell r="V614">
            <v>0</v>
          </cell>
          <cell r="W614">
            <v>665000</v>
          </cell>
        </row>
        <row r="615">
          <cell r="C615" t="str">
            <v>PEMBANGUNAN INFRASTRUKTUR PERMUKIMAN KAB. ALOR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</row>
        <row r="616">
          <cell r="C616" t="str">
            <v>PEMBANGUNAN INFRASTRUKTUR PERMUKIMAN KAB. FLORES TIMUR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</row>
        <row r="617">
          <cell r="C617" t="str">
            <v>PEMBANGUNAN INFRASTRUKTUR PERMUKIMAN KAB. SIKKA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340000</v>
          </cell>
          <cell r="Q617">
            <v>0</v>
          </cell>
          <cell r="R617">
            <v>0</v>
          </cell>
          <cell r="S617">
            <v>340000</v>
          </cell>
          <cell r="T617">
            <v>340000</v>
          </cell>
          <cell r="U617">
            <v>340000</v>
          </cell>
          <cell r="V617">
            <v>0</v>
          </cell>
          <cell r="W617">
            <v>340000</v>
          </cell>
        </row>
        <row r="618">
          <cell r="C618" t="str">
            <v>PEMBANGUNAN INFRASTRUKTUR PERMUKIMAN KAB. ENDE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530000</v>
          </cell>
          <cell r="Q618">
            <v>0</v>
          </cell>
          <cell r="R618">
            <v>0</v>
          </cell>
          <cell r="S618">
            <v>530000</v>
          </cell>
          <cell r="T618">
            <v>530000</v>
          </cell>
          <cell r="U618">
            <v>530000</v>
          </cell>
          <cell r="V618">
            <v>0</v>
          </cell>
          <cell r="W618">
            <v>530000</v>
          </cell>
        </row>
        <row r="619">
          <cell r="C619" t="str">
            <v>PEMBANGUNAN INFRASTRUKTUR PERMUKIMAN KAB. NGADA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1145000</v>
          </cell>
          <cell r="Q619">
            <v>0</v>
          </cell>
          <cell r="R619">
            <v>0</v>
          </cell>
          <cell r="S619">
            <v>1145000</v>
          </cell>
          <cell r="T619">
            <v>1145000</v>
          </cell>
          <cell r="U619">
            <v>1145000</v>
          </cell>
          <cell r="V619">
            <v>0</v>
          </cell>
          <cell r="W619">
            <v>1145000</v>
          </cell>
        </row>
        <row r="620">
          <cell r="C620" t="str">
            <v>PEMBANGUNAN INFRASTRUKTUR PERMUKIMAN KAB. MANGGARAI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1705000</v>
          </cell>
          <cell r="Q620">
            <v>0</v>
          </cell>
          <cell r="R620">
            <v>0</v>
          </cell>
          <cell r="S620">
            <v>1705000</v>
          </cell>
          <cell r="T620">
            <v>1705000</v>
          </cell>
          <cell r="U620">
            <v>1705000</v>
          </cell>
          <cell r="V620">
            <v>0</v>
          </cell>
          <cell r="W620">
            <v>1705000</v>
          </cell>
        </row>
        <row r="621">
          <cell r="C621" t="str">
            <v>PEMBANGUNAN INFRASTRUKTUR PERMUKIMAN KAB. SUMBA TIMUR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870000</v>
          </cell>
          <cell r="Q621">
            <v>0</v>
          </cell>
          <cell r="R621">
            <v>0</v>
          </cell>
          <cell r="S621">
            <v>870000</v>
          </cell>
          <cell r="T621">
            <v>870000</v>
          </cell>
          <cell r="U621">
            <v>870000</v>
          </cell>
          <cell r="V621">
            <v>0</v>
          </cell>
          <cell r="W621">
            <v>870000</v>
          </cell>
        </row>
        <row r="622">
          <cell r="C622" t="str">
            <v>PEMBANGUNAN INFRASTRUKTUR PERMUKIMAN KAB. SUMBA BARAT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890000</v>
          </cell>
          <cell r="Q622">
            <v>0</v>
          </cell>
          <cell r="R622">
            <v>0</v>
          </cell>
          <cell r="S622">
            <v>890000</v>
          </cell>
          <cell r="T622">
            <v>890000</v>
          </cell>
          <cell r="U622">
            <v>890000</v>
          </cell>
          <cell r="V622">
            <v>0</v>
          </cell>
          <cell r="W622">
            <v>890000</v>
          </cell>
        </row>
        <row r="623">
          <cell r="C623" t="str">
            <v>PEMBANGUNAN INFRASTRUKTUR PERMUKIMAN KAB. LEMBATA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</row>
        <row r="624">
          <cell r="C624" t="str">
            <v>PEMBANGUNAN INFRASTRUKTUR PERMUKIMAN KAB. ROTE NDAO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</row>
        <row r="625">
          <cell r="C625" t="str">
            <v>PEMBANGUNAN INFRASTRUKTUR PERMUKIMAN KAB. MANGGARAI BARAT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</row>
        <row r="626">
          <cell r="C626" t="str">
            <v>PEMBANGUNAN INFRASTRUKTUR PERMUKIMAN KAB. NAGEKEO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</row>
        <row r="627">
          <cell r="C627" t="str">
            <v>PEMBANGUNAN INFRASTRUKTUR PERMUKIMAN KAB. SUMBA TENGAH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</row>
        <row r="628">
          <cell r="C628" t="str">
            <v>PEMBANGUNAN INFRASTRUKTUR PERMUKIMAN KAB. SUMBA BARAT DAYA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</row>
        <row r="629">
          <cell r="C629" t="str">
            <v>PEMBANGUNAN INFRASTRUKTUR PERMUKIMAN KAB. MANGGARAI TIMUR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</row>
        <row r="630">
          <cell r="C630" t="str">
            <v>PEMBANGUNAN INFRASTRUKTUR PERMUKIMAN KAB. SABU RAIJUA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</row>
        <row r="631">
          <cell r="C631" t="str">
            <v>PEMBANGUNAN INFRASTRUKTUR PERMUKIMAN KOTA KUPANG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3520000</v>
          </cell>
          <cell r="Q631">
            <v>0</v>
          </cell>
          <cell r="R631">
            <v>0</v>
          </cell>
          <cell r="S631">
            <v>3520000</v>
          </cell>
          <cell r="T631">
            <v>3520000</v>
          </cell>
          <cell r="U631">
            <v>3520000</v>
          </cell>
          <cell r="V631">
            <v>0</v>
          </cell>
          <cell r="W631">
            <v>3520000</v>
          </cell>
        </row>
        <row r="632">
          <cell r="C632" t="str">
            <v>PEMBANGUNAN INFRASTRUKTUR PERMUKIMAN KAB. MALUKU TENGAH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665000</v>
          </cell>
          <cell r="Q632">
            <v>0</v>
          </cell>
          <cell r="R632">
            <v>0</v>
          </cell>
          <cell r="S632">
            <v>665000</v>
          </cell>
          <cell r="T632">
            <v>665000</v>
          </cell>
          <cell r="U632">
            <v>665000</v>
          </cell>
          <cell r="V632">
            <v>0</v>
          </cell>
          <cell r="W632">
            <v>665000</v>
          </cell>
        </row>
        <row r="633">
          <cell r="C633" t="str">
            <v>PEMBANGUNAN INFRASTRUKTUR PERMUKIMAN KAB. MALUKU TENGGARA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</row>
        <row r="634">
          <cell r="C634" t="str">
            <v>PEMBANGUNAN INFRASTRUKTUR PERMUKIMAN KAB. MALUKU TENGGARA BARAT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</row>
        <row r="635">
          <cell r="C635" t="str">
            <v>PEMBANGUNAN INFRASTRUKTUR PERMUKIMAN KAB. BURU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</row>
        <row r="636">
          <cell r="C636" t="str">
            <v>PEMBANGUNAN INFRASTRUKTUR PERMUKIMAN KAB. SERAM BAGIAN TIMUR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</row>
        <row r="637">
          <cell r="C637" t="str">
            <v>PEMBANGUNAN INFRASTRUKTUR PERMUKIMAN KAB. SERAM BAGIAN BARAT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</row>
        <row r="638">
          <cell r="C638" t="str">
            <v>PEMBANGUNAN INFRASTRUKTUR PERMUKIMAN KAB. KEPULAUAN ARU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</row>
        <row r="639">
          <cell r="C639" t="str">
            <v>PEMBANGUNAN INFRASTRUKTUR PERMUKIMAN KAB. MALUKU BARAT DAYA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</row>
        <row r="640">
          <cell r="C640" t="str">
            <v>PEMBANGUNAN INFRASTRUKTUR PERMUKIMAN KAB. BURU SELATAN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</row>
        <row r="641">
          <cell r="C641" t="str">
            <v>PEMBANGUNAN INFRASTRUKTUR PERMUKIMAN KOTA AMBON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2435000</v>
          </cell>
          <cell r="Q641">
            <v>0</v>
          </cell>
          <cell r="R641">
            <v>0</v>
          </cell>
          <cell r="S641">
            <v>2435000</v>
          </cell>
          <cell r="T641">
            <v>2435000</v>
          </cell>
          <cell r="U641">
            <v>2435000</v>
          </cell>
          <cell r="V641">
            <v>0</v>
          </cell>
          <cell r="W641">
            <v>2435000</v>
          </cell>
        </row>
        <row r="642">
          <cell r="C642" t="str">
            <v>PEMBANGUNAN INFRASTRUKTUR PERMUKIMAN KOTA TUAL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2455000</v>
          </cell>
          <cell r="Q642">
            <v>0</v>
          </cell>
          <cell r="R642">
            <v>0</v>
          </cell>
          <cell r="S642">
            <v>2455000</v>
          </cell>
          <cell r="T642">
            <v>2455000</v>
          </cell>
          <cell r="U642">
            <v>2455000</v>
          </cell>
          <cell r="V642">
            <v>0</v>
          </cell>
          <cell r="W642">
            <v>2455000</v>
          </cell>
        </row>
        <row r="643">
          <cell r="C643" t="str">
            <v>PEMBANGUNAN INFRASTRUKTUR PERMUKIMAN KAB. HALMAHERA BARAT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</row>
        <row r="644">
          <cell r="C644" t="str">
            <v>PEMBANGUNAN INFRASTRUKTUR PERMUKIMAN KAB. HALMAHERA TENGAH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</row>
        <row r="645">
          <cell r="C645" t="str">
            <v>PEMBANGUNAN INFRASTRUKTUR PERMUKIMAN KAB. HALMAHERA UTARA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</row>
        <row r="646">
          <cell r="C646" t="str">
            <v>PEMBANGUNAN INFRASTRUKTUR PERMUKIMAN KAB. HALMAHERA SELATAN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</row>
        <row r="647">
          <cell r="C647" t="str">
            <v>PEMBANGUNAN INFRASTRUKTUR PERMUKIMAN KAB. KEPULAUAN SULA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</row>
        <row r="648">
          <cell r="C648" t="str">
            <v>PEMBANGUNAN INFRASTRUKTUR PERMUKIMAN KAB. HALMAHERA TIMUR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</row>
        <row r="649">
          <cell r="C649" t="str">
            <v>PEMBANGUNAN INFRASTRUKTUR PERMUKIMAN KAB. PULAU MAROTAI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</row>
        <row r="650">
          <cell r="C650" t="str">
            <v>PEMBANGUNAN INFRASTRUKTUR PERMUKIMAN KOTA TERNATE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2905000</v>
          </cell>
          <cell r="Q650">
            <v>0</v>
          </cell>
          <cell r="R650">
            <v>0</v>
          </cell>
          <cell r="S650">
            <v>2905000</v>
          </cell>
          <cell r="T650">
            <v>2905000</v>
          </cell>
          <cell r="U650">
            <v>2905000</v>
          </cell>
          <cell r="V650">
            <v>0</v>
          </cell>
          <cell r="W650">
            <v>2905000</v>
          </cell>
        </row>
        <row r="651">
          <cell r="C651" t="str">
            <v>PEMBANGUNAN INFRASTRUKTUR PERMUKIMAN KOTA TIDORE KEPULAUAN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2570000</v>
          </cell>
          <cell r="Q651">
            <v>0</v>
          </cell>
          <cell r="R651">
            <v>0</v>
          </cell>
          <cell r="S651">
            <v>2570000</v>
          </cell>
          <cell r="T651">
            <v>2570000</v>
          </cell>
          <cell r="U651">
            <v>2570000</v>
          </cell>
          <cell r="V651">
            <v>0</v>
          </cell>
          <cell r="W651">
            <v>2570000</v>
          </cell>
        </row>
        <row r="652">
          <cell r="C652" t="str">
            <v>PEMBANGUNAN INFRASTRUKTUR PERMUKIMAN KAB. MERAUKE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</row>
        <row r="653">
          <cell r="C653" t="str">
            <v>PEMBANGUNAN INFRASTRUKTUR PERMUKIMAN KAB. JAYAWIJAYA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</row>
        <row r="654">
          <cell r="C654" t="str">
            <v>PEMBANGUNAN INFRASTRUKTUR PERMUKIMAN KAB. JAYAPURA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</row>
        <row r="655">
          <cell r="C655" t="str">
            <v>PEMBANGUNAN INFRASTRUKTUR PERMUKIMAN KAB. NABIRE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</row>
        <row r="656">
          <cell r="C656" t="str">
            <v>PEMBANGUNAN INFRASTRUKTUR PERMUKIMAN KAB. KEPULAUAN YAPEN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</row>
        <row r="657">
          <cell r="C657" t="str">
            <v>PEMBANGUNAN INFRASTRUKTUR PERMUKIMAN KAB. BIAK NUMFOR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</row>
        <row r="658">
          <cell r="C658" t="str">
            <v>PEMBANGUNAN INFRASTRUKTUR PERMUKIMAN KAB. PUNCAK JAYA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</row>
        <row r="659">
          <cell r="C659" t="str">
            <v>PEMBANGUNAN INFRASTRUKTUR PERMUKIMAN KAB. PANIAI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</row>
        <row r="660">
          <cell r="C660" t="str">
            <v>PEMBANGUNAN INFRASTRUKTUR PERMUKIMAN KAB. MIMIKA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</row>
        <row r="661">
          <cell r="C661" t="str">
            <v>PEMBANGUNAN INFRASTRUKTUR PERMUKIMAN KAB. SARMI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</row>
        <row r="662">
          <cell r="C662" t="str">
            <v>PEMBANGUNAN INFRASTRUKTUR PERMUKIMAN KAB. KEEROM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</row>
        <row r="663">
          <cell r="C663" t="str">
            <v>PEMBANGUNAN INFRASTRUKTUR PERMUKIMAN KAB. PEGUNUNGAN BINTANG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</row>
        <row r="664">
          <cell r="C664" t="str">
            <v>PEMBANGUNAN INFRASTRUKTUR PERMUKIMAN KAB. YAHUKIMO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</row>
        <row r="665">
          <cell r="C665" t="str">
            <v>PEMBANGUNAN INFRASTRUKTUR PERMUKIMAN KAB. TOLIKARA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</row>
        <row r="666">
          <cell r="C666" t="str">
            <v>PEMBANGUNAN INFRASTRUKTUR PERMUKIMAN KAB. WAROPEN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</row>
        <row r="667">
          <cell r="C667" t="str">
            <v>PEMBANGUNAN INFRASTRUKTUR PERMUKIMAN KAB. BOVEN DIGOEL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</row>
        <row r="668">
          <cell r="C668" t="str">
            <v>PEMBANGUNAN INFRASTRUKTUR PERMUKIMAN KAB. MAPPI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</row>
        <row r="669">
          <cell r="C669" t="str">
            <v>PEMBANGUNAN INFRASTRUKTUR PERMUKIMAN KAB. ASMAT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</row>
        <row r="670">
          <cell r="C670" t="str">
            <v>PEMBANGUNAN INFRASTRUKTUR PERMUKIMAN KAB. SUPIORI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</row>
        <row r="671">
          <cell r="C671" t="str">
            <v>PEMBANGUNAN INFRASTRUKTUR PERMUKIMAN KAB. MEMBERAMO RAYA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</row>
        <row r="672">
          <cell r="C672" t="str">
            <v>PEMBANGUNAN INFRASTRUKTUR PERMUKIMAN KAB. MEMBERAMO TENGAH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</row>
        <row r="673">
          <cell r="C673" t="str">
            <v>PEMBANGUNAN INFRASTRUKTUR PERMUKIMAN KAB. YALIMO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</row>
        <row r="674">
          <cell r="C674" t="str">
            <v>PEMBANGUNAN INFRASTRUKTUR PERMUKIMAN KAB. LANNY JAYA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</row>
        <row r="675">
          <cell r="C675" t="str">
            <v>PEMBANGUNAN INFRASTRUKTUR PERMUKIMAN KAB. NDUGA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</row>
        <row r="676">
          <cell r="C676" t="str">
            <v>PEMBANGUNAN INFRASTRUKTUR PERMUKIMAN KAB. PUNCAK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</row>
        <row r="677">
          <cell r="C677" t="str">
            <v>PEMBANGUNAN INFRASTRUKTUR PERMUKIMAN KAB. DOGIYAI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</row>
        <row r="678">
          <cell r="C678" t="str">
            <v>PEMBANGUNAN INFRASTRUKTUR PERMUKIMAN KAB. INTAN JAYA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</row>
        <row r="679">
          <cell r="C679" t="str">
            <v>PEMBANGUNAN INFRASTRUKTUR PERMUKIMAN KAB. DEIYAI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</row>
        <row r="680">
          <cell r="C680" t="str">
            <v>PEMBANGUNAN INFRASTRUKTUR PERMUKIMAN KOTA JAYAPURA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6230000</v>
          </cell>
          <cell r="Q680">
            <v>0</v>
          </cell>
          <cell r="R680">
            <v>0</v>
          </cell>
          <cell r="S680">
            <v>6230000</v>
          </cell>
          <cell r="T680">
            <v>6230000</v>
          </cell>
          <cell r="U680">
            <v>6230000</v>
          </cell>
          <cell r="V680">
            <v>0</v>
          </cell>
          <cell r="W680">
            <v>6230000</v>
          </cell>
        </row>
        <row r="681">
          <cell r="C681" t="str">
            <v>PEMBANGUNAN INFRASTRUKTUR PERMUKIMAN KAB. SORONG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</row>
        <row r="682">
          <cell r="C682" t="str">
            <v>PEMBANGUNAN INFRASTRUKTUR PERMUKIMAN KAB. MANOKWARI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1192000</v>
          </cell>
          <cell r="Q682">
            <v>0</v>
          </cell>
          <cell r="R682">
            <v>0</v>
          </cell>
          <cell r="S682">
            <v>1192000</v>
          </cell>
          <cell r="T682">
            <v>1192000</v>
          </cell>
          <cell r="U682">
            <v>1192000</v>
          </cell>
          <cell r="V682">
            <v>0</v>
          </cell>
          <cell r="W682">
            <v>1192000</v>
          </cell>
        </row>
        <row r="683">
          <cell r="C683" t="str">
            <v>PEMBANGUNAN INFRASTRUKTUR PERMUKIMAN KAB. FAK-FAK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</row>
        <row r="684">
          <cell r="C684" t="str">
            <v>PEMBANGUNAN INFRASTRUKTUR PERMUKIMAN KAB. SORONG SELATAN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</row>
        <row r="685">
          <cell r="C685" t="str">
            <v>PEMBANGUNAN INFRASTRUKTUR PERMUKIMAN KAB. RAJA AMPAT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</row>
        <row r="686">
          <cell r="C686" t="str">
            <v>PEMBANGUNAN INFRASTRUKTUR PERMUKIMAN KAB. TELUK BINTUNI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</row>
        <row r="687">
          <cell r="C687" t="str">
            <v>PEMBANGUNAN INFRASTRUKTUR PERMUKIMAN KAB. TELUK WONDAMA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</row>
        <row r="688">
          <cell r="C688" t="str">
            <v>PEMBANGUNAN INFRASTRUKTUR PERMUKIMAN KAB. KAIMANA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</row>
        <row r="689">
          <cell r="C689" t="str">
            <v>PEMBANGUNAN INFRASTRUKTUR PERMUKIMAN KAB. TAMBRAUW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</row>
        <row r="690">
          <cell r="C690" t="str">
            <v>PEMBANGUNAN INFRASTRUKTUR PERMUKIMAN KAB. MAYBRAT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</row>
        <row r="691">
          <cell r="C691" t="str">
            <v>PEMBANGUNAN INFRASTRUKTUR PERMUKIMAN KOTA SORONG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2565000</v>
          </cell>
          <cell r="Q691">
            <v>0</v>
          </cell>
          <cell r="R691">
            <v>0</v>
          </cell>
          <cell r="S691">
            <v>2565000</v>
          </cell>
          <cell r="T691">
            <v>2565000</v>
          </cell>
          <cell r="U691">
            <v>2565000</v>
          </cell>
          <cell r="V691">
            <v>0</v>
          </cell>
          <cell r="W691">
            <v>2565000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>
        <row r="10">
          <cell r="C10" t="str">
            <v>SEKRETARIAT DIREKTORAT JENDERAL CIPTA KARYA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C11" t="str">
            <v>DIREKTORAT BINA PROGRAM</v>
          </cell>
          <cell r="D11">
            <v>9282867</v>
          </cell>
          <cell r="E11">
            <v>2719248</v>
          </cell>
          <cell r="F11">
            <v>0</v>
          </cell>
          <cell r="G11">
            <v>60529184</v>
          </cell>
          <cell r="H11">
            <v>0</v>
          </cell>
          <cell r="I11">
            <v>0</v>
          </cell>
          <cell r="J11">
            <v>63248432</v>
          </cell>
          <cell r="K11">
            <v>108550</v>
          </cell>
          <cell r="L11">
            <v>1010475</v>
          </cell>
          <cell r="M11">
            <v>0</v>
          </cell>
          <cell r="N11">
            <v>0</v>
          </cell>
          <cell r="O11">
            <v>1119025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73650324</v>
          </cell>
          <cell r="U11">
            <v>73650324</v>
          </cell>
          <cell r="V11">
            <v>0</v>
          </cell>
          <cell r="W11">
            <v>73650324</v>
          </cell>
        </row>
        <row r="12">
          <cell r="C12" t="str">
            <v>DIREKTORAT PENGEMBANGAN PERMUKIMAN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C13" t="str">
            <v>DIREKTORAT PENATAAN BANGUNAN DAN LINGKUNGAN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C14" t="str">
            <v>DIREKTORAT PENGEMBANGAN  AIR MINUM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C15" t="str">
            <v>DIREKTORAT PENGEMBANGAN PENYEHATAN LINGKUNGAN PERMUKIMAN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C16" t="str">
            <v>PENYEDIAAN PRASARANA DAN SARANA AGROPOLITAN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C17" t="str">
            <v>PENGEMBANGAN PENATAAN BANGUNAN DAN LINGKUNGAN STRATEGIS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C18" t="str">
            <v>PENGEMBANGAN KAWASAN PERMUKIMAN STRATEGIS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C19" t="str">
            <v>PENANGGULANGAN KEMISKINAN DI PERKOTAAN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C20" t="str">
            <v>PENGEMBANGAN SISTEM PENYEDIAAN AIR MINUM STRATEGIS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C21" t="str">
            <v>REHABILITASI/REKONSTRUKSI RUMAH PASCA GEMPA BUMI DIY &amp; JATENG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C22" t="str">
            <v>PEMBINAAN PEMBANGUNAN INFRASTRUKTUR PERDESAAN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C23" t="str">
            <v>PENGEMBANGAN PENYEHATAN LINGKUNGAN PERMUKIMAN STRATEGIS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C24" t="str">
            <v>PERENCANAAN DAN PENGENDALIAN PROGRAM</v>
          </cell>
          <cell r="D24">
            <v>0</v>
          </cell>
          <cell r="E24">
            <v>0</v>
          </cell>
          <cell r="F24">
            <v>0</v>
          </cell>
          <cell r="G24">
            <v>30997411.834000014</v>
          </cell>
          <cell r="H24">
            <v>6434243</v>
          </cell>
          <cell r="I24">
            <v>13065757</v>
          </cell>
          <cell r="J24">
            <v>50497411.834000014</v>
          </cell>
          <cell r="K24">
            <v>0</v>
          </cell>
          <cell r="L24">
            <v>689730</v>
          </cell>
          <cell r="M24">
            <v>0</v>
          </cell>
          <cell r="N24">
            <v>0</v>
          </cell>
          <cell r="O24">
            <v>689730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51187141.834000014</v>
          </cell>
          <cell r="U24">
            <v>31687141.834000014</v>
          </cell>
          <cell r="V24">
            <v>19500000</v>
          </cell>
          <cell r="W24">
            <v>51187141.834000014</v>
          </cell>
        </row>
        <row r="25">
          <cell r="C25" t="str">
            <v>SEKRETARIAT BADAN PENDUKUNG PENGEMBANGAN SISTEM PENYEDIAAN AIR MINUM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C26" t="str">
            <v>PEMBINAAN DAN PENGENDALIAN PRASARANA DAN SARANA DASAR PERKOTAAN</v>
          </cell>
          <cell r="D26">
            <v>137500</v>
          </cell>
          <cell r="E26">
            <v>200000</v>
          </cell>
          <cell r="F26">
            <v>0</v>
          </cell>
          <cell r="G26">
            <v>17412500</v>
          </cell>
          <cell r="H26">
            <v>0</v>
          </cell>
          <cell r="I26">
            <v>0</v>
          </cell>
          <cell r="J26">
            <v>17612500</v>
          </cell>
          <cell r="K26">
            <v>0</v>
          </cell>
          <cell r="L26">
            <v>250000</v>
          </cell>
          <cell r="M26">
            <v>0</v>
          </cell>
          <cell r="N26">
            <v>0</v>
          </cell>
          <cell r="O26">
            <v>250000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18000000</v>
          </cell>
          <cell r="U26">
            <v>18000000</v>
          </cell>
          <cell r="V26">
            <v>0</v>
          </cell>
          <cell r="W26">
            <v>18000000</v>
          </cell>
        </row>
        <row r="27">
          <cell r="C27" t="str">
            <v>PEMBINAAN DAN PENGENDALIAN PRASARANA DAN SARANA DASAR PERDESAAN</v>
          </cell>
          <cell r="D27">
            <v>100000</v>
          </cell>
          <cell r="E27">
            <v>200000</v>
          </cell>
          <cell r="F27">
            <v>0</v>
          </cell>
          <cell r="G27">
            <v>13600000</v>
          </cell>
          <cell r="H27">
            <v>0</v>
          </cell>
          <cell r="I27">
            <v>0</v>
          </cell>
          <cell r="J27">
            <v>13800000</v>
          </cell>
          <cell r="K27">
            <v>0</v>
          </cell>
          <cell r="L27">
            <v>100000</v>
          </cell>
          <cell r="M27">
            <v>0</v>
          </cell>
          <cell r="N27">
            <v>0</v>
          </cell>
          <cell r="O27">
            <v>100000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14000000</v>
          </cell>
          <cell r="U27">
            <v>14000000</v>
          </cell>
          <cell r="V27">
            <v>0</v>
          </cell>
          <cell r="W27">
            <v>14000000</v>
          </cell>
        </row>
        <row r="28">
          <cell r="C28" t="str">
            <v>PEMBINAAN PAMSIMAS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C29" t="str">
            <v>PENGEMBANGAN KINERJA PENGELOLAAN AIR MINUM NAD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C30" t="str">
            <v>PENGEMBANGAN KINERJA PENGELOLAAN AIR MINUM SUMATERA UTARA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C31" t="str">
            <v>PENGEMBANGAN KINERJA PENGELOLAAN AIR MINUM SUMATERA BARAT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C32" t="str">
            <v>PENGEMBANGAN KINERJA PENGELOLAAN AIR MINUM RIAU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C33" t="str">
            <v>PENGEMBANGAN KINERJA PENGELOLAAN AIR MINUM  KEPULAUAN RIAU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C34" t="str">
            <v>PENGEMBANGAN KINERJA PENGELOLAAN AIR MINUM JAMBI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C35" t="str">
            <v>PENGEMBANGAN KINERJA PENGELOLAAN AIR MINUM  BENGKULU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PENGEMBANGAN KINERJA PENGELOLAAN AIR MINUM  SUMATERA SELATAN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C37" t="str">
            <v>PENGEMBANGAN KINERJA PENGELOLAAN AIR MINUM  BANGKA BELITUNG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C38" t="str">
            <v>PENGEMBANGAN KINERJA PENGELOLAAN AIR MINUM  LAMPUNG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C39" t="str">
            <v>PENGEMBANGAN KINERJA PENGELOLAAN AIR MINUM  BANTEN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C40" t="str">
            <v>PENGEMBANGAN KINERJA PENGELOLAAN AIR MINUM  JAWA BARAT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C41" t="str">
            <v>PENGEMBANGAN KINERJA PENGELOLAAN AIR MINUM  JAWA TENGAH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C42" t="str">
            <v>PENGEMBANGAN KINERJA PENGELOLAAN AIR MINUM  D.I. YOGYAKARTA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C43" t="str">
            <v>PENGEMBANGAN KINERJA PENGELOLAAN AIR MINUM  JAWA TIMUR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C44" t="str">
            <v>PENGEMBANGAN KINERJA PENGELOLAAN AIR MINUM  KALIMANTAN BARAT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C45" t="str">
            <v>PENGEMBANGAN KINERJA PENGELOLAAN AIR MINUM KALIMANTAN TENGAH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C46" t="str">
            <v>PENGEMBANGAN KINERJA PENGELOLAAN AIR MINUM  KALIMANTAN SELATAN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C47" t="str">
            <v>PENGEMBANGAN KINERJA PENGELOLAAN AIR MINUM  KALIMANTAN TIMUR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C48" t="str">
            <v>PENGEMBANGAN KINERJA PENGELOLAAN AIR MINUM   SULAWESI UTARA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C49" t="str">
            <v>PENGEMBANGAN KINERJA PENGELOLAAN AIR MINUM GORONTALO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C50" t="str">
            <v>PENGEMBANGAN KINERJA PENGELOLAAN AIR MINUM  SULAWESI TENGAH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C51" t="str">
            <v>PENGEMBANGAN KINERJA PENGELOLAAN AIR MINUM SULAWESI SELATAN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C52" t="str">
            <v>PENGEMBANGAN KINERJA PENGELOLAAN AIR MINUM  SULAWESI BARAT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C53" t="str">
            <v>PENGEMBANGAN KINERJA PENGELOLAAN AIR MINUM  SULAWESI TENGGARA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C54" t="str">
            <v>PENGEMBANGAN KINERJA PENGELOLAAN AIR MINUM  BALI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C55" t="str">
            <v>PENGEMBANGAN KINERJA PENGELOLAAN AIR MINUM  NTB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C56" t="str">
            <v>PENGEMBANGAN KINERJA PENGELOLAAN AIR MINUM NTT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C57" t="str">
            <v>PENGEMBANGAN KINERJA PENGELOLAAN AIR MINUM  MALUKU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C58" t="str">
            <v>PENGEMBANGAN KINERJA PENGELOLAAN AIR MINUM  MALUKU UTARA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C59" t="str">
            <v>PENGEMBANGAN KINERJA PENGELOLAAN AIR MINUM  PAPUA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C60" t="str">
            <v>PENGEMBANGAN KINERJA PENGELOLAAN AIR MINUM PAPUA BARAT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C61" t="str">
            <v>PENGEMBANGAN KAWASAN PERMUKIMAN DAN PERBATASAN NAD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C62" t="str">
            <v>PENGEMBANGAN KAWASAN PERMUKIMAN DAN PERBATASAN SUMATERA UTARA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C63" t="str">
            <v>PENGEMBANGAN KAWASAN PERMUKIMAN SUMATERA BARAT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C64" t="str">
            <v>PENGEMBANGAN KAWASAN PERMUKIMAN DAN PERBATASAN RIAU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C65" t="str">
            <v>PENGEMBANGAN KAWASAN PERMUKIMAN DAN PERBATASAN KEPULAUAN RIAU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C66" t="str">
            <v>PENGEMBANGAN KAWASAN PERMUKIMAN JAMBI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C67" t="str">
            <v>PENGEMBANGAN KAWASAN PERMUKIMAN BENGKULU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C68" t="str">
            <v>PENGEMBANGAN KAWASAN PERMUKIMAN SUMATERA SELATAN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C69" t="str">
            <v>PENGEMBANGAN KAWASAN PERMUKIMAN BANGKA BELITUNG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C70" t="str">
            <v>PENGEMBANGAN KAWASAN PERMUKIMAN LAMPUNG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C71" t="str">
            <v>PENGEMBANGAN KAWASAN PERMUKIMAN BANTEN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C72" t="str">
            <v>PENGEMBANGAN KAWASAN PERMUKIMAN JAWA BARAT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C73" t="str">
            <v>PENGEMBANGAN KAWASAN PERMUKIMAN JAWA TENGAH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C74" t="str">
            <v>PENGEMBANGAN KAWASAN PERMUKIMAN DI. YOGYAKARTA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C75" t="str">
            <v>PENGEMBANGAN KAWASAN PERMUKIMAN JAWA TIMUR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PENGEMBANGAN KAWASAN PERMUKIMAN DAN PERBATASAN KALIMANTAN BARAT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C77" t="str">
            <v>PENGEMBANGAN KAWASAN PERMUKIMAN KALIMANTAN TENGAH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C78" t="str">
            <v>PENGEMBANGAN KAWASAN PERMUKIMAN KALIMANTAN SELATAN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C79" t="str">
            <v>PENGEMBANGAN KAWASAN PERMUKIMAN DAN PERBATASAN KALIMANTAN TIMUR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C80" t="str">
            <v>PENGEMBANGAN KAWASAN PERMUKIMAN DAN PERBATASAN SULAWESI  UTARA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C81" t="str">
            <v>PENGEMBANGAN KAWASAN PERMUKIMAN GORONTALO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C82" t="str">
            <v>PENGEMBANGAN KAWASAN PERMUKIMAN SULAWESI TENGAH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C83" t="str">
            <v>PENGEMBANGAN KAWASAN PERMUKIMAN SULAWESI SELATAN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C84" t="str">
            <v>PENGEMBANGAN KAWASAN PERMUKIMAN SULAWESI BARAT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C85" t="str">
            <v>PENGEMBANGAN KAWASAN PERMUKIMAN SULAWESI TENGGARA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C86" t="str">
            <v>PENGEMBANGAN KAWASAN PERMUKIMAN BALI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C87" t="str">
            <v>PENGEMBANGAN KAWASAN PERMUKIMAN NUSA TENGGARA BARAT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C88" t="str">
            <v>PENGEMBANGAN KAWASAN PERMUKIMAN DAN PERBATASAN NUSA TENGGARA TIMUR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C89" t="str">
            <v>PENGEMBANGAN KAWASAN PERMUKIMAN DAN PERBATASAN MALUKU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C90" t="str">
            <v>PENGEMBANGAN KAWASAN PERMUKIMAN DAN PERBATASAN MALUKU UTARA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C91" t="str">
            <v>PENGEMBANGAN KAWASAN PERMUKIMAN DAN PERBATASAN PAPUA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C92" t="str">
            <v>PENGEMBANGAN KAWASAN PERMUKIMAN DAN PERBATASAN PAPUA BARAT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C93" t="str">
            <v>PENGEMBANGAN PENYEHATAN LINGKUNGAN PERMUKIMAN NAD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C94" t="str">
            <v>PENGEMBANGAN PENYEHATAN LINGKUNGAN PERMUKIMAN SUMATERA UTARA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C95" t="str">
            <v>PENGEMBANGAN PENYEHATAN LINGKUNGAN PERMUKIMAN SUMATERA BARAT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C96" t="str">
            <v>PENGEMBANGAN PENYEHATAN LINGKUNGAN PERMUKIMAN RIAU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C97" t="str">
            <v>PENGEMBANGAN PENYEHATAN LINGKUNGAN PERMUKIMAN KEPULAUAN RIAU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C98" t="str">
            <v>PENGEMBANGAN PENYEHATAN LINGKUNGAN PERMUKIMAN JAMBI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C99" t="str">
            <v>PENGEMBANGAN PENYEHATAN LINGKUNGAN PERMUKIMAN BENGKULU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C100" t="str">
            <v>PENGEMBANGAN PENYEHATAN LINGKUNGAN PERMUKIMAN SUMATERA SELATAN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C101" t="str">
            <v>PENGEMBANGAN PENYEHATAN LINGKUNGAN PERMUKIMAN BANGKA BELITUNG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C102" t="str">
            <v>PENGEMBANGAN PENYEHATAN LINGKUNGAN PERMUKIMAN LAMPUNG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C103" t="str">
            <v>PENGEMBANGAN PENYEHATAN LINGKUNGAN PERMUKIMAN BANTEN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C104" t="str">
            <v>PENGEMBANGAN PENYEHATAN LINGKUNGAN PERMUKIMAN DKI JAKARTA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C105" t="str">
            <v>PENGEMBANGAN PENYEHATAN LINGKUNGAN PERMUKIMAN JAWA BARAT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C106" t="str">
            <v>PENGEMBANGAN PENYEHATAN LINGKUNGAN PERMUKIMAN JAWA TENGAH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C107" t="str">
            <v>PENGEMBANGAN PENYEHATAN LINGKUNGAN PERMUKIMAN D.I. YOGYAKARTA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C108" t="str">
            <v>PENGEMBANGAN PENYEHATAN LINGKUNGAN PERMUKIMAN JAWA TIMUR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C109" t="str">
            <v>PENGEMBANGAN PENYEHATAN LINGKUNGAN PERMUKIMAN KALIMANTAN BARAT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C110" t="str">
            <v>PENGEMBANGAN PENYEHATAN LINGKUNGAN PERMUKIMAN KALIMANTAN TENGAH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C111" t="str">
            <v>PENGEMBANGAN PENYEHATAN LINGKUNGAN PERMUKIMAN KALIMANTAN SELATAN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C112" t="str">
            <v>PENGEMBANGAN PENYEHATAN LINGKUNGAN PERMUKIMAN KALIMANTAN TIMUR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C113" t="str">
            <v>PENGEMBANGAN PENYEHATAN LINGKUNGAN PERMUKIMAN SULAWESI UTARA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C114" t="str">
            <v>PENGEMBANGAN PENYEHATAN LINGKUNGAN PERMUKIMAN GORONTALO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C115" t="str">
            <v>PENGEMBANGAN PENYEHATAN LINGKUNGAN PERMUKIMAN SULAWESI TENGAH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PENGEMBANGAN PENYEHATAN LINGKUNGAN PERMUKIMAN SULAWESI SELATAN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C117" t="str">
            <v>PENGEMBANGAN PENYEHATAN LINGKUNGAN PERMUKIMAN SULAWESI BARAT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C118" t="str">
            <v>PENGEMBANGAN PENYEHATAN LINGKUNGAN PERMUKIMAN SULAWESI TENGGARA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C119" t="str">
            <v>PENGEMBANGAN PENYEHATAN LINGKUNGAN PERMUKIMAN BALI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C120" t="str">
            <v>PENGEMBANGAN PENYEHATAN LINGKUNGAN PERMUKIMAN NTB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C121" t="str">
            <v>PENGEMBANGAN PENYEHATAN LINGKUNGAN PERMUKIMAN NTT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C122" t="str">
            <v>PENGEMBANGAN PENYEHATAN LINGKUNGAN PERMUKIMAN MALUKU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C123" t="str">
            <v>PENGEMBANGAN PENYEHATAN LINGKUNGAN PERMUKIMAN MALUKU UTARA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C124" t="str">
            <v>PENGEMBANGAN PENYEHATAN LINGKUNGAN PERMUKIMAN PAPUA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C125" t="str">
            <v>PENGEMBANGAN PENYEHATAN LINGKUNGAN PERMUKIMAN PAPUA BARAT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C126" t="str">
            <v>PENATAAN BANGUNAN DAN LINGKUNGAN NAD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C127" t="str">
            <v>PENATAAN BANGUNAN DAN LINGKUNGAN SUMATERA UTARA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C128" t="str">
            <v>PENATAAN BANGUNAN DAN LINGKUNGAN SUMATERA BARAT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C129" t="str">
            <v>PENATAAN BANGUNAN DAN LINGKUNGAN RIAU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C130" t="str">
            <v>PENATAAN BANGUNAN DAN LINGKUNGAN KEPULAUAN RIAU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C131" t="str">
            <v>PENATAAN BANGUNAN DAN LINGKUNGAN JAMBI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C132" t="str">
            <v>PENATAAN BANGUNAN DAN LINGKUNGAN BENGKULU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C133" t="str">
            <v>PENATAAN BANGUNAN DAN LINGKUNGAN SUMATERA SELATAN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C134" t="str">
            <v>PENATAAN BANGUNAN DAN LINGKUNGAN BANGKA BELITUNG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C135" t="str">
            <v>PENATAAN BANGUNAN DAN LINGKUNGAN LAMPUNG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C136" t="str">
            <v>PENATAAN BANGUNAN DAN LINGKUNGAN BANTEN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C137" t="str">
            <v>PENATAAN BANGUNAN DAN LINGKUNGAN DKI JAKARTA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C138" t="str">
            <v>PENATAAN BANGUNAN DAN LINGKUNGAN JAWA BARAT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C139" t="str">
            <v>PENATAAN BANGUNAN DAN LINGKUNGAN JAWA TENGAH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C140" t="str">
            <v>PENATAAN BANGUNAN DAN LINGKUNGAN DI. YOGYAKARTA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C141" t="str">
            <v>PENATAAN BANGUNAN DAN LINGKUNGAN JAWA TIMUR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C142" t="str">
            <v>PENATAAN BANGUNAN DAN LINGKUNGAN KALIMANTAN BARAT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C143" t="str">
            <v>PENATAAN BANGUNAN DAN LINGKUNGAN KALIMANTAN TENGAH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C144" t="str">
            <v>PENATAAN BANGUNAN DAN LINGKUNGAN KALIMANTAN SELATAN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C145" t="str">
            <v>PENATAAN BANGUNAN DAN LINGKUNGAN KALIMANTAN TIMUR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C146" t="str">
            <v>PENATAAN BANGUNAN DAN LINGKUNGAN SULAWESI UTARA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C147" t="str">
            <v>PENATAAN BANGUNAN DAN LINGKUNGAN GORONTALO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C148" t="str">
            <v>PENATAAN BANGUNAN DAN LINGKUNGAN SULAWESI TENGAH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C149" t="str">
            <v>PENATAAN BANGUNAN DAN LINGKUNGAN SULAWESI SELATAN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C150" t="str">
            <v>PENATAAN BANGUNAN DAN LINGKUNGAN SULAWESI BARAT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C151" t="str">
            <v>PENATAAN BANGUNAN DAN LINGKUNGAN SULAWESI TENGGARA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C152" t="str">
            <v>PENATAAN BANGUNAN DAN LINGKUNGAN BALI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C153" t="str">
            <v>PENATAAN BANGUNAN DAN LINGKUNGAN NUSA TENGGARA  BARAT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C154" t="str">
            <v>PENATAAN BANGUNAN DAN LINGKUNGAN NUSA TENGGARA TIMUR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C155" t="str">
            <v>PENATAAN BANGUNAN DAN LINGKUNGAN MALUKU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PENATAAN BANGUNAN DAN LINGKUNGAN MALUKU UTARA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C157" t="str">
            <v>PENATAAN BANGUNAN DAN LINGKUNGAN PAPUA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C158" t="str">
            <v>PENATAAN BANGUNAN DAN LINGKUNGAN PAPUA BARAT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C159" t="str">
            <v>PERENCANAAN DAN PENGENDALIAN PROGRAM PROV NAD</v>
          </cell>
          <cell r="D159">
            <v>22000</v>
          </cell>
          <cell r="E159">
            <v>173700</v>
          </cell>
          <cell r="F159">
            <v>0</v>
          </cell>
          <cell r="G159">
            <v>2165000</v>
          </cell>
          <cell r="H159">
            <v>0</v>
          </cell>
          <cell r="I159">
            <v>0</v>
          </cell>
          <cell r="J159">
            <v>2338700</v>
          </cell>
          <cell r="K159">
            <v>0</v>
          </cell>
          <cell r="L159">
            <v>179000</v>
          </cell>
          <cell r="M159">
            <v>0</v>
          </cell>
          <cell r="N159">
            <v>0</v>
          </cell>
          <cell r="O159">
            <v>179000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2539700</v>
          </cell>
          <cell r="U159">
            <v>2539700</v>
          </cell>
          <cell r="V159">
            <v>0</v>
          </cell>
          <cell r="W159">
            <v>2539700</v>
          </cell>
        </row>
        <row r="160">
          <cell r="C160" t="str">
            <v>PERENCANAAN DAN PENGENDALIAN PROGRAM PROV SUMATERA UTARA</v>
          </cell>
          <cell r="D160">
            <v>115000</v>
          </cell>
          <cell r="E160">
            <v>191000</v>
          </cell>
          <cell r="F160">
            <v>0</v>
          </cell>
          <cell r="G160">
            <v>2153779.4</v>
          </cell>
          <cell r="H160">
            <v>0</v>
          </cell>
          <cell r="I160">
            <v>0</v>
          </cell>
          <cell r="J160">
            <v>2344779.4</v>
          </cell>
          <cell r="K160">
            <v>0</v>
          </cell>
          <cell r="L160">
            <v>232200</v>
          </cell>
          <cell r="M160">
            <v>0</v>
          </cell>
          <cell r="N160">
            <v>0</v>
          </cell>
          <cell r="O160">
            <v>232200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2691979.4</v>
          </cell>
          <cell r="U160">
            <v>2691979.4</v>
          </cell>
          <cell r="V160">
            <v>0</v>
          </cell>
          <cell r="W160">
            <v>2691979.4</v>
          </cell>
        </row>
        <row r="161">
          <cell r="C161" t="str">
            <v xml:space="preserve">PERENCANAAN DAN PENGENDALIAN PROGRAM PROV SUMATERA BARAT </v>
          </cell>
          <cell r="D161">
            <v>110536</v>
          </cell>
          <cell r="E161">
            <v>92700</v>
          </cell>
          <cell r="F161">
            <v>0</v>
          </cell>
          <cell r="G161">
            <v>2246970</v>
          </cell>
          <cell r="H161">
            <v>0</v>
          </cell>
          <cell r="I161">
            <v>0</v>
          </cell>
          <cell r="J161">
            <v>2339670</v>
          </cell>
          <cell r="K161">
            <v>0</v>
          </cell>
          <cell r="L161">
            <v>163000</v>
          </cell>
          <cell r="M161">
            <v>0</v>
          </cell>
          <cell r="N161">
            <v>0</v>
          </cell>
          <cell r="O161">
            <v>163000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2613206</v>
          </cell>
          <cell r="U161">
            <v>2613206</v>
          </cell>
          <cell r="V161">
            <v>0</v>
          </cell>
          <cell r="W161">
            <v>2613206</v>
          </cell>
        </row>
        <row r="162">
          <cell r="C162" t="str">
            <v>PERENCANAAN DAN PENGENDALIAN PROGRAM PROVINSI RIAU</v>
          </cell>
          <cell r="D162">
            <v>96276</v>
          </cell>
          <cell r="E162">
            <v>82260</v>
          </cell>
          <cell r="F162">
            <v>0</v>
          </cell>
          <cell r="G162">
            <v>1900720</v>
          </cell>
          <cell r="H162">
            <v>0</v>
          </cell>
          <cell r="I162">
            <v>0</v>
          </cell>
          <cell r="J162">
            <v>1982980</v>
          </cell>
          <cell r="K162">
            <v>0</v>
          </cell>
          <cell r="L162">
            <v>108000</v>
          </cell>
          <cell r="M162">
            <v>0</v>
          </cell>
          <cell r="N162">
            <v>0</v>
          </cell>
          <cell r="O162">
            <v>108000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2187256</v>
          </cell>
          <cell r="U162">
            <v>2187256</v>
          </cell>
          <cell r="V162">
            <v>0</v>
          </cell>
          <cell r="W162">
            <v>2187256</v>
          </cell>
        </row>
        <row r="163">
          <cell r="C163" t="str">
            <v>PERENCANAAN DAN PENGENDALIAN PROGRAM PROV KEP. RIAU</v>
          </cell>
          <cell r="D163">
            <v>108052</v>
          </cell>
          <cell r="E163">
            <v>90900</v>
          </cell>
          <cell r="F163">
            <v>0</v>
          </cell>
          <cell r="G163">
            <v>1333340</v>
          </cell>
          <cell r="H163">
            <v>0</v>
          </cell>
          <cell r="I163">
            <v>0</v>
          </cell>
          <cell r="J163">
            <v>1424240</v>
          </cell>
          <cell r="K163">
            <v>0</v>
          </cell>
          <cell r="L163">
            <v>79000</v>
          </cell>
          <cell r="M163">
            <v>0</v>
          </cell>
          <cell r="N163">
            <v>0</v>
          </cell>
          <cell r="O163">
            <v>79000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1611292</v>
          </cell>
          <cell r="U163">
            <v>1611292</v>
          </cell>
          <cell r="V163">
            <v>0</v>
          </cell>
          <cell r="W163">
            <v>1611292</v>
          </cell>
        </row>
        <row r="164">
          <cell r="C164" t="str">
            <v>PERENCANAAN DAN PENGENDALIAN PROGRAM PROVINSI JAMBI</v>
          </cell>
          <cell r="D164">
            <v>108026</v>
          </cell>
          <cell r="E164">
            <v>85740</v>
          </cell>
          <cell r="F164">
            <v>0</v>
          </cell>
          <cell r="G164">
            <v>1726030</v>
          </cell>
          <cell r="H164">
            <v>0</v>
          </cell>
          <cell r="I164">
            <v>0</v>
          </cell>
          <cell r="J164">
            <v>1811770</v>
          </cell>
          <cell r="K164">
            <v>0</v>
          </cell>
          <cell r="L164">
            <v>101000</v>
          </cell>
          <cell r="M164">
            <v>0</v>
          </cell>
          <cell r="N164">
            <v>0</v>
          </cell>
          <cell r="O164">
            <v>101000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2020796</v>
          </cell>
          <cell r="U164">
            <v>2020796</v>
          </cell>
          <cell r="V164">
            <v>0</v>
          </cell>
          <cell r="W164">
            <v>2020796</v>
          </cell>
        </row>
        <row r="165">
          <cell r="C165" t="str">
            <v>PERENCANAAN DAN PENGENDALIAN PROGRAM PROVINSI  BENGKULU</v>
          </cell>
          <cell r="D165">
            <v>108026</v>
          </cell>
          <cell r="E165">
            <v>116820</v>
          </cell>
          <cell r="F165">
            <v>0</v>
          </cell>
          <cell r="G165">
            <v>1223777</v>
          </cell>
          <cell r="H165">
            <v>0</v>
          </cell>
          <cell r="I165">
            <v>0</v>
          </cell>
          <cell r="J165">
            <v>1340597</v>
          </cell>
          <cell r="K165">
            <v>0</v>
          </cell>
          <cell r="L165">
            <v>93000</v>
          </cell>
          <cell r="M165">
            <v>0</v>
          </cell>
          <cell r="N165">
            <v>0</v>
          </cell>
          <cell r="O165">
            <v>93000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1541623</v>
          </cell>
          <cell r="U165">
            <v>1541623</v>
          </cell>
          <cell r="V165">
            <v>0</v>
          </cell>
          <cell r="W165">
            <v>1541623</v>
          </cell>
        </row>
        <row r="166">
          <cell r="C166" t="str">
            <v>PERENCANAAN DAN PENGENDALIAN PROGRAMPROV SUMATERA SELATAN</v>
          </cell>
          <cell r="D166">
            <v>108026</v>
          </cell>
          <cell r="E166">
            <v>118200</v>
          </cell>
          <cell r="F166">
            <v>0</v>
          </cell>
          <cell r="G166">
            <v>2253070</v>
          </cell>
          <cell r="H166">
            <v>0</v>
          </cell>
          <cell r="I166">
            <v>0</v>
          </cell>
          <cell r="J166">
            <v>2371270</v>
          </cell>
          <cell r="K166">
            <v>0</v>
          </cell>
          <cell r="L166">
            <v>126200</v>
          </cell>
          <cell r="M166">
            <v>0</v>
          </cell>
          <cell r="N166">
            <v>0</v>
          </cell>
          <cell r="O166">
            <v>126200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2605496</v>
          </cell>
          <cell r="U166">
            <v>2605496</v>
          </cell>
          <cell r="V166">
            <v>0</v>
          </cell>
          <cell r="W166">
            <v>2605496</v>
          </cell>
        </row>
        <row r="167">
          <cell r="C167" t="str">
            <v>PERENCANAAN DAN PENGENDALIAN PROGRAM PROV BANGKA BELITUNG</v>
          </cell>
          <cell r="D167">
            <v>86420.800000000003</v>
          </cell>
          <cell r="E167">
            <v>108240</v>
          </cell>
          <cell r="F167">
            <v>0</v>
          </cell>
          <cell r="G167">
            <v>1175872</v>
          </cell>
          <cell r="H167">
            <v>0</v>
          </cell>
          <cell r="I167">
            <v>0</v>
          </cell>
          <cell r="J167">
            <v>1284112</v>
          </cell>
          <cell r="K167">
            <v>0</v>
          </cell>
          <cell r="L167">
            <v>73400</v>
          </cell>
          <cell r="M167">
            <v>0</v>
          </cell>
          <cell r="N167">
            <v>0</v>
          </cell>
          <cell r="O167">
            <v>73400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1443932.8</v>
          </cell>
          <cell r="U167">
            <v>1443932.8</v>
          </cell>
          <cell r="V167">
            <v>0</v>
          </cell>
          <cell r="W167">
            <v>1443932.8</v>
          </cell>
        </row>
        <row r="168">
          <cell r="C168" t="str">
            <v>PERENCANAAN DAN PENGENDALIAN PROGRAM PROV LAMPUNG</v>
          </cell>
          <cell r="D168">
            <v>108026</v>
          </cell>
          <cell r="E168">
            <v>53400</v>
          </cell>
          <cell r="F168">
            <v>0</v>
          </cell>
          <cell r="G168">
            <v>1631130</v>
          </cell>
          <cell r="H168">
            <v>0</v>
          </cell>
          <cell r="I168">
            <v>0</v>
          </cell>
          <cell r="J168">
            <v>1684530</v>
          </cell>
          <cell r="K168">
            <v>0</v>
          </cell>
          <cell r="L168">
            <v>118000</v>
          </cell>
          <cell r="M168">
            <v>0</v>
          </cell>
          <cell r="N168">
            <v>0</v>
          </cell>
          <cell r="O168">
            <v>118000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1910556</v>
          </cell>
          <cell r="U168">
            <v>1910556</v>
          </cell>
          <cell r="V168">
            <v>0</v>
          </cell>
          <cell r="W168">
            <v>1910556</v>
          </cell>
        </row>
        <row r="169">
          <cell r="C169" t="str">
            <v>PERENCANAAN DAN PENGENDALIAN PROGRAM PROV BANTEN</v>
          </cell>
          <cell r="D169">
            <v>86420.800000000003</v>
          </cell>
          <cell r="E169">
            <v>108240</v>
          </cell>
          <cell r="F169">
            <v>0</v>
          </cell>
          <cell r="G169">
            <v>1016464</v>
          </cell>
          <cell r="H169">
            <v>0</v>
          </cell>
          <cell r="I169">
            <v>0</v>
          </cell>
          <cell r="J169">
            <v>1124704</v>
          </cell>
          <cell r="K169">
            <v>0</v>
          </cell>
          <cell r="L169">
            <v>75200</v>
          </cell>
          <cell r="M169">
            <v>0</v>
          </cell>
          <cell r="N169">
            <v>0</v>
          </cell>
          <cell r="O169">
            <v>75200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1286324.8</v>
          </cell>
          <cell r="U169">
            <v>1286324.8</v>
          </cell>
          <cell r="V169">
            <v>0</v>
          </cell>
          <cell r="W169">
            <v>1286324.8</v>
          </cell>
        </row>
        <row r="170">
          <cell r="C170" t="str">
            <v>PERENCANAAN DAN PENGENDALIAN PROGRAM PROV JAWA BARAT</v>
          </cell>
          <cell r="D170">
            <v>148136</v>
          </cell>
          <cell r="E170">
            <v>78660</v>
          </cell>
          <cell r="F170">
            <v>0</v>
          </cell>
          <cell r="G170">
            <v>2604415</v>
          </cell>
          <cell r="H170">
            <v>0</v>
          </cell>
          <cell r="I170">
            <v>0</v>
          </cell>
          <cell r="J170">
            <v>2683075</v>
          </cell>
          <cell r="K170">
            <v>0</v>
          </cell>
          <cell r="L170">
            <v>188000</v>
          </cell>
          <cell r="M170">
            <v>0</v>
          </cell>
          <cell r="N170">
            <v>0</v>
          </cell>
          <cell r="O170">
            <v>188000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3019211</v>
          </cell>
          <cell r="U170">
            <v>3019211</v>
          </cell>
          <cell r="V170">
            <v>0</v>
          </cell>
          <cell r="W170">
            <v>3019211</v>
          </cell>
        </row>
        <row r="171">
          <cell r="C171" t="str">
            <v>PERENCANAAN DAN PENGENDALIAN PROGRAM PROV JAWA TENGAH</v>
          </cell>
          <cell r="D171">
            <v>185392</v>
          </cell>
          <cell r="E171">
            <v>210810</v>
          </cell>
          <cell r="F171">
            <v>0</v>
          </cell>
          <cell r="G171">
            <v>3186555</v>
          </cell>
          <cell r="H171">
            <v>0</v>
          </cell>
          <cell r="I171">
            <v>0</v>
          </cell>
          <cell r="J171">
            <v>3397365</v>
          </cell>
          <cell r="K171">
            <v>0</v>
          </cell>
          <cell r="L171">
            <v>255000</v>
          </cell>
          <cell r="M171">
            <v>0</v>
          </cell>
          <cell r="N171">
            <v>0</v>
          </cell>
          <cell r="O171">
            <v>255000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3837757</v>
          </cell>
          <cell r="U171">
            <v>3837757</v>
          </cell>
          <cell r="V171">
            <v>0</v>
          </cell>
          <cell r="W171">
            <v>3837757</v>
          </cell>
        </row>
        <row r="172">
          <cell r="C172" t="str">
            <v>PERENCANAAN DAN PENGENDALIAN PROGRAM PROV DI YOGYAKARTA</v>
          </cell>
          <cell r="D172">
            <v>92464</v>
          </cell>
          <cell r="E172">
            <v>88020</v>
          </cell>
          <cell r="F172">
            <v>0</v>
          </cell>
          <cell r="G172">
            <v>1087964</v>
          </cell>
          <cell r="H172">
            <v>0</v>
          </cell>
          <cell r="I172">
            <v>0</v>
          </cell>
          <cell r="J172">
            <v>1175984</v>
          </cell>
          <cell r="K172">
            <v>0</v>
          </cell>
          <cell r="L172">
            <v>69000</v>
          </cell>
          <cell r="M172">
            <v>0</v>
          </cell>
          <cell r="N172">
            <v>0</v>
          </cell>
          <cell r="O172">
            <v>69000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1337448</v>
          </cell>
          <cell r="U172">
            <v>1337448</v>
          </cell>
          <cell r="V172">
            <v>0</v>
          </cell>
          <cell r="W172">
            <v>1337448</v>
          </cell>
        </row>
        <row r="173">
          <cell r="C173" t="str">
            <v>PERENCANAAN DAN PENGENDALIAN PROGRAM PROV JAWA TIMUR</v>
          </cell>
          <cell r="D173">
            <v>205020</v>
          </cell>
          <cell r="E173">
            <v>283800</v>
          </cell>
          <cell r="F173">
            <v>0</v>
          </cell>
          <cell r="G173">
            <v>2547740</v>
          </cell>
          <cell r="H173">
            <v>0</v>
          </cell>
          <cell r="I173">
            <v>0</v>
          </cell>
          <cell r="J173">
            <v>2831540</v>
          </cell>
          <cell r="K173">
            <v>0</v>
          </cell>
          <cell r="L173">
            <v>271000</v>
          </cell>
          <cell r="M173">
            <v>0</v>
          </cell>
          <cell r="N173">
            <v>0</v>
          </cell>
          <cell r="O173">
            <v>271000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3307560</v>
          </cell>
          <cell r="U173">
            <v>3307560</v>
          </cell>
          <cell r="V173">
            <v>0</v>
          </cell>
          <cell r="W173">
            <v>3307560</v>
          </cell>
        </row>
        <row r="174">
          <cell r="C174" t="str">
            <v xml:space="preserve">PERENCANAAN DAN PENGENDALIAN PROGRAM PROV KALIMANTAN BARAT </v>
          </cell>
          <cell r="D174">
            <v>108276</v>
          </cell>
          <cell r="E174">
            <v>89700</v>
          </cell>
          <cell r="F174">
            <v>0</v>
          </cell>
          <cell r="G174">
            <v>1687772</v>
          </cell>
          <cell r="H174">
            <v>0</v>
          </cell>
          <cell r="I174">
            <v>0</v>
          </cell>
          <cell r="J174">
            <v>1777472</v>
          </cell>
          <cell r="K174">
            <v>0</v>
          </cell>
          <cell r="L174">
            <v>118000</v>
          </cell>
          <cell r="M174">
            <v>0</v>
          </cell>
          <cell r="N174">
            <v>0</v>
          </cell>
          <cell r="O174">
            <v>118000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2003748</v>
          </cell>
          <cell r="U174">
            <v>2003748</v>
          </cell>
          <cell r="V174">
            <v>0</v>
          </cell>
          <cell r="W174">
            <v>2003748</v>
          </cell>
        </row>
        <row r="175">
          <cell r="C175" t="str">
            <v xml:space="preserve">PERENCANAAN DAN PENGENDALIAN PROGRAM PROV KALIMANTAN TENGAH </v>
          </cell>
          <cell r="D175">
            <v>103276</v>
          </cell>
          <cell r="E175">
            <v>115920</v>
          </cell>
          <cell r="F175">
            <v>0</v>
          </cell>
          <cell r="G175">
            <v>1740431</v>
          </cell>
          <cell r="H175">
            <v>0</v>
          </cell>
          <cell r="I175">
            <v>0</v>
          </cell>
          <cell r="J175">
            <v>1856351</v>
          </cell>
          <cell r="K175">
            <v>0</v>
          </cell>
          <cell r="L175">
            <v>120000</v>
          </cell>
          <cell r="M175">
            <v>0</v>
          </cell>
          <cell r="N175">
            <v>0</v>
          </cell>
          <cell r="O175">
            <v>120000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2079627</v>
          </cell>
          <cell r="U175">
            <v>2079627</v>
          </cell>
          <cell r="V175">
            <v>0</v>
          </cell>
          <cell r="W175">
            <v>2079627</v>
          </cell>
        </row>
        <row r="176">
          <cell r="C176" t="str">
            <v>PERENCANAAN DAN PENGENDALIAN PROGRAM PROV KALIMANTAN SELATAN</v>
          </cell>
          <cell r="D176">
            <v>86420.800000000003</v>
          </cell>
          <cell r="E176">
            <v>120960</v>
          </cell>
          <cell r="F176">
            <v>0</v>
          </cell>
          <cell r="G176">
            <v>1955276</v>
          </cell>
          <cell r="H176">
            <v>0</v>
          </cell>
          <cell r="I176">
            <v>0</v>
          </cell>
          <cell r="J176">
            <v>2076236</v>
          </cell>
          <cell r="K176">
            <v>0</v>
          </cell>
          <cell r="L176">
            <v>103400</v>
          </cell>
          <cell r="M176">
            <v>0</v>
          </cell>
          <cell r="N176">
            <v>0</v>
          </cell>
          <cell r="O176">
            <v>103400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2266056.7999999998</v>
          </cell>
          <cell r="U176">
            <v>2266056.7999999998</v>
          </cell>
          <cell r="V176">
            <v>0</v>
          </cell>
          <cell r="W176">
            <v>2266056.7999999998</v>
          </cell>
        </row>
        <row r="177">
          <cell r="C177" t="str">
            <v>PERENCANAAN DAN PENGENDALIAN PROGRAM PROV KALIMANTAN TIMUR</v>
          </cell>
          <cell r="D177">
            <v>108276</v>
          </cell>
          <cell r="E177">
            <v>72300</v>
          </cell>
          <cell r="F177">
            <v>0</v>
          </cell>
          <cell r="G177">
            <v>2075173.4</v>
          </cell>
          <cell r="H177">
            <v>0</v>
          </cell>
          <cell r="I177">
            <v>0</v>
          </cell>
          <cell r="J177">
            <v>2147473.4</v>
          </cell>
          <cell r="K177">
            <v>0</v>
          </cell>
          <cell r="L177">
            <v>108400</v>
          </cell>
          <cell r="M177">
            <v>0</v>
          </cell>
          <cell r="N177">
            <v>0</v>
          </cell>
          <cell r="O177">
            <v>108400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2364149.4</v>
          </cell>
          <cell r="U177">
            <v>2364149.4</v>
          </cell>
          <cell r="V177">
            <v>0</v>
          </cell>
          <cell r="W177">
            <v>2364149.4</v>
          </cell>
        </row>
        <row r="178">
          <cell r="C178" t="str">
            <v>PERENCANAAN DAN PENGENDALIAN PROGRAM PROV SULAWESI UTARA</v>
          </cell>
          <cell r="D178">
            <v>103276</v>
          </cell>
          <cell r="E178">
            <v>108000</v>
          </cell>
          <cell r="F178">
            <v>0</v>
          </cell>
          <cell r="G178">
            <v>2139267</v>
          </cell>
          <cell r="H178">
            <v>0</v>
          </cell>
          <cell r="I178">
            <v>0</v>
          </cell>
          <cell r="J178">
            <v>2247267</v>
          </cell>
          <cell r="K178">
            <v>0</v>
          </cell>
          <cell r="L178">
            <v>138000</v>
          </cell>
          <cell r="M178">
            <v>0</v>
          </cell>
          <cell r="N178">
            <v>0</v>
          </cell>
          <cell r="O178">
            <v>138000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2488543</v>
          </cell>
          <cell r="U178">
            <v>2488543</v>
          </cell>
          <cell r="V178">
            <v>0</v>
          </cell>
          <cell r="W178">
            <v>2488543</v>
          </cell>
        </row>
        <row r="179">
          <cell r="C179" t="str">
            <v>PERENCANAAN DAN PENGENDALIAN PROGRAM PROV GORONTALO</v>
          </cell>
          <cell r="D179">
            <v>86500</v>
          </cell>
          <cell r="E179">
            <v>108240</v>
          </cell>
          <cell r="F179">
            <v>0</v>
          </cell>
          <cell r="G179">
            <v>1053124</v>
          </cell>
          <cell r="H179">
            <v>0</v>
          </cell>
          <cell r="I179">
            <v>0</v>
          </cell>
          <cell r="J179">
            <v>1161364</v>
          </cell>
          <cell r="K179">
            <v>0</v>
          </cell>
          <cell r="L179">
            <v>66800</v>
          </cell>
          <cell r="M179">
            <v>0</v>
          </cell>
          <cell r="N179">
            <v>0</v>
          </cell>
          <cell r="O179">
            <v>66800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1314664</v>
          </cell>
          <cell r="U179">
            <v>1314664</v>
          </cell>
          <cell r="V179">
            <v>0</v>
          </cell>
          <cell r="W179">
            <v>1314664</v>
          </cell>
        </row>
        <row r="180">
          <cell r="C180" t="str">
            <v>PERENCANAAN DAN PENGENDALIAN PROGRAM PROV SULAWESI TENGAH</v>
          </cell>
          <cell r="D180">
            <v>86500</v>
          </cell>
          <cell r="E180">
            <v>120960</v>
          </cell>
          <cell r="F180">
            <v>0</v>
          </cell>
          <cell r="G180">
            <v>1450540</v>
          </cell>
          <cell r="H180">
            <v>0</v>
          </cell>
          <cell r="I180">
            <v>0</v>
          </cell>
          <cell r="J180">
            <v>1571500</v>
          </cell>
          <cell r="K180">
            <v>0</v>
          </cell>
          <cell r="L180">
            <v>93400</v>
          </cell>
          <cell r="M180">
            <v>0</v>
          </cell>
          <cell r="N180">
            <v>0</v>
          </cell>
          <cell r="O180">
            <v>93400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1751400</v>
          </cell>
          <cell r="U180">
            <v>1751400</v>
          </cell>
          <cell r="V180">
            <v>0</v>
          </cell>
          <cell r="W180">
            <v>1751400</v>
          </cell>
        </row>
        <row r="181">
          <cell r="C181" t="str">
            <v>PERENCANAAN DAN PENGENDALIAN PROGRAM PROV SULAWESI SELATAN</v>
          </cell>
          <cell r="D181">
            <v>91436.800000000003</v>
          </cell>
          <cell r="E181">
            <v>138960</v>
          </cell>
          <cell r="F181">
            <v>0</v>
          </cell>
          <cell r="G181">
            <v>2059484</v>
          </cell>
          <cell r="H181">
            <v>0</v>
          </cell>
          <cell r="I181">
            <v>0</v>
          </cell>
          <cell r="J181">
            <v>2198444</v>
          </cell>
          <cell r="K181">
            <v>0</v>
          </cell>
          <cell r="L181">
            <v>173600</v>
          </cell>
          <cell r="M181">
            <v>0</v>
          </cell>
          <cell r="N181">
            <v>0</v>
          </cell>
          <cell r="O181">
            <v>173600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2463480.7999999998</v>
          </cell>
          <cell r="U181">
            <v>2463480.7999999998</v>
          </cell>
          <cell r="V181">
            <v>0</v>
          </cell>
          <cell r="W181">
            <v>2463480.7999999998</v>
          </cell>
        </row>
        <row r="182">
          <cell r="C182" t="str">
            <v>PERENCANAAN DAN PENGENDALIAN PROGRAM PROV SULAWESI BARAT</v>
          </cell>
          <cell r="D182">
            <v>86500</v>
          </cell>
          <cell r="E182">
            <v>108240</v>
          </cell>
          <cell r="F182">
            <v>0</v>
          </cell>
          <cell r="G182">
            <v>958112</v>
          </cell>
          <cell r="H182">
            <v>0</v>
          </cell>
          <cell r="I182">
            <v>0</v>
          </cell>
          <cell r="J182">
            <v>1066352</v>
          </cell>
          <cell r="K182">
            <v>0</v>
          </cell>
          <cell r="L182">
            <v>60200</v>
          </cell>
          <cell r="M182">
            <v>0</v>
          </cell>
          <cell r="N182">
            <v>0</v>
          </cell>
          <cell r="O182">
            <v>60200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1213052</v>
          </cell>
          <cell r="U182">
            <v>1213052</v>
          </cell>
          <cell r="V182">
            <v>0</v>
          </cell>
          <cell r="W182">
            <v>1213052</v>
          </cell>
        </row>
        <row r="183">
          <cell r="C183" t="str">
            <v>PERENCANAAN DAN PENGENDALIAN PROGRAM PROV SULAWESI TENGGARA</v>
          </cell>
          <cell r="D183">
            <v>86500</v>
          </cell>
          <cell r="E183">
            <v>120960</v>
          </cell>
          <cell r="F183">
            <v>0</v>
          </cell>
          <cell r="G183">
            <v>1761958</v>
          </cell>
          <cell r="H183">
            <v>0</v>
          </cell>
          <cell r="I183">
            <v>0</v>
          </cell>
          <cell r="J183">
            <v>1882918</v>
          </cell>
          <cell r="K183">
            <v>0</v>
          </cell>
          <cell r="L183">
            <v>98400</v>
          </cell>
          <cell r="M183">
            <v>0</v>
          </cell>
          <cell r="N183">
            <v>0</v>
          </cell>
          <cell r="O183">
            <v>98400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2067818</v>
          </cell>
          <cell r="U183">
            <v>2067818</v>
          </cell>
          <cell r="V183">
            <v>0</v>
          </cell>
          <cell r="W183">
            <v>2067818</v>
          </cell>
        </row>
        <row r="184">
          <cell r="C184" t="str">
            <v xml:space="preserve">PERENCANAAN DAN PENGENDALIAN PROGRAM PROV BALI </v>
          </cell>
          <cell r="D184">
            <v>86500</v>
          </cell>
          <cell r="E184">
            <v>108240</v>
          </cell>
          <cell r="F184">
            <v>0</v>
          </cell>
          <cell r="G184">
            <v>1642336</v>
          </cell>
          <cell r="H184">
            <v>0</v>
          </cell>
          <cell r="I184">
            <v>0</v>
          </cell>
          <cell r="J184">
            <v>1750576</v>
          </cell>
          <cell r="K184">
            <v>0</v>
          </cell>
          <cell r="L184">
            <v>80200</v>
          </cell>
          <cell r="M184">
            <v>0</v>
          </cell>
          <cell r="N184">
            <v>0</v>
          </cell>
          <cell r="O184">
            <v>80200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1917276</v>
          </cell>
          <cell r="U184">
            <v>1917276</v>
          </cell>
          <cell r="V184">
            <v>0</v>
          </cell>
          <cell r="W184">
            <v>1917276</v>
          </cell>
        </row>
        <row r="185">
          <cell r="C185" t="str">
            <v>PERENCANAAN DAN PENGENDALIAN PROGRAM PROV NTB</v>
          </cell>
          <cell r="D185">
            <v>86500</v>
          </cell>
          <cell r="E185">
            <v>108240</v>
          </cell>
          <cell r="F185">
            <v>0</v>
          </cell>
          <cell r="G185">
            <v>1530816</v>
          </cell>
          <cell r="H185">
            <v>0</v>
          </cell>
          <cell r="I185">
            <v>0</v>
          </cell>
          <cell r="J185">
            <v>1639056</v>
          </cell>
          <cell r="K185">
            <v>0</v>
          </cell>
          <cell r="L185">
            <v>87600</v>
          </cell>
          <cell r="M185">
            <v>0</v>
          </cell>
          <cell r="N185">
            <v>0</v>
          </cell>
          <cell r="O185">
            <v>87600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1813156</v>
          </cell>
          <cell r="U185">
            <v>1813156</v>
          </cell>
          <cell r="V185">
            <v>0</v>
          </cell>
          <cell r="W185">
            <v>1813156</v>
          </cell>
        </row>
        <row r="186">
          <cell r="C186" t="str">
            <v xml:space="preserve">PERENCANAAN DAN PENGENDALIAN PROGRAM PROV NTT </v>
          </cell>
          <cell r="D186">
            <v>40280</v>
          </cell>
          <cell r="E186">
            <v>164460</v>
          </cell>
          <cell r="F186">
            <v>0</v>
          </cell>
          <cell r="G186">
            <v>3208920</v>
          </cell>
          <cell r="H186">
            <v>0</v>
          </cell>
          <cell r="I186">
            <v>0</v>
          </cell>
          <cell r="J186">
            <v>3373380</v>
          </cell>
          <cell r="K186">
            <v>0</v>
          </cell>
          <cell r="L186">
            <v>171000</v>
          </cell>
          <cell r="M186">
            <v>0</v>
          </cell>
          <cell r="N186">
            <v>0</v>
          </cell>
          <cell r="O186">
            <v>171000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3584660</v>
          </cell>
          <cell r="U186">
            <v>3584660</v>
          </cell>
          <cell r="V186">
            <v>0</v>
          </cell>
          <cell r="W186">
            <v>3584660</v>
          </cell>
        </row>
        <row r="187">
          <cell r="C187" t="str">
            <v>PERENCANAAN DAN PENGENDALIAN PROGRAM PROV MALUKU</v>
          </cell>
          <cell r="D187">
            <v>103276</v>
          </cell>
          <cell r="E187">
            <v>56660</v>
          </cell>
          <cell r="F187">
            <v>0</v>
          </cell>
          <cell r="G187">
            <v>2200000</v>
          </cell>
          <cell r="H187">
            <v>0</v>
          </cell>
          <cell r="I187">
            <v>0</v>
          </cell>
          <cell r="J187">
            <v>2256660</v>
          </cell>
          <cell r="K187">
            <v>0</v>
          </cell>
          <cell r="L187">
            <v>100600</v>
          </cell>
          <cell r="M187">
            <v>0</v>
          </cell>
          <cell r="N187">
            <v>0</v>
          </cell>
          <cell r="O187">
            <v>100600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2460536</v>
          </cell>
          <cell r="U187">
            <v>2460536</v>
          </cell>
          <cell r="V187">
            <v>0</v>
          </cell>
          <cell r="W187">
            <v>2460536</v>
          </cell>
        </row>
        <row r="188">
          <cell r="C188" t="str">
            <v>PERENCANAAN DAN PENGENDALIAN PROGRAM PROV MALUKU UTARA</v>
          </cell>
          <cell r="D188">
            <v>90276</v>
          </cell>
          <cell r="E188">
            <v>111420</v>
          </cell>
          <cell r="F188">
            <v>0</v>
          </cell>
          <cell r="G188">
            <v>1895595</v>
          </cell>
          <cell r="H188">
            <v>0</v>
          </cell>
          <cell r="I188">
            <v>0</v>
          </cell>
          <cell r="J188">
            <v>2007015</v>
          </cell>
          <cell r="K188">
            <v>0</v>
          </cell>
          <cell r="L188">
            <v>89000</v>
          </cell>
          <cell r="M188">
            <v>0</v>
          </cell>
          <cell r="N188">
            <v>0</v>
          </cell>
          <cell r="O188">
            <v>89000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2186291</v>
          </cell>
          <cell r="U188">
            <v>2186291</v>
          </cell>
          <cell r="V188">
            <v>0</v>
          </cell>
          <cell r="W188">
            <v>2186291</v>
          </cell>
        </row>
        <row r="189">
          <cell r="C189" t="str">
            <v>PERENCANAAN DAN PENGENDALIAN PROGRAM PROV PAPUA</v>
          </cell>
          <cell r="D189">
            <v>115750</v>
          </cell>
          <cell r="E189">
            <v>133160</v>
          </cell>
          <cell r="F189">
            <v>0</v>
          </cell>
          <cell r="G189">
            <v>2585504</v>
          </cell>
          <cell r="H189">
            <v>0</v>
          </cell>
          <cell r="I189">
            <v>0</v>
          </cell>
          <cell r="J189">
            <v>2718664</v>
          </cell>
          <cell r="K189">
            <v>0</v>
          </cell>
          <cell r="L189">
            <v>199600</v>
          </cell>
          <cell r="M189">
            <v>0</v>
          </cell>
          <cell r="N189">
            <v>0</v>
          </cell>
          <cell r="O189">
            <v>199600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3034014</v>
          </cell>
          <cell r="U189">
            <v>3034014</v>
          </cell>
          <cell r="V189">
            <v>0</v>
          </cell>
          <cell r="W189">
            <v>3034014</v>
          </cell>
        </row>
        <row r="190">
          <cell r="C190" t="str">
            <v xml:space="preserve">PERENCANAAN DAN PENGENDALIAN PROGRAM PROV PAPUA BARAT   </v>
          </cell>
          <cell r="D190">
            <v>69600</v>
          </cell>
          <cell r="E190">
            <v>120960</v>
          </cell>
          <cell r="F190">
            <v>0</v>
          </cell>
          <cell r="G190">
            <v>1920120</v>
          </cell>
          <cell r="H190">
            <v>0</v>
          </cell>
          <cell r="I190">
            <v>0</v>
          </cell>
          <cell r="J190">
            <v>2041080</v>
          </cell>
          <cell r="K190">
            <v>0</v>
          </cell>
          <cell r="L190">
            <v>93400</v>
          </cell>
          <cell r="M190">
            <v>0</v>
          </cell>
          <cell r="N190">
            <v>0</v>
          </cell>
          <cell r="O190">
            <v>93400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2204080</v>
          </cell>
          <cell r="U190">
            <v>2204080</v>
          </cell>
          <cell r="V190">
            <v>0</v>
          </cell>
          <cell r="W190">
            <v>2204080</v>
          </cell>
        </row>
        <row r="191">
          <cell r="C191" t="str">
            <v>BALAI TEKNIK AIR MINUM DAN SANITASI WILAYAH I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C192" t="str">
            <v>BALAI TEKNIK AIR MINUM DAN SANITASI WILAYAH II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C193" t="str">
            <v>PEMBANGUNAN INFRASTRUKTUR PERMUKIMAN KAB. ACEH SELATAN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1330000</v>
          </cell>
          <cell r="Q193">
            <v>0</v>
          </cell>
          <cell r="R193">
            <v>0</v>
          </cell>
          <cell r="S193">
            <v>1330000</v>
          </cell>
          <cell r="T193">
            <v>1330000</v>
          </cell>
          <cell r="U193">
            <v>1330000</v>
          </cell>
          <cell r="V193">
            <v>0</v>
          </cell>
          <cell r="W193">
            <v>1330000</v>
          </cell>
        </row>
        <row r="194">
          <cell r="C194" t="str">
            <v>PEMBANGUNAN INFRASTRUKTUR PERMUKIMAN KAB. ACEH TENGGARA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3190000</v>
          </cell>
          <cell r="Q194">
            <v>0</v>
          </cell>
          <cell r="R194">
            <v>0</v>
          </cell>
          <cell r="S194">
            <v>3190000</v>
          </cell>
          <cell r="T194">
            <v>3190000</v>
          </cell>
          <cell r="U194">
            <v>3190000</v>
          </cell>
          <cell r="V194">
            <v>0</v>
          </cell>
          <cell r="W194">
            <v>3190000</v>
          </cell>
        </row>
        <row r="195">
          <cell r="C195" t="str">
            <v>PEMBANGUNAN INFRASTRUKTUR PERMUKIMAN KAB. ACEH TIMUR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2250000</v>
          </cell>
          <cell r="Q195">
            <v>0</v>
          </cell>
          <cell r="R195">
            <v>0</v>
          </cell>
          <cell r="S195">
            <v>2250000</v>
          </cell>
          <cell r="T195">
            <v>2250000</v>
          </cell>
          <cell r="U195">
            <v>2250000</v>
          </cell>
          <cell r="V195">
            <v>0</v>
          </cell>
          <cell r="W195">
            <v>2250000</v>
          </cell>
        </row>
        <row r="196">
          <cell r="C196" t="str">
            <v>PEMBANGUNAN INFRASTRUKTUR PERMUKIMAN KAB. ACEH TENGAH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1200000</v>
          </cell>
          <cell r="Q196">
            <v>0</v>
          </cell>
          <cell r="R196">
            <v>0</v>
          </cell>
          <cell r="S196">
            <v>1200000</v>
          </cell>
          <cell r="T196">
            <v>1200000</v>
          </cell>
          <cell r="U196">
            <v>1200000</v>
          </cell>
          <cell r="V196">
            <v>0</v>
          </cell>
          <cell r="W196">
            <v>1200000</v>
          </cell>
        </row>
        <row r="197">
          <cell r="C197" t="str">
            <v>PEMBANGUNAN INFRASTRUKTUR PERMUKIMAN KAB. ACEH BARAT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1670000</v>
          </cell>
          <cell r="Q197">
            <v>0</v>
          </cell>
          <cell r="R197">
            <v>0</v>
          </cell>
          <cell r="S197">
            <v>1670000</v>
          </cell>
          <cell r="T197">
            <v>1670000</v>
          </cell>
          <cell r="U197">
            <v>1670000</v>
          </cell>
          <cell r="V197">
            <v>0</v>
          </cell>
          <cell r="W197">
            <v>1670000</v>
          </cell>
        </row>
        <row r="198">
          <cell r="C198" t="str">
            <v>PEMBANGUNAN INFRASTRUKTUR PERMUKIMAN KAB. ACEH BESAR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1580000</v>
          </cell>
          <cell r="Q198">
            <v>0</v>
          </cell>
          <cell r="R198">
            <v>0</v>
          </cell>
          <cell r="S198">
            <v>1580000</v>
          </cell>
          <cell r="T198">
            <v>1580000</v>
          </cell>
          <cell r="U198">
            <v>1580000</v>
          </cell>
          <cell r="V198">
            <v>0</v>
          </cell>
          <cell r="W198">
            <v>1580000</v>
          </cell>
        </row>
        <row r="199">
          <cell r="C199" t="str">
            <v>PEMBANGUNAN INFRASTRUKTUR PERMUKIMAN KAB. PIDIE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1350000</v>
          </cell>
          <cell r="Q199">
            <v>0</v>
          </cell>
          <cell r="R199">
            <v>0</v>
          </cell>
          <cell r="S199">
            <v>1350000</v>
          </cell>
          <cell r="T199">
            <v>1350000</v>
          </cell>
          <cell r="U199">
            <v>1350000</v>
          </cell>
          <cell r="V199">
            <v>0</v>
          </cell>
          <cell r="W199">
            <v>1350000</v>
          </cell>
        </row>
        <row r="200">
          <cell r="C200" t="str">
            <v>PEMBANGUNAN INFRASTRUKTUR PERMUKIMAN KAB. ACEH UTARA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C201" t="str">
            <v>PEMBANGUNAN INFRASTRUKTUR PERMUKIMAN KAB. SIMEULUE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C202" t="str">
            <v>PEMBANGUNAN INFRASTRUKTUR PERMUKIMAN KAB. ACEH SINGKIL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C203" t="str">
            <v>PEMBANGUNAN INFRASTRUKTUR PERMUKIMAN KAB. BIREUN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C204" t="str">
            <v>PEMBANGUNAN INFRASTRUKTUR PERMUKIMAN KAB. ACEH BARAT DAYA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C205" t="str">
            <v>PEMBANGUNAN INFRASTRUKTUR PERMUKIMAN KAB. GAYO LUES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1500000</v>
          </cell>
          <cell r="Q205">
            <v>0</v>
          </cell>
          <cell r="R205">
            <v>0</v>
          </cell>
          <cell r="S205">
            <v>1500000</v>
          </cell>
          <cell r="T205">
            <v>1500000</v>
          </cell>
          <cell r="U205">
            <v>1500000</v>
          </cell>
          <cell r="V205">
            <v>0</v>
          </cell>
          <cell r="W205">
            <v>1500000</v>
          </cell>
        </row>
        <row r="206">
          <cell r="C206" t="str">
            <v>PEMBANGUNAN INFRASTRUKTUR PERMUKIMAN KAB. ACEH JAYA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1500000</v>
          </cell>
          <cell r="Q206">
            <v>0</v>
          </cell>
          <cell r="R206">
            <v>0</v>
          </cell>
          <cell r="S206">
            <v>1500000</v>
          </cell>
          <cell r="T206">
            <v>1500000</v>
          </cell>
          <cell r="U206">
            <v>1500000</v>
          </cell>
          <cell r="V206">
            <v>0</v>
          </cell>
          <cell r="W206">
            <v>1500000</v>
          </cell>
        </row>
        <row r="207">
          <cell r="C207" t="str">
            <v>PEMBANGUNAN INFRASTRUKTUR PERMUKIMAN KAB. NAGAN RAYA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1500000</v>
          </cell>
          <cell r="Q207">
            <v>0</v>
          </cell>
          <cell r="R207">
            <v>0</v>
          </cell>
          <cell r="S207">
            <v>1500000</v>
          </cell>
          <cell r="T207">
            <v>1500000</v>
          </cell>
          <cell r="U207">
            <v>1500000</v>
          </cell>
          <cell r="V207">
            <v>0</v>
          </cell>
          <cell r="W207">
            <v>1500000</v>
          </cell>
        </row>
        <row r="208">
          <cell r="C208" t="str">
            <v>PEMBANGUNAN INFRASTRUKTUR PERMUKIMAN KAB. ACEH TAMIANG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830000</v>
          </cell>
          <cell r="Q208">
            <v>0</v>
          </cell>
          <cell r="R208">
            <v>0</v>
          </cell>
          <cell r="S208">
            <v>830000</v>
          </cell>
          <cell r="T208">
            <v>830000</v>
          </cell>
          <cell r="U208">
            <v>830000</v>
          </cell>
          <cell r="V208">
            <v>0</v>
          </cell>
          <cell r="W208">
            <v>830000</v>
          </cell>
        </row>
        <row r="209">
          <cell r="C209" t="str">
            <v>PEMBANGUNAN INFRASTRUKTUR PERMUKIMAN KAB. BENER MERIAH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1500000</v>
          </cell>
          <cell r="Q209">
            <v>0</v>
          </cell>
          <cell r="R209">
            <v>0</v>
          </cell>
          <cell r="S209">
            <v>1500000</v>
          </cell>
          <cell r="T209">
            <v>1500000</v>
          </cell>
          <cell r="U209">
            <v>1500000</v>
          </cell>
          <cell r="V209">
            <v>0</v>
          </cell>
          <cell r="W209">
            <v>1500000</v>
          </cell>
        </row>
        <row r="210">
          <cell r="C210" t="str">
            <v>PEMBANGUNAN INFRASTRUKTUR PERMUKIMAN KAB. PIDIE JAYA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2250000</v>
          </cell>
          <cell r="Q210">
            <v>0</v>
          </cell>
          <cell r="R210">
            <v>0</v>
          </cell>
          <cell r="S210">
            <v>2250000</v>
          </cell>
          <cell r="T210">
            <v>2250000</v>
          </cell>
          <cell r="U210">
            <v>2250000</v>
          </cell>
          <cell r="V210">
            <v>0</v>
          </cell>
          <cell r="W210">
            <v>2250000</v>
          </cell>
        </row>
        <row r="211">
          <cell r="C211" t="str">
            <v>PEMBANGUNAN INFRASTRUKTUR PERMUKIMAN KOTA BANDA ACEH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5510000</v>
          </cell>
          <cell r="Q211">
            <v>0</v>
          </cell>
          <cell r="R211">
            <v>0</v>
          </cell>
          <cell r="S211">
            <v>5510000</v>
          </cell>
          <cell r="T211">
            <v>5510000</v>
          </cell>
          <cell r="U211">
            <v>5510000</v>
          </cell>
          <cell r="V211">
            <v>0</v>
          </cell>
          <cell r="W211">
            <v>5510000</v>
          </cell>
        </row>
        <row r="212">
          <cell r="C212" t="str">
            <v>PEMBANGUNAN INFRASTRUKTUR PERMUKIMAN KOTA SABANG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1852000</v>
          </cell>
          <cell r="Q212">
            <v>0</v>
          </cell>
          <cell r="R212">
            <v>0</v>
          </cell>
          <cell r="S212">
            <v>1852000</v>
          </cell>
          <cell r="T212">
            <v>1852000</v>
          </cell>
          <cell r="U212">
            <v>1852000</v>
          </cell>
          <cell r="V212">
            <v>0</v>
          </cell>
          <cell r="W212">
            <v>1852000</v>
          </cell>
        </row>
        <row r="213">
          <cell r="C213" t="str">
            <v>PEMBANGUNAN INFRASTRUKTUR PERMUKIMAN KOTA LHOKSEUMAWE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9930000</v>
          </cell>
          <cell r="Q213">
            <v>0</v>
          </cell>
          <cell r="R213">
            <v>0</v>
          </cell>
          <cell r="S213">
            <v>9930000</v>
          </cell>
          <cell r="T213">
            <v>9930000</v>
          </cell>
          <cell r="U213">
            <v>9930000</v>
          </cell>
          <cell r="V213">
            <v>0</v>
          </cell>
          <cell r="W213">
            <v>9930000</v>
          </cell>
        </row>
        <row r="214">
          <cell r="C214" t="str">
            <v>PEMBANGUNAN INFRASTRUKTUR PERMUKIMAN KOTA LANGSA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8040000</v>
          </cell>
          <cell r="Q214">
            <v>0</v>
          </cell>
          <cell r="R214">
            <v>0</v>
          </cell>
          <cell r="S214">
            <v>8040000</v>
          </cell>
          <cell r="T214">
            <v>8040000</v>
          </cell>
          <cell r="U214">
            <v>8040000</v>
          </cell>
          <cell r="V214">
            <v>0</v>
          </cell>
          <cell r="W214">
            <v>8040000</v>
          </cell>
        </row>
        <row r="215">
          <cell r="C215" t="str">
            <v>PEMBANGUNAN INFRASTRUKTUR PERMUKIMAN KOTA SUBULUSSALAM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9220000</v>
          </cell>
          <cell r="Q215">
            <v>0</v>
          </cell>
          <cell r="R215">
            <v>0</v>
          </cell>
          <cell r="S215">
            <v>9220000</v>
          </cell>
          <cell r="T215">
            <v>9220000</v>
          </cell>
          <cell r="U215">
            <v>9220000</v>
          </cell>
          <cell r="V215">
            <v>0</v>
          </cell>
          <cell r="W215">
            <v>9220000</v>
          </cell>
        </row>
        <row r="216">
          <cell r="C216" t="str">
            <v>PEMBANGUNAN INFRASTRUKTUR PERMUKIMAN KAB. TAPANULI TENGAH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C217" t="str">
            <v>PEMBANGUNAN INFRASTRUKTUR PERMUKIMAN KAB. TAPANULI UTARA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C218" t="str">
            <v>PEMBANGUNAN INFRASTRUKTUR PERMUKIMAN KAB. TAPANULI SELATAN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C219" t="str">
            <v>PEMBANGUNAN INFRASTRUKTUR PERMUKIMAN KAB. NIAS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C220" t="str">
            <v>PEMBANGUNAN INFRASTRUKTUR PERMUKIMAN KAB. LANGKAT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4980000</v>
          </cell>
          <cell r="Q220">
            <v>15500000</v>
          </cell>
          <cell r="R220">
            <v>0</v>
          </cell>
          <cell r="S220">
            <v>20480000</v>
          </cell>
          <cell r="T220">
            <v>20480000</v>
          </cell>
          <cell r="U220">
            <v>4980000</v>
          </cell>
          <cell r="V220">
            <v>15500000</v>
          </cell>
          <cell r="W220">
            <v>20480000</v>
          </cell>
        </row>
        <row r="221">
          <cell r="C221" t="str">
            <v>PEMBANGUNAN INFRASTRUKTUR PERMUKIMAN KAB. KARO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3335000</v>
          </cell>
          <cell r="Q221">
            <v>14000000</v>
          </cell>
          <cell r="R221">
            <v>0</v>
          </cell>
          <cell r="S221">
            <v>17335000</v>
          </cell>
          <cell r="T221">
            <v>17335000</v>
          </cell>
          <cell r="U221">
            <v>3335000</v>
          </cell>
          <cell r="V221">
            <v>14000000</v>
          </cell>
          <cell r="W221">
            <v>17335000</v>
          </cell>
        </row>
        <row r="222">
          <cell r="C222" t="str">
            <v>PEMBANGUNAN INFRASTRUKTUR PERMUKIMAN KAB. DELI SERDANG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11880000</v>
          </cell>
          <cell r="Q222">
            <v>0</v>
          </cell>
          <cell r="R222">
            <v>0</v>
          </cell>
          <cell r="S222">
            <v>11880000</v>
          </cell>
          <cell r="T222">
            <v>11880000</v>
          </cell>
          <cell r="U222">
            <v>11880000</v>
          </cell>
          <cell r="V222">
            <v>0</v>
          </cell>
          <cell r="W222">
            <v>11880000</v>
          </cell>
        </row>
        <row r="223">
          <cell r="C223" t="str">
            <v>PEMBANGUNAN INFRASTRUKTUR PERMUKIMAN KAB. SIMALUNGUN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1930000</v>
          </cell>
          <cell r="Q223">
            <v>32000000</v>
          </cell>
          <cell r="R223">
            <v>0</v>
          </cell>
          <cell r="S223">
            <v>33930000</v>
          </cell>
          <cell r="T223">
            <v>33930000</v>
          </cell>
          <cell r="U223">
            <v>1930000</v>
          </cell>
          <cell r="V223">
            <v>32000000</v>
          </cell>
          <cell r="W223">
            <v>33930000</v>
          </cell>
        </row>
        <row r="224">
          <cell r="C224" t="str">
            <v>PEMBANGUNAN INFRASTRUKTUR PERMUKIMAN KAB. ASAHAN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1975000</v>
          </cell>
          <cell r="Q224">
            <v>0</v>
          </cell>
          <cell r="R224">
            <v>0</v>
          </cell>
          <cell r="S224">
            <v>1975000</v>
          </cell>
          <cell r="T224">
            <v>1975000</v>
          </cell>
          <cell r="U224">
            <v>1975000</v>
          </cell>
          <cell r="V224">
            <v>0</v>
          </cell>
          <cell r="W224">
            <v>1975000</v>
          </cell>
        </row>
        <row r="225">
          <cell r="C225" t="str">
            <v>PEMBANGUNAN INFRASTRUKTUR PERMUKIMAN KAB. LABUAN BATU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2745000</v>
          </cell>
          <cell r="Q225">
            <v>8000000</v>
          </cell>
          <cell r="R225">
            <v>0</v>
          </cell>
          <cell r="S225">
            <v>10745000</v>
          </cell>
          <cell r="T225">
            <v>10745000</v>
          </cell>
          <cell r="U225">
            <v>2745000</v>
          </cell>
          <cell r="V225">
            <v>8000000</v>
          </cell>
          <cell r="W225">
            <v>10745000</v>
          </cell>
        </row>
        <row r="226">
          <cell r="C226" t="str">
            <v>PEMBANGUNAN INFRASTRUKTUR PERMUKIMAN KAB. DAIRI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1235000</v>
          </cell>
          <cell r="Q226">
            <v>9500000</v>
          </cell>
          <cell r="R226">
            <v>0</v>
          </cell>
          <cell r="S226">
            <v>10735000</v>
          </cell>
          <cell r="T226">
            <v>10735000</v>
          </cell>
          <cell r="U226">
            <v>1235000</v>
          </cell>
          <cell r="V226">
            <v>9500000</v>
          </cell>
          <cell r="W226">
            <v>10735000</v>
          </cell>
        </row>
        <row r="227">
          <cell r="C227" t="str">
            <v>PEMBANGUNAN INFRASTRUKTUR PERMUKIMAN KAB. TOBA SAMOSIR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C228" t="str">
            <v>PEMBANGUNAN INFRASTRUKTUR PERMUKIMAN KAB. MANDAILING NATAL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C229" t="str">
            <v>PEMBANGUNAN INFRASTRUKTUR PERMUKIMAN KAB. NIAS SELATAN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C230" t="str">
            <v>PEMBANGUNAN INFRASTRUKTUR PERMUKIMAN KAB. PAKPAK BARAT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C231" t="str">
            <v>PEMBANGUNAN INFRASTRUKTUR PERMUKIMAN KAB. HUMBANG HASUNDUTAN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C232" t="str">
            <v>PEMBANGUNAN INFRASTRUKTUR PERMUKIMAN KAB. SAMOSIR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C233" t="str">
            <v>PEMBANGUNAN INFRASTRUKTUR PERMUKIMAN KAB. SERDANG BEDAGAI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C234" t="str">
            <v>PEMBANGUNAN INFRASTRUKTUR PERMUKIMAN KAB. BATUBARA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C235" t="str">
            <v>PEMBANGUNAN INFRASTRUKTUR PERMUKIMAN KAB. PADANG LAWAS UTARA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C236" t="str">
            <v>PEMBANGUNAN INFRASTRUKTUR PERMUKIMAN KAB. PADANG LAWAS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C237" t="str">
            <v>PEMBANGUNAN INFRASTRUKTUR PERMUKIMAN KAB. LABUAN BATU SELATAN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5000000</v>
          </cell>
          <cell r="R237">
            <v>0</v>
          </cell>
          <cell r="S237">
            <v>5000000</v>
          </cell>
          <cell r="T237">
            <v>5000000</v>
          </cell>
          <cell r="U237">
            <v>0</v>
          </cell>
          <cell r="V237">
            <v>5000000</v>
          </cell>
          <cell r="W237">
            <v>5000000</v>
          </cell>
        </row>
        <row r="238">
          <cell r="C238" t="str">
            <v>PEMBANGUNAN INFRASTRUKTUR PERMUKIMAN KAB. LABUAN BATU UTARA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9500000</v>
          </cell>
          <cell r="R238">
            <v>0</v>
          </cell>
          <cell r="S238">
            <v>9500000</v>
          </cell>
          <cell r="T238">
            <v>9500000</v>
          </cell>
          <cell r="U238">
            <v>0</v>
          </cell>
          <cell r="V238">
            <v>9500000</v>
          </cell>
          <cell r="W238">
            <v>9500000</v>
          </cell>
        </row>
        <row r="239">
          <cell r="C239" t="str">
            <v>PEMBANGUNAN INFRASTRUKTUR PERMUKIMAN KAB. NIAS UTARA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C240" t="str">
            <v>PEMBANGUNAN INFRASTRUKTUR PERMUKIMAN KAB. NIAS BARAT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C241" t="str">
            <v>PEMBANGUNAN INFRASTRUKTUR PERMUKIMAN KOTA MEDAN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12650000</v>
          </cell>
          <cell r="Q241">
            <v>0</v>
          </cell>
          <cell r="R241">
            <v>0</v>
          </cell>
          <cell r="S241">
            <v>12650000</v>
          </cell>
          <cell r="T241">
            <v>12650000</v>
          </cell>
          <cell r="U241">
            <v>12650000</v>
          </cell>
          <cell r="V241">
            <v>0</v>
          </cell>
          <cell r="W241">
            <v>12650000</v>
          </cell>
        </row>
        <row r="242">
          <cell r="C242" t="str">
            <v>PEMBANGUNAN INFRASTRUKTUR PERMUKIMAN KOTA PEMATANG SIANTAR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6120000</v>
          </cell>
          <cell r="Q242">
            <v>0</v>
          </cell>
          <cell r="R242">
            <v>0</v>
          </cell>
          <cell r="S242">
            <v>6120000</v>
          </cell>
          <cell r="T242">
            <v>6120000</v>
          </cell>
          <cell r="U242">
            <v>6120000</v>
          </cell>
          <cell r="V242">
            <v>0</v>
          </cell>
          <cell r="W242">
            <v>6120000</v>
          </cell>
        </row>
        <row r="243">
          <cell r="C243" t="str">
            <v>PEMBANGUNAN INFRASTRUKTUR PERMUKIMAN KOTA SIBOLGA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1020000</v>
          </cell>
          <cell r="Q243">
            <v>0</v>
          </cell>
          <cell r="R243">
            <v>0</v>
          </cell>
          <cell r="S243">
            <v>1020000</v>
          </cell>
          <cell r="T243">
            <v>1020000</v>
          </cell>
          <cell r="U243">
            <v>1020000</v>
          </cell>
          <cell r="V243">
            <v>0</v>
          </cell>
          <cell r="W243">
            <v>1020000</v>
          </cell>
        </row>
        <row r="244">
          <cell r="C244" t="str">
            <v>PEMBANGUNAN INFRASTRUKTUR PERMUKIMAN KOTA TANJUNG BALAI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2615000</v>
          </cell>
          <cell r="Q244">
            <v>0</v>
          </cell>
          <cell r="R244">
            <v>0</v>
          </cell>
          <cell r="S244">
            <v>2615000</v>
          </cell>
          <cell r="T244">
            <v>2615000</v>
          </cell>
          <cell r="U244">
            <v>2615000</v>
          </cell>
          <cell r="V244">
            <v>0</v>
          </cell>
          <cell r="W244">
            <v>2615000</v>
          </cell>
        </row>
        <row r="245">
          <cell r="C245" t="str">
            <v>PEMBANGUNAN INFRASTRUKTUR PERMUKIMAN KOTA BINJAI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3240000</v>
          </cell>
          <cell r="Q245">
            <v>0</v>
          </cell>
          <cell r="R245">
            <v>0</v>
          </cell>
          <cell r="S245">
            <v>3240000</v>
          </cell>
          <cell r="T245">
            <v>3240000</v>
          </cell>
          <cell r="U245">
            <v>3240000</v>
          </cell>
          <cell r="V245">
            <v>0</v>
          </cell>
          <cell r="W245">
            <v>3240000</v>
          </cell>
        </row>
        <row r="246">
          <cell r="C246" t="str">
            <v>PEMBANGUNAN INFRASTRUKTUR PERMUKIMAN KOTA TEBING TINGGI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1195000</v>
          </cell>
          <cell r="Q246">
            <v>0</v>
          </cell>
          <cell r="R246">
            <v>0</v>
          </cell>
          <cell r="S246">
            <v>1195000</v>
          </cell>
          <cell r="T246">
            <v>1195000</v>
          </cell>
          <cell r="U246">
            <v>1195000</v>
          </cell>
          <cell r="V246">
            <v>0</v>
          </cell>
          <cell r="W246">
            <v>1195000</v>
          </cell>
        </row>
        <row r="247">
          <cell r="C247" t="str">
            <v>PEMBANGUNAN INFRASTRUKTUR PERMUKIMAN KOTA PADANG SIDEMPUAN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7270000</v>
          </cell>
          <cell r="Q247">
            <v>0</v>
          </cell>
          <cell r="R247">
            <v>0</v>
          </cell>
          <cell r="S247">
            <v>7270000</v>
          </cell>
          <cell r="T247">
            <v>7270000</v>
          </cell>
          <cell r="U247">
            <v>7270000</v>
          </cell>
          <cell r="V247">
            <v>0</v>
          </cell>
          <cell r="W247">
            <v>7270000</v>
          </cell>
        </row>
        <row r="248">
          <cell r="C248" t="str">
            <v>PEMBANGUNAN INFRASTRUKTUR PERMUKIMAN KOTA GUNUNG SITOLI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C249" t="str">
            <v>PEMBANGUNAN INFRASTRUKTUR PERMUKIMAN KAB. PESISIR SELATAN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1732500</v>
          </cell>
          <cell r="S249">
            <v>1732500</v>
          </cell>
          <cell r="T249">
            <v>1732500</v>
          </cell>
          <cell r="U249">
            <v>0</v>
          </cell>
          <cell r="V249">
            <v>1732500</v>
          </cell>
          <cell r="W249">
            <v>1732500</v>
          </cell>
        </row>
        <row r="250">
          <cell r="C250" t="str">
            <v>PEMBANGUNAN INFRASTRUKTUR PERMUKIMAN KAB. SOLOK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3000000</v>
          </cell>
          <cell r="Q250">
            <v>0</v>
          </cell>
          <cell r="R250">
            <v>1540000</v>
          </cell>
          <cell r="S250">
            <v>4540000</v>
          </cell>
          <cell r="T250">
            <v>4540000</v>
          </cell>
          <cell r="U250">
            <v>3000000</v>
          </cell>
          <cell r="V250">
            <v>1540000</v>
          </cell>
          <cell r="W250">
            <v>4540000</v>
          </cell>
        </row>
        <row r="251">
          <cell r="C251" t="str">
            <v>PEMBANGUNAN INFRASTRUKTUR PERMUKIMAN KAB. SAWAHLUNTOSINJUNJUNG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1215000</v>
          </cell>
          <cell r="Q251">
            <v>0</v>
          </cell>
          <cell r="R251">
            <v>1347500</v>
          </cell>
          <cell r="S251">
            <v>2562500</v>
          </cell>
          <cell r="T251">
            <v>2562500</v>
          </cell>
          <cell r="U251">
            <v>1215000</v>
          </cell>
          <cell r="V251">
            <v>1347500</v>
          </cell>
          <cell r="W251">
            <v>2562500</v>
          </cell>
        </row>
        <row r="252">
          <cell r="C252" t="str">
            <v>PEMBANGUNAN INFRASTRUKTUR PERMUKIMAN KAB. TANAH DATAR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3000000</v>
          </cell>
          <cell r="Q252">
            <v>0</v>
          </cell>
          <cell r="R252">
            <v>2310000</v>
          </cell>
          <cell r="S252">
            <v>5310000</v>
          </cell>
          <cell r="T252">
            <v>5310000</v>
          </cell>
          <cell r="U252">
            <v>3000000</v>
          </cell>
          <cell r="V252">
            <v>2310000</v>
          </cell>
          <cell r="W252">
            <v>5310000</v>
          </cell>
        </row>
        <row r="253">
          <cell r="C253" t="str">
            <v>PEMBANGUNAN INFRASTRUKTUR PERMUKIMAN KAB. PADANG PARIAMAN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555000</v>
          </cell>
          <cell r="Q253">
            <v>0</v>
          </cell>
          <cell r="R253">
            <v>1732500</v>
          </cell>
          <cell r="S253">
            <v>2287500</v>
          </cell>
          <cell r="T253">
            <v>2287500</v>
          </cell>
          <cell r="U253">
            <v>555000</v>
          </cell>
          <cell r="V253">
            <v>1732500</v>
          </cell>
          <cell r="W253">
            <v>2287500</v>
          </cell>
        </row>
        <row r="254">
          <cell r="C254" t="str">
            <v>PEMBANGUNAN INFRASTRUKTUR PERMUKIMAN KAB. AGAM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610000</v>
          </cell>
          <cell r="Q254">
            <v>0</v>
          </cell>
          <cell r="R254">
            <v>2502500</v>
          </cell>
          <cell r="S254">
            <v>3112500</v>
          </cell>
          <cell r="T254">
            <v>3112500</v>
          </cell>
          <cell r="U254">
            <v>610000</v>
          </cell>
          <cell r="V254">
            <v>2502500</v>
          </cell>
          <cell r="W254">
            <v>3112500</v>
          </cell>
        </row>
        <row r="255">
          <cell r="C255" t="str">
            <v>PEMBANGUNAN INFRASTRUKTUR PERMUKIMAN KAB. LIMA PULUH KOTO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960000</v>
          </cell>
          <cell r="Q255">
            <v>0</v>
          </cell>
          <cell r="R255">
            <v>1925000</v>
          </cell>
          <cell r="S255">
            <v>2885000</v>
          </cell>
          <cell r="T255">
            <v>2885000</v>
          </cell>
          <cell r="U255">
            <v>960000</v>
          </cell>
          <cell r="V255">
            <v>1925000</v>
          </cell>
          <cell r="W255">
            <v>2885000</v>
          </cell>
        </row>
        <row r="256">
          <cell r="C256" t="str">
            <v>PEMBANGUNAN INFRASTRUKTUR PERMUKIMAN KAB. PASAMAN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3000000</v>
          </cell>
          <cell r="Q256">
            <v>0</v>
          </cell>
          <cell r="R256">
            <v>2310000</v>
          </cell>
          <cell r="S256">
            <v>5310000</v>
          </cell>
          <cell r="T256">
            <v>5310000</v>
          </cell>
          <cell r="U256">
            <v>3000000</v>
          </cell>
          <cell r="V256">
            <v>2310000</v>
          </cell>
          <cell r="W256">
            <v>5310000</v>
          </cell>
        </row>
        <row r="257">
          <cell r="C257" t="str">
            <v>PEMBANGUNAN INFRASTRUKTUR PERMUKIMAN KAB. KEPULAUAN MENTAWAI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C258" t="str">
            <v>PEMBANGUNAN INFRASTRUKTUR PERMUKIMAN KAB. DHARMASRAYA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1925000</v>
          </cell>
          <cell r="S258">
            <v>1925000</v>
          </cell>
          <cell r="T258">
            <v>1925000</v>
          </cell>
          <cell r="U258">
            <v>0</v>
          </cell>
          <cell r="V258">
            <v>1925000</v>
          </cell>
          <cell r="W258">
            <v>1925000</v>
          </cell>
        </row>
        <row r="259">
          <cell r="C259" t="str">
            <v>PEMBANGUNAN INFRASTRUKTUR PERMUKIMAN KAB. SOLOK SELATAN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2310000</v>
          </cell>
          <cell r="S259">
            <v>2310000</v>
          </cell>
          <cell r="T259">
            <v>2310000</v>
          </cell>
          <cell r="U259">
            <v>0</v>
          </cell>
          <cell r="V259">
            <v>2310000</v>
          </cell>
          <cell r="W259">
            <v>2310000</v>
          </cell>
        </row>
        <row r="260">
          <cell r="C260" t="str">
            <v>PEMBANGUNAN INFRASTRUKTUR PERMUKIMAN KAB. PASAMAN BARAT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2250000</v>
          </cell>
          <cell r="Q260">
            <v>0</v>
          </cell>
          <cell r="R260">
            <v>1925000</v>
          </cell>
          <cell r="S260">
            <v>4175000</v>
          </cell>
          <cell r="T260">
            <v>4175000</v>
          </cell>
          <cell r="U260">
            <v>2250000</v>
          </cell>
          <cell r="V260">
            <v>1925000</v>
          </cell>
          <cell r="W260">
            <v>4175000</v>
          </cell>
        </row>
        <row r="261">
          <cell r="C261" t="str">
            <v>PEMBANGUNAN INFRASTRUKTUR PERMUKIMAN KOTA PADANG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9205000</v>
          </cell>
          <cell r="Q261">
            <v>0</v>
          </cell>
          <cell r="R261">
            <v>1347500</v>
          </cell>
          <cell r="S261">
            <v>10552500</v>
          </cell>
          <cell r="T261">
            <v>10552500</v>
          </cell>
          <cell r="U261">
            <v>9205000</v>
          </cell>
          <cell r="V261">
            <v>1347500</v>
          </cell>
          <cell r="W261">
            <v>10552500</v>
          </cell>
        </row>
        <row r="262">
          <cell r="C262" t="str">
            <v>PEMBANGUNAN INFRASTRUKTUR PERMUKIMAN KOTA SOLOK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1005000</v>
          </cell>
          <cell r="Q262">
            <v>0</v>
          </cell>
          <cell r="R262">
            <v>0</v>
          </cell>
          <cell r="S262">
            <v>1005000</v>
          </cell>
          <cell r="T262">
            <v>1005000</v>
          </cell>
          <cell r="U262">
            <v>1005000</v>
          </cell>
          <cell r="V262">
            <v>0</v>
          </cell>
          <cell r="W262">
            <v>1005000</v>
          </cell>
        </row>
        <row r="263">
          <cell r="C263" t="str">
            <v>PEMBANGUNAN INFRASTRUKTUR PERMUKIMAN KOTA SAWAH LUNTO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1899000</v>
          </cell>
          <cell r="Q263">
            <v>0</v>
          </cell>
          <cell r="R263">
            <v>1540000</v>
          </cell>
          <cell r="S263">
            <v>3439000</v>
          </cell>
          <cell r="T263">
            <v>3439000</v>
          </cell>
          <cell r="U263">
            <v>1899000</v>
          </cell>
          <cell r="V263">
            <v>1540000</v>
          </cell>
          <cell r="W263">
            <v>3439000</v>
          </cell>
        </row>
        <row r="264">
          <cell r="C264" t="str">
            <v>PEMBANGUNAN INFRASTRUKTUR PERMUKIMAN KOTA PADANG PANJANG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595000</v>
          </cell>
          <cell r="Q264">
            <v>0</v>
          </cell>
          <cell r="R264">
            <v>0</v>
          </cell>
          <cell r="S264">
            <v>595000</v>
          </cell>
          <cell r="T264">
            <v>595000</v>
          </cell>
          <cell r="U264">
            <v>595000</v>
          </cell>
          <cell r="V264">
            <v>0</v>
          </cell>
          <cell r="W264">
            <v>595000</v>
          </cell>
        </row>
        <row r="265">
          <cell r="C265" t="str">
            <v>PEMBANGUNAN INFRASTRUKTUR PERMUKIMAN KOTA BUKITTINGI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1900000</v>
          </cell>
          <cell r="Q265">
            <v>0</v>
          </cell>
          <cell r="R265">
            <v>0</v>
          </cell>
          <cell r="S265">
            <v>1900000</v>
          </cell>
          <cell r="T265">
            <v>1900000</v>
          </cell>
          <cell r="U265">
            <v>1900000</v>
          </cell>
          <cell r="V265">
            <v>0</v>
          </cell>
          <cell r="W265">
            <v>1900000</v>
          </cell>
        </row>
        <row r="266">
          <cell r="C266" t="str">
            <v>PEMBANGUNAN INFRASTRUKTUR PERMUKIMAN KOTA PAYAKUMBUH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3760000</v>
          </cell>
          <cell r="Q266">
            <v>0</v>
          </cell>
          <cell r="R266">
            <v>1540000</v>
          </cell>
          <cell r="S266">
            <v>5300000</v>
          </cell>
          <cell r="T266">
            <v>5300000</v>
          </cell>
          <cell r="U266">
            <v>3760000</v>
          </cell>
          <cell r="V266">
            <v>1540000</v>
          </cell>
          <cell r="W266">
            <v>5300000</v>
          </cell>
        </row>
        <row r="267">
          <cell r="C267" t="str">
            <v>PEMBANGUNAN INFRASTRUKTUR PERMUKIMAN KOTA PARIAMAN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2255000</v>
          </cell>
          <cell r="Q267">
            <v>0</v>
          </cell>
          <cell r="R267">
            <v>1925000</v>
          </cell>
          <cell r="S267">
            <v>4180000</v>
          </cell>
          <cell r="T267">
            <v>4180000</v>
          </cell>
          <cell r="U267">
            <v>2255000</v>
          </cell>
          <cell r="V267">
            <v>1925000</v>
          </cell>
          <cell r="W267">
            <v>4180000</v>
          </cell>
        </row>
        <row r="268">
          <cell r="C268" t="str">
            <v>PEMBANGUNAN INFRASTRUKTUR PERMUKIMAN KAB. KAMPAR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22495000</v>
          </cell>
          <cell r="R268">
            <v>0</v>
          </cell>
          <cell r="S268">
            <v>22495000</v>
          </cell>
          <cell r="T268">
            <v>22495000</v>
          </cell>
          <cell r="U268">
            <v>0</v>
          </cell>
          <cell r="V268">
            <v>22495000</v>
          </cell>
          <cell r="W268">
            <v>22495000</v>
          </cell>
        </row>
        <row r="269">
          <cell r="C269" t="str">
            <v>PEMBANGUNAN INFRASTRUKTUR PERMUKIMAN KAB. INDRAGIRI HULU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28417500</v>
          </cell>
          <cell r="R269">
            <v>0</v>
          </cell>
          <cell r="S269">
            <v>28417500</v>
          </cell>
          <cell r="T269">
            <v>28417500</v>
          </cell>
          <cell r="U269">
            <v>0</v>
          </cell>
          <cell r="V269">
            <v>28417500</v>
          </cell>
          <cell r="W269">
            <v>28417500</v>
          </cell>
        </row>
        <row r="270">
          <cell r="C270" t="str">
            <v>PEMBANGUNAN INFRASTRUKTUR PERMUKIMAN KAB. BENGKALIS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1820000</v>
          </cell>
          <cell r="Q270">
            <v>5810000</v>
          </cell>
          <cell r="R270">
            <v>0</v>
          </cell>
          <cell r="S270">
            <v>7630000</v>
          </cell>
          <cell r="T270">
            <v>7630000</v>
          </cell>
          <cell r="U270">
            <v>1820000</v>
          </cell>
          <cell r="V270">
            <v>5810000</v>
          </cell>
          <cell r="W270">
            <v>7630000</v>
          </cell>
        </row>
        <row r="271">
          <cell r="C271" t="str">
            <v>PEMBANGUNAN INFRASTRUKTUR PERMUKIMAN KAB. INDRAGIRI HILIR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500000</v>
          </cell>
          <cell r="Q271">
            <v>27752500</v>
          </cell>
          <cell r="R271">
            <v>0</v>
          </cell>
          <cell r="S271">
            <v>28252500</v>
          </cell>
          <cell r="T271">
            <v>28252500</v>
          </cell>
          <cell r="U271">
            <v>500000</v>
          </cell>
          <cell r="V271">
            <v>27752500</v>
          </cell>
          <cell r="W271">
            <v>28252500</v>
          </cell>
        </row>
        <row r="272">
          <cell r="C272" t="str">
            <v>PEMBANGUNAN INFRASTRUKTUR PERMUKIMAN KAB. PELALAWAN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11800000</v>
          </cell>
          <cell r="R272">
            <v>0</v>
          </cell>
          <cell r="S272">
            <v>11800000</v>
          </cell>
          <cell r="T272">
            <v>11800000</v>
          </cell>
          <cell r="U272">
            <v>0</v>
          </cell>
          <cell r="V272">
            <v>11800000</v>
          </cell>
          <cell r="W272">
            <v>11800000</v>
          </cell>
        </row>
        <row r="273">
          <cell r="C273" t="str">
            <v>PEMBANGUNAN INFRASTRUKTUR PERMUKIMAN KAB. ROKAN HULU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18060000</v>
          </cell>
          <cell r="R273">
            <v>0</v>
          </cell>
          <cell r="S273">
            <v>18060000</v>
          </cell>
          <cell r="T273">
            <v>18060000</v>
          </cell>
          <cell r="U273">
            <v>0</v>
          </cell>
          <cell r="V273">
            <v>18060000</v>
          </cell>
          <cell r="W273">
            <v>18060000</v>
          </cell>
        </row>
        <row r="274">
          <cell r="C274" t="str">
            <v>PEMBANGUNAN INFRASTRUKTUR PERMUKIMAN KAB. ROKAN HILIR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7750000</v>
          </cell>
          <cell r="R274">
            <v>0</v>
          </cell>
          <cell r="S274">
            <v>7750000</v>
          </cell>
          <cell r="T274">
            <v>7750000</v>
          </cell>
          <cell r="U274">
            <v>0</v>
          </cell>
          <cell r="V274">
            <v>7750000</v>
          </cell>
          <cell r="W274">
            <v>7750000</v>
          </cell>
        </row>
        <row r="275">
          <cell r="C275" t="str">
            <v>PEMBANGUNAN INFRASTRUKTUR PERMUKIMAN KAB. SIAK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13600000</v>
          </cell>
          <cell r="R275">
            <v>0</v>
          </cell>
          <cell r="S275">
            <v>13600000</v>
          </cell>
          <cell r="T275">
            <v>13600000</v>
          </cell>
          <cell r="U275">
            <v>0</v>
          </cell>
          <cell r="V275">
            <v>13600000</v>
          </cell>
          <cell r="W275">
            <v>13600000</v>
          </cell>
        </row>
        <row r="276">
          <cell r="C276" t="str">
            <v>PEMBANGUNAN INFRASTRUKTUR PERMUKIMAN KAB. KUANTAN SINGINGI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793000</v>
          </cell>
          <cell r="Q276">
            <v>23310000</v>
          </cell>
          <cell r="R276">
            <v>0</v>
          </cell>
          <cell r="S276">
            <v>24103000</v>
          </cell>
          <cell r="T276">
            <v>24103000</v>
          </cell>
          <cell r="U276">
            <v>793000</v>
          </cell>
          <cell r="V276">
            <v>23310000</v>
          </cell>
          <cell r="W276">
            <v>24103000</v>
          </cell>
        </row>
        <row r="277">
          <cell r="C277" t="str">
            <v>PEMBANGUNAN INFRASTRUKTUR PERMUKIMAN KAB. KEPULAUAN MERANTI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1750000</v>
          </cell>
          <cell r="R277">
            <v>0</v>
          </cell>
          <cell r="S277">
            <v>1750000</v>
          </cell>
          <cell r="T277">
            <v>1750000</v>
          </cell>
          <cell r="U277">
            <v>0</v>
          </cell>
          <cell r="V277">
            <v>1750000</v>
          </cell>
          <cell r="W277">
            <v>1750000</v>
          </cell>
        </row>
        <row r="278">
          <cell r="C278" t="str">
            <v>PEMBANGUNAN INFRASTRUKTUR PERMUKIMAN KOTA PEKANBARU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3965000</v>
          </cell>
          <cell r="Q278">
            <v>0</v>
          </cell>
          <cell r="R278">
            <v>0</v>
          </cell>
          <cell r="S278">
            <v>3965000</v>
          </cell>
          <cell r="T278">
            <v>3965000</v>
          </cell>
          <cell r="U278">
            <v>3965000</v>
          </cell>
          <cell r="V278">
            <v>0</v>
          </cell>
          <cell r="W278">
            <v>3965000</v>
          </cell>
        </row>
        <row r="279">
          <cell r="C279" t="str">
            <v>PEMBANGUNAN INFRASTRUKTUR PERMUKIMAN KOTA DUMAI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2470000</v>
          </cell>
          <cell r="Q279">
            <v>0</v>
          </cell>
          <cell r="R279">
            <v>0</v>
          </cell>
          <cell r="S279">
            <v>2470000</v>
          </cell>
          <cell r="T279">
            <v>2470000</v>
          </cell>
          <cell r="U279">
            <v>2470000</v>
          </cell>
          <cell r="V279">
            <v>0</v>
          </cell>
          <cell r="W279">
            <v>2470000</v>
          </cell>
        </row>
        <row r="280">
          <cell r="C280" t="str">
            <v>PEMBANGUNAN INFRASTRUKTUR PERMUKIMAN KAB. BINTAN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481000</v>
          </cell>
          <cell r="Q280">
            <v>0</v>
          </cell>
          <cell r="R280">
            <v>0</v>
          </cell>
          <cell r="S280">
            <v>481000</v>
          </cell>
          <cell r="T280">
            <v>481000</v>
          </cell>
          <cell r="U280">
            <v>481000</v>
          </cell>
          <cell r="V280">
            <v>0</v>
          </cell>
          <cell r="W280">
            <v>481000</v>
          </cell>
        </row>
        <row r="281">
          <cell r="C281" t="str">
            <v>PEMBANGUNAN INFRASTRUKTUR PERMUKIMAN KAB. KARIMUN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2293000</v>
          </cell>
          <cell r="Q281">
            <v>0</v>
          </cell>
          <cell r="R281">
            <v>0</v>
          </cell>
          <cell r="S281">
            <v>2293000</v>
          </cell>
          <cell r="T281">
            <v>2293000</v>
          </cell>
          <cell r="U281">
            <v>2293000</v>
          </cell>
          <cell r="V281">
            <v>0</v>
          </cell>
          <cell r="W281">
            <v>2293000</v>
          </cell>
        </row>
        <row r="282">
          <cell r="C282" t="str">
            <v>PEMBANGUNAN INFRASTRUKTUR PERMUKIMAN KAB. NATUNA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C283" t="str">
            <v>PEMBANGUNAN INFRASTRUKTUR PERMUKIMAN KAB. LINGGA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C284" t="str">
            <v>PEMBANGUNAN INFRASTRUKTUR PERMUKIMAN KAB. KEPULAUAN ANAMBAS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C285" t="str">
            <v>PEMBANGUNAN INFRASTRUKTUR PERMUKIMAN KOTA BATAM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8190000</v>
          </cell>
          <cell r="Q285">
            <v>0</v>
          </cell>
          <cell r="R285">
            <v>0</v>
          </cell>
          <cell r="S285">
            <v>8190000</v>
          </cell>
          <cell r="T285">
            <v>8190000</v>
          </cell>
          <cell r="U285">
            <v>8190000</v>
          </cell>
          <cell r="V285">
            <v>0</v>
          </cell>
          <cell r="W285">
            <v>8190000</v>
          </cell>
        </row>
        <row r="286">
          <cell r="C286" t="str">
            <v>PEMBANGUNAN INFRASTRUKTUR PERMUKIMAN KOTA TANJUNG PINANG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1630000</v>
          </cell>
          <cell r="Q286">
            <v>0</v>
          </cell>
          <cell r="R286">
            <v>0</v>
          </cell>
          <cell r="S286">
            <v>1630000</v>
          </cell>
          <cell r="T286">
            <v>1630000</v>
          </cell>
          <cell r="U286">
            <v>1630000</v>
          </cell>
          <cell r="V286">
            <v>0</v>
          </cell>
          <cell r="W286">
            <v>1630000</v>
          </cell>
        </row>
        <row r="287">
          <cell r="C287" t="str">
            <v>PEMBANGUNAN INFRASTRUKTUR PERMUKIMAN KAB. KERINCI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14700000</v>
          </cell>
          <cell r="R287">
            <v>0</v>
          </cell>
          <cell r="S287">
            <v>14700000</v>
          </cell>
          <cell r="T287">
            <v>14700000</v>
          </cell>
          <cell r="U287">
            <v>0</v>
          </cell>
          <cell r="V287">
            <v>14700000</v>
          </cell>
          <cell r="W287">
            <v>14700000</v>
          </cell>
        </row>
        <row r="288">
          <cell r="C288" t="str">
            <v>PEMBANGUNAN INFRASTRUKTUR PERMUKIMAN KAB. MERANGIN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20000000</v>
          </cell>
          <cell r="R288">
            <v>0</v>
          </cell>
          <cell r="S288">
            <v>20000000</v>
          </cell>
          <cell r="T288">
            <v>20000000</v>
          </cell>
          <cell r="U288">
            <v>0</v>
          </cell>
          <cell r="V288">
            <v>20000000</v>
          </cell>
          <cell r="W288">
            <v>20000000</v>
          </cell>
        </row>
        <row r="289">
          <cell r="C289" t="str">
            <v>PEMBANGUNAN INFRASTRUKTUR PERMUKIMAN KAB. SAROLANGUN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9800000</v>
          </cell>
          <cell r="R289">
            <v>0</v>
          </cell>
          <cell r="S289">
            <v>9800000</v>
          </cell>
          <cell r="T289">
            <v>9800000</v>
          </cell>
          <cell r="U289">
            <v>0</v>
          </cell>
          <cell r="V289">
            <v>9800000</v>
          </cell>
          <cell r="W289">
            <v>9800000</v>
          </cell>
        </row>
        <row r="290">
          <cell r="C290" t="str">
            <v>PEMBANGUNAN INFRASTRUKTUR PERMUKIMAN KAB. BATANGHARI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C291" t="str">
            <v>PEMBANGUNAN INFRASTRUKTUR PERMUKIMAN KAB. MUARO JAMBI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11000000</v>
          </cell>
          <cell r="R291">
            <v>0</v>
          </cell>
          <cell r="S291">
            <v>11000000</v>
          </cell>
          <cell r="T291">
            <v>11000000</v>
          </cell>
          <cell r="U291">
            <v>0</v>
          </cell>
          <cell r="V291">
            <v>11000000</v>
          </cell>
          <cell r="W291">
            <v>11000000</v>
          </cell>
        </row>
        <row r="292">
          <cell r="C292" t="str">
            <v>PEMBANGUNAN INFRASTRUKTUR PERMUKIMAN KAB. TANJUNG JABUNG BARAT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C293" t="str">
            <v>PEMBANGUNAN INFRASTRUKTUR PERMUKIMAN KAB. TANJUNG JABUNG TIMUR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8100000</v>
          </cell>
          <cell r="R293">
            <v>0</v>
          </cell>
          <cell r="S293">
            <v>8100000</v>
          </cell>
          <cell r="T293">
            <v>8100000</v>
          </cell>
          <cell r="U293">
            <v>0</v>
          </cell>
          <cell r="V293">
            <v>8100000</v>
          </cell>
          <cell r="W293">
            <v>8100000</v>
          </cell>
        </row>
        <row r="294">
          <cell r="C294" t="str">
            <v>PEMBANGUNAN INFRASTRUKTUR PERMUKIMAN KAB. BUNGO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3500000</v>
          </cell>
          <cell r="R294">
            <v>0</v>
          </cell>
          <cell r="S294">
            <v>3500000</v>
          </cell>
          <cell r="T294">
            <v>3500000</v>
          </cell>
          <cell r="U294">
            <v>0</v>
          </cell>
          <cell r="V294">
            <v>3500000</v>
          </cell>
          <cell r="W294">
            <v>3500000</v>
          </cell>
        </row>
        <row r="295">
          <cell r="C295" t="str">
            <v>PEMBANGUNAN INFRASTRUKTUR PERMUKIMAN KAB. TEBO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8000000</v>
          </cell>
          <cell r="R295">
            <v>0</v>
          </cell>
          <cell r="S295">
            <v>8000000</v>
          </cell>
          <cell r="T295">
            <v>8000000</v>
          </cell>
          <cell r="U295">
            <v>0</v>
          </cell>
          <cell r="V295">
            <v>8000000</v>
          </cell>
          <cell r="W295">
            <v>8000000</v>
          </cell>
        </row>
        <row r="296">
          <cell r="C296" t="str">
            <v>PEMBANGUNAN INFRASTRUKTUR PERMUKIMAN KOTA JAMBI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5675000</v>
          </cell>
          <cell r="Q296">
            <v>0</v>
          </cell>
          <cell r="R296">
            <v>0</v>
          </cell>
          <cell r="S296">
            <v>5675000</v>
          </cell>
          <cell r="T296">
            <v>5675000</v>
          </cell>
          <cell r="U296">
            <v>5675000</v>
          </cell>
          <cell r="V296">
            <v>0</v>
          </cell>
          <cell r="W296">
            <v>5675000</v>
          </cell>
        </row>
        <row r="297">
          <cell r="C297" t="str">
            <v>PEMBANGUNAN INFRASTRUKTUR PERMUKIMAN KOTA SUNGAI PENUH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1075000</v>
          </cell>
          <cell r="Q297">
            <v>6350000</v>
          </cell>
          <cell r="R297">
            <v>0</v>
          </cell>
          <cell r="S297">
            <v>7425000</v>
          </cell>
          <cell r="T297">
            <v>7425000</v>
          </cell>
          <cell r="U297">
            <v>1075000</v>
          </cell>
          <cell r="V297">
            <v>6350000</v>
          </cell>
          <cell r="W297">
            <v>7425000</v>
          </cell>
        </row>
        <row r="298">
          <cell r="C298" t="str">
            <v>PEMBANGUNAN INFRASTRUKTUR PERMUKIMAN KAB. BENGKULU SELATAN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1320000</v>
          </cell>
          <cell r="Q298">
            <v>0</v>
          </cell>
          <cell r="R298">
            <v>0</v>
          </cell>
          <cell r="S298">
            <v>1320000</v>
          </cell>
          <cell r="T298">
            <v>1320000</v>
          </cell>
          <cell r="U298">
            <v>1320000</v>
          </cell>
          <cell r="V298">
            <v>0</v>
          </cell>
          <cell r="W298">
            <v>1320000</v>
          </cell>
        </row>
        <row r="299">
          <cell r="C299" t="str">
            <v>PEMBANGUNAN INFRASTRUKTUR PERMUKIMAN KAB. REJANG LEBONG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2395000</v>
          </cell>
          <cell r="Q299">
            <v>9500000</v>
          </cell>
          <cell r="R299">
            <v>0</v>
          </cell>
          <cell r="S299">
            <v>11895000</v>
          </cell>
          <cell r="T299">
            <v>11895000</v>
          </cell>
          <cell r="U299">
            <v>2395000</v>
          </cell>
          <cell r="V299">
            <v>9500000</v>
          </cell>
          <cell r="W299">
            <v>11895000</v>
          </cell>
        </row>
        <row r="300">
          <cell r="C300" t="str">
            <v>PEMBANGUNAN INFRASTRUKTUR PERMUKIMAN KAB. BENGKULU UTARA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2250000</v>
          </cell>
          <cell r="Q300">
            <v>0</v>
          </cell>
          <cell r="R300">
            <v>0</v>
          </cell>
          <cell r="S300">
            <v>2250000</v>
          </cell>
          <cell r="T300">
            <v>2250000</v>
          </cell>
          <cell r="U300">
            <v>2250000</v>
          </cell>
          <cell r="V300">
            <v>0</v>
          </cell>
          <cell r="W300">
            <v>2250000</v>
          </cell>
        </row>
        <row r="301">
          <cell r="C301" t="str">
            <v>PEMBANGUNAN INFRASTRUKTUR PERMUKIMAN KAB. KAUR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2250000</v>
          </cell>
          <cell r="Q301">
            <v>9500000</v>
          </cell>
          <cell r="R301">
            <v>0</v>
          </cell>
          <cell r="S301">
            <v>11750000</v>
          </cell>
          <cell r="T301">
            <v>11750000</v>
          </cell>
          <cell r="U301">
            <v>2250000</v>
          </cell>
          <cell r="V301">
            <v>9500000</v>
          </cell>
          <cell r="W301">
            <v>11750000</v>
          </cell>
        </row>
        <row r="302">
          <cell r="C302" t="str">
            <v>PEMBANGUNAN INFRASTRUKTUR PERMUKIMAN KAB. SELUMA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2250000</v>
          </cell>
          <cell r="Q302">
            <v>0</v>
          </cell>
          <cell r="R302">
            <v>0</v>
          </cell>
          <cell r="S302">
            <v>2250000</v>
          </cell>
          <cell r="T302">
            <v>2250000</v>
          </cell>
          <cell r="U302">
            <v>2250000</v>
          </cell>
          <cell r="V302">
            <v>0</v>
          </cell>
          <cell r="W302">
            <v>2250000</v>
          </cell>
        </row>
        <row r="303">
          <cell r="C303" t="str">
            <v>PEMBANGUNAN INFRASTRUKTUR PERMUKIMAN KAB. MUKOMUKO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17000000</v>
          </cell>
          <cell r="R303">
            <v>0</v>
          </cell>
          <cell r="S303">
            <v>17000000</v>
          </cell>
          <cell r="T303">
            <v>17000000</v>
          </cell>
          <cell r="U303">
            <v>0</v>
          </cell>
          <cell r="V303">
            <v>17000000</v>
          </cell>
          <cell r="W303">
            <v>17000000</v>
          </cell>
        </row>
        <row r="304">
          <cell r="C304" t="str">
            <v>PEMBANGUNAN INFRASTRUKTUR PERMUKIMAN KAB. LEBONG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12500000</v>
          </cell>
          <cell r="R304">
            <v>0</v>
          </cell>
          <cell r="S304">
            <v>12500000</v>
          </cell>
          <cell r="T304">
            <v>12500000</v>
          </cell>
          <cell r="U304">
            <v>0</v>
          </cell>
          <cell r="V304">
            <v>12500000</v>
          </cell>
          <cell r="W304">
            <v>12500000</v>
          </cell>
        </row>
        <row r="305">
          <cell r="C305" t="str">
            <v>PEMBANGUNAN INFRASTRUKTUR PERMUKIMAN KAB. KEPAHIANG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C306" t="str">
            <v>PEMBANGUNAN INFRASTRUKTUR PERMUKIMAN KAB. BENGKULU TENGAH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2250000</v>
          </cell>
          <cell r="Q306">
            <v>0</v>
          </cell>
          <cell r="R306">
            <v>0</v>
          </cell>
          <cell r="S306">
            <v>2250000</v>
          </cell>
          <cell r="T306">
            <v>2250000</v>
          </cell>
          <cell r="U306">
            <v>2250000</v>
          </cell>
          <cell r="V306">
            <v>0</v>
          </cell>
          <cell r="W306">
            <v>2250000</v>
          </cell>
        </row>
        <row r="307">
          <cell r="C307" t="str">
            <v>PEMBANGUNAN INFRASTRUKTUR PERMUKIMAN KOTA BENGKULU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8185000</v>
          </cell>
          <cell r="Q307">
            <v>0</v>
          </cell>
          <cell r="R307">
            <v>0</v>
          </cell>
          <cell r="S307">
            <v>8185000</v>
          </cell>
          <cell r="T307">
            <v>8185000</v>
          </cell>
          <cell r="U307">
            <v>8185000</v>
          </cell>
          <cell r="V307">
            <v>0</v>
          </cell>
          <cell r="W307">
            <v>8185000</v>
          </cell>
        </row>
        <row r="308">
          <cell r="C308" t="str">
            <v>PEMBANGUNAN INFRASTRUKTUR PERMUKIMAN KAB. OGAN KOMERING ULU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3475000</v>
          </cell>
          <cell r="Q308">
            <v>7200000</v>
          </cell>
          <cell r="R308">
            <v>0</v>
          </cell>
          <cell r="S308">
            <v>10675000</v>
          </cell>
          <cell r="T308">
            <v>10675000</v>
          </cell>
          <cell r="U308">
            <v>3475000</v>
          </cell>
          <cell r="V308">
            <v>7200000</v>
          </cell>
          <cell r="W308">
            <v>10675000</v>
          </cell>
        </row>
        <row r="309">
          <cell r="C309" t="str">
            <v>PEMBANGUNAN INFRASTRUKTUR PERMUKIMAN KAB. OGAN KOMERING ILIR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3460000</v>
          </cell>
          <cell r="Q309">
            <v>9867500</v>
          </cell>
          <cell r="R309">
            <v>0</v>
          </cell>
          <cell r="S309">
            <v>13327500</v>
          </cell>
          <cell r="T309">
            <v>13327500</v>
          </cell>
          <cell r="U309">
            <v>3460000</v>
          </cell>
          <cell r="V309">
            <v>9867500</v>
          </cell>
          <cell r="W309">
            <v>13327500</v>
          </cell>
        </row>
        <row r="310">
          <cell r="C310" t="str">
            <v>PEMBANGUNAN INFRASTRUKTUR PERMUKIMAN KAB. MUARA ENIM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1360000</v>
          </cell>
          <cell r="Q310">
            <v>25717500</v>
          </cell>
          <cell r="R310">
            <v>0</v>
          </cell>
          <cell r="S310">
            <v>27077500</v>
          </cell>
          <cell r="T310">
            <v>27077500</v>
          </cell>
          <cell r="U310">
            <v>1360000</v>
          </cell>
          <cell r="V310">
            <v>25717500</v>
          </cell>
          <cell r="W310">
            <v>27077500</v>
          </cell>
        </row>
        <row r="311">
          <cell r="C311" t="str">
            <v>PEMBANGUNAN INFRASTRUKTUR PERMUKIMAN KAB. LAHAT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21217500</v>
          </cell>
          <cell r="R311">
            <v>0</v>
          </cell>
          <cell r="S311">
            <v>21217500</v>
          </cell>
          <cell r="T311">
            <v>21217500</v>
          </cell>
          <cell r="U311">
            <v>0</v>
          </cell>
          <cell r="V311">
            <v>21217500</v>
          </cell>
          <cell r="W311">
            <v>21217500</v>
          </cell>
        </row>
        <row r="312">
          <cell r="C312" t="str">
            <v>PEMBANGUNAN INFRASTRUKTUR PERMUKIMAN KAB. MUSI RAWAS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15852500</v>
          </cell>
          <cell r="R312">
            <v>0</v>
          </cell>
          <cell r="S312">
            <v>15852500</v>
          </cell>
          <cell r="T312">
            <v>15852500</v>
          </cell>
          <cell r="U312">
            <v>0</v>
          </cell>
          <cell r="V312">
            <v>15852500</v>
          </cell>
          <cell r="W312">
            <v>15852500</v>
          </cell>
        </row>
        <row r="313">
          <cell r="C313" t="str">
            <v>PEMBANGUNAN INFRASTRUKTUR PERMUKIMAN KAB. MUSI BANYU ASIN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13360000</v>
          </cell>
          <cell r="R313">
            <v>0</v>
          </cell>
          <cell r="S313">
            <v>13360000</v>
          </cell>
          <cell r="T313">
            <v>13360000</v>
          </cell>
          <cell r="U313">
            <v>0</v>
          </cell>
          <cell r="V313">
            <v>13360000</v>
          </cell>
          <cell r="W313">
            <v>13360000</v>
          </cell>
        </row>
        <row r="314">
          <cell r="C314" t="str">
            <v>PEMBANGUNAN INFRASTRUKTUR PERMUKIMAN KAB. BANYU ASIN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12650000</v>
          </cell>
          <cell r="R314">
            <v>0</v>
          </cell>
          <cell r="S314">
            <v>12650000</v>
          </cell>
          <cell r="T314">
            <v>12650000</v>
          </cell>
          <cell r="U314">
            <v>0</v>
          </cell>
          <cell r="V314">
            <v>12650000</v>
          </cell>
          <cell r="W314">
            <v>12650000</v>
          </cell>
        </row>
        <row r="315">
          <cell r="C315" t="str">
            <v>PEMBANGUNAN INFRASTRUKTUR PERMUKIMAN KAB. OKU TIMUR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17275000</v>
          </cell>
          <cell r="R315">
            <v>0</v>
          </cell>
          <cell r="S315">
            <v>17275000</v>
          </cell>
          <cell r="T315">
            <v>17275000</v>
          </cell>
          <cell r="U315">
            <v>0</v>
          </cell>
          <cell r="V315">
            <v>17275000</v>
          </cell>
          <cell r="W315">
            <v>17275000</v>
          </cell>
        </row>
        <row r="316">
          <cell r="C316" t="str">
            <v>PEMBANGUNAN INFRASTRUKTUR PERMUKIMAN KAB. OKU SELATAN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21367500</v>
          </cell>
          <cell r="R316">
            <v>0</v>
          </cell>
          <cell r="S316">
            <v>21367500</v>
          </cell>
          <cell r="T316">
            <v>21367500</v>
          </cell>
          <cell r="U316">
            <v>0</v>
          </cell>
          <cell r="V316">
            <v>21367500</v>
          </cell>
          <cell r="W316">
            <v>21367500</v>
          </cell>
        </row>
        <row r="317">
          <cell r="C317" t="str">
            <v>PEMBANGUNAN INFRASTRUKTUR PERMUKIMAN KAB. OGAN ILIR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15902500</v>
          </cell>
          <cell r="R317">
            <v>0</v>
          </cell>
          <cell r="S317">
            <v>15902500</v>
          </cell>
          <cell r="T317">
            <v>15902500</v>
          </cell>
          <cell r="U317">
            <v>0</v>
          </cell>
          <cell r="V317">
            <v>15902500</v>
          </cell>
          <cell r="W317">
            <v>15902500</v>
          </cell>
        </row>
        <row r="318">
          <cell r="C318" t="str">
            <v>PEMBANGUNAN INFRASTRUKTUR PERMUKIMAN KAB. EMPAT LAWANG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15200000</v>
          </cell>
          <cell r="R318">
            <v>0</v>
          </cell>
          <cell r="S318">
            <v>15200000</v>
          </cell>
          <cell r="T318">
            <v>15200000</v>
          </cell>
          <cell r="U318">
            <v>0</v>
          </cell>
          <cell r="V318">
            <v>15200000</v>
          </cell>
          <cell r="W318">
            <v>15200000</v>
          </cell>
        </row>
        <row r="319">
          <cell r="C319" t="str">
            <v>PEMBANGUNAN INFRASTRUKTUR PERMUKIMAN KOTA PALEMBANG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14785000</v>
          </cell>
          <cell r="Q319">
            <v>0</v>
          </cell>
          <cell r="R319">
            <v>0</v>
          </cell>
          <cell r="S319">
            <v>14785000</v>
          </cell>
          <cell r="T319">
            <v>14785000</v>
          </cell>
          <cell r="U319">
            <v>14785000</v>
          </cell>
          <cell r="V319">
            <v>0</v>
          </cell>
          <cell r="W319">
            <v>14785000</v>
          </cell>
        </row>
        <row r="320">
          <cell r="C320" t="str">
            <v>PEMBANGUNAN INFRASTRUKTUR PERMUKIMAN KOTA PAGAR ALAM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3860000</v>
          </cell>
          <cell r="Q320">
            <v>0</v>
          </cell>
          <cell r="R320">
            <v>0</v>
          </cell>
          <cell r="S320">
            <v>3860000</v>
          </cell>
          <cell r="T320">
            <v>3860000</v>
          </cell>
          <cell r="U320">
            <v>3860000</v>
          </cell>
          <cell r="V320">
            <v>0</v>
          </cell>
          <cell r="W320">
            <v>3860000</v>
          </cell>
        </row>
        <row r="321">
          <cell r="C321" t="str">
            <v>PEMBANGUNAN INFRASTRUKTUR PERMUKIMAN KOTA LUBUK LINGGAU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4988000</v>
          </cell>
          <cell r="Q321">
            <v>0</v>
          </cell>
          <cell r="R321">
            <v>0</v>
          </cell>
          <cell r="S321">
            <v>4988000</v>
          </cell>
          <cell r="T321">
            <v>4988000</v>
          </cell>
          <cell r="U321">
            <v>4988000</v>
          </cell>
          <cell r="V321">
            <v>0</v>
          </cell>
          <cell r="W321">
            <v>4988000</v>
          </cell>
        </row>
        <row r="322">
          <cell r="C322" t="str">
            <v>PEMBANGUNAN INFRASTRUKTUR PERMUKIMAN KOTA PRABUMULIH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2778000</v>
          </cell>
          <cell r="Q322">
            <v>0</v>
          </cell>
          <cell r="R322">
            <v>0</v>
          </cell>
          <cell r="S322">
            <v>2778000</v>
          </cell>
          <cell r="T322">
            <v>2778000</v>
          </cell>
          <cell r="U322">
            <v>2778000</v>
          </cell>
          <cell r="V322">
            <v>0</v>
          </cell>
          <cell r="W322">
            <v>2778000</v>
          </cell>
        </row>
        <row r="323">
          <cell r="C323" t="str">
            <v>PEMBANGUNAN INFRASTRUKTUR PERMUKIMAN KAB. BANGKA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640000</v>
          </cell>
          <cell r="Q323">
            <v>9500000</v>
          </cell>
          <cell r="R323">
            <v>0</v>
          </cell>
          <cell r="S323">
            <v>10140000</v>
          </cell>
          <cell r="T323">
            <v>10140000</v>
          </cell>
          <cell r="U323">
            <v>640000</v>
          </cell>
          <cell r="V323">
            <v>9500000</v>
          </cell>
          <cell r="W323">
            <v>10140000</v>
          </cell>
        </row>
        <row r="324">
          <cell r="C324" t="str">
            <v>PEMBANGUNAN INFRASTRUKTUR PERMUKIMAN KAB. BELITUNG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1045000</v>
          </cell>
          <cell r="Q324">
            <v>8000000</v>
          </cell>
          <cell r="R324">
            <v>0</v>
          </cell>
          <cell r="S324">
            <v>9045000</v>
          </cell>
          <cell r="T324">
            <v>9045000</v>
          </cell>
          <cell r="U324">
            <v>1045000</v>
          </cell>
          <cell r="V324">
            <v>8000000</v>
          </cell>
          <cell r="W324">
            <v>9045000</v>
          </cell>
        </row>
        <row r="325">
          <cell r="C325" t="str">
            <v>PEMBANGUNAN INFRASTRUKTUR PERMUKIMAN KAB. BANGKA SELATAN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12500000</v>
          </cell>
          <cell r="R325">
            <v>0</v>
          </cell>
          <cell r="S325">
            <v>12500000</v>
          </cell>
          <cell r="T325">
            <v>12500000</v>
          </cell>
          <cell r="U325">
            <v>0</v>
          </cell>
          <cell r="V325">
            <v>12500000</v>
          </cell>
          <cell r="W325">
            <v>12500000</v>
          </cell>
        </row>
        <row r="326">
          <cell r="C326" t="str">
            <v>PEMBANGUNAN INFRASTRUKTUR PERMUKIMAN KAB. BANGKA TENGAH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C327" t="str">
            <v>PEMBANGUNAN INFRASTRUKTUR PERMUKIMAN KAB. BANGKA BARAT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560000</v>
          </cell>
          <cell r="Q327">
            <v>0</v>
          </cell>
          <cell r="R327">
            <v>0</v>
          </cell>
          <cell r="S327">
            <v>560000</v>
          </cell>
          <cell r="T327">
            <v>560000</v>
          </cell>
          <cell r="U327">
            <v>560000</v>
          </cell>
          <cell r="V327">
            <v>0</v>
          </cell>
          <cell r="W327">
            <v>560000</v>
          </cell>
        </row>
        <row r="328">
          <cell r="C328" t="str">
            <v>PEMBANGUNAN INFRASTRUKTUR PERMUKIMAN KAB. BANGKA BELITUNG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C329" t="str">
            <v>PEMBANGUNAN INFRASTRUKTUR PERMUKIMAN KAB. BELITUNG TIMUR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1613000</v>
          </cell>
          <cell r="Q329">
            <v>0</v>
          </cell>
          <cell r="R329">
            <v>0</v>
          </cell>
          <cell r="S329">
            <v>1613000</v>
          </cell>
          <cell r="T329">
            <v>1613000</v>
          </cell>
          <cell r="U329">
            <v>1613000</v>
          </cell>
          <cell r="V329">
            <v>0</v>
          </cell>
          <cell r="W329">
            <v>1613000</v>
          </cell>
        </row>
        <row r="330">
          <cell r="C330" t="str">
            <v>PEMBANGUNAN INFRASTRUKTUR PERMUKIMAN KOTA PANGKAL PINANG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3210000</v>
          </cell>
          <cell r="Q330">
            <v>0</v>
          </cell>
          <cell r="R330">
            <v>0</v>
          </cell>
          <cell r="S330">
            <v>3210000</v>
          </cell>
          <cell r="T330">
            <v>3210000</v>
          </cell>
          <cell r="U330">
            <v>3210000</v>
          </cell>
          <cell r="V330">
            <v>0</v>
          </cell>
          <cell r="W330">
            <v>3210000</v>
          </cell>
        </row>
        <row r="331">
          <cell r="C331" t="str">
            <v>PEMBANGUNAN INFRASTRUKTUR PERMUKIMAN KAB. LAMPUNG SELATAN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7500000</v>
          </cell>
          <cell r="R331">
            <v>0</v>
          </cell>
          <cell r="S331">
            <v>7500000</v>
          </cell>
          <cell r="T331">
            <v>7500000</v>
          </cell>
          <cell r="U331">
            <v>0</v>
          </cell>
          <cell r="V331">
            <v>7500000</v>
          </cell>
          <cell r="W331">
            <v>7500000</v>
          </cell>
        </row>
        <row r="332">
          <cell r="C332" t="str">
            <v>PEMBANGUNAN INFRASTRUKTUR PERMUKIMAN KAB. LAMPUNG TENGAH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24000000</v>
          </cell>
          <cell r="R332">
            <v>0</v>
          </cell>
          <cell r="S332">
            <v>24000000</v>
          </cell>
          <cell r="T332">
            <v>24000000</v>
          </cell>
          <cell r="U332">
            <v>0</v>
          </cell>
          <cell r="V332">
            <v>24000000</v>
          </cell>
          <cell r="W332">
            <v>24000000</v>
          </cell>
        </row>
        <row r="333">
          <cell r="C333" t="str">
            <v>PEMBANGUNAN INFRASTRUKTUR PERMUKIMAN KAB. LAMPUNG UTARA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1360000</v>
          </cell>
          <cell r="Q333">
            <v>1750000</v>
          </cell>
          <cell r="R333">
            <v>0</v>
          </cell>
          <cell r="S333">
            <v>3110000</v>
          </cell>
          <cell r="T333">
            <v>3110000</v>
          </cell>
          <cell r="U333">
            <v>1360000</v>
          </cell>
          <cell r="V333">
            <v>1750000</v>
          </cell>
          <cell r="W333">
            <v>3110000</v>
          </cell>
        </row>
        <row r="334">
          <cell r="C334" t="str">
            <v>PEMBANGUNAN INFRASTRUKTUR PERMUKIMAN KAB. LAMPUNG BARAT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3000000</v>
          </cell>
          <cell r="Q334">
            <v>0</v>
          </cell>
          <cell r="R334">
            <v>0</v>
          </cell>
          <cell r="S334">
            <v>3000000</v>
          </cell>
          <cell r="T334">
            <v>3000000</v>
          </cell>
          <cell r="U334">
            <v>3000000</v>
          </cell>
          <cell r="V334">
            <v>0</v>
          </cell>
          <cell r="W334">
            <v>3000000</v>
          </cell>
        </row>
        <row r="335">
          <cell r="C335" t="str">
            <v>PEMBANGUNAN INFRASTRUKTUR PERMUKIMAN KAB. TULANGBAWANG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9750000</v>
          </cell>
          <cell r="R335">
            <v>0</v>
          </cell>
          <cell r="S335">
            <v>9750000</v>
          </cell>
          <cell r="T335">
            <v>9750000</v>
          </cell>
          <cell r="U335">
            <v>0</v>
          </cell>
          <cell r="V335">
            <v>9750000</v>
          </cell>
          <cell r="W335">
            <v>9750000</v>
          </cell>
        </row>
        <row r="336">
          <cell r="C336" t="str">
            <v>PEMBANGUNAN INFRASTRUKTUR PERMUKIMAN KAB. TANGGAMUS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31750000</v>
          </cell>
          <cell r="R336">
            <v>0</v>
          </cell>
          <cell r="S336">
            <v>31750000</v>
          </cell>
          <cell r="T336">
            <v>31750000</v>
          </cell>
          <cell r="U336">
            <v>0</v>
          </cell>
          <cell r="V336">
            <v>31750000</v>
          </cell>
          <cell r="W336">
            <v>31750000</v>
          </cell>
        </row>
        <row r="337">
          <cell r="C337" t="str">
            <v>PEMBANGUNAN INFRASTRUKTUR PERMUKIMAN KAB. LAMPUNG TIMUR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7750000</v>
          </cell>
          <cell r="R337">
            <v>0</v>
          </cell>
          <cell r="S337">
            <v>7750000</v>
          </cell>
          <cell r="T337">
            <v>7750000</v>
          </cell>
          <cell r="U337">
            <v>0</v>
          </cell>
          <cell r="V337">
            <v>7750000</v>
          </cell>
          <cell r="W337">
            <v>7750000</v>
          </cell>
        </row>
        <row r="338">
          <cell r="C338" t="str">
            <v>PEMBANGUNAN INFRASTRUKTUR PERMUKIMAN KAB. WAY KANAN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3000000</v>
          </cell>
          <cell r="Q338">
            <v>0</v>
          </cell>
          <cell r="R338">
            <v>0</v>
          </cell>
          <cell r="S338">
            <v>3000000</v>
          </cell>
          <cell r="T338">
            <v>3000000</v>
          </cell>
          <cell r="U338">
            <v>3000000</v>
          </cell>
          <cell r="V338">
            <v>0</v>
          </cell>
          <cell r="W338">
            <v>3000000</v>
          </cell>
        </row>
        <row r="339">
          <cell r="C339" t="str">
            <v>PEMBANGUNAN INFRASTRUKTUR PERMUKIMAN KAB. PESAWARAN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1500000</v>
          </cell>
          <cell r="Q339">
            <v>17750000</v>
          </cell>
          <cell r="R339">
            <v>0</v>
          </cell>
          <cell r="S339">
            <v>19250000</v>
          </cell>
          <cell r="T339">
            <v>19250000</v>
          </cell>
          <cell r="U339">
            <v>1500000</v>
          </cell>
          <cell r="V339">
            <v>17750000</v>
          </cell>
          <cell r="W339">
            <v>19250000</v>
          </cell>
        </row>
        <row r="340">
          <cell r="C340" t="str">
            <v>PEMBANGUNAN INFRASTRUKTUR PERMUKIMAN KAB. PRINGSEWU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3520000</v>
          </cell>
          <cell r="Q340">
            <v>4000000</v>
          </cell>
          <cell r="R340">
            <v>0</v>
          </cell>
          <cell r="S340">
            <v>7520000</v>
          </cell>
          <cell r="T340">
            <v>7520000</v>
          </cell>
          <cell r="U340">
            <v>3520000</v>
          </cell>
          <cell r="V340">
            <v>4000000</v>
          </cell>
          <cell r="W340">
            <v>7520000</v>
          </cell>
        </row>
        <row r="341">
          <cell r="C341" t="str">
            <v>PEMBANGUNAN INFRASTRUKTUR PERMUKIMAN KAB. MESUJI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11000000</v>
          </cell>
          <cell r="R341">
            <v>0</v>
          </cell>
          <cell r="S341">
            <v>11000000</v>
          </cell>
          <cell r="T341">
            <v>11000000</v>
          </cell>
          <cell r="U341">
            <v>0</v>
          </cell>
          <cell r="V341">
            <v>11000000</v>
          </cell>
          <cell r="W341">
            <v>11000000</v>
          </cell>
        </row>
        <row r="342">
          <cell r="C342" t="str">
            <v>PEMBANGUNAN INFRASTRUKTUR PERMUKIMAN KAB. TULANGBAWANG BARAT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10500000</v>
          </cell>
          <cell r="R342">
            <v>0</v>
          </cell>
          <cell r="S342">
            <v>10500000</v>
          </cell>
          <cell r="T342">
            <v>10500000</v>
          </cell>
          <cell r="U342">
            <v>0</v>
          </cell>
          <cell r="V342">
            <v>10500000</v>
          </cell>
          <cell r="W342">
            <v>10500000</v>
          </cell>
        </row>
        <row r="343">
          <cell r="C343" t="str">
            <v>PEMBANGUNAN INFRASTRUKTUR PERMUKIMAN KOTA BANDAR LAMPUNG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9295000</v>
          </cell>
          <cell r="Q343">
            <v>0</v>
          </cell>
          <cell r="R343">
            <v>0</v>
          </cell>
          <cell r="S343">
            <v>9295000</v>
          </cell>
          <cell r="T343">
            <v>9295000</v>
          </cell>
          <cell r="U343">
            <v>9295000</v>
          </cell>
          <cell r="V343">
            <v>0</v>
          </cell>
          <cell r="W343">
            <v>9295000</v>
          </cell>
        </row>
        <row r="344">
          <cell r="C344" t="str">
            <v>PEMBANGUNAN INFRASTRUKTUR PERMUKIMAN KOTA METRO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2560000</v>
          </cell>
          <cell r="Q344">
            <v>0</v>
          </cell>
          <cell r="R344">
            <v>0</v>
          </cell>
          <cell r="S344">
            <v>2560000</v>
          </cell>
          <cell r="T344">
            <v>2560000</v>
          </cell>
          <cell r="U344">
            <v>2560000</v>
          </cell>
          <cell r="V344">
            <v>0</v>
          </cell>
          <cell r="W344">
            <v>2560000</v>
          </cell>
        </row>
        <row r="345">
          <cell r="C345" t="str">
            <v>PEMBANGUNAN INFRASTRUKTUR PERMUKIMAN KAB. PANDEGLANG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6055000</v>
          </cell>
          <cell r="Q345">
            <v>0</v>
          </cell>
          <cell r="R345">
            <v>0</v>
          </cell>
          <cell r="S345">
            <v>6055000</v>
          </cell>
          <cell r="T345">
            <v>6055000</v>
          </cell>
          <cell r="U345">
            <v>6055000</v>
          </cell>
          <cell r="V345">
            <v>0</v>
          </cell>
          <cell r="W345">
            <v>6055000</v>
          </cell>
        </row>
        <row r="346">
          <cell r="C346" t="str">
            <v>PEMBANGUNAN INFRASTRUKTUR PERMUKIMAN KAB. LEBAK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1530000</v>
          </cell>
          <cell r="Q346">
            <v>2502500</v>
          </cell>
          <cell r="R346">
            <v>0</v>
          </cell>
          <cell r="S346">
            <v>4032500</v>
          </cell>
          <cell r="T346">
            <v>4032500</v>
          </cell>
          <cell r="U346">
            <v>1530000</v>
          </cell>
          <cell r="V346">
            <v>2502500</v>
          </cell>
          <cell r="W346">
            <v>4032500</v>
          </cell>
        </row>
        <row r="347">
          <cell r="C347" t="str">
            <v>PEMBANGUNAN INFRASTRUKTUR PERMUKIMAN KAB. TANGERANG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16325000</v>
          </cell>
          <cell r="Q347">
            <v>0</v>
          </cell>
          <cell r="R347">
            <v>0</v>
          </cell>
          <cell r="S347">
            <v>16325000</v>
          </cell>
          <cell r="T347">
            <v>16325000</v>
          </cell>
          <cell r="U347">
            <v>16325000</v>
          </cell>
          <cell r="V347">
            <v>0</v>
          </cell>
          <cell r="W347">
            <v>16325000</v>
          </cell>
        </row>
        <row r="348">
          <cell r="C348" t="str">
            <v>PEMBANGUNAN INFRASTRUKTUR PERMUKIMAN KAB. SERANG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1500000</v>
          </cell>
          <cell r="Q348">
            <v>2502500</v>
          </cell>
          <cell r="R348">
            <v>0</v>
          </cell>
          <cell r="S348">
            <v>4002500</v>
          </cell>
          <cell r="T348">
            <v>4002500</v>
          </cell>
          <cell r="U348">
            <v>1500000</v>
          </cell>
          <cell r="V348">
            <v>2502500</v>
          </cell>
          <cell r="W348">
            <v>4002500</v>
          </cell>
        </row>
        <row r="349">
          <cell r="C349" t="str">
            <v>PEMBANGUNAN INFRASTRUKTUR PERMUKIMAN KOTA TANGERANG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8435000</v>
          </cell>
          <cell r="Q349">
            <v>0</v>
          </cell>
          <cell r="R349">
            <v>0</v>
          </cell>
          <cell r="S349">
            <v>8435000</v>
          </cell>
          <cell r="T349">
            <v>8435000</v>
          </cell>
          <cell r="U349">
            <v>8435000</v>
          </cell>
          <cell r="V349">
            <v>0</v>
          </cell>
          <cell r="W349">
            <v>8435000</v>
          </cell>
        </row>
        <row r="350">
          <cell r="C350" t="str">
            <v>PEMBANGUNAN INFRASTRUKTUR PERMUKIMAN KOTA CILEGON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6550000</v>
          </cell>
          <cell r="Q350">
            <v>0</v>
          </cell>
          <cell r="R350">
            <v>0</v>
          </cell>
          <cell r="S350">
            <v>6550000</v>
          </cell>
          <cell r="T350">
            <v>6550000</v>
          </cell>
          <cell r="U350">
            <v>6550000</v>
          </cell>
          <cell r="V350">
            <v>0</v>
          </cell>
          <cell r="W350">
            <v>6550000</v>
          </cell>
        </row>
        <row r="351">
          <cell r="C351" t="str">
            <v>PEMBANGUNAN INFRASTRUKTUR PERMUKIMAN KOTA SERANG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7870000</v>
          </cell>
          <cell r="Q351">
            <v>0</v>
          </cell>
          <cell r="R351">
            <v>0</v>
          </cell>
          <cell r="S351">
            <v>7870000</v>
          </cell>
          <cell r="T351">
            <v>7870000</v>
          </cell>
          <cell r="U351">
            <v>7870000</v>
          </cell>
          <cell r="V351">
            <v>0</v>
          </cell>
          <cell r="W351">
            <v>7870000</v>
          </cell>
        </row>
        <row r="352">
          <cell r="C352" t="str">
            <v>PEMBANGUNAN INFRASTRUKTUR PERMUKIMAN KOTA TANGERANG SELATAN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5630000</v>
          </cell>
          <cell r="Q352">
            <v>0</v>
          </cell>
          <cell r="R352">
            <v>0</v>
          </cell>
          <cell r="S352">
            <v>5630000</v>
          </cell>
          <cell r="T352">
            <v>5630000</v>
          </cell>
          <cell r="U352">
            <v>5630000</v>
          </cell>
          <cell r="V352">
            <v>0</v>
          </cell>
          <cell r="W352">
            <v>5630000</v>
          </cell>
        </row>
        <row r="353">
          <cell r="C353" t="str">
            <v>PEMBANGUNAN INFRASTRUKTUR PERMUKIMAN KAB. KEPULAUAN SERIBU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360000</v>
          </cell>
          <cell r="Q353">
            <v>0</v>
          </cell>
          <cell r="R353">
            <v>0</v>
          </cell>
          <cell r="S353">
            <v>360000</v>
          </cell>
          <cell r="T353">
            <v>360000</v>
          </cell>
          <cell r="U353">
            <v>360000</v>
          </cell>
          <cell r="V353">
            <v>0</v>
          </cell>
          <cell r="W353">
            <v>360000</v>
          </cell>
        </row>
        <row r="354">
          <cell r="C354" t="str">
            <v>PEMBANGUNAN INFRASTRUKTUR PERMUKIMAN KOTA JAKARTA PUSAT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2725000</v>
          </cell>
          <cell r="Q354">
            <v>0</v>
          </cell>
          <cell r="R354">
            <v>0</v>
          </cell>
          <cell r="S354">
            <v>2725000</v>
          </cell>
          <cell r="T354">
            <v>2725000</v>
          </cell>
          <cell r="U354">
            <v>2725000</v>
          </cell>
          <cell r="V354">
            <v>0</v>
          </cell>
          <cell r="W354">
            <v>2725000</v>
          </cell>
        </row>
        <row r="355">
          <cell r="C355" t="str">
            <v>PEMBANGUNAN INFRASTRUKTUR PERMUKIMAN KOTA JAKARTA UTARA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2670000</v>
          </cell>
          <cell r="Q355">
            <v>0</v>
          </cell>
          <cell r="R355">
            <v>0</v>
          </cell>
          <cell r="S355">
            <v>2670000</v>
          </cell>
          <cell r="T355">
            <v>2670000</v>
          </cell>
          <cell r="U355">
            <v>2670000</v>
          </cell>
          <cell r="V355">
            <v>0</v>
          </cell>
          <cell r="W355">
            <v>2670000</v>
          </cell>
        </row>
        <row r="356">
          <cell r="C356" t="str">
            <v>PEMBANGUNAN INFRASTRUKTUR PERMUKIMAN KOTA JAKARTA BARAT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3205000</v>
          </cell>
          <cell r="Q356">
            <v>0</v>
          </cell>
          <cell r="R356">
            <v>0</v>
          </cell>
          <cell r="S356">
            <v>3205000</v>
          </cell>
          <cell r="T356">
            <v>3205000</v>
          </cell>
          <cell r="U356">
            <v>3205000</v>
          </cell>
          <cell r="V356">
            <v>0</v>
          </cell>
          <cell r="W356">
            <v>3205000</v>
          </cell>
        </row>
        <row r="357">
          <cell r="C357" t="str">
            <v>PEMBANGUNAN INFRASTRUKTUR PERMUKIMAN KOTA JAKARTA SELATAN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3145000</v>
          </cell>
          <cell r="Q357">
            <v>0</v>
          </cell>
          <cell r="R357">
            <v>0</v>
          </cell>
          <cell r="S357">
            <v>3145000</v>
          </cell>
          <cell r="T357">
            <v>3145000</v>
          </cell>
          <cell r="U357">
            <v>3145000</v>
          </cell>
          <cell r="V357">
            <v>0</v>
          </cell>
          <cell r="W357">
            <v>3145000</v>
          </cell>
        </row>
        <row r="358">
          <cell r="C358" t="str">
            <v>PEMBANGUNAN INFRASTRUKTUR PERMUKIMAN KOTA JAKARTA TIMUR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3945000</v>
          </cell>
          <cell r="Q358">
            <v>0</v>
          </cell>
          <cell r="R358">
            <v>0</v>
          </cell>
          <cell r="S358">
            <v>3945000</v>
          </cell>
          <cell r="T358">
            <v>3945000</v>
          </cell>
          <cell r="U358">
            <v>3945000</v>
          </cell>
          <cell r="V358">
            <v>0</v>
          </cell>
          <cell r="W358">
            <v>3945000</v>
          </cell>
        </row>
        <row r="359">
          <cell r="C359" t="str">
            <v>PEMBANGUNAN INFRASTRUKTUR PERMUKIMAN KAB. BOGOR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29095000</v>
          </cell>
          <cell r="Q359">
            <v>0</v>
          </cell>
          <cell r="R359">
            <v>0</v>
          </cell>
          <cell r="S359">
            <v>29095000</v>
          </cell>
          <cell r="T359">
            <v>29095000</v>
          </cell>
          <cell r="U359">
            <v>29095000</v>
          </cell>
          <cell r="V359">
            <v>0</v>
          </cell>
          <cell r="W359">
            <v>29095000</v>
          </cell>
        </row>
        <row r="360">
          <cell r="C360" t="str">
            <v>PEMBANGUNAN INFRASTRUKTUR PERMUKIMAN KAB. SUKABUMI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8310000</v>
          </cell>
          <cell r="Q360">
            <v>0</v>
          </cell>
          <cell r="R360">
            <v>0</v>
          </cell>
          <cell r="S360">
            <v>8310000</v>
          </cell>
          <cell r="T360">
            <v>8310000</v>
          </cell>
          <cell r="U360">
            <v>8310000</v>
          </cell>
          <cell r="V360">
            <v>0</v>
          </cell>
          <cell r="W360">
            <v>8310000</v>
          </cell>
        </row>
        <row r="361">
          <cell r="C361" t="str">
            <v>PEMBANGUNAN INFRASTRUKTUR PERMUKIMAN KAB. CIANJUR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5265000</v>
          </cell>
          <cell r="Q361">
            <v>0</v>
          </cell>
          <cell r="R361">
            <v>0</v>
          </cell>
          <cell r="S361">
            <v>5265000</v>
          </cell>
          <cell r="T361">
            <v>5265000</v>
          </cell>
          <cell r="U361">
            <v>5265000</v>
          </cell>
          <cell r="V361">
            <v>0</v>
          </cell>
          <cell r="W361">
            <v>5265000</v>
          </cell>
        </row>
        <row r="362">
          <cell r="C362" t="str">
            <v>PEMBANGUNAN INFRASTRUKTUR PERMUKIMAN KAB. BANDUNG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21565000</v>
          </cell>
          <cell r="Q362">
            <v>0</v>
          </cell>
          <cell r="R362">
            <v>0</v>
          </cell>
          <cell r="S362">
            <v>21565000</v>
          </cell>
          <cell r="T362">
            <v>21565000</v>
          </cell>
          <cell r="U362">
            <v>21565000</v>
          </cell>
          <cell r="V362">
            <v>0</v>
          </cell>
          <cell r="W362">
            <v>21565000</v>
          </cell>
        </row>
        <row r="363">
          <cell r="C363" t="str">
            <v>PEMBANGUNAN INFRASTRUKTUR PERMUKIMAN KAB. GARUT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9625000</v>
          </cell>
          <cell r="Q363">
            <v>2502500</v>
          </cell>
          <cell r="R363">
            <v>0</v>
          </cell>
          <cell r="S363">
            <v>12127500</v>
          </cell>
          <cell r="T363">
            <v>12127500</v>
          </cell>
          <cell r="U363">
            <v>9625000</v>
          </cell>
          <cell r="V363">
            <v>2502500</v>
          </cell>
          <cell r="W363">
            <v>12127500</v>
          </cell>
        </row>
        <row r="364">
          <cell r="C364" t="str">
            <v>PEMBANGUNAN INFRASTRUKTUR PERMUKIMAN KAB. TASIKMALAYA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4910000</v>
          </cell>
          <cell r="Q364">
            <v>2502500</v>
          </cell>
          <cell r="R364">
            <v>0</v>
          </cell>
          <cell r="S364">
            <v>7412500</v>
          </cell>
          <cell r="T364">
            <v>7412500</v>
          </cell>
          <cell r="U364">
            <v>4910000</v>
          </cell>
          <cell r="V364">
            <v>2502500</v>
          </cell>
          <cell r="W364">
            <v>7412500</v>
          </cell>
        </row>
        <row r="365">
          <cell r="C365" t="str">
            <v>PEMBANGUNAN INFRASTRUKTUR PERMUKIMAN KAB. CIAMIS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6370000</v>
          </cell>
          <cell r="Q365">
            <v>0</v>
          </cell>
          <cell r="R365">
            <v>0</v>
          </cell>
          <cell r="S365">
            <v>6370000</v>
          </cell>
          <cell r="T365">
            <v>6370000</v>
          </cell>
          <cell r="U365">
            <v>6370000</v>
          </cell>
          <cell r="V365">
            <v>0</v>
          </cell>
          <cell r="W365">
            <v>6370000</v>
          </cell>
        </row>
        <row r="366">
          <cell r="C366" t="str">
            <v>PEMBANGUNAN INFRASTRUKTUR PERMUKIMAN KAB. KUNINGAN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6590000</v>
          </cell>
          <cell r="Q366">
            <v>2502500</v>
          </cell>
          <cell r="R366">
            <v>0</v>
          </cell>
          <cell r="S366">
            <v>9092500</v>
          </cell>
          <cell r="T366">
            <v>9092500</v>
          </cell>
          <cell r="U366">
            <v>6590000</v>
          </cell>
          <cell r="V366">
            <v>2502500</v>
          </cell>
          <cell r="W366">
            <v>9092500</v>
          </cell>
        </row>
        <row r="367">
          <cell r="C367" t="str">
            <v>PEMBANGUNAN INFRASTRUKTUR PERMUKIMAN KAB. CIREBON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34330000</v>
          </cell>
          <cell r="Q367">
            <v>0</v>
          </cell>
          <cell r="R367">
            <v>0</v>
          </cell>
          <cell r="S367">
            <v>34330000</v>
          </cell>
          <cell r="T367">
            <v>34330000</v>
          </cell>
          <cell r="U367">
            <v>34330000</v>
          </cell>
          <cell r="V367">
            <v>0</v>
          </cell>
          <cell r="W367">
            <v>34330000</v>
          </cell>
        </row>
        <row r="368">
          <cell r="C368" t="str">
            <v>PEMBANGUNAN INFRASTRUKTUR PERMUKIMAN KAB. MAJALENGKA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9135000</v>
          </cell>
          <cell r="Q368">
            <v>0</v>
          </cell>
          <cell r="R368">
            <v>0</v>
          </cell>
          <cell r="S368">
            <v>9135000</v>
          </cell>
          <cell r="T368">
            <v>9135000</v>
          </cell>
          <cell r="U368">
            <v>9135000</v>
          </cell>
          <cell r="V368">
            <v>0</v>
          </cell>
          <cell r="W368">
            <v>9135000</v>
          </cell>
        </row>
        <row r="369">
          <cell r="C369" t="str">
            <v>PEMBANGUNAN INFRASTRUKTUR PERMUKIMAN KAB. SUMEDANG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8070000</v>
          </cell>
          <cell r="Q369">
            <v>2502500</v>
          </cell>
          <cell r="R369">
            <v>0</v>
          </cell>
          <cell r="S369">
            <v>10572500</v>
          </cell>
          <cell r="T369">
            <v>10572500</v>
          </cell>
          <cell r="U369">
            <v>8070000</v>
          </cell>
          <cell r="V369">
            <v>2502500</v>
          </cell>
          <cell r="W369">
            <v>10572500</v>
          </cell>
        </row>
        <row r="370">
          <cell r="C370" t="str">
            <v>PEMBANGUNAN INFRASTRUKTUR PERMUKIMAN KAB. INDRAMAYU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8685000</v>
          </cell>
          <cell r="Q370">
            <v>0</v>
          </cell>
          <cell r="R370">
            <v>0</v>
          </cell>
          <cell r="S370">
            <v>8685000</v>
          </cell>
          <cell r="T370">
            <v>8685000</v>
          </cell>
          <cell r="U370">
            <v>8685000</v>
          </cell>
          <cell r="V370">
            <v>0</v>
          </cell>
          <cell r="W370">
            <v>8685000</v>
          </cell>
        </row>
        <row r="371">
          <cell r="C371" t="str">
            <v>PEMBANGUNAN INFRASTRUKTUR PERMUKIMAN KAB. SUBANG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6300000</v>
          </cell>
          <cell r="Q371">
            <v>2502500</v>
          </cell>
          <cell r="R371">
            <v>0</v>
          </cell>
          <cell r="S371">
            <v>8802500</v>
          </cell>
          <cell r="T371">
            <v>8802500</v>
          </cell>
          <cell r="U371">
            <v>6300000</v>
          </cell>
          <cell r="V371">
            <v>2502500</v>
          </cell>
          <cell r="W371">
            <v>8802500</v>
          </cell>
        </row>
        <row r="372">
          <cell r="C372" t="str">
            <v>PEMBANGUNAN INFRASTRUKTUR PERMUKIMAN KAB. PURWAKARTA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8025000</v>
          </cell>
          <cell r="Q372">
            <v>0</v>
          </cell>
          <cell r="R372">
            <v>0</v>
          </cell>
          <cell r="S372">
            <v>8025000</v>
          </cell>
          <cell r="T372">
            <v>8025000</v>
          </cell>
          <cell r="U372">
            <v>8025000</v>
          </cell>
          <cell r="V372">
            <v>0</v>
          </cell>
          <cell r="W372">
            <v>8025000</v>
          </cell>
        </row>
        <row r="373">
          <cell r="C373" t="str">
            <v>PEMBANGUNAN INFRASTRUKTUR PERMUKIMAN KAB. KARAWANG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7190000</v>
          </cell>
          <cell r="Q373">
            <v>0</v>
          </cell>
          <cell r="R373">
            <v>0</v>
          </cell>
          <cell r="S373">
            <v>7190000</v>
          </cell>
          <cell r="T373">
            <v>7190000</v>
          </cell>
          <cell r="U373">
            <v>7190000</v>
          </cell>
          <cell r="V373">
            <v>0</v>
          </cell>
          <cell r="W373">
            <v>7190000</v>
          </cell>
        </row>
        <row r="374">
          <cell r="C374" t="str">
            <v>PEMBANGUNAN INFRASTRUKTUR PERMUKIMAN KAB. BEKASI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8775000</v>
          </cell>
          <cell r="Q374">
            <v>0</v>
          </cell>
          <cell r="R374">
            <v>0</v>
          </cell>
          <cell r="S374">
            <v>8775000</v>
          </cell>
          <cell r="T374">
            <v>8775000</v>
          </cell>
          <cell r="U374">
            <v>8775000</v>
          </cell>
          <cell r="V374">
            <v>0</v>
          </cell>
          <cell r="W374">
            <v>8775000</v>
          </cell>
        </row>
        <row r="375">
          <cell r="C375" t="str">
            <v>PEMBANGUNAN INFRASTRUKTUR PERMUKIMAN KAB. BANDUNG BARAT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5710000</v>
          </cell>
          <cell r="Q375">
            <v>0</v>
          </cell>
          <cell r="R375">
            <v>0</v>
          </cell>
          <cell r="S375">
            <v>5710000</v>
          </cell>
          <cell r="T375">
            <v>5710000</v>
          </cell>
          <cell r="U375">
            <v>5710000</v>
          </cell>
          <cell r="V375">
            <v>0</v>
          </cell>
          <cell r="W375">
            <v>5710000</v>
          </cell>
        </row>
        <row r="376">
          <cell r="C376" t="str">
            <v>PEMBANGUNAN INFRASTRUKTUR PERMUKIMAN KOTA BOGOR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7465000</v>
          </cell>
          <cell r="Q376">
            <v>0</v>
          </cell>
          <cell r="R376">
            <v>0</v>
          </cell>
          <cell r="S376">
            <v>7465000</v>
          </cell>
          <cell r="T376">
            <v>7465000</v>
          </cell>
          <cell r="U376">
            <v>7465000</v>
          </cell>
          <cell r="V376">
            <v>0</v>
          </cell>
          <cell r="W376">
            <v>7465000</v>
          </cell>
        </row>
        <row r="377">
          <cell r="C377" t="str">
            <v>PEMBANGUNAN INFRASTRUKTUR PERMUKIMAN KOTA SUKABUMI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6125000</v>
          </cell>
          <cell r="Q377">
            <v>0</v>
          </cell>
          <cell r="R377">
            <v>0</v>
          </cell>
          <cell r="S377">
            <v>6125000</v>
          </cell>
          <cell r="T377">
            <v>6125000</v>
          </cell>
          <cell r="U377">
            <v>6125000</v>
          </cell>
          <cell r="V377">
            <v>0</v>
          </cell>
          <cell r="W377">
            <v>6125000</v>
          </cell>
        </row>
        <row r="378">
          <cell r="C378" t="str">
            <v>PEMBANGUNAN INFRASTRUKTUR PERMUKIMAN KOTA BANDUNG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8975000</v>
          </cell>
          <cell r="Q378">
            <v>0</v>
          </cell>
          <cell r="R378">
            <v>0</v>
          </cell>
          <cell r="S378">
            <v>8975000</v>
          </cell>
          <cell r="T378">
            <v>8975000</v>
          </cell>
          <cell r="U378">
            <v>8975000</v>
          </cell>
          <cell r="V378">
            <v>0</v>
          </cell>
          <cell r="W378">
            <v>8975000</v>
          </cell>
        </row>
        <row r="379">
          <cell r="C379" t="str">
            <v>PEMBANGUNAN INFRASTRUKTUR PERMUKIMAN KOTA CIREBON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2680000</v>
          </cell>
          <cell r="Q379">
            <v>0</v>
          </cell>
          <cell r="R379">
            <v>0</v>
          </cell>
          <cell r="S379">
            <v>2680000</v>
          </cell>
          <cell r="T379">
            <v>2680000</v>
          </cell>
          <cell r="U379">
            <v>2680000</v>
          </cell>
          <cell r="V379">
            <v>0</v>
          </cell>
          <cell r="W379">
            <v>2680000</v>
          </cell>
        </row>
        <row r="380">
          <cell r="C380" t="str">
            <v>PEMBANGUNAN INFRASTRUKTUR PERMUKIMAN KOTA BEKASI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4810000</v>
          </cell>
          <cell r="Q380">
            <v>0</v>
          </cell>
          <cell r="R380">
            <v>0</v>
          </cell>
          <cell r="S380">
            <v>4810000</v>
          </cell>
          <cell r="T380">
            <v>4810000</v>
          </cell>
          <cell r="U380">
            <v>4810000</v>
          </cell>
          <cell r="V380">
            <v>0</v>
          </cell>
          <cell r="W380">
            <v>4810000</v>
          </cell>
        </row>
        <row r="381">
          <cell r="C381" t="str">
            <v>PEMBANGUNAN INFRASTRUKTUR PERMUKIMAN KOTA DEPOK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4450000</v>
          </cell>
          <cell r="Q381">
            <v>0</v>
          </cell>
          <cell r="R381">
            <v>0</v>
          </cell>
          <cell r="S381">
            <v>4450000</v>
          </cell>
          <cell r="T381">
            <v>4450000</v>
          </cell>
          <cell r="U381">
            <v>4450000</v>
          </cell>
          <cell r="V381">
            <v>0</v>
          </cell>
          <cell r="W381">
            <v>4450000</v>
          </cell>
        </row>
        <row r="382">
          <cell r="C382" t="str">
            <v>PEMBANGUNAN INFRASTRUKTUR PERMUKIMAN KOTA CIMAHI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2070000</v>
          </cell>
          <cell r="Q382">
            <v>0</v>
          </cell>
          <cell r="R382">
            <v>0</v>
          </cell>
          <cell r="S382">
            <v>2070000</v>
          </cell>
          <cell r="T382">
            <v>2070000</v>
          </cell>
          <cell r="U382">
            <v>2070000</v>
          </cell>
          <cell r="V382">
            <v>0</v>
          </cell>
          <cell r="W382">
            <v>2070000</v>
          </cell>
        </row>
        <row r="383">
          <cell r="C383" t="str">
            <v>PEMBANGUNAN INFRASTRUKTUR PERMUKIMAN KOTA TASIKMALAYA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8220000</v>
          </cell>
          <cell r="Q383">
            <v>0</v>
          </cell>
          <cell r="R383">
            <v>0</v>
          </cell>
          <cell r="S383">
            <v>8220000</v>
          </cell>
          <cell r="T383">
            <v>8220000</v>
          </cell>
          <cell r="U383">
            <v>8220000</v>
          </cell>
          <cell r="V383">
            <v>0</v>
          </cell>
          <cell r="W383">
            <v>8220000</v>
          </cell>
        </row>
        <row r="384">
          <cell r="C384" t="str">
            <v>PEMBANGUNAN INFRASTRUKTUR PERMUKIMAN KOTA BANJAR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1440000</v>
          </cell>
          <cell r="Q384">
            <v>0</v>
          </cell>
          <cell r="R384">
            <v>0</v>
          </cell>
          <cell r="S384">
            <v>1440000</v>
          </cell>
          <cell r="T384">
            <v>1440000</v>
          </cell>
          <cell r="U384">
            <v>1440000</v>
          </cell>
          <cell r="V384">
            <v>0</v>
          </cell>
          <cell r="W384">
            <v>1440000</v>
          </cell>
        </row>
        <row r="385">
          <cell r="C385" t="str">
            <v>PEMBANGUNAN INFRASTRUKTUR PERMUKIMAN KAB. CILACAP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3040000</v>
          </cell>
          <cell r="Q385">
            <v>2502500</v>
          </cell>
          <cell r="R385">
            <v>0</v>
          </cell>
          <cell r="S385">
            <v>5542500</v>
          </cell>
          <cell r="T385">
            <v>5542500</v>
          </cell>
          <cell r="U385">
            <v>3040000</v>
          </cell>
          <cell r="V385">
            <v>2502500</v>
          </cell>
          <cell r="W385">
            <v>5542500</v>
          </cell>
        </row>
        <row r="386">
          <cell r="C386" t="str">
            <v>PEMBANGUNAN INFRASTRUKTUR PERMUKIMAN KAB. BANYUMAS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5705000</v>
          </cell>
          <cell r="Q386">
            <v>2502500</v>
          </cell>
          <cell r="R386">
            <v>0</v>
          </cell>
          <cell r="S386">
            <v>8207500</v>
          </cell>
          <cell r="T386">
            <v>8207500</v>
          </cell>
          <cell r="U386">
            <v>5705000</v>
          </cell>
          <cell r="V386">
            <v>2502500</v>
          </cell>
          <cell r="W386">
            <v>8207500</v>
          </cell>
        </row>
        <row r="387">
          <cell r="C387" t="str">
            <v>PEMBANGUNAN INFRASTRUKTUR PERMUKIMAN KAB. PURBALINGGA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1845000</v>
          </cell>
          <cell r="Q387">
            <v>2502500</v>
          </cell>
          <cell r="R387">
            <v>0</v>
          </cell>
          <cell r="S387">
            <v>4347500</v>
          </cell>
          <cell r="T387">
            <v>4347500</v>
          </cell>
          <cell r="U387">
            <v>1845000</v>
          </cell>
          <cell r="V387">
            <v>2502500</v>
          </cell>
          <cell r="W387">
            <v>4347500</v>
          </cell>
        </row>
        <row r="388">
          <cell r="C388" t="str">
            <v>PEMBANGUNAN INFRASTRUKTUR PERMUKIMAN KAB. BANJARNEGARA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3400000</v>
          </cell>
          <cell r="Q388">
            <v>1732500</v>
          </cell>
          <cell r="R388">
            <v>0</v>
          </cell>
          <cell r="S388">
            <v>5132500</v>
          </cell>
          <cell r="T388">
            <v>5132500</v>
          </cell>
          <cell r="U388">
            <v>3400000</v>
          </cell>
          <cell r="V388">
            <v>1732500</v>
          </cell>
          <cell r="W388">
            <v>5132500</v>
          </cell>
        </row>
        <row r="389">
          <cell r="C389" t="str">
            <v>PEMBANGUNAN INFRASTRUKTUR PERMUKIMAN KAB. KEBUMEN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6460000</v>
          </cell>
          <cell r="Q389">
            <v>2502500</v>
          </cell>
          <cell r="R389">
            <v>0</v>
          </cell>
          <cell r="S389">
            <v>8962500</v>
          </cell>
          <cell r="T389">
            <v>8962500</v>
          </cell>
          <cell r="U389">
            <v>6460000</v>
          </cell>
          <cell r="V389">
            <v>2502500</v>
          </cell>
          <cell r="W389">
            <v>8962500</v>
          </cell>
        </row>
        <row r="390">
          <cell r="C390" t="str">
            <v>PEMBANGUNAN INFRASTRUKTUR PERMUKIMAN KAB. PURWOREJO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5110000</v>
          </cell>
          <cell r="Q390">
            <v>2502500</v>
          </cell>
          <cell r="R390">
            <v>0</v>
          </cell>
          <cell r="S390">
            <v>7612500</v>
          </cell>
          <cell r="T390">
            <v>7612500</v>
          </cell>
          <cell r="U390">
            <v>5110000</v>
          </cell>
          <cell r="V390">
            <v>2502500</v>
          </cell>
          <cell r="W390">
            <v>7612500</v>
          </cell>
        </row>
        <row r="391">
          <cell r="C391" t="str">
            <v>PEMBANGUNAN INFRASTRUKTUR PERMUKIMAN KAB. WONOSOBO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2540000</v>
          </cell>
          <cell r="Q391">
            <v>2502500</v>
          </cell>
          <cell r="R391">
            <v>0</v>
          </cell>
          <cell r="S391">
            <v>5042500</v>
          </cell>
          <cell r="T391">
            <v>5042500</v>
          </cell>
          <cell r="U391">
            <v>2540000</v>
          </cell>
          <cell r="V391">
            <v>2502500</v>
          </cell>
          <cell r="W391">
            <v>5042500</v>
          </cell>
        </row>
        <row r="392">
          <cell r="C392" t="str">
            <v>PEMBANGUNAN INFRASTRUKTUR PERMUKIMAN KAB. MAGELANG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2925000</v>
          </cell>
          <cell r="Q392">
            <v>2502500</v>
          </cell>
          <cell r="R392">
            <v>0</v>
          </cell>
          <cell r="S392">
            <v>5427500</v>
          </cell>
          <cell r="T392">
            <v>5427500</v>
          </cell>
          <cell r="U392">
            <v>2925000</v>
          </cell>
          <cell r="V392">
            <v>2502500</v>
          </cell>
          <cell r="W392">
            <v>5427500</v>
          </cell>
        </row>
        <row r="393">
          <cell r="C393" t="str">
            <v>PEMBANGUNAN INFRASTRUKTUR PERMUKIMAN KAB. BOYOLALI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5405000</v>
          </cell>
          <cell r="Q393">
            <v>2502500</v>
          </cell>
          <cell r="R393">
            <v>0</v>
          </cell>
          <cell r="S393">
            <v>7907500</v>
          </cell>
          <cell r="T393">
            <v>7907500</v>
          </cell>
          <cell r="U393">
            <v>5405000</v>
          </cell>
          <cell r="V393">
            <v>2502500</v>
          </cell>
          <cell r="W393">
            <v>7907500</v>
          </cell>
        </row>
        <row r="394">
          <cell r="C394" t="str">
            <v>PEMBANGUNAN INFRASTRUKTUR PERMUKIMAN KAB. KLATEN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15415000</v>
          </cell>
          <cell r="Q394">
            <v>2502500</v>
          </cell>
          <cell r="R394">
            <v>0</v>
          </cell>
          <cell r="S394">
            <v>17917500</v>
          </cell>
          <cell r="T394">
            <v>17917500</v>
          </cell>
          <cell r="U394">
            <v>15415000</v>
          </cell>
          <cell r="V394">
            <v>2502500</v>
          </cell>
          <cell r="W394">
            <v>17917500</v>
          </cell>
        </row>
        <row r="395">
          <cell r="C395" t="str">
            <v>PEMBANGUNAN INFRASTRUKTUR PERMUKIMAN KAB. SUKOHARJO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8725000</v>
          </cell>
          <cell r="Q395">
            <v>2502500</v>
          </cell>
          <cell r="R395">
            <v>0</v>
          </cell>
          <cell r="S395">
            <v>11227500</v>
          </cell>
          <cell r="T395">
            <v>11227500</v>
          </cell>
          <cell r="U395">
            <v>8725000</v>
          </cell>
          <cell r="V395">
            <v>2502500</v>
          </cell>
          <cell r="W395">
            <v>11227500</v>
          </cell>
        </row>
        <row r="396">
          <cell r="C396" t="str">
            <v>PEMBANGUNAN INFRASTRUKTUR PERMUKIMAN KAB. WONOGIRI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2930000</v>
          </cell>
          <cell r="Q396">
            <v>2502500</v>
          </cell>
          <cell r="R396">
            <v>0</v>
          </cell>
          <cell r="S396">
            <v>5432500</v>
          </cell>
          <cell r="T396">
            <v>5432500</v>
          </cell>
          <cell r="U396">
            <v>2930000</v>
          </cell>
          <cell r="V396">
            <v>2502500</v>
          </cell>
          <cell r="W396">
            <v>5432500</v>
          </cell>
        </row>
        <row r="397">
          <cell r="C397" t="str">
            <v>PEMBANGUNAN INFRASTRUKTUR PERMUKIMAN KAB. KARANGANYAR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2355000</v>
          </cell>
          <cell r="Q397">
            <v>3850000</v>
          </cell>
          <cell r="R397">
            <v>0</v>
          </cell>
          <cell r="S397">
            <v>6205000</v>
          </cell>
          <cell r="T397">
            <v>6205000</v>
          </cell>
          <cell r="U397">
            <v>2355000</v>
          </cell>
          <cell r="V397">
            <v>3850000</v>
          </cell>
          <cell r="W397">
            <v>6205000</v>
          </cell>
        </row>
        <row r="398">
          <cell r="C398" t="str">
            <v>PEMBANGUNAN INFRASTRUKTUR PERMUKIMAN KAB. SRAGEN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2650000</v>
          </cell>
          <cell r="Q398">
            <v>2502500</v>
          </cell>
          <cell r="R398">
            <v>0</v>
          </cell>
          <cell r="S398">
            <v>5152500</v>
          </cell>
          <cell r="T398">
            <v>5152500</v>
          </cell>
          <cell r="U398">
            <v>2650000</v>
          </cell>
          <cell r="V398">
            <v>2502500</v>
          </cell>
          <cell r="W398">
            <v>5152500</v>
          </cell>
        </row>
        <row r="399">
          <cell r="C399" t="str">
            <v>PEMBANGUNAN INFRASTRUKTUR PERMUKIMAN KAB. GROBOGAN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2330000</v>
          </cell>
          <cell r="Q399">
            <v>2502500</v>
          </cell>
          <cell r="R399">
            <v>0</v>
          </cell>
          <cell r="S399">
            <v>4832500</v>
          </cell>
          <cell r="T399">
            <v>4832500</v>
          </cell>
          <cell r="U399">
            <v>2330000</v>
          </cell>
          <cell r="V399">
            <v>2502500</v>
          </cell>
          <cell r="W399">
            <v>4832500</v>
          </cell>
        </row>
        <row r="400">
          <cell r="C400" t="str">
            <v>PEMBANGUNAN INFRASTRUKTUR PERMUKIMAN KAB. BLORA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5625000</v>
          </cell>
          <cell r="Q400">
            <v>2502500</v>
          </cell>
          <cell r="R400">
            <v>0</v>
          </cell>
          <cell r="S400">
            <v>8127500</v>
          </cell>
          <cell r="T400">
            <v>8127500</v>
          </cell>
          <cell r="U400">
            <v>5625000</v>
          </cell>
          <cell r="V400">
            <v>2502500</v>
          </cell>
          <cell r="W400">
            <v>8127500</v>
          </cell>
        </row>
        <row r="401">
          <cell r="C401" t="str">
            <v>PEMBANGUNAN INFRASTRUKTUR PERMUKIMAN KAB. REMBANG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4030000</v>
          </cell>
          <cell r="Q401">
            <v>2502500</v>
          </cell>
          <cell r="R401">
            <v>0</v>
          </cell>
          <cell r="S401">
            <v>6532500</v>
          </cell>
          <cell r="T401">
            <v>6532500</v>
          </cell>
          <cell r="U401">
            <v>4030000</v>
          </cell>
          <cell r="V401">
            <v>2502500</v>
          </cell>
          <cell r="W401">
            <v>6532500</v>
          </cell>
        </row>
        <row r="402">
          <cell r="C402" t="str">
            <v>PEMBANGUNAN INFRASTRUKTUR PERMUKIMAN KAB. PATI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11235000</v>
          </cell>
          <cell r="Q402">
            <v>2695000</v>
          </cell>
          <cell r="R402">
            <v>0</v>
          </cell>
          <cell r="S402">
            <v>13930000</v>
          </cell>
          <cell r="T402">
            <v>13930000</v>
          </cell>
          <cell r="U402">
            <v>11235000</v>
          </cell>
          <cell r="V402">
            <v>2695000</v>
          </cell>
          <cell r="W402">
            <v>13930000</v>
          </cell>
        </row>
        <row r="403">
          <cell r="C403" t="str">
            <v>PEMBANGUNAN INFRASTRUKTUR PERMUKIMAN KAB. KUDUS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2405000</v>
          </cell>
          <cell r="Q403">
            <v>2502500</v>
          </cell>
          <cell r="R403">
            <v>0</v>
          </cell>
          <cell r="S403">
            <v>4907500</v>
          </cell>
          <cell r="T403">
            <v>4907500</v>
          </cell>
          <cell r="U403">
            <v>2405000</v>
          </cell>
          <cell r="V403">
            <v>2502500</v>
          </cell>
          <cell r="W403">
            <v>4907500</v>
          </cell>
        </row>
        <row r="404">
          <cell r="C404" t="str">
            <v>PEMBANGUNAN INFRASTRUKTUR PERMUKIMAN KAB. JEPARA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4605000</v>
          </cell>
          <cell r="Q404">
            <v>0</v>
          </cell>
          <cell r="R404">
            <v>0</v>
          </cell>
          <cell r="S404">
            <v>4605000</v>
          </cell>
          <cell r="T404">
            <v>4605000</v>
          </cell>
          <cell r="U404">
            <v>4605000</v>
          </cell>
          <cell r="V404">
            <v>0</v>
          </cell>
          <cell r="W404">
            <v>4605000</v>
          </cell>
        </row>
        <row r="405">
          <cell r="C405" t="str">
            <v>PEMBANGUNAN INFRASTRUKTUR PERMUKIMAN KAB. DEMAK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1315000</v>
          </cell>
          <cell r="Q405">
            <v>2502500</v>
          </cell>
          <cell r="R405">
            <v>0</v>
          </cell>
          <cell r="S405">
            <v>3817500</v>
          </cell>
          <cell r="T405">
            <v>3817500</v>
          </cell>
          <cell r="U405">
            <v>1315000</v>
          </cell>
          <cell r="V405">
            <v>2502500</v>
          </cell>
          <cell r="W405">
            <v>3817500</v>
          </cell>
        </row>
        <row r="406">
          <cell r="C406" t="str">
            <v>PEMBANGUNAN INFRASTRUKTUR PERMUKIMAN KAB. SEMARANG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4180000</v>
          </cell>
          <cell r="Q406">
            <v>2502500</v>
          </cell>
          <cell r="R406">
            <v>0</v>
          </cell>
          <cell r="S406">
            <v>6682500</v>
          </cell>
          <cell r="T406">
            <v>6682500</v>
          </cell>
          <cell r="U406">
            <v>4180000</v>
          </cell>
          <cell r="V406">
            <v>2502500</v>
          </cell>
          <cell r="W406">
            <v>6682500</v>
          </cell>
        </row>
        <row r="407">
          <cell r="C407" t="str">
            <v>PEMBANGUNAN INFRASTRUKTUR PERMUKIMAN KAB. TEMANGGUNG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4240000</v>
          </cell>
          <cell r="Q407">
            <v>3080000</v>
          </cell>
          <cell r="R407">
            <v>0</v>
          </cell>
          <cell r="S407">
            <v>7320000</v>
          </cell>
          <cell r="T407">
            <v>7320000</v>
          </cell>
          <cell r="U407">
            <v>4240000</v>
          </cell>
          <cell r="V407">
            <v>3080000</v>
          </cell>
          <cell r="W407">
            <v>7320000</v>
          </cell>
        </row>
        <row r="408">
          <cell r="C408" t="str">
            <v>PEMBANGUNAN INFRASTRUKTUR PERMUKIMAN KAB. KENDAL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7685000</v>
          </cell>
          <cell r="Q408">
            <v>2502500</v>
          </cell>
          <cell r="R408">
            <v>0</v>
          </cell>
          <cell r="S408">
            <v>10187500</v>
          </cell>
          <cell r="T408">
            <v>10187500</v>
          </cell>
          <cell r="U408">
            <v>7685000</v>
          </cell>
          <cell r="V408">
            <v>2502500</v>
          </cell>
          <cell r="W408">
            <v>10187500</v>
          </cell>
        </row>
        <row r="409">
          <cell r="C409" t="str">
            <v>PEMBANGUNAN INFRASTRUKTUR PERMUKIMAN KAB. BATANG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6485000</v>
          </cell>
          <cell r="Q409">
            <v>2502500</v>
          </cell>
          <cell r="R409">
            <v>0</v>
          </cell>
          <cell r="S409">
            <v>8987500</v>
          </cell>
          <cell r="T409">
            <v>8987500</v>
          </cell>
          <cell r="U409">
            <v>6485000</v>
          </cell>
          <cell r="V409">
            <v>2502500</v>
          </cell>
          <cell r="W409">
            <v>8987500</v>
          </cell>
        </row>
        <row r="410">
          <cell r="C410" t="str">
            <v>PEMBANGUNAN INFRASTRUKTUR PERMUKIMAN KAB. PEKALONGAN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9460000</v>
          </cell>
          <cell r="Q410">
            <v>2502500</v>
          </cell>
          <cell r="R410">
            <v>0</v>
          </cell>
          <cell r="S410">
            <v>11962500</v>
          </cell>
          <cell r="T410">
            <v>11962500</v>
          </cell>
          <cell r="U410">
            <v>9460000</v>
          </cell>
          <cell r="V410">
            <v>2502500</v>
          </cell>
          <cell r="W410">
            <v>11962500</v>
          </cell>
        </row>
        <row r="411">
          <cell r="C411" t="str">
            <v>PEMBANGUNAN INFRASTRUKTUR PERMUKIMAN KAB. PEMALANG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9980000</v>
          </cell>
          <cell r="Q411">
            <v>2502500</v>
          </cell>
          <cell r="R411">
            <v>0</v>
          </cell>
          <cell r="S411">
            <v>12482500</v>
          </cell>
          <cell r="T411">
            <v>12482500</v>
          </cell>
          <cell r="U411">
            <v>9980000</v>
          </cell>
          <cell r="V411">
            <v>2502500</v>
          </cell>
          <cell r="W411">
            <v>12482500</v>
          </cell>
        </row>
        <row r="412">
          <cell r="C412" t="str">
            <v>PEMBANGUNAN INFRASTRUKTUR PERMUKIMAN KAB. TEGAL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4685000</v>
          </cell>
          <cell r="Q412">
            <v>2502500</v>
          </cell>
          <cell r="R412">
            <v>0</v>
          </cell>
          <cell r="S412">
            <v>7187500</v>
          </cell>
          <cell r="T412">
            <v>7187500</v>
          </cell>
          <cell r="U412">
            <v>4685000</v>
          </cell>
          <cell r="V412">
            <v>2502500</v>
          </cell>
          <cell r="W412">
            <v>7187500</v>
          </cell>
        </row>
        <row r="413">
          <cell r="C413" t="str">
            <v>PEMBANGUNAN INFRASTRUKTUR PERMUKIMAN KAB. BREBES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5585000</v>
          </cell>
          <cell r="Q413">
            <v>2502500</v>
          </cell>
          <cell r="R413">
            <v>0</v>
          </cell>
          <cell r="S413">
            <v>8087500</v>
          </cell>
          <cell r="T413">
            <v>8087500</v>
          </cell>
          <cell r="U413">
            <v>5585000</v>
          </cell>
          <cell r="V413">
            <v>2502500</v>
          </cell>
          <cell r="W413">
            <v>8087500</v>
          </cell>
        </row>
        <row r="414">
          <cell r="C414" t="str">
            <v>PEMBANGUNAN INFRASTRUKTUR PERMUKIMAN KOTA MAGELANG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2105000</v>
          </cell>
          <cell r="Q414">
            <v>0</v>
          </cell>
          <cell r="R414">
            <v>0</v>
          </cell>
          <cell r="S414">
            <v>2105000</v>
          </cell>
          <cell r="T414">
            <v>2105000</v>
          </cell>
          <cell r="U414">
            <v>2105000</v>
          </cell>
          <cell r="V414">
            <v>0</v>
          </cell>
          <cell r="W414">
            <v>2105000</v>
          </cell>
        </row>
        <row r="415">
          <cell r="C415" t="str">
            <v>PEMBANGUNAN INFRASTRUKTUR PERMUKIMAN KOTA SURAKARTA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4920000</v>
          </cell>
          <cell r="Q415">
            <v>0</v>
          </cell>
          <cell r="R415">
            <v>0</v>
          </cell>
          <cell r="S415">
            <v>4920000</v>
          </cell>
          <cell r="T415">
            <v>4920000</v>
          </cell>
          <cell r="U415">
            <v>4920000</v>
          </cell>
          <cell r="V415">
            <v>0</v>
          </cell>
          <cell r="W415">
            <v>4920000</v>
          </cell>
        </row>
        <row r="416">
          <cell r="C416" t="str">
            <v>PEMBANGUNAN INFRASTRUKTUR PERMUKIMAN KOTA SALATIGA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2265000</v>
          </cell>
          <cell r="Q416">
            <v>0</v>
          </cell>
          <cell r="R416">
            <v>0</v>
          </cell>
          <cell r="S416">
            <v>2265000</v>
          </cell>
          <cell r="T416">
            <v>2265000</v>
          </cell>
          <cell r="U416">
            <v>2265000</v>
          </cell>
          <cell r="V416">
            <v>0</v>
          </cell>
          <cell r="W416">
            <v>2265000</v>
          </cell>
        </row>
        <row r="417">
          <cell r="C417" t="str">
            <v>PEMBANGUNAN INFRASTRUKTUR PERMUKIMAN KOTA SEMARANG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10860000</v>
          </cell>
          <cell r="Q417">
            <v>2887500</v>
          </cell>
          <cell r="R417">
            <v>0</v>
          </cell>
          <cell r="S417">
            <v>13747500</v>
          </cell>
          <cell r="T417">
            <v>13747500</v>
          </cell>
          <cell r="U417">
            <v>10860000</v>
          </cell>
          <cell r="V417">
            <v>2887500</v>
          </cell>
          <cell r="W417">
            <v>13747500</v>
          </cell>
        </row>
        <row r="418">
          <cell r="C418" t="str">
            <v>PEMBANGUNAN INFRASTRUKTUR PERMUKIMAN KOTA PEKALONGAN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1560000</v>
          </cell>
          <cell r="Q418">
            <v>2502500</v>
          </cell>
          <cell r="R418">
            <v>0</v>
          </cell>
          <cell r="S418">
            <v>4062500</v>
          </cell>
          <cell r="T418">
            <v>4062500</v>
          </cell>
          <cell r="U418">
            <v>1560000</v>
          </cell>
          <cell r="V418">
            <v>2502500</v>
          </cell>
          <cell r="W418">
            <v>4062500</v>
          </cell>
        </row>
        <row r="419">
          <cell r="C419" t="str">
            <v>PEMBANGUNAN INFRASTRUKTUR PERMUKIMAN KOTA TEGAL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1631000</v>
          </cell>
          <cell r="Q419">
            <v>0</v>
          </cell>
          <cell r="R419">
            <v>0</v>
          </cell>
          <cell r="S419">
            <v>1631000</v>
          </cell>
          <cell r="T419">
            <v>1631000</v>
          </cell>
          <cell r="U419">
            <v>1631000</v>
          </cell>
          <cell r="V419">
            <v>0</v>
          </cell>
          <cell r="W419">
            <v>1631000</v>
          </cell>
        </row>
        <row r="420">
          <cell r="C420" t="str">
            <v>PEMBANGUNAN INFRASTRUKTUR PERMUKIMAN KAB. KULON PROGO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1010000</v>
          </cell>
          <cell r="Q420">
            <v>0</v>
          </cell>
          <cell r="R420">
            <v>0</v>
          </cell>
          <cell r="S420">
            <v>1010000</v>
          </cell>
          <cell r="T420">
            <v>1010000</v>
          </cell>
          <cell r="U420">
            <v>1010000</v>
          </cell>
          <cell r="V420">
            <v>0</v>
          </cell>
          <cell r="W420">
            <v>1010000</v>
          </cell>
        </row>
        <row r="421">
          <cell r="C421" t="str">
            <v>PEMBANGUNAN INFRASTRUKTUR PERMUKIMAN KAB. BANTUL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7970000</v>
          </cell>
          <cell r="Q421">
            <v>0</v>
          </cell>
          <cell r="R421">
            <v>0</v>
          </cell>
          <cell r="S421">
            <v>7970000</v>
          </cell>
          <cell r="T421">
            <v>7970000</v>
          </cell>
          <cell r="U421">
            <v>7970000</v>
          </cell>
          <cell r="V421">
            <v>0</v>
          </cell>
          <cell r="W421">
            <v>7970000</v>
          </cell>
        </row>
        <row r="422">
          <cell r="C422" t="str">
            <v>PEMBANGUNAN INFRASTRUKTUR PERMUKIMAN KAB. GUNUNG KIDUL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</row>
        <row r="423">
          <cell r="C423" t="str">
            <v>PEMBANGUNAN INFRASTRUKTUR PERMUKIMAN KAB. SLEMAN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5490000</v>
          </cell>
          <cell r="Q423">
            <v>0</v>
          </cell>
          <cell r="R423">
            <v>0</v>
          </cell>
          <cell r="S423">
            <v>5490000</v>
          </cell>
          <cell r="T423">
            <v>5490000</v>
          </cell>
          <cell r="U423">
            <v>5490000</v>
          </cell>
          <cell r="V423">
            <v>0</v>
          </cell>
          <cell r="W423">
            <v>5490000</v>
          </cell>
        </row>
        <row r="424">
          <cell r="C424" t="str">
            <v>PEMBANGUNAN INFRASTRUKTUR PERMUKIMAN KOTA YOGYAKARTA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2575000</v>
          </cell>
          <cell r="Q424">
            <v>0</v>
          </cell>
          <cell r="R424">
            <v>0</v>
          </cell>
          <cell r="S424">
            <v>2575000</v>
          </cell>
          <cell r="T424">
            <v>2575000</v>
          </cell>
          <cell r="U424">
            <v>2575000</v>
          </cell>
          <cell r="V424">
            <v>0</v>
          </cell>
          <cell r="W424">
            <v>2575000</v>
          </cell>
        </row>
        <row r="425">
          <cell r="C425" t="str">
            <v>PEMBANGUNAN INFRASTRUKTUR PERMUKIMAN KAB. PACITAN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5100000</v>
          </cell>
          <cell r="Q425">
            <v>0</v>
          </cell>
          <cell r="R425">
            <v>0</v>
          </cell>
          <cell r="S425">
            <v>5100000</v>
          </cell>
          <cell r="T425">
            <v>5100000</v>
          </cell>
          <cell r="U425">
            <v>5100000</v>
          </cell>
          <cell r="V425">
            <v>0</v>
          </cell>
          <cell r="W425">
            <v>5100000</v>
          </cell>
        </row>
        <row r="426">
          <cell r="C426" t="str">
            <v>PEMBANGUNAN INFRASTRUKTUR PERMUKIMAN KAB. PONOROGO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3400000</v>
          </cell>
          <cell r="Q426">
            <v>0</v>
          </cell>
          <cell r="R426">
            <v>0</v>
          </cell>
          <cell r="S426">
            <v>3400000</v>
          </cell>
          <cell r="T426">
            <v>3400000</v>
          </cell>
          <cell r="U426">
            <v>3400000</v>
          </cell>
          <cell r="V426">
            <v>0</v>
          </cell>
          <cell r="W426">
            <v>3400000</v>
          </cell>
        </row>
        <row r="427">
          <cell r="C427" t="str">
            <v>PEMBANGUNAN INFRASTRUKTUR PERMUKIMAN KAB. TRENGGALEK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2030000</v>
          </cell>
          <cell r="Q427">
            <v>0</v>
          </cell>
          <cell r="R427">
            <v>0</v>
          </cell>
          <cell r="S427">
            <v>2030000</v>
          </cell>
          <cell r="T427">
            <v>2030000</v>
          </cell>
          <cell r="U427">
            <v>2030000</v>
          </cell>
          <cell r="V427">
            <v>0</v>
          </cell>
          <cell r="W427">
            <v>2030000</v>
          </cell>
        </row>
        <row r="428">
          <cell r="C428" t="str">
            <v>PEMBANGUNAN INFRASTRUKTUR PERMUKIMAN KAB. TULUNGAGUNG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8100000</v>
          </cell>
          <cell r="Q428">
            <v>0</v>
          </cell>
          <cell r="R428">
            <v>0</v>
          </cell>
          <cell r="S428">
            <v>8100000</v>
          </cell>
          <cell r="T428">
            <v>8100000</v>
          </cell>
          <cell r="U428">
            <v>8100000</v>
          </cell>
          <cell r="V428">
            <v>0</v>
          </cell>
          <cell r="W428">
            <v>8100000</v>
          </cell>
        </row>
        <row r="429">
          <cell r="C429" t="str">
            <v>PEMBANGUNAN INFRASTRUKTUR PERMUKIMAN KAB. BLITAR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1565000</v>
          </cell>
          <cell r="Q429">
            <v>0</v>
          </cell>
          <cell r="R429">
            <v>0</v>
          </cell>
          <cell r="S429">
            <v>1565000</v>
          </cell>
          <cell r="T429">
            <v>1565000</v>
          </cell>
          <cell r="U429">
            <v>1565000</v>
          </cell>
          <cell r="V429">
            <v>0</v>
          </cell>
          <cell r="W429">
            <v>1565000</v>
          </cell>
        </row>
        <row r="430">
          <cell r="C430" t="str">
            <v>PEMBANGUNAN INFRASTRUKTUR PERMUKIMAN KAB. KEDIRI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6650000</v>
          </cell>
          <cell r="Q430">
            <v>0</v>
          </cell>
          <cell r="R430">
            <v>0</v>
          </cell>
          <cell r="S430">
            <v>6650000</v>
          </cell>
          <cell r="T430">
            <v>6650000</v>
          </cell>
          <cell r="U430">
            <v>6650000</v>
          </cell>
          <cell r="V430">
            <v>0</v>
          </cell>
          <cell r="W430">
            <v>6650000</v>
          </cell>
        </row>
        <row r="431">
          <cell r="C431" t="str">
            <v>PEMBANGUNAN INFRASTRUKTUR PERMUKIMAN KAB. MALANG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19480000</v>
          </cell>
          <cell r="Q431">
            <v>0</v>
          </cell>
          <cell r="R431">
            <v>0</v>
          </cell>
          <cell r="S431">
            <v>19480000</v>
          </cell>
          <cell r="T431">
            <v>19480000</v>
          </cell>
          <cell r="U431">
            <v>19480000</v>
          </cell>
          <cell r="V431">
            <v>0</v>
          </cell>
          <cell r="W431">
            <v>19480000</v>
          </cell>
        </row>
        <row r="432">
          <cell r="C432" t="str">
            <v>PEMBANGUNAN INFRASTRUKTUR PERMUKIMAN KAB. LUMAJANG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375000</v>
          </cell>
          <cell r="Q432">
            <v>0</v>
          </cell>
          <cell r="R432">
            <v>0</v>
          </cell>
          <cell r="S432">
            <v>375000</v>
          </cell>
          <cell r="T432">
            <v>375000</v>
          </cell>
          <cell r="U432">
            <v>375000</v>
          </cell>
          <cell r="V432">
            <v>0</v>
          </cell>
          <cell r="W432">
            <v>375000</v>
          </cell>
        </row>
        <row r="433">
          <cell r="C433" t="str">
            <v>PEMBANGUNAN INFRASTRUKTUR PERMUKIMAN KAB. JEMBER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7390000</v>
          </cell>
          <cell r="Q433">
            <v>0</v>
          </cell>
          <cell r="R433">
            <v>0</v>
          </cell>
          <cell r="S433">
            <v>7390000</v>
          </cell>
          <cell r="T433">
            <v>7390000</v>
          </cell>
          <cell r="U433">
            <v>7390000</v>
          </cell>
          <cell r="V433">
            <v>0</v>
          </cell>
          <cell r="W433">
            <v>7390000</v>
          </cell>
        </row>
        <row r="434">
          <cell r="C434" t="str">
            <v>PEMBANGUNAN INFRASTRUKTUR PERMUKIMAN KAB. BANYUWANGI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6300000</v>
          </cell>
          <cell r="Q434">
            <v>0</v>
          </cell>
          <cell r="R434">
            <v>0</v>
          </cell>
          <cell r="S434">
            <v>6300000</v>
          </cell>
          <cell r="T434">
            <v>6300000</v>
          </cell>
          <cell r="U434">
            <v>6300000</v>
          </cell>
          <cell r="V434">
            <v>0</v>
          </cell>
          <cell r="W434">
            <v>6300000</v>
          </cell>
        </row>
        <row r="435">
          <cell r="C435" t="str">
            <v>PEMBANGUNAN INFRASTRUKTUR PERMUKIMAN KAB. BONDOWOSO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3605000</v>
          </cell>
          <cell r="Q435">
            <v>0</v>
          </cell>
          <cell r="R435">
            <v>0</v>
          </cell>
          <cell r="S435">
            <v>3605000</v>
          </cell>
          <cell r="T435">
            <v>3605000</v>
          </cell>
          <cell r="U435">
            <v>3605000</v>
          </cell>
          <cell r="V435">
            <v>0</v>
          </cell>
          <cell r="W435">
            <v>3605000</v>
          </cell>
        </row>
        <row r="436">
          <cell r="C436" t="str">
            <v>PEMBANGUNAN INFRASTRUKTUR PERMUKIMAN KAB. SITUBONDO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6115000</v>
          </cell>
          <cell r="Q436">
            <v>0</v>
          </cell>
          <cell r="R436">
            <v>0</v>
          </cell>
          <cell r="S436">
            <v>6115000</v>
          </cell>
          <cell r="T436">
            <v>6115000</v>
          </cell>
          <cell r="U436">
            <v>6115000</v>
          </cell>
          <cell r="V436">
            <v>0</v>
          </cell>
          <cell r="W436">
            <v>6115000</v>
          </cell>
        </row>
        <row r="437">
          <cell r="C437" t="str">
            <v>PEMBANGUNAN INFRASTRUKTUR PERMUKIMAN KAB. PROBOLINGGO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7195000</v>
          </cell>
          <cell r="Q437">
            <v>0</v>
          </cell>
          <cell r="R437">
            <v>0</v>
          </cell>
          <cell r="S437">
            <v>7195000</v>
          </cell>
          <cell r="T437">
            <v>7195000</v>
          </cell>
          <cell r="U437">
            <v>7195000</v>
          </cell>
          <cell r="V437">
            <v>0</v>
          </cell>
          <cell r="W437">
            <v>7195000</v>
          </cell>
        </row>
        <row r="438">
          <cell r="C438" t="str">
            <v>PEMBANGUNAN INFRASTRUKTUR PERMUKIMAN KAB. PASURUAN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11595000</v>
          </cell>
          <cell r="Q438">
            <v>0</v>
          </cell>
          <cell r="R438">
            <v>0</v>
          </cell>
          <cell r="S438">
            <v>11595000</v>
          </cell>
          <cell r="T438">
            <v>11595000</v>
          </cell>
          <cell r="U438">
            <v>11595000</v>
          </cell>
          <cell r="V438">
            <v>0</v>
          </cell>
          <cell r="W438">
            <v>11595000</v>
          </cell>
        </row>
        <row r="439">
          <cell r="C439" t="str">
            <v>PEMBANGUNAN INFRASTRUKTUR PERMUKIMAN KAB. SIDOARJO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23737843</v>
          </cell>
          <cell r="Q439">
            <v>0</v>
          </cell>
          <cell r="R439">
            <v>0</v>
          </cell>
          <cell r="S439">
            <v>23737843</v>
          </cell>
          <cell r="T439">
            <v>23737843</v>
          </cell>
          <cell r="U439">
            <v>23737843</v>
          </cell>
          <cell r="V439">
            <v>0</v>
          </cell>
          <cell r="W439">
            <v>23737843</v>
          </cell>
        </row>
        <row r="440">
          <cell r="C440" t="str">
            <v>PEMBANGUNAN INFRASTRUKTUR PERMUKIMAN KAB. MOJOKERTO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16080000</v>
          </cell>
          <cell r="Q440">
            <v>0</v>
          </cell>
          <cell r="R440">
            <v>0</v>
          </cell>
          <cell r="S440">
            <v>16080000</v>
          </cell>
          <cell r="T440">
            <v>16080000</v>
          </cell>
          <cell r="U440">
            <v>16080000</v>
          </cell>
          <cell r="V440">
            <v>0</v>
          </cell>
          <cell r="W440">
            <v>16080000</v>
          </cell>
        </row>
        <row r="441">
          <cell r="C441" t="str">
            <v>PEMBANGUNAN INFRASTRUKTUR PERMUKIMAN KAB. JOMBANG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10495000</v>
          </cell>
          <cell r="Q441">
            <v>0</v>
          </cell>
          <cell r="R441">
            <v>0</v>
          </cell>
          <cell r="S441">
            <v>10495000</v>
          </cell>
          <cell r="T441">
            <v>10495000</v>
          </cell>
          <cell r="U441">
            <v>10495000</v>
          </cell>
          <cell r="V441">
            <v>0</v>
          </cell>
          <cell r="W441">
            <v>10495000</v>
          </cell>
        </row>
        <row r="442">
          <cell r="C442" t="str">
            <v>PEMBANGUNAN INFRASTRUKTUR PERMUKIMAN KAB. NGANJUK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7610000</v>
          </cell>
          <cell r="Q442">
            <v>0</v>
          </cell>
          <cell r="R442">
            <v>0</v>
          </cell>
          <cell r="S442">
            <v>7610000</v>
          </cell>
          <cell r="T442">
            <v>7610000</v>
          </cell>
          <cell r="U442">
            <v>7610000</v>
          </cell>
          <cell r="V442">
            <v>0</v>
          </cell>
          <cell r="W442">
            <v>7610000</v>
          </cell>
        </row>
        <row r="443">
          <cell r="C443" t="str">
            <v>PEMBANGUNAN INFRASTRUKTUR PERMUKIMAN KAB. MADIUN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1460000</v>
          </cell>
          <cell r="Q443">
            <v>0</v>
          </cell>
          <cell r="R443">
            <v>0</v>
          </cell>
          <cell r="S443">
            <v>1460000</v>
          </cell>
          <cell r="T443">
            <v>1460000</v>
          </cell>
          <cell r="U443">
            <v>1460000</v>
          </cell>
          <cell r="V443">
            <v>0</v>
          </cell>
          <cell r="W443">
            <v>1460000</v>
          </cell>
        </row>
        <row r="444">
          <cell r="C444" t="str">
            <v>PEMBANGUNAN INFRASTRUKTUR PERMUKIMAN KAB. MAGETAN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3220000</v>
          </cell>
          <cell r="Q444">
            <v>0</v>
          </cell>
          <cell r="R444">
            <v>0</v>
          </cell>
          <cell r="S444">
            <v>3220000</v>
          </cell>
          <cell r="T444">
            <v>3220000</v>
          </cell>
          <cell r="U444">
            <v>3220000</v>
          </cell>
          <cell r="V444">
            <v>0</v>
          </cell>
          <cell r="W444">
            <v>3220000</v>
          </cell>
        </row>
        <row r="445">
          <cell r="C445" t="str">
            <v>PEMBANGUNAN INFRASTRUKTUR PERMUKIMAN KAB. NGAWI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</row>
        <row r="446">
          <cell r="C446" t="str">
            <v>PEMBANGUNAN INFRASTRUKTUR PERMUKIMAN KAB. BOJONEGORO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1505000</v>
          </cell>
          <cell r="Q446">
            <v>0</v>
          </cell>
          <cell r="R446">
            <v>0</v>
          </cell>
          <cell r="S446">
            <v>1505000</v>
          </cell>
          <cell r="T446">
            <v>1505000</v>
          </cell>
          <cell r="U446">
            <v>1505000</v>
          </cell>
          <cell r="V446">
            <v>0</v>
          </cell>
          <cell r="W446">
            <v>1505000</v>
          </cell>
        </row>
        <row r="447">
          <cell r="C447" t="str">
            <v>PEMBANGUNAN INFRASTRUKTUR PERMUKIMAN KAB. TUBAN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1125000</v>
          </cell>
          <cell r="Q447">
            <v>0</v>
          </cell>
          <cell r="R447">
            <v>0</v>
          </cell>
          <cell r="S447">
            <v>1125000</v>
          </cell>
          <cell r="T447">
            <v>1125000</v>
          </cell>
          <cell r="U447">
            <v>1125000</v>
          </cell>
          <cell r="V447">
            <v>0</v>
          </cell>
          <cell r="W447">
            <v>1125000</v>
          </cell>
        </row>
        <row r="448">
          <cell r="C448" t="str">
            <v>PEMBANGUNAN INFRASTRUKTUR PERMUKIMAN KAB. LAMONGAN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3270000</v>
          </cell>
          <cell r="Q448">
            <v>0</v>
          </cell>
          <cell r="R448">
            <v>0</v>
          </cell>
          <cell r="S448">
            <v>3270000</v>
          </cell>
          <cell r="T448">
            <v>3270000</v>
          </cell>
          <cell r="U448">
            <v>3270000</v>
          </cell>
          <cell r="V448">
            <v>0</v>
          </cell>
          <cell r="W448">
            <v>3270000</v>
          </cell>
        </row>
        <row r="449">
          <cell r="C449" t="str">
            <v>PEMBANGUNAN INFRASTRUKTUR PERMUKIMAN KAB. GRESIK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11885000</v>
          </cell>
          <cell r="Q449">
            <v>0</v>
          </cell>
          <cell r="R449">
            <v>0</v>
          </cell>
          <cell r="S449">
            <v>11885000</v>
          </cell>
          <cell r="T449">
            <v>11885000</v>
          </cell>
          <cell r="U449">
            <v>11885000</v>
          </cell>
          <cell r="V449">
            <v>0</v>
          </cell>
          <cell r="W449">
            <v>11885000</v>
          </cell>
        </row>
        <row r="450">
          <cell r="C450" t="str">
            <v>PEMBANGUNAN INFRASTRUKTUR PERMUKIMAN KAB. BANGKALAN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1200000</v>
          </cell>
          <cell r="Q450">
            <v>0</v>
          </cell>
          <cell r="R450">
            <v>0</v>
          </cell>
          <cell r="S450">
            <v>1200000</v>
          </cell>
          <cell r="T450">
            <v>1200000</v>
          </cell>
          <cell r="U450">
            <v>1200000</v>
          </cell>
          <cell r="V450">
            <v>0</v>
          </cell>
          <cell r="W450">
            <v>1200000</v>
          </cell>
        </row>
        <row r="451">
          <cell r="C451" t="str">
            <v>PEMBANGUNAN INFRASTRUKTUR PERMUKIMAN KAB. SAMPANG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</row>
        <row r="452">
          <cell r="C452" t="str">
            <v>PEMBANGUNAN INFRASTRUKTUR PERMUKIMAN KAB. PAMEKASAN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1325000</v>
          </cell>
          <cell r="Q452">
            <v>0</v>
          </cell>
          <cell r="R452">
            <v>0</v>
          </cell>
          <cell r="S452">
            <v>1325000</v>
          </cell>
          <cell r="T452">
            <v>1325000</v>
          </cell>
          <cell r="U452">
            <v>1325000</v>
          </cell>
          <cell r="V452">
            <v>0</v>
          </cell>
          <cell r="W452">
            <v>1325000</v>
          </cell>
        </row>
        <row r="453">
          <cell r="C453" t="str">
            <v>PEMBANGUNAN INFRASTRUKTUR PERMUKIMAN KAB. SUMENEP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1090000</v>
          </cell>
          <cell r="Q453">
            <v>0</v>
          </cell>
          <cell r="R453">
            <v>0</v>
          </cell>
          <cell r="S453">
            <v>1090000</v>
          </cell>
          <cell r="T453">
            <v>1090000</v>
          </cell>
          <cell r="U453">
            <v>1090000</v>
          </cell>
          <cell r="V453">
            <v>0</v>
          </cell>
          <cell r="W453">
            <v>1090000</v>
          </cell>
        </row>
        <row r="454">
          <cell r="C454" t="str">
            <v>PEMBANGUNAN INFRASTRUKTUR PERMUKIMAN KOTA KEDIRI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5450000</v>
          </cell>
          <cell r="Q454">
            <v>0</v>
          </cell>
          <cell r="R454">
            <v>0</v>
          </cell>
          <cell r="S454">
            <v>5450000</v>
          </cell>
          <cell r="T454">
            <v>5450000</v>
          </cell>
          <cell r="U454">
            <v>5450000</v>
          </cell>
          <cell r="V454">
            <v>0</v>
          </cell>
          <cell r="W454">
            <v>5450000</v>
          </cell>
        </row>
        <row r="455">
          <cell r="C455" t="str">
            <v>PEMBANGUNAN INFRASTRUKTUR PERMUKIMAN KOTA BLITAR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2440000</v>
          </cell>
          <cell r="Q455">
            <v>0</v>
          </cell>
          <cell r="R455">
            <v>0</v>
          </cell>
          <cell r="S455">
            <v>2440000</v>
          </cell>
          <cell r="T455">
            <v>2440000</v>
          </cell>
          <cell r="U455">
            <v>2440000</v>
          </cell>
          <cell r="V455">
            <v>0</v>
          </cell>
          <cell r="W455">
            <v>2440000</v>
          </cell>
        </row>
        <row r="456">
          <cell r="C456" t="str">
            <v>PEMBANGUNAN INFRASTRUKTUR PERMUKIMAN KOTA MALANG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2630000</v>
          </cell>
          <cell r="Q456">
            <v>0</v>
          </cell>
          <cell r="R456">
            <v>0</v>
          </cell>
          <cell r="S456">
            <v>2630000</v>
          </cell>
          <cell r="T456">
            <v>2630000</v>
          </cell>
          <cell r="U456">
            <v>2630000</v>
          </cell>
          <cell r="V456">
            <v>0</v>
          </cell>
          <cell r="W456">
            <v>2630000</v>
          </cell>
        </row>
        <row r="457">
          <cell r="C457" t="str">
            <v>PEMBANGUNAN INFRASTRUKTUR PERMUKIMAN KOTA PROBOLINGGO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1955000</v>
          </cell>
          <cell r="Q457">
            <v>0</v>
          </cell>
          <cell r="R457">
            <v>0</v>
          </cell>
          <cell r="S457">
            <v>1955000</v>
          </cell>
          <cell r="T457">
            <v>1955000</v>
          </cell>
          <cell r="U457">
            <v>1955000</v>
          </cell>
          <cell r="V457">
            <v>0</v>
          </cell>
          <cell r="W457">
            <v>1955000</v>
          </cell>
        </row>
        <row r="458">
          <cell r="C458" t="str">
            <v>PEMBANGUNAN INFRASTRUKTUR PERMUKIMAN KOTA PASURUAN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1810000</v>
          </cell>
          <cell r="Q458">
            <v>0</v>
          </cell>
          <cell r="R458">
            <v>0</v>
          </cell>
          <cell r="S458">
            <v>1810000</v>
          </cell>
          <cell r="T458">
            <v>1810000</v>
          </cell>
          <cell r="U458">
            <v>1810000</v>
          </cell>
          <cell r="V458">
            <v>0</v>
          </cell>
          <cell r="W458">
            <v>1810000</v>
          </cell>
        </row>
        <row r="459">
          <cell r="C459" t="str">
            <v>PEMBANGUNAN INFRASTRUKTUR PERMUKIMAN KOTA MOJOKERTO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960000</v>
          </cell>
          <cell r="Q459">
            <v>0</v>
          </cell>
          <cell r="R459">
            <v>0</v>
          </cell>
          <cell r="S459">
            <v>960000</v>
          </cell>
          <cell r="T459">
            <v>960000</v>
          </cell>
          <cell r="U459">
            <v>960000</v>
          </cell>
          <cell r="V459">
            <v>0</v>
          </cell>
          <cell r="W459">
            <v>960000</v>
          </cell>
        </row>
        <row r="460">
          <cell r="C460" t="str">
            <v>PEMBANGUNAN INFRASTRUKTUR PERMUKIMAN KOTA MADIUN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2020000</v>
          </cell>
          <cell r="Q460">
            <v>0</v>
          </cell>
          <cell r="R460">
            <v>0</v>
          </cell>
          <cell r="S460">
            <v>2020000</v>
          </cell>
          <cell r="T460">
            <v>2020000</v>
          </cell>
          <cell r="U460">
            <v>2020000</v>
          </cell>
          <cell r="V460">
            <v>0</v>
          </cell>
          <cell r="W460">
            <v>2020000</v>
          </cell>
        </row>
        <row r="461">
          <cell r="C461" t="str">
            <v>PEMBANGUNAN INFRASTRUKTUR PERMUKIMAN KOTA SURABAYA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23386000</v>
          </cell>
          <cell r="Q461">
            <v>0</v>
          </cell>
          <cell r="R461">
            <v>10152000</v>
          </cell>
          <cell r="S461">
            <v>33538000</v>
          </cell>
          <cell r="T461">
            <v>33538000</v>
          </cell>
          <cell r="U461">
            <v>23386000</v>
          </cell>
          <cell r="V461">
            <v>10152000</v>
          </cell>
          <cell r="W461">
            <v>33538000</v>
          </cell>
        </row>
        <row r="462">
          <cell r="C462" t="str">
            <v>PEMBANGUNAN INFRASTRUKTUR PERMUKIMAN KOTA BATU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2615000</v>
          </cell>
          <cell r="Q462">
            <v>0</v>
          </cell>
          <cell r="R462">
            <v>0</v>
          </cell>
          <cell r="S462">
            <v>2615000</v>
          </cell>
          <cell r="T462">
            <v>2615000</v>
          </cell>
          <cell r="U462">
            <v>2615000</v>
          </cell>
          <cell r="V462">
            <v>0</v>
          </cell>
          <cell r="W462">
            <v>2615000</v>
          </cell>
        </row>
        <row r="463">
          <cell r="C463" t="str">
            <v>PEMBANGUNAN INFRASTRUKTUR PERMUKIMAN KAB. SAMBAS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1720000</v>
          </cell>
          <cell r="Q463">
            <v>0</v>
          </cell>
          <cell r="R463">
            <v>0</v>
          </cell>
          <cell r="S463">
            <v>1720000</v>
          </cell>
          <cell r="T463">
            <v>1720000</v>
          </cell>
          <cell r="U463">
            <v>1720000</v>
          </cell>
          <cell r="V463">
            <v>0</v>
          </cell>
          <cell r="W463">
            <v>1720000</v>
          </cell>
        </row>
        <row r="464">
          <cell r="C464" t="str">
            <v>PEMBANGUNAN INFRASTRUKTUR PERMUKIMAN KAB. PONTIANAK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</row>
        <row r="465">
          <cell r="C465" t="str">
            <v>PEMBANGUNAN INFRASTRUKTUR PERMUKIMAN KAB. SANGGAU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3000000</v>
          </cell>
          <cell r="Q465">
            <v>0</v>
          </cell>
          <cell r="R465">
            <v>0</v>
          </cell>
          <cell r="S465">
            <v>3000000</v>
          </cell>
          <cell r="T465">
            <v>3000000</v>
          </cell>
          <cell r="U465">
            <v>3000000</v>
          </cell>
          <cell r="V465">
            <v>0</v>
          </cell>
          <cell r="W465">
            <v>3000000</v>
          </cell>
        </row>
        <row r="466">
          <cell r="C466" t="str">
            <v>PEMBANGUNAN INFRASTRUKTUR PERMUKIMAN KAB. KETAPANG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3140000</v>
          </cell>
          <cell r="Q466">
            <v>0</v>
          </cell>
          <cell r="R466">
            <v>0</v>
          </cell>
          <cell r="S466">
            <v>3140000</v>
          </cell>
          <cell r="T466">
            <v>3140000</v>
          </cell>
          <cell r="U466">
            <v>3140000</v>
          </cell>
          <cell r="V466">
            <v>0</v>
          </cell>
          <cell r="W466">
            <v>3140000</v>
          </cell>
        </row>
        <row r="467">
          <cell r="C467" t="str">
            <v>PEMBANGUNAN INFRASTRUKTUR PERMUKIMAN KAB. SINTANG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3000000</v>
          </cell>
          <cell r="Q467">
            <v>8000000</v>
          </cell>
          <cell r="R467">
            <v>0</v>
          </cell>
          <cell r="S467">
            <v>11000000</v>
          </cell>
          <cell r="T467">
            <v>11000000</v>
          </cell>
          <cell r="U467">
            <v>3000000</v>
          </cell>
          <cell r="V467">
            <v>8000000</v>
          </cell>
          <cell r="W467">
            <v>11000000</v>
          </cell>
        </row>
        <row r="468">
          <cell r="C468" t="str">
            <v>PEMBANGUNAN INFRASTRUKTUR PERMUKIMAN KAB. KAPUAS HULU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2250000</v>
          </cell>
          <cell r="Q468">
            <v>15500000</v>
          </cell>
          <cell r="R468">
            <v>0</v>
          </cell>
          <cell r="S468">
            <v>17750000</v>
          </cell>
          <cell r="T468">
            <v>17750000</v>
          </cell>
          <cell r="U468">
            <v>2250000</v>
          </cell>
          <cell r="V468">
            <v>15500000</v>
          </cell>
          <cell r="W468">
            <v>17750000</v>
          </cell>
        </row>
        <row r="469">
          <cell r="C469" t="str">
            <v>PEMBANGUNAN INFRASTRUKTUR PERMUKIMAN KAB. BENGKAYANG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435000</v>
          </cell>
          <cell r="Q469">
            <v>0</v>
          </cell>
          <cell r="R469">
            <v>0</v>
          </cell>
          <cell r="S469">
            <v>435000</v>
          </cell>
          <cell r="T469">
            <v>435000</v>
          </cell>
          <cell r="U469">
            <v>435000</v>
          </cell>
          <cell r="V469">
            <v>0</v>
          </cell>
          <cell r="W469">
            <v>435000</v>
          </cell>
        </row>
        <row r="470">
          <cell r="C470" t="str">
            <v>PEMBANGUNAN INFRASTRUKTUR PERMUKIMAN KAB. LANDAK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11000000</v>
          </cell>
          <cell r="R470">
            <v>0</v>
          </cell>
          <cell r="S470">
            <v>11000000</v>
          </cell>
          <cell r="T470">
            <v>11000000</v>
          </cell>
          <cell r="U470">
            <v>0</v>
          </cell>
          <cell r="V470">
            <v>11000000</v>
          </cell>
          <cell r="W470">
            <v>11000000</v>
          </cell>
        </row>
        <row r="471">
          <cell r="C471" t="str">
            <v>PEMBANGUNAN INFRASTRUKTUR PERMUKIMAN KAB. SEKADAU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</row>
        <row r="472">
          <cell r="C472" t="str">
            <v>PEMBANGUNAN INFRASTRUKTUR PERMUKIMAN KAB. MELAWAI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</row>
        <row r="473">
          <cell r="C473" t="str">
            <v>PEMBANGUNAN INFRASTRUKTUR PERMUKIMAN KAB. KAYONG UTARA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</row>
        <row r="474">
          <cell r="C474" t="str">
            <v>PEMBANGUNAN INFRASTRUKTUR PERMUKIMAN KAB. KUBU RAYA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</row>
        <row r="475">
          <cell r="C475" t="str">
            <v>PEMBANGUNAN INFRASTRUKTUR PERMUKIMAN KOTA PONTIANAK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3540000</v>
          </cell>
          <cell r="Q475">
            <v>0</v>
          </cell>
          <cell r="R475">
            <v>0</v>
          </cell>
          <cell r="S475">
            <v>3540000</v>
          </cell>
          <cell r="T475">
            <v>3540000</v>
          </cell>
          <cell r="U475">
            <v>3540000</v>
          </cell>
          <cell r="V475">
            <v>0</v>
          </cell>
          <cell r="W475">
            <v>3540000</v>
          </cell>
        </row>
        <row r="476">
          <cell r="C476" t="str">
            <v>PEMBANGUNAN INFRASTRUKTUR PERMUKIMAN KOTA SINGKAWANG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3950000</v>
          </cell>
          <cell r="Q476">
            <v>0</v>
          </cell>
          <cell r="R476">
            <v>0</v>
          </cell>
          <cell r="S476">
            <v>3950000</v>
          </cell>
          <cell r="T476">
            <v>3950000</v>
          </cell>
          <cell r="U476">
            <v>3950000</v>
          </cell>
          <cell r="V476">
            <v>0</v>
          </cell>
          <cell r="W476">
            <v>3950000</v>
          </cell>
        </row>
        <row r="477">
          <cell r="C477" t="str">
            <v>PEMBANGUNAN INFRASTRUKTUR PERMUKIMAN KAB. KOTAWARINGIN BARAT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</row>
        <row r="478">
          <cell r="C478" t="str">
            <v>PEMBANGUNAN INFRASTRUKTUR PERMUKIMAN KAB. KOTAWARINGIN TIMUR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960000</v>
          </cell>
          <cell r="Q478">
            <v>0</v>
          </cell>
          <cell r="R478">
            <v>0</v>
          </cell>
          <cell r="S478">
            <v>960000</v>
          </cell>
          <cell r="T478">
            <v>960000</v>
          </cell>
          <cell r="U478">
            <v>960000</v>
          </cell>
          <cell r="V478">
            <v>0</v>
          </cell>
          <cell r="W478">
            <v>960000</v>
          </cell>
        </row>
        <row r="479">
          <cell r="C479" t="str">
            <v>PEMBANGUNAN INFRASTRUKTUR PERMUKIMAN KAB. KAPUAS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3000000</v>
          </cell>
          <cell r="Q479">
            <v>0</v>
          </cell>
          <cell r="R479">
            <v>0</v>
          </cell>
          <cell r="S479">
            <v>3000000</v>
          </cell>
          <cell r="T479">
            <v>3000000</v>
          </cell>
          <cell r="U479">
            <v>3000000</v>
          </cell>
          <cell r="V479">
            <v>0</v>
          </cell>
          <cell r="W479">
            <v>3000000</v>
          </cell>
        </row>
        <row r="480">
          <cell r="C480" t="str">
            <v>PEMBANGUNAN INFRASTRUKTUR PERMUKIMAN KAB. BARITO SELATAN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</row>
        <row r="481">
          <cell r="C481" t="str">
            <v>PEMBANGUNAN INFRASTRUKTUR PERMUKIMAN KAB. BARITO UTARA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</row>
        <row r="482">
          <cell r="C482" t="str">
            <v>PEMBANGUNAN INFRASTRUKTUR PERMUKIMAN KAB. KATINGAN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3000000</v>
          </cell>
          <cell r="Q482">
            <v>0</v>
          </cell>
          <cell r="R482">
            <v>0</v>
          </cell>
          <cell r="S482">
            <v>3000000</v>
          </cell>
          <cell r="T482">
            <v>3000000</v>
          </cell>
          <cell r="U482">
            <v>3000000</v>
          </cell>
          <cell r="V482">
            <v>0</v>
          </cell>
          <cell r="W482">
            <v>3000000</v>
          </cell>
        </row>
        <row r="483">
          <cell r="C483" t="str">
            <v>PEMBANGUNAN INFRASTRUKTUR PERMUKIMAN KAB. SERUYAN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</row>
        <row r="484">
          <cell r="C484" t="str">
            <v>PEMBANGUNAN INFRASTRUKTUR PERMUKIMAN KAB. SUKAMARA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</row>
        <row r="485">
          <cell r="C485" t="str">
            <v>PEMBANGUNAN INFRASTRUKTUR PERMUKIMAN KAB. LAMANDAU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</row>
        <row r="486">
          <cell r="C486" t="str">
            <v>PEMBANGUNAN INFRASTRUKTUR PERMUKIMAN KAB. GUNUNG MAS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</row>
        <row r="487">
          <cell r="C487" t="str">
            <v>PEMBANGUNAN INFRASTRUKTUR PERMUKIMAN KAB. PULANG PISAU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</row>
        <row r="488">
          <cell r="C488" t="str">
            <v>PEMBANGUNAN INFRASTRUKTUR PERMUKIMAN KAB. MURUNG RAYA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</row>
        <row r="489">
          <cell r="C489" t="str">
            <v>PEMBANGUNAN INFRASTRUKTUR PERMUKIMAN KAB. BARITO TIMUR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</row>
        <row r="490">
          <cell r="C490" t="str">
            <v>PEMBANGUNAN INFRASTRUKTUR PERMUKIMAN KOTA PALANGKARAYA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3065000</v>
          </cell>
          <cell r="Q490">
            <v>0</v>
          </cell>
          <cell r="R490">
            <v>0</v>
          </cell>
          <cell r="S490">
            <v>3065000</v>
          </cell>
          <cell r="T490">
            <v>3065000</v>
          </cell>
          <cell r="U490">
            <v>3065000</v>
          </cell>
          <cell r="V490">
            <v>0</v>
          </cell>
          <cell r="W490">
            <v>3065000</v>
          </cell>
        </row>
        <row r="491">
          <cell r="C491" t="str">
            <v>PEMBANGUNAN INFRASTRUKTUR PERMUKIMAN KAB. TANAH LAUT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2150000</v>
          </cell>
          <cell r="Q491">
            <v>10310000</v>
          </cell>
          <cell r="R491">
            <v>0</v>
          </cell>
          <cell r="S491">
            <v>12460000</v>
          </cell>
          <cell r="T491">
            <v>12460000</v>
          </cell>
          <cell r="U491">
            <v>2150000</v>
          </cell>
          <cell r="V491">
            <v>10310000</v>
          </cell>
          <cell r="W491">
            <v>12460000</v>
          </cell>
        </row>
        <row r="492">
          <cell r="C492" t="str">
            <v>PEMBANGUNAN INFRASTRUKTUR PERMUKIMAN KAB. KOTABARU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3353000</v>
          </cell>
          <cell r="Q492">
            <v>2117500</v>
          </cell>
          <cell r="R492">
            <v>0</v>
          </cell>
          <cell r="S492">
            <v>5470500</v>
          </cell>
          <cell r="T492">
            <v>5470500</v>
          </cell>
          <cell r="U492">
            <v>3353000</v>
          </cell>
          <cell r="V492">
            <v>2117500</v>
          </cell>
          <cell r="W492">
            <v>5470500</v>
          </cell>
        </row>
        <row r="493">
          <cell r="C493" t="str">
            <v>PEMBANGUNAN INFRASTRUKTUR PERMUKIMAN KAB. BANJAR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2205000</v>
          </cell>
          <cell r="Q493">
            <v>13502500</v>
          </cell>
          <cell r="R493">
            <v>0</v>
          </cell>
          <cell r="S493">
            <v>15707500</v>
          </cell>
          <cell r="T493">
            <v>15707500</v>
          </cell>
          <cell r="U493">
            <v>2205000</v>
          </cell>
          <cell r="V493">
            <v>13502500</v>
          </cell>
          <cell r="W493">
            <v>15707500</v>
          </cell>
        </row>
        <row r="494">
          <cell r="C494" t="str">
            <v>PEMBANGUNAN INFRASTRUKTUR PERMUKIMAN KAB. BARITO KUALA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1155000</v>
          </cell>
          <cell r="Q494">
            <v>2310000</v>
          </cell>
          <cell r="R494">
            <v>0</v>
          </cell>
          <cell r="S494">
            <v>3465000</v>
          </cell>
          <cell r="T494">
            <v>3465000</v>
          </cell>
          <cell r="U494">
            <v>1155000</v>
          </cell>
          <cell r="V494">
            <v>2310000</v>
          </cell>
          <cell r="W494">
            <v>3465000</v>
          </cell>
        </row>
        <row r="495">
          <cell r="C495" t="str">
            <v>PEMBANGUNAN INFRASTRUKTUR PERMUKIMAN KAB. TAPIN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</row>
        <row r="496">
          <cell r="C496" t="str">
            <v>PEMBANGUNAN INFRASTRUKTUR PERMUKIMAN KAB. HULU SUNGAI SELATAN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2910000</v>
          </cell>
          <cell r="Q496">
            <v>10502500</v>
          </cell>
          <cell r="R496">
            <v>0</v>
          </cell>
          <cell r="S496">
            <v>13412500</v>
          </cell>
          <cell r="T496">
            <v>13412500</v>
          </cell>
          <cell r="U496">
            <v>2910000</v>
          </cell>
          <cell r="V496">
            <v>10502500</v>
          </cell>
          <cell r="W496">
            <v>13412500</v>
          </cell>
        </row>
        <row r="497">
          <cell r="C497" t="str">
            <v>PEMBANGUNAN INFRASTRUKTUR PERMUKIMAN KAB. HULU SUNGAI TENGAH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1070000</v>
          </cell>
          <cell r="Q497">
            <v>8000000</v>
          </cell>
          <cell r="R497">
            <v>0</v>
          </cell>
          <cell r="S497">
            <v>9070000</v>
          </cell>
          <cell r="T497">
            <v>9070000</v>
          </cell>
          <cell r="U497">
            <v>1070000</v>
          </cell>
          <cell r="V497">
            <v>8000000</v>
          </cell>
          <cell r="W497">
            <v>9070000</v>
          </cell>
        </row>
        <row r="498">
          <cell r="C498" t="str">
            <v>PEMBANGUNAN INFRASTRUKTUR PERMUKIMAN KAB. HULU SUNGAI UTARA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5370000</v>
          </cell>
          <cell r="Q498">
            <v>0</v>
          </cell>
          <cell r="R498">
            <v>2502500</v>
          </cell>
          <cell r="S498">
            <v>7872500</v>
          </cell>
          <cell r="T498">
            <v>7872500</v>
          </cell>
          <cell r="U498">
            <v>5370000</v>
          </cell>
          <cell r="V498">
            <v>2502500</v>
          </cell>
          <cell r="W498">
            <v>7872500</v>
          </cell>
        </row>
        <row r="499">
          <cell r="C499" t="str">
            <v>PEMBANGUNAN INFRASTRUKTUR PERMUKIMAN KAB. TABALONG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1015000</v>
          </cell>
          <cell r="Q499">
            <v>17000000</v>
          </cell>
          <cell r="R499">
            <v>0</v>
          </cell>
          <cell r="S499">
            <v>18015000</v>
          </cell>
          <cell r="T499">
            <v>18015000</v>
          </cell>
          <cell r="U499">
            <v>1015000</v>
          </cell>
          <cell r="V499">
            <v>17000000</v>
          </cell>
          <cell r="W499">
            <v>18015000</v>
          </cell>
        </row>
        <row r="500">
          <cell r="C500" t="str">
            <v>PEMBANGUNAN INFRASTRUKTUR PERMUKIMAN KAB. TANAH BUMBU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1732500</v>
          </cell>
          <cell r="S500">
            <v>1732500</v>
          </cell>
          <cell r="T500">
            <v>1732500</v>
          </cell>
          <cell r="U500">
            <v>0</v>
          </cell>
          <cell r="V500">
            <v>1732500</v>
          </cell>
          <cell r="W500">
            <v>1732500</v>
          </cell>
        </row>
        <row r="501">
          <cell r="C501" t="str">
            <v>PEMBANGUNAN INFRASTRUKTUR PERMUKIMAN KAB. BALANGAN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2502500</v>
          </cell>
          <cell r="R501">
            <v>0</v>
          </cell>
          <cell r="S501">
            <v>2502500</v>
          </cell>
          <cell r="T501">
            <v>2502500</v>
          </cell>
          <cell r="U501">
            <v>0</v>
          </cell>
          <cell r="V501">
            <v>2502500</v>
          </cell>
          <cell r="W501">
            <v>2502500</v>
          </cell>
        </row>
        <row r="502">
          <cell r="C502" t="str">
            <v>PEMBANGUNAN INFRASTRUKTUR PERMUKIMAN KOTA BANJARMASIN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2185000</v>
          </cell>
          <cell r="Q502">
            <v>0</v>
          </cell>
          <cell r="R502">
            <v>0</v>
          </cell>
          <cell r="S502">
            <v>2185000</v>
          </cell>
          <cell r="T502">
            <v>2185000</v>
          </cell>
          <cell r="U502">
            <v>2185000</v>
          </cell>
          <cell r="V502">
            <v>0</v>
          </cell>
          <cell r="W502">
            <v>2185000</v>
          </cell>
        </row>
        <row r="503">
          <cell r="C503" t="str">
            <v>PEMBANGUNAN INFRASTRUKTUR PERMUKIMAN KOTA BANJAR BARU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1800000</v>
          </cell>
          <cell r="Q503">
            <v>0</v>
          </cell>
          <cell r="R503">
            <v>0</v>
          </cell>
          <cell r="S503">
            <v>1800000</v>
          </cell>
          <cell r="T503">
            <v>1800000</v>
          </cell>
          <cell r="U503">
            <v>1800000</v>
          </cell>
          <cell r="V503">
            <v>0</v>
          </cell>
          <cell r="W503">
            <v>1800000</v>
          </cell>
        </row>
        <row r="504">
          <cell r="C504" t="str">
            <v>PEMBANGUNAN INFRASTRUKTUR PERMUKIMAN KAB. PASER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1906000</v>
          </cell>
          <cell r="Q504">
            <v>0</v>
          </cell>
          <cell r="R504">
            <v>0</v>
          </cell>
          <cell r="S504">
            <v>1906000</v>
          </cell>
          <cell r="T504">
            <v>1906000</v>
          </cell>
          <cell r="U504">
            <v>1906000</v>
          </cell>
          <cell r="V504">
            <v>0</v>
          </cell>
          <cell r="W504">
            <v>1906000</v>
          </cell>
        </row>
        <row r="505">
          <cell r="C505" t="str">
            <v>PEMBANGUNAN INFRASTRUKTUR PERMUKIMAN KAB. KUTAI KERTANEGARA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2420000</v>
          </cell>
          <cell r="Q505">
            <v>0</v>
          </cell>
          <cell r="R505">
            <v>0</v>
          </cell>
          <cell r="S505">
            <v>2420000</v>
          </cell>
          <cell r="T505">
            <v>2420000</v>
          </cell>
          <cell r="U505">
            <v>2420000</v>
          </cell>
          <cell r="V505">
            <v>0</v>
          </cell>
          <cell r="W505">
            <v>2420000</v>
          </cell>
        </row>
        <row r="506">
          <cell r="C506" t="str">
            <v>PEMBANGUNAN INFRASTRUKTUR PERMUKIMAN KAB. BERAU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320000</v>
          </cell>
          <cell r="Q506">
            <v>0</v>
          </cell>
          <cell r="R506">
            <v>0</v>
          </cell>
          <cell r="S506">
            <v>320000</v>
          </cell>
          <cell r="T506">
            <v>320000</v>
          </cell>
          <cell r="U506">
            <v>320000</v>
          </cell>
          <cell r="V506">
            <v>0</v>
          </cell>
          <cell r="W506">
            <v>320000</v>
          </cell>
        </row>
        <row r="507">
          <cell r="C507" t="str">
            <v>PEMBANGUNAN INFRASTRUKTUR PERMUKIMAN KAB. BULUNGAN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140000</v>
          </cell>
          <cell r="Q507">
            <v>0</v>
          </cell>
          <cell r="R507">
            <v>0</v>
          </cell>
          <cell r="S507">
            <v>140000</v>
          </cell>
          <cell r="T507">
            <v>140000</v>
          </cell>
          <cell r="U507">
            <v>140000</v>
          </cell>
          <cell r="V507">
            <v>0</v>
          </cell>
          <cell r="W507">
            <v>140000</v>
          </cell>
        </row>
        <row r="508">
          <cell r="C508" t="str">
            <v>PEMBANGUNAN INFRASTRUKTUR PERMUKIMAN KAB. NUNUKAN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858000</v>
          </cell>
          <cell r="Q508">
            <v>0</v>
          </cell>
          <cell r="R508">
            <v>0</v>
          </cell>
          <cell r="S508">
            <v>858000</v>
          </cell>
          <cell r="T508">
            <v>858000</v>
          </cell>
          <cell r="U508">
            <v>858000</v>
          </cell>
          <cell r="V508">
            <v>0</v>
          </cell>
          <cell r="W508">
            <v>858000</v>
          </cell>
        </row>
        <row r="509">
          <cell r="C509" t="str">
            <v>PEMBANGUNAN INFRASTRUKTUR PERMUKIMAN KAB. MALINAU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275000</v>
          </cell>
          <cell r="Q509">
            <v>0</v>
          </cell>
          <cell r="R509">
            <v>0</v>
          </cell>
          <cell r="S509">
            <v>275000</v>
          </cell>
          <cell r="T509">
            <v>275000</v>
          </cell>
          <cell r="U509">
            <v>275000</v>
          </cell>
          <cell r="V509">
            <v>0</v>
          </cell>
          <cell r="W509">
            <v>275000</v>
          </cell>
        </row>
        <row r="510">
          <cell r="C510" t="str">
            <v>PEMBANGUNAN INFRASTRUKTUR PERMUKIMAN KAB. KUTAI BARAT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2250000</v>
          </cell>
          <cell r="Q510">
            <v>0</v>
          </cell>
          <cell r="R510">
            <v>0</v>
          </cell>
          <cell r="S510">
            <v>2250000</v>
          </cell>
          <cell r="T510">
            <v>2250000</v>
          </cell>
          <cell r="U510">
            <v>2250000</v>
          </cell>
          <cell r="V510">
            <v>0</v>
          </cell>
          <cell r="W510">
            <v>2250000</v>
          </cell>
        </row>
        <row r="511">
          <cell r="C511" t="str">
            <v>PEMBANGUNAN INFRASTRUKTUR PERMUKIMAN KAB. KUTAI TIMUR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2250000</v>
          </cell>
          <cell r="Q511">
            <v>0</v>
          </cell>
          <cell r="R511">
            <v>0</v>
          </cell>
          <cell r="S511">
            <v>2250000</v>
          </cell>
          <cell r="T511">
            <v>2250000</v>
          </cell>
          <cell r="U511">
            <v>2250000</v>
          </cell>
          <cell r="V511">
            <v>0</v>
          </cell>
          <cell r="W511">
            <v>2250000</v>
          </cell>
        </row>
        <row r="512">
          <cell r="C512" t="str">
            <v>PEMBANGUNAN INFRASTRUKTUR PERMUKIMAN KAB. PENAJAM PASER UTARA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</row>
        <row r="513">
          <cell r="C513" t="str">
            <v>PEMBANGUNAN INFRASTRUKTUR PERMUKIMAN KAB. TANA TIDUNG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</row>
        <row r="514">
          <cell r="C514" t="str">
            <v>PEMBANGUNAN INFRASTRUKTUR PERMUKIMAN KOTA BALIKPAPAN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2070000</v>
          </cell>
          <cell r="Q514">
            <v>0</v>
          </cell>
          <cell r="R514">
            <v>0</v>
          </cell>
          <cell r="S514">
            <v>2070000</v>
          </cell>
          <cell r="T514">
            <v>2070000</v>
          </cell>
          <cell r="U514">
            <v>2070000</v>
          </cell>
          <cell r="V514">
            <v>0</v>
          </cell>
          <cell r="W514">
            <v>2070000</v>
          </cell>
        </row>
        <row r="515">
          <cell r="C515" t="str">
            <v>PEMBANGUNAN INFRASTRUKTUR PERMUKIMAN KOTA SAMARINDA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2495000</v>
          </cell>
          <cell r="Q515">
            <v>0</v>
          </cell>
          <cell r="R515">
            <v>0</v>
          </cell>
          <cell r="S515">
            <v>2495000</v>
          </cell>
          <cell r="T515">
            <v>2495000</v>
          </cell>
          <cell r="U515">
            <v>2495000</v>
          </cell>
          <cell r="V515">
            <v>0</v>
          </cell>
          <cell r="W515">
            <v>2495000</v>
          </cell>
        </row>
        <row r="516">
          <cell r="C516" t="str">
            <v>PEMBANGUNAN INFRASTRUKTUR PERMUKIMAN KOTA TARAKAN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2135000</v>
          </cell>
          <cell r="Q516">
            <v>0</v>
          </cell>
          <cell r="R516">
            <v>0</v>
          </cell>
          <cell r="S516">
            <v>2135000</v>
          </cell>
          <cell r="T516">
            <v>2135000</v>
          </cell>
          <cell r="U516">
            <v>2135000</v>
          </cell>
          <cell r="V516">
            <v>0</v>
          </cell>
          <cell r="W516">
            <v>2135000</v>
          </cell>
        </row>
        <row r="517">
          <cell r="C517" t="str">
            <v>PEMBANGUNAN INFRASTRUKTUR PERMUKIMAN KOTA BONTANG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2590000</v>
          </cell>
          <cell r="Q517">
            <v>0</v>
          </cell>
          <cell r="R517">
            <v>0</v>
          </cell>
          <cell r="S517">
            <v>2590000</v>
          </cell>
          <cell r="T517">
            <v>2590000</v>
          </cell>
          <cell r="U517">
            <v>2590000</v>
          </cell>
          <cell r="V517">
            <v>0</v>
          </cell>
          <cell r="W517">
            <v>2590000</v>
          </cell>
        </row>
        <row r="518">
          <cell r="C518" t="str">
            <v>PEMBANGUNAN INFRASTRUKTUR PERMUKIMAN KAB. BOLAANG MONGONDOW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1500000</v>
          </cell>
          <cell r="Q518">
            <v>0</v>
          </cell>
          <cell r="R518">
            <v>0</v>
          </cell>
          <cell r="S518">
            <v>1500000</v>
          </cell>
          <cell r="T518">
            <v>1500000</v>
          </cell>
          <cell r="U518">
            <v>1500000</v>
          </cell>
          <cell r="V518">
            <v>0</v>
          </cell>
          <cell r="W518">
            <v>1500000</v>
          </cell>
        </row>
        <row r="519">
          <cell r="C519" t="str">
            <v>PEMBANGUNAN INFRASTRUKTUR PERMUKIMAN KAB. MINAHASA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7205000</v>
          </cell>
          <cell r="Q519">
            <v>0</v>
          </cell>
          <cell r="R519">
            <v>0</v>
          </cell>
          <cell r="S519">
            <v>7205000</v>
          </cell>
          <cell r="T519">
            <v>7205000</v>
          </cell>
          <cell r="U519">
            <v>7205000</v>
          </cell>
          <cell r="V519">
            <v>0</v>
          </cell>
          <cell r="W519">
            <v>7205000</v>
          </cell>
        </row>
        <row r="520">
          <cell r="C520" t="str">
            <v>PEMBANGUNAN INFRASTRUKTUR PERMUKIMAN KAB. KEPULAUAN  SANGIHE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700000</v>
          </cell>
          <cell r="Q520">
            <v>0</v>
          </cell>
          <cell r="R520">
            <v>0</v>
          </cell>
          <cell r="S520">
            <v>700000</v>
          </cell>
          <cell r="T520">
            <v>700000</v>
          </cell>
          <cell r="U520">
            <v>700000</v>
          </cell>
          <cell r="V520">
            <v>0</v>
          </cell>
          <cell r="W520">
            <v>700000</v>
          </cell>
        </row>
        <row r="521">
          <cell r="C521" t="str">
            <v>PEMBANGUNAN INFRASTRUKTUR PERMUKIMAN KAB. KEPULAUAN TALAUD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</row>
        <row r="522">
          <cell r="C522" t="str">
            <v>PEMBANGUNAN INFRASTRUKTUR PERMUKIMAN KAB. MINAHASA SELATAN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2250000</v>
          </cell>
          <cell r="Q522">
            <v>0</v>
          </cell>
          <cell r="R522">
            <v>0</v>
          </cell>
          <cell r="S522">
            <v>2250000</v>
          </cell>
          <cell r="T522">
            <v>2250000</v>
          </cell>
          <cell r="U522">
            <v>2250000</v>
          </cell>
          <cell r="V522">
            <v>0</v>
          </cell>
          <cell r="W522">
            <v>2250000</v>
          </cell>
        </row>
        <row r="523">
          <cell r="C523" t="str">
            <v>PEMBANGUNAN INFRASTRUKTUR PERMUKIMAN KAB. MINAHASA UTARA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225000</v>
          </cell>
          <cell r="Q523">
            <v>0</v>
          </cell>
          <cell r="R523">
            <v>0</v>
          </cell>
          <cell r="S523">
            <v>225000</v>
          </cell>
          <cell r="T523">
            <v>225000</v>
          </cell>
          <cell r="U523">
            <v>225000</v>
          </cell>
          <cell r="V523">
            <v>0</v>
          </cell>
          <cell r="W523">
            <v>225000</v>
          </cell>
        </row>
        <row r="524">
          <cell r="C524" t="str">
            <v>PEMBANGUNAN INFRASTRUKTUR PERMUKIMAN KAB. MINAHASA TENGGARA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</row>
        <row r="525">
          <cell r="C525" t="str">
            <v>PEMBANGUNAN INFRASTRUKTUR PERMUKIMAN KAB. BOLAANG MONGONDOW UTARA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1500000</v>
          </cell>
          <cell r="Q525">
            <v>0</v>
          </cell>
          <cell r="R525">
            <v>0</v>
          </cell>
          <cell r="S525">
            <v>1500000</v>
          </cell>
          <cell r="T525">
            <v>1500000</v>
          </cell>
          <cell r="U525">
            <v>1500000</v>
          </cell>
          <cell r="V525">
            <v>0</v>
          </cell>
          <cell r="W525">
            <v>1500000</v>
          </cell>
        </row>
        <row r="526">
          <cell r="C526" t="str">
            <v>PEMBANGUNAN INFRASTRUKTUR PERMUKIMAN KAB. KEPULAUAN SITARO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</row>
        <row r="527">
          <cell r="C527" t="str">
            <v>PEMBANGUNAN INFRASTRUKTUR PERMUKIMAN KAB. BOLAANG MONGONDOW TIMUR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2250000</v>
          </cell>
          <cell r="Q527">
            <v>0</v>
          </cell>
          <cell r="R527">
            <v>0</v>
          </cell>
          <cell r="S527">
            <v>2250000</v>
          </cell>
          <cell r="T527">
            <v>2250000</v>
          </cell>
          <cell r="U527">
            <v>2250000</v>
          </cell>
          <cell r="V527">
            <v>0</v>
          </cell>
          <cell r="W527">
            <v>2250000</v>
          </cell>
        </row>
        <row r="528">
          <cell r="C528" t="str">
            <v>PEMBANGUNAN INFRASTRUKTUR PERMUKIMAN KAB. BOLAANG MONGONDOW UTARA SELATAN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</row>
        <row r="529">
          <cell r="C529" t="str">
            <v>PEMBANGUNAN INFRASTRUKTUR PERMUKIMAN KAB. BOLAANG MONGONDOW SELATAN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1500000</v>
          </cell>
          <cell r="Q529">
            <v>0</v>
          </cell>
          <cell r="R529">
            <v>0</v>
          </cell>
          <cell r="S529">
            <v>1500000</v>
          </cell>
          <cell r="T529">
            <v>1500000</v>
          </cell>
          <cell r="U529">
            <v>1500000</v>
          </cell>
          <cell r="V529">
            <v>0</v>
          </cell>
          <cell r="W529">
            <v>1500000</v>
          </cell>
        </row>
        <row r="530">
          <cell r="C530" t="str">
            <v>PEMBANGUNAN INFRASTRUKTUR PERMUKIMAN KOTA MANADO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3210000</v>
          </cell>
          <cell r="Q530">
            <v>0</v>
          </cell>
          <cell r="R530">
            <v>0</v>
          </cell>
          <cell r="S530">
            <v>3210000</v>
          </cell>
          <cell r="T530">
            <v>3210000</v>
          </cell>
          <cell r="U530">
            <v>3210000</v>
          </cell>
          <cell r="V530">
            <v>0</v>
          </cell>
          <cell r="W530">
            <v>3210000</v>
          </cell>
        </row>
        <row r="531">
          <cell r="C531" t="str">
            <v>PEMBANGUNAN INFRASTRUKTUR PERMUKIMAN KOTA BITUNG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3320000</v>
          </cell>
          <cell r="Q531">
            <v>0</v>
          </cell>
          <cell r="R531">
            <v>0</v>
          </cell>
          <cell r="S531">
            <v>3320000</v>
          </cell>
          <cell r="T531">
            <v>3320000</v>
          </cell>
          <cell r="U531">
            <v>3320000</v>
          </cell>
          <cell r="V531">
            <v>0</v>
          </cell>
          <cell r="W531">
            <v>3320000</v>
          </cell>
        </row>
        <row r="532">
          <cell r="C532" t="str">
            <v>PEMBANGUNAN INFRASTRUKTUR PERMUKIMAN KOTA TOMOHON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1058000</v>
          </cell>
          <cell r="Q532">
            <v>0</v>
          </cell>
          <cell r="R532">
            <v>0</v>
          </cell>
          <cell r="S532">
            <v>1058000</v>
          </cell>
          <cell r="T532">
            <v>1058000</v>
          </cell>
          <cell r="U532">
            <v>1058000</v>
          </cell>
          <cell r="V532">
            <v>0</v>
          </cell>
          <cell r="W532">
            <v>1058000</v>
          </cell>
        </row>
        <row r="533">
          <cell r="C533" t="str">
            <v>PEMBANGUNAN INFRASTRUKTUR PERMUKIMAN KOTA KOTAMOBAGU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3900000</v>
          </cell>
          <cell r="Q533">
            <v>0</v>
          </cell>
          <cell r="R533">
            <v>0</v>
          </cell>
          <cell r="S533">
            <v>3900000</v>
          </cell>
          <cell r="T533">
            <v>3900000</v>
          </cell>
          <cell r="U533">
            <v>3900000</v>
          </cell>
          <cell r="V533">
            <v>0</v>
          </cell>
          <cell r="W533">
            <v>3900000</v>
          </cell>
        </row>
        <row r="534">
          <cell r="C534" t="str">
            <v>PEMBANGUNAN INFRASTRUKTUR PERMUKIMAN KAB. GORONTALO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5700000</v>
          </cell>
          <cell r="Q534">
            <v>0</v>
          </cell>
          <cell r="R534">
            <v>2310000</v>
          </cell>
          <cell r="S534">
            <v>8010000</v>
          </cell>
          <cell r="T534">
            <v>8010000</v>
          </cell>
          <cell r="U534">
            <v>5700000</v>
          </cell>
          <cell r="V534">
            <v>2310000</v>
          </cell>
          <cell r="W534">
            <v>8010000</v>
          </cell>
        </row>
        <row r="535">
          <cell r="C535" t="str">
            <v>PEMBANGUNAN INFRASTRUKTUR PERMUKIMAN KAB. BOALEMO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2310000</v>
          </cell>
          <cell r="S535">
            <v>2310000</v>
          </cell>
          <cell r="T535">
            <v>2310000</v>
          </cell>
          <cell r="U535">
            <v>0</v>
          </cell>
          <cell r="V535">
            <v>2310000</v>
          </cell>
          <cell r="W535">
            <v>2310000</v>
          </cell>
        </row>
        <row r="536">
          <cell r="C536" t="str">
            <v>PEMBANGUNAN INFRASTRUKTUR PERMUKIMAN KAB. BONE BOLANGO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2250000</v>
          </cell>
          <cell r="Q536">
            <v>0</v>
          </cell>
          <cell r="R536">
            <v>0</v>
          </cell>
          <cell r="S536">
            <v>2250000</v>
          </cell>
          <cell r="T536">
            <v>2250000</v>
          </cell>
          <cell r="U536">
            <v>2250000</v>
          </cell>
          <cell r="V536">
            <v>0</v>
          </cell>
          <cell r="W536">
            <v>2250000</v>
          </cell>
        </row>
        <row r="537">
          <cell r="C537" t="str">
            <v>PEMBANGUNAN INFRASTRUKTUR PERMUKIMAN KAB. POHUWATO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2250000</v>
          </cell>
          <cell r="Q537">
            <v>0</v>
          </cell>
          <cell r="R537">
            <v>2502500</v>
          </cell>
          <cell r="S537">
            <v>4752500</v>
          </cell>
          <cell r="T537">
            <v>4752500</v>
          </cell>
          <cell r="U537">
            <v>2250000</v>
          </cell>
          <cell r="V537">
            <v>2502500</v>
          </cell>
          <cell r="W537">
            <v>4752500</v>
          </cell>
        </row>
        <row r="538">
          <cell r="C538" t="str">
            <v>PEMBANGUNAN INFRASTRUKTUR PERMUKIMAN KAB. GORONTALO UTARA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</row>
        <row r="539">
          <cell r="C539" t="str">
            <v>PEMBANGUNAN INFRASTRUKTUR PERMUKIMAN KOTA GORONTALO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1965000</v>
          </cell>
          <cell r="Q539">
            <v>0</v>
          </cell>
          <cell r="R539">
            <v>0</v>
          </cell>
          <cell r="S539">
            <v>1965000</v>
          </cell>
          <cell r="T539">
            <v>1965000</v>
          </cell>
          <cell r="U539">
            <v>1965000</v>
          </cell>
          <cell r="V539">
            <v>0</v>
          </cell>
          <cell r="W539">
            <v>1965000</v>
          </cell>
        </row>
        <row r="540">
          <cell r="C540" t="str">
            <v>PEMBANGUNAN INFRASTRUKTUR PERMUKIMAN KAB. BANGGAI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</row>
        <row r="541">
          <cell r="C541" t="str">
            <v>PEMBANGUNAN INFRASTRUKTUR PERMUKIMAN KAB. POSO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500000</v>
          </cell>
          <cell r="Q541">
            <v>0</v>
          </cell>
          <cell r="R541">
            <v>2310000</v>
          </cell>
          <cell r="S541">
            <v>2810000</v>
          </cell>
          <cell r="T541">
            <v>2810000</v>
          </cell>
          <cell r="U541">
            <v>500000</v>
          </cell>
          <cell r="V541">
            <v>2310000</v>
          </cell>
          <cell r="W541">
            <v>2810000</v>
          </cell>
        </row>
        <row r="542">
          <cell r="C542" t="str">
            <v>PEMBANGUNAN INFRASTRUKTUR PERMUKIMAN KAB. DONGGALA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2502500</v>
          </cell>
          <cell r="S542">
            <v>2502500</v>
          </cell>
          <cell r="T542">
            <v>2502500</v>
          </cell>
          <cell r="U542">
            <v>0</v>
          </cell>
          <cell r="V542">
            <v>2502500</v>
          </cell>
          <cell r="W542">
            <v>2502500</v>
          </cell>
        </row>
        <row r="543">
          <cell r="C543" t="str">
            <v>PEMBANGUNAN INFRASTRUKTUR PERMUKIMAN KAB. TOLI-TOLI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1620000</v>
          </cell>
          <cell r="Q543">
            <v>0</v>
          </cell>
          <cell r="R543">
            <v>0</v>
          </cell>
          <cell r="S543">
            <v>1620000</v>
          </cell>
          <cell r="T543">
            <v>1620000</v>
          </cell>
          <cell r="U543">
            <v>1620000</v>
          </cell>
          <cell r="V543">
            <v>0</v>
          </cell>
          <cell r="W543">
            <v>1620000</v>
          </cell>
        </row>
        <row r="544">
          <cell r="C544" t="str">
            <v>PEMBANGUNAN INFRASTRUKTUR PERMUKIMAN KAB. BUOL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2310000</v>
          </cell>
          <cell r="S544">
            <v>2310000</v>
          </cell>
          <cell r="T544">
            <v>2310000</v>
          </cell>
          <cell r="U544">
            <v>0</v>
          </cell>
          <cell r="V544">
            <v>2310000</v>
          </cell>
          <cell r="W544">
            <v>2310000</v>
          </cell>
        </row>
        <row r="545">
          <cell r="C545" t="str">
            <v>PEMBANGUNAN INFRASTRUKTUR PERMUKIMAN KAB. MOROWALI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2250000</v>
          </cell>
          <cell r="Q545">
            <v>0</v>
          </cell>
          <cell r="R545">
            <v>1732500</v>
          </cell>
          <cell r="S545">
            <v>3982500</v>
          </cell>
          <cell r="T545">
            <v>3982500</v>
          </cell>
          <cell r="U545">
            <v>2250000</v>
          </cell>
          <cell r="V545">
            <v>1732500</v>
          </cell>
          <cell r="W545">
            <v>3982500</v>
          </cell>
        </row>
        <row r="546">
          <cell r="C546" t="str">
            <v>PEMBANGUNAN INFRASTRUKTUR PERMUKIMAN KAB. BANGGAI KEPULAUAN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2250000</v>
          </cell>
          <cell r="Q546">
            <v>0</v>
          </cell>
          <cell r="R546">
            <v>2310000</v>
          </cell>
          <cell r="S546">
            <v>4560000</v>
          </cell>
          <cell r="T546">
            <v>4560000</v>
          </cell>
          <cell r="U546">
            <v>2250000</v>
          </cell>
          <cell r="V546">
            <v>2310000</v>
          </cell>
          <cell r="W546">
            <v>4560000</v>
          </cell>
        </row>
        <row r="547">
          <cell r="C547" t="str">
            <v>PEMBANGUNAN INFRASTRUKTUR PERMUKIMAN KAB. PARIGI MOUTONG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2117500</v>
          </cell>
          <cell r="S547">
            <v>2117500</v>
          </cell>
          <cell r="T547">
            <v>2117500</v>
          </cell>
          <cell r="U547">
            <v>0</v>
          </cell>
          <cell r="V547">
            <v>2117500</v>
          </cell>
          <cell r="W547">
            <v>2117500</v>
          </cell>
        </row>
        <row r="548">
          <cell r="C548" t="str">
            <v>PEMBANGUNAN INFRASTRUKTUR PERMUKIMAN KAB. TOJO UNA-UNA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2502500</v>
          </cell>
          <cell r="S548">
            <v>2502500</v>
          </cell>
          <cell r="T548">
            <v>2502500</v>
          </cell>
          <cell r="U548">
            <v>0</v>
          </cell>
          <cell r="V548">
            <v>2502500</v>
          </cell>
          <cell r="W548">
            <v>2502500</v>
          </cell>
        </row>
        <row r="549">
          <cell r="C549" t="str">
            <v>PEMBANGUNAN INFRASTRUKTUR PERMUKIMAN KAB. SIGI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</row>
        <row r="550">
          <cell r="C550" t="str">
            <v>PEMBANGUNAN INFRASTRUKTUR PERMUKIMAN KOTA PALU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3075000</v>
          </cell>
          <cell r="Q550">
            <v>0</v>
          </cell>
          <cell r="R550">
            <v>0</v>
          </cell>
          <cell r="S550">
            <v>3075000</v>
          </cell>
          <cell r="T550">
            <v>3075000</v>
          </cell>
          <cell r="U550">
            <v>3075000</v>
          </cell>
          <cell r="V550">
            <v>0</v>
          </cell>
          <cell r="W550">
            <v>3075000</v>
          </cell>
        </row>
        <row r="551">
          <cell r="C551" t="str">
            <v>PEMBANGUNAN INFRASTRUKTUR PERMUKIMAN KAB. SELAYAR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1620000</v>
          </cell>
          <cell r="Q551">
            <v>0</v>
          </cell>
          <cell r="R551">
            <v>0</v>
          </cell>
          <cell r="S551">
            <v>1620000</v>
          </cell>
          <cell r="T551">
            <v>1620000</v>
          </cell>
          <cell r="U551">
            <v>1620000</v>
          </cell>
          <cell r="V551">
            <v>0</v>
          </cell>
          <cell r="W551">
            <v>1620000</v>
          </cell>
        </row>
        <row r="552">
          <cell r="C552" t="str">
            <v>PEMBANGUNAN INFRASTRUKTUR PERMUKIMAN KAB. BULUKUMBA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3225000</v>
          </cell>
          <cell r="Q552">
            <v>0</v>
          </cell>
          <cell r="R552">
            <v>1732500</v>
          </cell>
          <cell r="S552">
            <v>4957500</v>
          </cell>
          <cell r="T552">
            <v>4957500</v>
          </cell>
          <cell r="U552">
            <v>3225000</v>
          </cell>
          <cell r="V552">
            <v>1732500</v>
          </cell>
          <cell r="W552">
            <v>4957500</v>
          </cell>
        </row>
        <row r="553">
          <cell r="C553" t="str">
            <v>PEMBANGUNAN INFRASTRUKTUR PERMUKIMAN KAB. BANTAENG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630000</v>
          </cell>
          <cell r="Q553">
            <v>0</v>
          </cell>
          <cell r="R553">
            <v>0</v>
          </cell>
          <cell r="S553">
            <v>630000</v>
          </cell>
          <cell r="T553">
            <v>630000</v>
          </cell>
          <cell r="U553">
            <v>630000</v>
          </cell>
          <cell r="V553">
            <v>0</v>
          </cell>
          <cell r="W553">
            <v>630000</v>
          </cell>
        </row>
        <row r="554">
          <cell r="C554" t="str">
            <v>PEMBANGUNAN INFRASTRUKTUR PERMUKIMAN KAB. JENEPONTO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9500000</v>
          </cell>
          <cell r="R554">
            <v>0</v>
          </cell>
          <cell r="S554">
            <v>9500000</v>
          </cell>
          <cell r="T554">
            <v>9500000</v>
          </cell>
          <cell r="U554">
            <v>0</v>
          </cell>
          <cell r="V554">
            <v>9500000</v>
          </cell>
          <cell r="W554">
            <v>9500000</v>
          </cell>
        </row>
        <row r="555">
          <cell r="C555" t="str">
            <v>PEMBANGUNAN INFRASTRUKTUR PERMUKIMAN KAB. TAKALAR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</row>
        <row r="556">
          <cell r="C556" t="str">
            <v>PEMBANGUNAN INFRASTRUKTUR PERMUKIMAN KAB. GOWA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1145000</v>
          </cell>
          <cell r="Q556">
            <v>0</v>
          </cell>
          <cell r="R556">
            <v>2117500</v>
          </cell>
          <cell r="S556">
            <v>3262500</v>
          </cell>
          <cell r="T556">
            <v>3262500</v>
          </cell>
          <cell r="U556">
            <v>1145000</v>
          </cell>
          <cell r="V556">
            <v>2117500</v>
          </cell>
          <cell r="W556">
            <v>3262500</v>
          </cell>
        </row>
        <row r="557">
          <cell r="C557" t="str">
            <v>PEMBANGUNAN INFRASTRUKTUR PERMUKIMAN KAB. SINJAI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150000</v>
          </cell>
          <cell r="Q557">
            <v>14000000</v>
          </cell>
          <cell r="R557">
            <v>0</v>
          </cell>
          <cell r="S557">
            <v>14150000</v>
          </cell>
          <cell r="T557">
            <v>14150000</v>
          </cell>
          <cell r="U557">
            <v>150000</v>
          </cell>
          <cell r="V557">
            <v>14000000</v>
          </cell>
          <cell r="W557">
            <v>14150000</v>
          </cell>
        </row>
        <row r="558">
          <cell r="C558" t="str">
            <v>PEMBANGUNAN INFRASTRUKTUR PERMUKIMAN KAB. BONE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3200000</v>
          </cell>
          <cell r="Q558">
            <v>20000000</v>
          </cell>
          <cell r="R558">
            <v>0</v>
          </cell>
          <cell r="S558">
            <v>23200000</v>
          </cell>
          <cell r="T558">
            <v>23200000</v>
          </cell>
          <cell r="U558">
            <v>3200000</v>
          </cell>
          <cell r="V558">
            <v>20000000</v>
          </cell>
          <cell r="W558">
            <v>23200000</v>
          </cell>
        </row>
        <row r="559">
          <cell r="C559" t="str">
            <v>PEMBANGUNAN INFRASTRUKTUR PERMUKIMAN KAB. MAROS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690000</v>
          </cell>
          <cell r="Q559">
            <v>0</v>
          </cell>
          <cell r="R559">
            <v>0</v>
          </cell>
          <cell r="S559">
            <v>690000</v>
          </cell>
          <cell r="T559">
            <v>690000</v>
          </cell>
          <cell r="U559">
            <v>690000</v>
          </cell>
          <cell r="V559">
            <v>0</v>
          </cell>
          <cell r="W559">
            <v>690000</v>
          </cell>
        </row>
        <row r="560">
          <cell r="C560" t="str">
            <v>PEMBANGUNAN INFRASTRUKTUR PERMUKIMAN KAB. PANGKAJENE KEPULAUAN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2250000</v>
          </cell>
          <cell r="Q560">
            <v>0</v>
          </cell>
          <cell r="R560">
            <v>0</v>
          </cell>
          <cell r="S560">
            <v>2250000</v>
          </cell>
          <cell r="T560">
            <v>2250000</v>
          </cell>
          <cell r="U560">
            <v>2250000</v>
          </cell>
          <cell r="V560">
            <v>0</v>
          </cell>
          <cell r="W560">
            <v>2250000</v>
          </cell>
        </row>
        <row r="561">
          <cell r="C561" t="str">
            <v>PEMBANGUNAN INFRASTRUKTUR PERMUKIMAN KAB. BARRU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1500000</v>
          </cell>
          <cell r="Q561">
            <v>0</v>
          </cell>
          <cell r="R561">
            <v>0</v>
          </cell>
          <cell r="S561">
            <v>1500000</v>
          </cell>
          <cell r="T561">
            <v>1500000</v>
          </cell>
          <cell r="U561">
            <v>1500000</v>
          </cell>
          <cell r="V561">
            <v>0</v>
          </cell>
          <cell r="W561">
            <v>1500000</v>
          </cell>
        </row>
        <row r="562">
          <cell r="C562" t="str">
            <v>PEMBANGUNAN INFRASTRUKTUR PERMUKIMAN KAB. SOPPENG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</row>
        <row r="563">
          <cell r="C563" t="str">
            <v>PEMBANGUNAN INFRASTRUKTUR PERMUKIMAN KAB. WAJO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2480000</v>
          </cell>
          <cell r="Q563">
            <v>0</v>
          </cell>
          <cell r="R563">
            <v>1925000</v>
          </cell>
          <cell r="S563">
            <v>4405000</v>
          </cell>
          <cell r="T563">
            <v>4405000</v>
          </cell>
          <cell r="U563">
            <v>2480000</v>
          </cell>
          <cell r="V563">
            <v>1925000</v>
          </cell>
          <cell r="W563">
            <v>4405000</v>
          </cell>
        </row>
        <row r="564">
          <cell r="C564" t="str">
            <v>PEMBANGUNAN INFRASTRUKTUR PERMUKIMAN KAB. SIDENDRENG RAPPANG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1085000</v>
          </cell>
          <cell r="Q564">
            <v>0</v>
          </cell>
          <cell r="R564">
            <v>1925000</v>
          </cell>
          <cell r="S564">
            <v>3010000</v>
          </cell>
          <cell r="T564">
            <v>3010000</v>
          </cell>
          <cell r="U564">
            <v>1085000</v>
          </cell>
          <cell r="V564">
            <v>1925000</v>
          </cell>
          <cell r="W564">
            <v>3010000</v>
          </cell>
        </row>
        <row r="565">
          <cell r="C565" t="str">
            <v>PEMBANGUNAN INFRASTRUKTUR PERMUKIMAN KAB. PINRANG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2725000</v>
          </cell>
          <cell r="Q565">
            <v>0</v>
          </cell>
          <cell r="R565">
            <v>1732500</v>
          </cell>
          <cell r="S565">
            <v>4457500</v>
          </cell>
          <cell r="T565">
            <v>4457500</v>
          </cell>
          <cell r="U565">
            <v>2725000</v>
          </cell>
          <cell r="V565">
            <v>1732500</v>
          </cell>
          <cell r="W565">
            <v>4457500</v>
          </cell>
        </row>
        <row r="566">
          <cell r="C566" t="str">
            <v>PEMBANGUNAN INFRASTRUKTUR PERMUKIMAN KAB. ENREKANG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2250000</v>
          </cell>
          <cell r="Q566">
            <v>8000000</v>
          </cell>
          <cell r="R566">
            <v>0</v>
          </cell>
          <cell r="S566">
            <v>10250000</v>
          </cell>
          <cell r="T566">
            <v>10250000</v>
          </cell>
          <cell r="U566">
            <v>2250000</v>
          </cell>
          <cell r="V566">
            <v>8000000</v>
          </cell>
          <cell r="W566">
            <v>10250000</v>
          </cell>
        </row>
        <row r="567">
          <cell r="C567" t="str">
            <v>PEMBANGUNAN INFRASTRUKTUR PERMUKIMAN KAB. LUWU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</row>
        <row r="568">
          <cell r="C568" t="str">
            <v>PEMBANGUNAN INFRASTRUKTUR PERMUKIMAN KAB. TANA TORAJA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2117500</v>
          </cell>
          <cell r="S568">
            <v>2117500</v>
          </cell>
          <cell r="T568">
            <v>2117500</v>
          </cell>
          <cell r="U568">
            <v>0</v>
          </cell>
          <cell r="V568">
            <v>2117500</v>
          </cell>
          <cell r="W568">
            <v>2117500</v>
          </cell>
        </row>
        <row r="569">
          <cell r="C569" t="str">
            <v>PEMBANGUNAN INFRASTRUKTUR PERMUKIMAN KAB. LUWU UTARA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2250000</v>
          </cell>
          <cell r="Q569">
            <v>0</v>
          </cell>
          <cell r="R569">
            <v>0</v>
          </cell>
          <cell r="S569">
            <v>2250000</v>
          </cell>
          <cell r="T569">
            <v>2250000</v>
          </cell>
          <cell r="U569">
            <v>2250000</v>
          </cell>
          <cell r="V569">
            <v>0</v>
          </cell>
          <cell r="W569">
            <v>2250000</v>
          </cell>
        </row>
        <row r="570">
          <cell r="C570" t="str">
            <v>PEMBANGUNAN INFRASTRUKTUR PERMUKIMAN KAB. LUWU TIMUR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2250000</v>
          </cell>
          <cell r="Q570">
            <v>0</v>
          </cell>
          <cell r="R570">
            <v>0</v>
          </cell>
          <cell r="S570">
            <v>2250000</v>
          </cell>
          <cell r="T570">
            <v>2250000</v>
          </cell>
          <cell r="U570">
            <v>2250000</v>
          </cell>
          <cell r="V570">
            <v>0</v>
          </cell>
          <cell r="W570">
            <v>2250000</v>
          </cell>
        </row>
        <row r="571">
          <cell r="C571" t="str">
            <v>PEMBANGUNAN INFRASTRUKTUR PERMUKIMAN KAB. TORAJA UTARA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775000</v>
          </cell>
          <cell r="Q571">
            <v>0</v>
          </cell>
          <cell r="R571">
            <v>0</v>
          </cell>
          <cell r="S571">
            <v>775000</v>
          </cell>
          <cell r="T571">
            <v>775000</v>
          </cell>
          <cell r="U571">
            <v>775000</v>
          </cell>
          <cell r="V571">
            <v>0</v>
          </cell>
          <cell r="W571">
            <v>775000</v>
          </cell>
        </row>
        <row r="572">
          <cell r="C572" t="str">
            <v>PEMBANGUNAN INFRASTRUKTUR PERMUKIMAN KOTA MAKASAR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11415000</v>
          </cell>
          <cell r="Q572">
            <v>0</v>
          </cell>
          <cell r="R572">
            <v>2310000</v>
          </cell>
          <cell r="S572">
            <v>13725000</v>
          </cell>
          <cell r="T572">
            <v>13725000</v>
          </cell>
          <cell r="U572">
            <v>11415000</v>
          </cell>
          <cell r="V572">
            <v>2310000</v>
          </cell>
          <cell r="W572">
            <v>13725000</v>
          </cell>
        </row>
        <row r="573">
          <cell r="C573" t="str">
            <v>PEMBANGUNAN INFRASTRUKTUR PERMUKIMAN KOTA PARE-PARE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1975000</v>
          </cell>
          <cell r="Q573">
            <v>0</v>
          </cell>
          <cell r="R573">
            <v>0</v>
          </cell>
          <cell r="S573">
            <v>1975000</v>
          </cell>
          <cell r="T573">
            <v>1975000</v>
          </cell>
          <cell r="U573">
            <v>1975000</v>
          </cell>
          <cell r="V573">
            <v>0</v>
          </cell>
          <cell r="W573">
            <v>1975000</v>
          </cell>
        </row>
        <row r="574">
          <cell r="C574" t="str">
            <v>PEMBANGUNAN INFRASTRUKTUR PERMUKIMAN KOTA PALOPO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2765000</v>
          </cell>
          <cell r="Q574">
            <v>0</v>
          </cell>
          <cell r="R574">
            <v>0</v>
          </cell>
          <cell r="S574">
            <v>2765000</v>
          </cell>
          <cell r="T574">
            <v>2765000</v>
          </cell>
          <cell r="U574">
            <v>2765000</v>
          </cell>
          <cell r="V574">
            <v>0</v>
          </cell>
          <cell r="W574">
            <v>2765000</v>
          </cell>
        </row>
        <row r="575">
          <cell r="C575" t="str">
            <v>PEMBANGUNAN INFRASTRUKTUR PERMUKIMAN KAB. MAMUJU UTARA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14000000</v>
          </cell>
          <cell r="R575">
            <v>2117500</v>
          </cell>
          <cell r="S575">
            <v>16117500</v>
          </cell>
          <cell r="T575">
            <v>16117500</v>
          </cell>
          <cell r="U575">
            <v>0</v>
          </cell>
          <cell r="V575">
            <v>16117500</v>
          </cell>
          <cell r="W575">
            <v>16117500</v>
          </cell>
        </row>
        <row r="576">
          <cell r="C576" t="str">
            <v>PEMBANGUNAN INFRASTRUKTUR PERMUKIMAN KAB. MAMUJU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17000000</v>
          </cell>
          <cell r="R576">
            <v>2695000</v>
          </cell>
          <cell r="S576">
            <v>19695000</v>
          </cell>
          <cell r="T576">
            <v>19695000</v>
          </cell>
          <cell r="U576">
            <v>0</v>
          </cell>
          <cell r="V576">
            <v>19695000</v>
          </cell>
          <cell r="W576">
            <v>19695000</v>
          </cell>
        </row>
        <row r="577">
          <cell r="C577" t="str">
            <v>PEMBANGUNAN INFRASTRUKTUR PERMUKIMAN KAB. MAMASA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2250000</v>
          </cell>
          <cell r="Q577">
            <v>0</v>
          </cell>
          <cell r="R577">
            <v>0</v>
          </cell>
          <cell r="S577">
            <v>2250000</v>
          </cell>
          <cell r="T577">
            <v>2250000</v>
          </cell>
          <cell r="U577">
            <v>2250000</v>
          </cell>
          <cell r="V577">
            <v>0</v>
          </cell>
          <cell r="W577">
            <v>2250000</v>
          </cell>
        </row>
        <row r="578">
          <cell r="C578" t="str">
            <v>PEMBANGUNAN INFRASTRUKTUR PERMUKIMAN KAB. POLEWALI MANDAR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3280000</v>
          </cell>
          <cell r="Q578">
            <v>0</v>
          </cell>
          <cell r="R578">
            <v>0</v>
          </cell>
          <cell r="S578">
            <v>3280000</v>
          </cell>
          <cell r="T578">
            <v>3280000</v>
          </cell>
          <cell r="U578">
            <v>3280000</v>
          </cell>
          <cell r="V578">
            <v>0</v>
          </cell>
          <cell r="W578">
            <v>3280000</v>
          </cell>
        </row>
        <row r="579">
          <cell r="C579" t="str">
            <v>PEMBANGUNAN INFRASTRUKTUR PERMUKIMAN KAB. MAJENE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665000</v>
          </cell>
          <cell r="Q579">
            <v>0</v>
          </cell>
          <cell r="R579">
            <v>577500</v>
          </cell>
          <cell r="S579">
            <v>1242500</v>
          </cell>
          <cell r="T579">
            <v>1242500</v>
          </cell>
          <cell r="U579">
            <v>665000</v>
          </cell>
          <cell r="V579">
            <v>577500</v>
          </cell>
          <cell r="W579">
            <v>1242500</v>
          </cell>
        </row>
        <row r="580">
          <cell r="C580" t="str">
            <v>PEMBANGUNAN INFRASTRUKTUR PERMUKIMAN KAB. KOLAKA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2080000</v>
          </cell>
          <cell r="Q580">
            <v>0</v>
          </cell>
          <cell r="R580">
            <v>0</v>
          </cell>
          <cell r="S580">
            <v>2080000</v>
          </cell>
          <cell r="T580">
            <v>2080000</v>
          </cell>
          <cell r="U580">
            <v>2080000</v>
          </cell>
          <cell r="V580">
            <v>0</v>
          </cell>
          <cell r="W580">
            <v>2080000</v>
          </cell>
        </row>
        <row r="581">
          <cell r="C581" t="str">
            <v>PEMBANGUNAN INFRASTRUKTUR PERMUKIMAN KAB. KONAWE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</row>
        <row r="582">
          <cell r="C582" t="str">
            <v>PEMBANGUNAN INFRASTRUKTUR PERMUKIMAN KAB. MUNA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200000</v>
          </cell>
          <cell r="Q582">
            <v>0</v>
          </cell>
          <cell r="R582">
            <v>0</v>
          </cell>
          <cell r="S582">
            <v>200000</v>
          </cell>
          <cell r="T582">
            <v>200000</v>
          </cell>
          <cell r="U582">
            <v>200000</v>
          </cell>
          <cell r="V582">
            <v>0</v>
          </cell>
          <cell r="W582">
            <v>200000</v>
          </cell>
        </row>
        <row r="583">
          <cell r="C583" t="str">
            <v>PEMBANGUNAN INFRASTRUKTUR PERMUKIMAN KAB. BUTON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</row>
        <row r="584">
          <cell r="C584" t="str">
            <v>PEMBANGUNAN INFRASTRUKTUR PERMUKIMAN KAB. KONAWE SELATAN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</row>
        <row r="585">
          <cell r="C585" t="str">
            <v>PEMBANGUNAN INFRASTRUKTUR PERMUKIMAN KAB. BOMBANA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</row>
        <row r="586">
          <cell r="C586" t="str">
            <v>PEMBANGUNAN INFRASTRUKTUR PERMUKIMAN KAB. WAKATOBI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</row>
        <row r="587">
          <cell r="C587" t="str">
            <v>PEMBANGUNAN INFRASTRUKTUR PERMUKIMAN KAB. KOLAKA UTARA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</row>
        <row r="588">
          <cell r="C588" t="str">
            <v>PEMBANGUNAN INFRASTRUKTUR PERMUKIMAN KAB. KONAWE UTARA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</row>
        <row r="589">
          <cell r="C589" t="str">
            <v>PEMBANGUNAN INFRASTRUKTUR PERMUKIMAN KAB. BUTON UTARA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</row>
        <row r="590">
          <cell r="C590" t="str">
            <v>PEMBANGUNAN INFRASTRUKTUR PERMUKIMAN KOTA KENDARI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3515000</v>
          </cell>
          <cell r="Q590">
            <v>0</v>
          </cell>
          <cell r="R590">
            <v>0</v>
          </cell>
          <cell r="S590">
            <v>3515000</v>
          </cell>
          <cell r="T590">
            <v>3515000</v>
          </cell>
          <cell r="U590">
            <v>3515000</v>
          </cell>
          <cell r="V590">
            <v>0</v>
          </cell>
          <cell r="W590">
            <v>3515000</v>
          </cell>
        </row>
        <row r="591">
          <cell r="C591" t="str">
            <v>PEMBANGUNAN INFRASTRUKTUR PERMUKIMAN KOTA BAU-BAU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2675000</v>
          </cell>
          <cell r="Q591">
            <v>0</v>
          </cell>
          <cell r="R591">
            <v>0</v>
          </cell>
          <cell r="S591">
            <v>2675000</v>
          </cell>
          <cell r="T591">
            <v>2675000</v>
          </cell>
          <cell r="U591">
            <v>2675000</v>
          </cell>
          <cell r="V591">
            <v>0</v>
          </cell>
          <cell r="W591">
            <v>2675000</v>
          </cell>
        </row>
        <row r="592">
          <cell r="C592" t="str">
            <v>PEMBANGUNAN INFRASTRUKTUR PERMUKIMAN KAB. JEMBRANA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</row>
        <row r="593">
          <cell r="C593" t="str">
            <v>PEMBANGUNAN INFRASTRUKTUR PERMUKIMAN KAB. TABANAN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</row>
        <row r="594">
          <cell r="C594" t="str">
            <v>PEMBANGUNAN INFRASTRUKTUR PERMUKIMAN KAB. BADUNG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275000</v>
          </cell>
          <cell r="Q594">
            <v>0</v>
          </cell>
          <cell r="R594">
            <v>0</v>
          </cell>
          <cell r="S594">
            <v>275000</v>
          </cell>
          <cell r="T594">
            <v>275000</v>
          </cell>
          <cell r="U594">
            <v>275000</v>
          </cell>
          <cell r="V594">
            <v>0</v>
          </cell>
          <cell r="W594">
            <v>275000</v>
          </cell>
        </row>
        <row r="595">
          <cell r="C595" t="str">
            <v>PEMBANGUNAN INFRASTRUKTUR PERMUKIMAN KAB. GIANYAR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425000</v>
          </cell>
          <cell r="Q595">
            <v>0</v>
          </cell>
          <cell r="R595">
            <v>0</v>
          </cell>
          <cell r="S595">
            <v>425000</v>
          </cell>
          <cell r="T595">
            <v>425000</v>
          </cell>
          <cell r="U595">
            <v>425000</v>
          </cell>
          <cell r="V595">
            <v>0</v>
          </cell>
          <cell r="W595">
            <v>425000</v>
          </cell>
        </row>
        <row r="596">
          <cell r="C596" t="str">
            <v>PEMBANGUNAN INFRASTRUKTUR PERMUKIMAN KAB. KLUNGKUNG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750000</v>
          </cell>
          <cell r="Q596">
            <v>0</v>
          </cell>
          <cell r="R596">
            <v>0</v>
          </cell>
          <cell r="S596">
            <v>750000</v>
          </cell>
          <cell r="T596">
            <v>750000</v>
          </cell>
          <cell r="U596">
            <v>750000</v>
          </cell>
          <cell r="V596">
            <v>0</v>
          </cell>
          <cell r="W596">
            <v>750000</v>
          </cell>
        </row>
        <row r="597">
          <cell r="C597" t="str">
            <v>PEMBANGUNAN INFRASTRUKTUR PERMUKIMAN KAB. BANGLI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</row>
        <row r="598">
          <cell r="C598" t="str">
            <v>PEMBANGUNAN INFRASTRUKTUR PERMUKIMAN KAB. KARANGASEM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</row>
        <row r="599">
          <cell r="C599" t="str">
            <v>PEMBANGUNAN INFRASTRUKTUR PERMUKIMAN KAB. BULELENG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860000</v>
          </cell>
          <cell r="Q599">
            <v>0</v>
          </cell>
          <cell r="R599">
            <v>0</v>
          </cell>
          <cell r="S599">
            <v>860000</v>
          </cell>
          <cell r="T599">
            <v>860000</v>
          </cell>
          <cell r="U599">
            <v>860000</v>
          </cell>
          <cell r="V599">
            <v>0</v>
          </cell>
          <cell r="W599">
            <v>860000</v>
          </cell>
        </row>
        <row r="600">
          <cell r="C600" t="str">
            <v>PEMBANGUNAN INFRASTRUKTUR PERMUKIMAN KOTA DENPASAR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2205000</v>
          </cell>
          <cell r="Q600">
            <v>0</v>
          </cell>
          <cell r="R600">
            <v>0</v>
          </cell>
          <cell r="S600">
            <v>2205000</v>
          </cell>
          <cell r="T600">
            <v>2205000</v>
          </cell>
          <cell r="U600">
            <v>2205000</v>
          </cell>
          <cell r="V600">
            <v>0</v>
          </cell>
          <cell r="W600">
            <v>2205000</v>
          </cell>
        </row>
        <row r="601">
          <cell r="C601" t="str">
            <v>PEMBANGUNAN INFRASTRUKTUR PERMUKIMAN KAB. LOMBOK BARAT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5820000</v>
          </cell>
          <cell r="Q601">
            <v>0</v>
          </cell>
          <cell r="R601">
            <v>0</v>
          </cell>
          <cell r="S601">
            <v>5820000</v>
          </cell>
          <cell r="T601">
            <v>5820000</v>
          </cell>
          <cell r="U601">
            <v>5820000</v>
          </cell>
          <cell r="V601">
            <v>0</v>
          </cell>
          <cell r="W601">
            <v>5820000</v>
          </cell>
        </row>
        <row r="602">
          <cell r="C602" t="str">
            <v>PEMBANGUNAN INFRASTRUKTUR PERMUKIMAN KAB. LOMBOK TENGAH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6540000</v>
          </cell>
          <cell r="Q602">
            <v>0</v>
          </cell>
          <cell r="R602">
            <v>0</v>
          </cell>
          <cell r="S602">
            <v>6540000</v>
          </cell>
          <cell r="T602">
            <v>6540000</v>
          </cell>
          <cell r="U602">
            <v>6540000</v>
          </cell>
          <cell r="V602">
            <v>0</v>
          </cell>
          <cell r="W602">
            <v>6540000</v>
          </cell>
        </row>
        <row r="603">
          <cell r="C603" t="str">
            <v>PEMBANGUNAN INFRASTRUKTUR PERMUKIMAN KAB. LOMBOK TIMUR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11290000</v>
          </cell>
          <cell r="Q603">
            <v>9500000</v>
          </cell>
          <cell r="R603">
            <v>0</v>
          </cell>
          <cell r="S603">
            <v>20790000</v>
          </cell>
          <cell r="T603">
            <v>20790000</v>
          </cell>
          <cell r="U603">
            <v>11290000</v>
          </cell>
          <cell r="V603">
            <v>9500000</v>
          </cell>
          <cell r="W603">
            <v>20790000</v>
          </cell>
        </row>
        <row r="604">
          <cell r="C604" t="str">
            <v>PEMBANGUNAN INFRASTRUKTUR PERMUKIMAN KAB. SUMBAWA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3940000</v>
          </cell>
          <cell r="Q604">
            <v>17000000</v>
          </cell>
          <cell r="R604">
            <v>0</v>
          </cell>
          <cell r="S604">
            <v>20940000</v>
          </cell>
          <cell r="T604">
            <v>20940000</v>
          </cell>
          <cell r="U604">
            <v>3940000</v>
          </cell>
          <cell r="V604">
            <v>17000000</v>
          </cell>
          <cell r="W604">
            <v>20940000</v>
          </cell>
        </row>
        <row r="605">
          <cell r="C605" t="str">
            <v>PEMBANGUNAN INFRASTRUKTUR PERMUKIMAN KAB. DOMPU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</row>
        <row r="606">
          <cell r="C606" t="str">
            <v>PEMBANGUNAN INFRASTRUKTUR PERMUKIMAN KAB. BIMA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17000000</v>
          </cell>
          <cell r="R606">
            <v>0</v>
          </cell>
          <cell r="S606">
            <v>17000000</v>
          </cell>
          <cell r="T606">
            <v>17000000</v>
          </cell>
          <cell r="U606">
            <v>0</v>
          </cell>
          <cell r="V606">
            <v>17000000</v>
          </cell>
          <cell r="W606">
            <v>17000000</v>
          </cell>
        </row>
        <row r="607">
          <cell r="C607" t="str">
            <v>PEMBANGUNAN INFRASTRUKTUR PERMUKIMAN KAB. SUMBAWA BARAT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8000000</v>
          </cell>
          <cell r="R607">
            <v>0</v>
          </cell>
          <cell r="S607">
            <v>8000000</v>
          </cell>
          <cell r="T607">
            <v>8000000</v>
          </cell>
          <cell r="U607">
            <v>0</v>
          </cell>
          <cell r="V607">
            <v>8000000</v>
          </cell>
          <cell r="W607">
            <v>8000000</v>
          </cell>
        </row>
        <row r="608">
          <cell r="C608" t="str">
            <v>PEMBANGUNAN INFRASTRUKTUR PERMUKIMAN KAB. LOMBOK UTARA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1500000</v>
          </cell>
          <cell r="Q608">
            <v>0</v>
          </cell>
          <cell r="R608">
            <v>0</v>
          </cell>
          <cell r="S608">
            <v>1500000</v>
          </cell>
          <cell r="T608">
            <v>1500000</v>
          </cell>
          <cell r="U608">
            <v>1500000</v>
          </cell>
          <cell r="V608">
            <v>0</v>
          </cell>
          <cell r="W608">
            <v>1500000</v>
          </cell>
        </row>
        <row r="609">
          <cell r="C609" t="str">
            <v>PEMBANGUNAN INFRASTRUKTUR PERMUKIMAN KOTA MATARAM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3825000</v>
          </cell>
          <cell r="Q609">
            <v>0</v>
          </cell>
          <cell r="R609">
            <v>0</v>
          </cell>
          <cell r="S609">
            <v>3825000</v>
          </cell>
          <cell r="T609">
            <v>3825000</v>
          </cell>
          <cell r="U609">
            <v>3825000</v>
          </cell>
          <cell r="V609">
            <v>0</v>
          </cell>
          <cell r="W609">
            <v>3825000</v>
          </cell>
        </row>
        <row r="610">
          <cell r="C610" t="str">
            <v>PEMBANGUNAN INFRASTRUKTUR PERMUKIMAN KOTA BIMA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2750000</v>
          </cell>
          <cell r="Q610">
            <v>0</v>
          </cell>
          <cell r="R610">
            <v>0</v>
          </cell>
          <cell r="S610">
            <v>2750000</v>
          </cell>
          <cell r="T610">
            <v>2750000</v>
          </cell>
          <cell r="U610">
            <v>2750000</v>
          </cell>
          <cell r="V610">
            <v>0</v>
          </cell>
          <cell r="W610">
            <v>2750000</v>
          </cell>
        </row>
        <row r="611">
          <cell r="C611" t="str">
            <v>PEMBANGUNAN INFRASTRUKTUR PERMUKIMAN KAB. KUPANG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1500000</v>
          </cell>
          <cell r="Q611">
            <v>0</v>
          </cell>
          <cell r="R611">
            <v>1540000</v>
          </cell>
          <cell r="S611">
            <v>3040000</v>
          </cell>
          <cell r="T611">
            <v>3040000</v>
          </cell>
          <cell r="U611">
            <v>1500000</v>
          </cell>
          <cell r="V611">
            <v>1540000</v>
          </cell>
          <cell r="W611">
            <v>3040000</v>
          </cell>
        </row>
        <row r="612">
          <cell r="C612" t="str">
            <v>PEMBANGUNAN INFRASTRUKTUR PERMUKIMAN KAB. TIMOR TENGAH SELATAN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980000</v>
          </cell>
          <cell r="Q612">
            <v>0</v>
          </cell>
          <cell r="R612">
            <v>1540000</v>
          </cell>
          <cell r="S612">
            <v>2520000</v>
          </cell>
          <cell r="T612">
            <v>2520000</v>
          </cell>
          <cell r="U612">
            <v>980000</v>
          </cell>
          <cell r="V612">
            <v>1540000</v>
          </cell>
          <cell r="W612">
            <v>2520000</v>
          </cell>
        </row>
        <row r="613">
          <cell r="C613" t="str">
            <v>PEMBANGUNAN INFRASTRUKTUR PERMUKIMAN KAB. TIMOR TENGAH UTARA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1732500</v>
          </cell>
          <cell r="S613">
            <v>1732500</v>
          </cell>
          <cell r="T613">
            <v>1732500</v>
          </cell>
          <cell r="U613">
            <v>0</v>
          </cell>
          <cell r="V613">
            <v>1732500</v>
          </cell>
          <cell r="W613">
            <v>1732500</v>
          </cell>
        </row>
        <row r="614">
          <cell r="C614" t="str">
            <v>PEMBANGUNAN INFRASTRUKTUR PERMUKIMAN KAB. BELU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665000</v>
          </cell>
          <cell r="Q614">
            <v>0</v>
          </cell>
          <cell r="R614">
            <v>0</v>
          </cell>
          <cell r="S614">
            <v>665000</v>
          </cell>
          <cell r="T614">
            <v>665000</v>
          </cell>
          <cell r="U614">
            <v>665000</v>
          </cell>
          <cell r="V614">
            <v>0</v>
          </cell>
          <cell r="W614">
            <v>665000</v>
          </cell>
        </row>
        <row r="615">
          <cell r="C615" t="str">
            <v>PEMBANGUNAN INFRASTRUKTUR PERMUKIMAN KAB. ALOR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1500000</v>
          </cell>
          <cell r="Q615">
            <v>0</v>
          </cell>
          <cell r="R615">
            <v>2117500</v>
          </cell>
          <cell r="S615">
            <v>3617500</v>
          </cell>
          <cell r="T615">
            <v>3617500</v>
          </cell>
          <cell r="U615">
            <v>1500000</v>
          </cell>
          <cell r="V615">
            <v>2117500</v>
          </cell>
          <cell r="W615">
            <v>3617500</v>
          </cell>
        </row>
        <row r="616">
          <cell r="C616" t="str">
            <v>PEMBANGUNAN INFRASTRUKTUR PERMUKIMAN KAB. FLORES TIMUR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3000000</v>
          </cell>
          <cell r="Q616">
            <v>0</v>
          </cell>
          <cell r="R616">
            <v>0</v>
          </cell>
          <cell r="S616">
            <v>3000000</v>
          </cell>
          <cell r="T616">
            <v>3000000</v>
          </cell>
          <cell r="U616">
            <v>3000000</v>
          </cell>
          <cell r="V616">
            <v>0</v>
          </cell>
          <cell r="W616">
            <v>3000000</v>
          </cell>
        </row>
        <row r="617">
          <cell r="C617" t="str">
            <v>PEMBANGUNAN INFRASTRUKTUR PERMUKIMAN KAB. SIKKA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3340000</v>
          </cell>
          <cell r="Q617">
            <v>0</v>
          </cell>
          <cell r="R617">
            <v>1732500</v>
          </cell>
          <cell r="S617">
            <v>5072500</v>
          </cell>
          <cell r="T617">
            <v>5072500</v>
          </cell>
          <cell r="U617">
            <v>3340000</v>
          </cell>
          <cell r="V617">
            <v>1732500</v>
          </cell>
          <cell r="W617">
            <v>5072500</v>
          </cell>
        </row>
        <row r="618">
          <cell r="C618" t="str">
            <v>PEMBANGUNAN INFRASTRUKTUR PERMUKIMAN KAB. ENDE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530000</v>
          </cell>
          <cell r="Q618">
            <v>0</v>
          </cell>
          <cell r="R618">
            <v>0</v>
          </cell>
          <cell r="S618">
            <v>530000</v>
          </cell>
          <cell r="T618">
            <v>530000</v>
          </cell>
          <cell r="U618">
            <v>530000</v>
          </cell>
          <cell r="V618">
            <v>0</v>
          </cell>
          <cell r="W618">
            <v>530000</v>
          </cell>
        </row>
        <row r="619">
          <cell r="C619" t="str">
            <v>PEMBANGUNAN INFRASTRUKTUR PERMUKIMAN KAB. NGADA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2645000</v>
          </cell>
          <cell r="Q619">
            <v>0</v>
          </cell>
          <cell r="R619">
            <v>0</v>
          </cell>
          <cell r="S619">
            <v>2645000</v>
          </cell>
          <cell r="T619">
            <v>2645000</v>
          </cell>
          <cell r="U619">
            <v>2645000</v>
          </cell>
          <cell r="V619">
            <v>0</v>
          </cell>
          <cell r="W619">
            <v>2645000</v>
          </cell>
        </row>
        <row r="620">
          <cell r="C620" t="str">
            <v>PEMBANGUNAN INFRASTRUKTUR PERMUKIMAN KAB. MANGGARAI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1705000</v>
          </cell>
          <cell r="Q620">
            <v>0</v>
          </cell>
          <cell r="R620">
            <v>2117500</v>
          </cell>
          <cell r="S620">
            <v>3822500</v>
          </cell>
          <cell r="T620">
            <v>3822500</v>
          </cell>
          <cell r="U620">
            <v>1705000</v>
          </cell>
          <cell r="V620">
            <v>2117500</v>
          </cell>
          <cell r="W620">
            <v>3822500</v>
          </cell>
        </row>
        <row r="621">
          <cell r="C621" t="str">
            <v>PEMBANGUNAN INFRASTRUKTUR PERMUKIMAN KAB. SUMBA TIMUR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870000</v>
          </cell>
          <cell r="Q621">
            <v>0</v>
          </cell>
          <cell r="R621">
            <v>0</v>
          </cell>
          <cell r="S621">
            <v>870000</v>
          </cell>
          <cell r="T621">
            <v>870000</v>
          </cell>
          <cell r="U621">
            <v>870000</v>
          </cell>
          <cell r="V621">
            <v>0</v>
          </cell>
          <cell r="W621">
            <v>870000</v>
          </cell>
        </row>
        <row r="622">
          <cell r="C622" t="str">
            <v>PEMBANGUNAN INFRASTRUKTUR PERMUKIMAN KAB. SUMBA BARAT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890000</v>
          </cell>
          <cell r="Q622">
            <v>0</v>
          </cell>
          <cell r="R622">
            <v>1347500</v>
          </cell>
          <cell r="S622">
            <v>2237500</v>
          </cell>
          <cell r="T622">
            <v>2237500</v>
          </cell>
          <cell r="U622">
            <v>890000</v>
          </cell>
          <cell r="V622">
            <v>1347500</v>
          </cell>
          <cell r="W622">
            <v>2237500</v>
          </cell>
        </row>
        <row r="623">
          <cell r="C623" t="str">
            <v>PEMBANGUNAN INFRASTRUKTUR PERMUKIMAN KAB. LEMBATA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1500000</v>
          </cell>
          <cell r="Q623">
            <v>0</v>
          </cell>
          <cell r="R623">
            <v>2117500</v>
          </cell>
          <cell r="S623">
            <v>3617500</v>
          </cell>
          <cell r="T623">
            <v>3617500</v>
          </cell>
          <cell r="U623">
            <v>1500000</v>
          </cell>
          <cell r="V623">
            <v>2117500</v>
          </cell>
          <cell r="W623">
            <v>3617500</v>
          </cell>
        </row>
        <row r="624">
          <cell r="C624" t="str">
            <v>PEMBANGUNAN INFRASTRUKTUR PERMUKIMAN KAB. ROTE NDAO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1925000</v>
          </cell>
          <cell r="S624">
            <v>1925000</v>
          </cell>
          <cell r="T624">
            <v>1925000</v>
          </cell>
          <cell r="U624">
            <v>0</v>
          </cell>
          <cell r="V624">
            <v>1925000</v>
          </cell>
          <cell r="W624">
            <v>1925000</v>
          </cell>
        </row>
        <row r="625">
          <cell r="C625" t="str">
            <v>PEMBANGUNAN INFRASTRUKTUR PERMUKIMAN KAB. MANGGARAI BARAT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1540000</v>
          </cell>
          <cell r="S625">
            <v>1540000</v>
          </cell>
          <cell r="T625">
            <v>1540000</v>
          </cell>
          <cell r="U625">
            <v>0</v>
          </cell>
          <cell r="V625">
            <v>1540000</v>
          </cell>
          <cell r="W625">
            <v>1540000</v>
          </cell>
        </row>
        <row r="626">
          <cell r="C626" t="str">
            <v>PEMBANGUNAN INFRASTRUKTUR PERMUKIMAN KAB. NAGEKEO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</row>
        <row r="627">
          <cell r="C627" t="str">
            <v>PEMBANGUNAN INFRASTRUKTUR PERMUKIMAN KAB. SUMBA TENGAH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</row>
        <row r="628">
          <cell r="C628" t="str">
            <v>PEMBANGUNAN INFRASTRUKTUR PERMUKIMAN KAB. SUMBA BARAT DAYA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</row>
        <row r="629">
          <cell r="C629" t="str">
            <v>PEMBANGUNAN INFRASTRUKTUR PERMUKIMAN KAB. MANGGARAI TIMUR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</row>
        <row r="630">
          <cell r="C630" t="str">
            <v>PEMBANGUNAN INFRASTRUKTUR PERMUKIMAN KAB. SABU RAIJUA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1500000</v>
          </cell>
          <cell r="Q630">
            <v>0</v>
          </cell>
          <cell r="R630">
            <v>0</v>
          </cell>
          <cell r="S630">
            <v>1500000</v>
          </cell>
          <cell r="T630">
            <v>1500000</v>
          </cell>
          <cell r="U630">
            <v>1500000</v>
          </cell>
          <cell r="V630">
            <v>0</v>
          </cell>
          <cell r="W630">
            <v>1500000</v>
          </cell>
        </row>
        <row r="631">
          <cell r="C631" t="str">
            <v>PEMBANGUNAN INFRASTRUKTUR PERMUKIMAN KOTA KUPANG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3520000</v>
          </cell>
          <cell r="Q631">
            <v>0</v>
          </cell>
          <cell r="R631">
            <v>2117500</v>
          </cell>
          <cell r="S631">
            <v>5637500</v>
          </cell>
          <cell r="T631">
            <v>5637500</v>
          </cell>
          <cell r="U631">
            <v>3520000</v>
          </cell>
          <cell r="V631">
            <v>2117500</v>
          </cell>
          <cell r="W631">
            <v>5637500</v>
          </cell>
        </row>
        <row r="632">
          <cell r="C632" t="str">
            <v>PEMBANGUNAN INFRASTRUKTUR PERMUKIMAN KAB. MALUKU TENGAH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2915000</v>
          </cell>
          <cell r="Q632">
            <v>0</v>
          </cell>
          <cell r="R632">
            <v>2502500</v>
          </cell>
          <cell r="S632">
            <v>5417500</v>
          </cell>
          <cell r="T632">
            <v>5417500</v>
          </cell>
          <cell r="U632">
            <v>2915000</v>
          </cell>
          <cell r="V632">
            <v>2502500</v>
          </cell>
          <cell r="W632">
            <v>5417500</v>
          </cell>
        </row>
        <row r="633">
          <cell r="C633" t="str">
            <v>PEMBANGUNAN INFRASTRUKTUR PERMUKIMAN KAB. MALUKU TENGGARA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</row>
        <row r="634">
          <cell r="C634" t="str">
            <v>PEMBANGUNAN INFRASTRUKTUR PERMUKIMAN KAB. MALUKU TENGGARA BARAT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2250000</v>
          </cell>
          <cell r="Q634">
            <v>0</v>
          </cell>
          <cell r="R634">
            <v>0</v>
          </cell>
          <cell r="S634">
            <v>2250000</v>
          </cell>
          <cell r="T634">
            <v>2250000</v>
          </cell>
          <cell r="U634">
            <v>2250000</v>
          </cell>
          <cell r="V634">
            <v>0</v>
          </cell>
          <cell r="W634">
            <v>2250000</v>
          </cell>
        </row>
        <row r="635">
          <cell r="C635" t="str">
            <v>PEMBANGUNAN INFRASTRUKTUR PERMUKIMAN KAB. BURU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2250000</v>
          </cell>
          <cell r="Q635">
            <v>0</v>
          </cell>
          <cell r="R635">
            <v>0</v>
          </cell>
          <cell r="S635">
            <v>2250000</v>
          </cell>
          <cell r="T635">
            <v>2250000</v>
          </cell>
          <cell r="U635">
            <v>2250000</v>
          </cell>
          <cell r="V635">
            <v>0</v>
          </cell>
          <cell r="W635">
            <v>2250000</v>
          </cell>
        </row>
        <row r="636">
          <cell r="C636" t="str">
            <v>PEMBANGUNAN INFRASTRUKTUR PERMUKIMAN KAB. SERAM BAGIAN TIMUR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2250000</v>
          </cell>
          <cell r="Q636">
            <v>0</v>
          </cell>
          <cell r="R636">
            <v>0</v>
          </cell>
          <cell r="S636">
            <v>2250000</v>
          </cell>
          <cell r="T636">
            <v>2250000</v>
          </cell>
          <cell r="U636">
            <v>2250000</v>
          </cell>
          <cell r="V636">
            <v>0</v>
          </cell>
          <cell r="W636">
            <v>2250000</v>
          </cell>
        </row>
        <row r="637">
          <cell r="C637" t="str">
            <v>PEMBANGUNAN INFRASTRUKTUR PERMUKIMAN KAB. SERAM BAGIAN BARAT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</row>
        <row r="638">
          <cell r="C638" t="str">
            <v>PEMBANGUNAN INFRASTRUKTUR PERMUKIMAN KAB. KEPULAUAN ARU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</row>
        <row r="639">
          <cell r="C639" t="str">
            <v>PEMBANGUNAN INFRASTRUKTUR PERMUKIMAN KAB. MALUKU BARAT DAYA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2250000</v>
          </cell>
          <cell r="Q639">
            <v>0</v>
          </cell>
          <cell r="R639">
            <v>0</v>
          </cell>
          <cell r="S639">
            <v>2250000</v>
          </cell>
          <cell r="T639">
            <v>2250000</v>
          </cell>
          <cell r="U639">
            <v>2250000</v>
          </cell>
          <cell r="V639">
            <v>0</v>
          </cell>
          <cell r="W639">
            <v>2250000</v>
          </cell>
        </row>
        <row r="640">
          <cell r="C640" t="str">
            <v>PEMBANGUNAN INFRASTRUKTUR PERMUKIMAN KAB. BURU SELATAN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2250000</v>
          </cell>
          <cell r="Q640">
            <v>0</v>
          </cell>
          <cell r="R640">
            <v>0</v>
          </cell>
          <cell r="S640">
            <v>2250000</v>
          </cell>
          <cell r="T640">
            <v>2250000</v>
          </cell>
          <cell r="U640">
            <v>2250000</v>
          </cell>
          <cell r="V640">
            <v>0</v>
          </cell>
          <cell r="W640">
            <v>2250000</v>
          </cell>
        </row>
        <row r="641">
          <cell r="C641" t="str">
            <v>PEMBANGUNAN INFRASTRUKTUR PERMUKIMAN KOTA AMBON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2435000</v>
          </cell>
          <cell r="Q641">
            <v>0</v>
          </cell>
          <cell r="R641">
            <v>0</v>
          </cell>
          <cell r="S641">
            <v>2435000</v>
          </cell>
          <cell r="T641">
            <v>2435000</v>
          </cell>
          <cell r="U641">
            <v>2435000</v>
          </cell>
          <cell r="V641">
            <v>0</v>
          </cell>
          <cell r="W641">
            <v>2435000</v>
          </cell>
        </row>
        <row r="642">
          <cell r="C642" t="str">
            <v>PEMBANGUNAN INFRASTRUKTUR PERMUKIMAN KOTA TUAL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2455000</v>
          </cell>
          <cell r="Q642">
            <v>0</v>
          </cell>
          <cell r="R642">
            <v>0</v>
          </cell>
          <cell r="S642">
            <v>2455000</v>
          </cell>
          <cell r="T642">
            <v>2455000</v>
          </cell>
          <cell r="U642">
            <v>2455000</v>
          </cell>
          <cell r="V642">
            <v>0</v>
          </cell>
          <cell r="W642">
            <v>2455000</v>
          </cell>
        </row>
        <row r="643">
          <cell r="C643" t="str">
            <v>PEMBANGUNAN INFRASTRUKTUR PERMUKIMAN KAB. HALMAHERA BARAT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1540000</v>
          </cell>
          <cell r="S643">
            <v>1540000</v>
          </cell>
          <cell r="T643">
            <v>1540000</v>
          </cell>
          <cell r="U643">
            <v>0</v>
          </cell>
          <cell r="V643">
            <v>1540000</v>
          </cell>
          <cell r="W643">
            <v>1540000</v>
          </cell>
        </row>
        <row r="644">
          <cell r="C644" t="str">
            <v>PEMBANGUNAN INFRASTRUKTUR PERMUKIMAN KAB. HALMAHERA TENGAH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</row>
        <row r="645">
          <cell r="C645" t="str">
            <v>PEMBANGUNAN INFRASTRUKTUR PERMUKIMAN KAB. HALMAHERA UTARA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</row>
        <row r="646">
          <cell r="C646" t="str">
            <v>PEMBANGUNAN INFRASTRUKTUR PERMUKIMAN KAB. HALMAHERA SELATAN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</row>
        <row r="647">
          <cell r="C647" t="str">
            <v>PEMBANGUNAN INFRASTRUKTUR PERMUKIMAN KAB. KEPULAUAN SULA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</row>
        <row r="648">
          <cell r="C648" t="str">
            <v>PEMBANGUNAN INFRASTRUKTUR PERMUKIMAN KAB. HALMAHERA TIMUR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</row>
        <row r="649">
          <cell r="C649" t="str">
            <v>PEMBANGUNAN INFRASTRUKTUR PERMUKIMAN KAB. PULAU MAROTAI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</row>
        <row r="650">
          <cell r="C650" t="str">
            <v>PEMBANGUNAN INFRASTRUKTUR PERMUKIMAN KOTA TERNATE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2905000</v>
          </cell>
          <cell r="Q650">
            <v>0</v>
          </cell>
          <cell r="R650">
            <v>0</v>
          </cell>
          <cell r="S650">
            <v>2905000</v>
          </cell>
          <cell r="T650">
            <v>2905000</v>
          </cell>
          <cell r="U650">
            <v>2905000</v>
          </cell>
          <cell r="V650">
            <v>0</v>
          </cell>
          <cell r="W650">
            <v>2905000</v>
          </cell>
        </row>
        <row r="651">
          <cell r="C651" t="str">
            <v>PEMBANGUNAN INFRASTRUKTUR PERMUKIMAN KOTA TIDORE KEPULAUAN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2570000</v>
          </cell>
          <cell r="Q651">
            <v>0</v>
          </cell>
          <cell r="R651">
            <v>0</v>
          </cell>
          <cell r="S651">
            <v>2570000</v>
          </cell>
          <cell r="T651">
            <v>2570000</v>
          </cell>
          <cell r="U651">
            <v>2570000</v>
          </cell>
          <cell r="V651">
            <v>0</v>
          </cell>
          <cell r="W651">
            <v>2570000</v>
          </cell>
        </row>
        <row r="652">
          <cell r="C652" t="str">
            <v>PEMBANGUNAN INFRASTRUKTUR PERMUKIMAN KAB. MERAUKE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2250000</v>
          </cell>
          <cell r="Q652">
            <v>0</v>
          </cell>
          <cell r="R652">
            <v>0</v>
          </cell>
          <cell r="S652">
            <v>2250000</v>
          </cell>
          <cell r="T652">
            <v>2250000</v>
          </cell>
          <cell r="U652">
            <v>2250000</v>
          </cell>
          <cell r="V652">
            <v>0</v>
          </cell>
          <cell r="W652">
            <v>2250000</v>
          </cell>
        </row>
        <row r="653">
          <cell r="C653" t="str">
            <v>PEMBANGUNAN INFRASTRUKTUR PERMUKIMAN KAB. JAYAWIJAYA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</row>
        <row r="654">
          <cell r="C654" t="str">
            <v>PEMBANGUNAN INFRASTRUKTUR PERMUKIMAN KAB. JAYAPURA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</row>
        <row r="655">
          <cell r="C655" t="str">
            <v>PEMBANGUNAN INFRASTRUKTUR PERMUKIMAN KAB. NABIRE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</row>
        <row r="656">
          <cell r="C656" t="str">
            <v>PEMBANGUNAN INFRASTRUKTUR PERMUKIMAN KAB. KEPULAUAN YAPEN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2250000</v>
          </cell>
          <cell r="Q656">
            <v>0</v>
          </cell>
          <cell r="R656">
            <v>0</v>
          </cell>
          <cell r="S656">
            <v>2250000</v>
          </cell>
          <cell r="T656">
            <v>2250000</v>
          </cell>
          <cell r="U656">
            <v>2250000</v>
          </cell>
          <cell r="V656">
            <v>0</v>
          </cell>
          <cell r="W656">
            <v>2250000</v>
          </cell>
        </row>
        <row r="657">
          <cell r="C657" t="str">
            <v>PEMBANGUNAN INFRASTRUKTUR PERMUKIMAN KAB. BIAK NUMFOR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</row>
        <row r="658">
          <cell r="C658" t="str">
            <v>PEMBANGUNAN INFRASTRUKTUR PERMUKIMAN KAB. PUNCAK JAYA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</row>
        <row r="659">
          <cell r="C659" t="str">
            <v>PEMBANGUNAN INFRASTRUKTUR PERMUKIMAN KAB. PANIAI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</row>
        <row r="660">
          <cell r="C660" t="str">
            <v>PEMBANGUNAN INFRASTRUKTUR PERMUKIMAN KAB. MIMIKA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</row>
        <row r="661">
          <cell r="C661" t="str">
            <v>PEMBANGUNAN INFRASTRUKTUR PERMUKIMAN KAB. SARMI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</row>
        <row r="662">
          <cell r="C662" t="str">
            <v>PEMBANGUNAN INFRASTRUKTUR PERMUKIMAN KAB. KEEROM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2250000</v>
          </cell>
          <cell r="Q662">
            <v>0</v>
          </cell>
          <cell r="R662">
            <v>0</v>
          </cell>
          <cell r="S662">
            <v>2250000</v>
          </cell>
          <cell r="T662">
            <v>2250000</v>
          </cell>
          <cell r="U662">
            <v>2250000</v>
          </cell>
          <cell r="V662">
            <v>0</v>
          </cell>
          <cell r="W662">
            <v>2250000</v>
          </cell>
        </row>
        <row r="663">
          <cell r="C663" t="str">
            <v>PEMBANGUNAN INFRASTRUKTUR PERMUKIMAN KAB. PEGUNUNGAN BINTANG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</row>
        <row r="664">
          <cell r="C664" t="str">
            <v>PEMBANGUNAN INFRASTRUKTUR PERMUKIMAN KAB. YAHUKIMO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</row>
        <row r="665">
          <cell r="C665" t="str">
            <v>PEMBANGUNAN INFRASTRUKTUR PERMUKIMAN KAB. TOLIKARA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</row>
        <row r="666">
          <cell r="C666" t="str">
            <v>PEMBANGUNAN INFRASTRUKTUR PERMUKIMAN KAB. WAROPEN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</row>
        <row r="667">
          <cell r="C667" t="str">
            <v>PEMBANGUNAN INFRASTRUKTUR PERMUKIMAN KAB. BOVEN DIGOEL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</row>
        <row r="668">
          <cell r="C668" t="str">
            <v>PEMBANGUNAN INFRASTRUKTUR PERMUKIMAN KAB. MAPPI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</row>
        <row r="669">
          <cell r="C669" t="str">
            <v>PEMBANGUNAN INFRASTRUKTUR PERMUKIMAN KAB. ASMAT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</row>
        <row r="670">
          <cell r="C670" t="str">
            <v>PEMBANGUNAN INFRASTRUKTUR PERMUKIMAN KAB. SUPIORI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</row>
        <row r="671">
          <cell r="C671" t="str">
            <v>PEMBANGUNAN INFRASTRUKTUR PERMUKIMAN KAB. MEMBERAMO RAYA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</row>
        <row r="672">
          <cell r="C672" t="str">
            <v>PEMBANGUNAN INFRASTRUKTUR PERMUKIMAN KAB. MEMBERAMO TENGAH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</row>
        <row r="673">
          <cell r="C673" t="str">
            <v>PEMBANGUNAN INFRASTRUKTUR PERMUKIMAN KAB. YALIMO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</row>
        <row r="674">
          <cell r="C674" t="str">
            <v>PEMBANGUNAN INFRASTRUKTUR PERMUKIMAN KAB. LANNY JAYA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</row>
        <row r="675">
          <cell r="C675" t="str">
            <v>PEMBANGUNAN INFRASTRUKTUR PERMUKIMAN KAB. NDUGA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</row>
        <row r="676">
          <cell r="C676" t="str">
            <v>PEMBANGUNAN INFRASTRUKTUR PERMUKIMAN KAB. PUNCAK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</row>
        <row r="677">
          <cell r="C677" t="str">
            <v>PEMBANGUNAN INFRASTRUKTUR PERMUKIMAN KAB. DOGIYAI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</row>
        <row r="678">
          <cell r="C678" t="str">
            <v>PEMBANGUNAN INFRASTRUKTUR PERMUKIMAN KAB. INTAN JAYA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</row>
        <row r="679">
          <cell r="C679" t="str">
            <v>PEMBANGUNAN INFRASTRUKTUR PERMUKIMAN KAB. DEIYAI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</row>
        <row r="680">
          <cell r="C680" t="str">
            <v>PEMBANGUNAN INFRASTRUKTUR PERMUKIMAN KOTA JAYAPURA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6230000</v>
          </cell>
          <cell r="Q680">
            <v>0</v>
          </cell>
          <cell r="R680">
            <v>0</v>
          </cell>
          <cell r="S680">
            <v>6230000</v>
          </cell>
          <cell r="T680">
            <v>6230000</v>
          </cell>
          <cell r="U680">
            <v>6230000</v>
          </cell>
          <cell r="V680">
            <v>0</v>
          </cell>
          <cell r="W680">
            <v>6230000</v>
          </cell>
        </row>
        <row r="681">
          <cell r="C681" t="str">
            <v>PEMBANGUNAN INFRASTRUKTUR PERMUKIMAN KAB. SORONG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</row>
        <row r="682">
          <cell r="C682" t="str">
            <v>PEMBANGUNAN INFRASTRUKTUR PERMUKIMAN KAB. MANOKWARI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1192000</v>
          </cell>
          <cell r="Q682">
            <v>0</v>
          </cell>
          <cell r="R682">
            <v>2117500</v>
          </cell>
          <cell r="S682">
            <v>3309500</v>
          </cell>
          <cell r="T682">
            <v>3309500</v>
          </cell>
          <cell r="U682">
            <v>1192000</v>
          </cell>
          <cell r="V682">
            <v>2117500</v>
          </cell>
          <cell r="W682">
            <v>3309500</v>
          </cell>
        </row>
        <row r="683">
          <cell r="C683" t="str">
            <v>PEMBANGUNAN INFRASTRUKTUR PERMUKIMAN KAB. FAK-FAK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</row>
        <row r="684">
          <cell r="C684" t="str">
            <v>PEMBANGUNAN INFRASTRUKTUR PERMUKIMAN KAB. SORONG SELATAN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</row>
        <row r="685">
          <cell r="C685" t="str">
            <v>PEMBANGUNAN INFRASTRUKTUR PERMUKIMAN KAB. RAJA AMPAT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</row>
        <row r="686">
          <cell r="C686" t="str">
            <v>PEMBANGUNAN INFRASTRUKTUR PERMUKIMAN KAB. TELUK BINTUNI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</row>
        <row r="687">
          <cell r="C687" t="str">
            <v>PEMBANGUNAN INFRASTRUKTUR PERMUKIMAN KAB. TELUK WONDAMA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</row>
        <row r="688">
          <cell r="C688" t="str">
            <v>PEMBANGUNAN INFRASTRUKTUR PERMUKIMAN KAB. KAIMANA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</row>
        <row r="689">
          <cell r="C689" t="str">
            <v>PEMBANGUNAN INFRASTRUKTUR PERMUKIMAN KAB. TAMBRAUW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</row>
        <row r="690">
          <cell r="C690" t="str">
            <v>PEMBANGUNAN INFRASTRUKTUR PERMUKIMAN KAB. MAYBRAT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</row>
        <row r="691">
          <cell r="C691" t="str">
            <v>PEMBANGUNAN INFRASTRUKTUR PERMUKIMAN KOTA SORONG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2565000</v>
          </cell>
          <cell r="Q691">
            <v>0</v>
          </cell>
          <cell r="R691">
            <v>0</v>
          </cell>
          <cell r="S691">
            <v>2565000</v>
          </cell>
          <cell r="T691">
            <v>2565000</v>
          </cell>
          <cell r="U691">
            <v>2565000</v>
          </cell>
          <cell r="V691">
            <v>0</v>
          </cell>
          <cell r="W691">
            <v>2565000</v>
          </cell>
        </row>
      </sheetData>
      <sheetData sheetId="49">
        <row r="10">
          <cell r="C10" t="str">
            <v>SEKRETARIAT DIREKTORAT JENDERAL CIPTA KARYA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C11" t="str">
            <v>DIREKTORAT BINA PROGRAM</v>
          </cell>
          <cell r="D11">
            <v>9282867</v>
          </cell>
          <cell r="E11">
            <v>2719248</v>
          </cell>
          <cell r="F11">
            <v>0</v>
          </cell>
          <cell r="G11">
            <v>60529184</v>
          </cell>
          <cell r="H11">
            <v>0</v>
          </cell>
          <cell r="I11">
            <v>0</v>
          </cell>
          <cell r="J11">
            <v>63248432</v>
          </cell>
          <cell r="K11">
            <v>108550</v>
          </cell>
          <cell r="L11">
            <v>1010475</v>
          </cell>
          <cell r="M11">
            <v>0</v>
          </cell>
          <cell r="N11">
            <v>0</v>
          </cell>
          <cell r="O11">
            <v>1119025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73650324</v>
          </cell>
          <cell r="U11">
            <v>73650324</v>
          </cell>
          <cell r="V11">
            <v>0</v>
          </cell>
          <cell r="W11">
            <v>73650324</v>
          </cell>
        </row>
        <row r="12">
          <cell r="C12" t="str">
            <v>DIREKTORAT PENGEMBANGAN PERMUKIMAN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C13" t="str">
            <v>DIREKTORAT PENATAAN BANGUNAN DAN LINGKUNGAN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C14" t="str">
            <v>DIREKTORAT PENGEMBANGAN  AIR MINUM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C15" t="str">
            <v>DIREKTORAT PENGEMBANGAN PENYEHATAN LINGKUNGAN PERMUKIMAN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C16" t="str">
            <v>PENYEDIAAN PRASARANA DAN SARANA AGROPOLITAN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C17" t="str">
            <v>PENGEMBANGAN PENATAAN BANGUNAN DAN LINGKUNGAN STRATEGIS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C18" t="str">
            <v>PENGEMBANGAN KAWASAN PERMUKIMAN STRATEGIS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C19" t="str">
            <v>PENANGGULANGAN KEMISKINAN DI PERKOTAAN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C20" t="str">
            <v>PENGEMBANGAN SISTEM PENYEDIAAN AIR MINUM STRATEGIS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C21" t="str">
            <v>REHABILITASI/REKONSTRUKSI RUMAH PASCA GEMPA BUMI DIY &amp; JATENG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C22" t="str">
            <v>PEMBINAAN PEMBANGUNAN INFRASTRUKTUR PERDESAAN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C23" t="str">
            <v>PENGEMBANGAN PENYEHATAN LINGKUNGAN PERMUKIMAN STRATEGIS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C24" t="str">
            <v>PERENCANAAN DAN PENGENDALIAN PROGRAM</v>
          </cell>
          <cell r="D24">
            <v>0</v>
          </cell>
          <cell r="E24">
            <v>0</v>
          </cell>
          <cell r="F24">
            <v>0</v>
          </cell>
          <cell r="G24">
            <v>30997411.834000014</v>
          </cell>
          <cell r="H24">
            <v>6434243</v>
          </cell>
          <cell r="I24">
            <v>13065757</v>
          </cell>
          <cell r="J24">
            <v>50497411.834000014</v>
          </cell>
          <cell r="K24">
            <v>0</v>
          </cell>
          <cell r="L24">
            <v>689730</v>
          </cell>
          <cell r="M24">
            <v>0</v>
          </cell>
          <cell r="N24">
            <v>0</v>
          </cell>
          <cell r="O24">
            <v>689730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51187141.834000014</v>
          </cell>
          <cell r="U24">
            <v>31687141.834000014</v>
          </cell>
          <cell r="V24">
            <v>19500000</v>
          </cell>
          <cell r="W24">
            <v>51187141.834000014</v>
          </cell>
        </row>
        <row r="25">
          <cell r="C25" t="str">
            <v>SEKRETARIAT BADAN PENDUKUNG PENGEMBANGAN SISTEM PENYEDIAAN AIR MINUM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C26" t="str">
            <v>PEMBINAAN DAN PENGENDALIAN PRASARANA DAN SARANA DASAR PERKOTAAN</v>
          </cell>
          <cell r="D26">
            <v>137500</v>
          </cell>
          <cell r="E26">
            <v>200000</v>
          </cell>
          <cell r="F26">
            <v>0</v>
          </cell>
          <cell r="G26">
            <v>17412500</v>
          </cell>
          <cell r="H26">
            <v>0</v>
          </cell>
          <cell r="I26">
            <v>0</v>
          </cell>
          <cell r="J26">
            <v>17612500</v>
          </cell>
          <cell r="K26">
            <v>0</v>
          </cell>
          <cell r="L26">
            <v>250000</v>
          </cell>
          <cell r="M26">
            <v>0</v>
          </cell>
          <cell r="N26">
            <v>0</v>
          </cell>
          <cell r="O26">
            <v>250000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18000000</v>
          </cell>
          <cell r="U26">
            <v>18000000</v>
          </cell>
          <cell r="V26">
            <v>0</v>
          </cell>
          <cell r="W26">
            <v>18000000</v>
          </cell>
        </row>
        <row r="27">
          <cell r="C27" t="str">
            <v>PEMBINAAN DAN PENGENDALIAN PRASARANA DAN SARANA DASAR PERDESAAN</v>
          </cell>
          <cell r="D27">
            <v>100000</v>
          </cell>
          <cell r="E27">
            <v>200000</v>
          </cell>
          <cell r="F27">
            <v>0</v>
          </cell>
          <cell r="G27">
            <v>13600000</v>
          </cell>
          <cell r="H27">
            <v>0</v>
          </cell>
          <cell r="I27">
            <v>0</v>
          </cell>
          <cell r="J27">
            <v>13800000</v>
          </cell>
          <cell r="K27">
            <v>0</v>
          </cell>
          <cell r="L27">
            <v>100000</v>
          </cell>
          <cell r="M27">
            <v>0</v>
          </cell>
          <cell r="N27">
            <v>0</v>
          </cell>
          <cell r="O27">
            <v>100000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14000000</v>
          </cell>
          <cell r="U27">
            <v>14000000</v>
          </cell>
          <cell r="V27">
            <v>0</v>
          </cell>
          <cell r="W27">
            <v>14000000</v>
          </cell>
        </row>
        <row r="28">
          <cell r="C28" t="str">
            <v>PEMBINAAN PAMSIMAS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C29" t="str">
            <v>PENGEMBANGAN KINERJA PENGELOLAAN AIR MINUM NAD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C30" t="str">
            <v>PENGEMBANGAN KINERJA PENGELOLAAN AIR MINUM SUMATERA UTARA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C31" t="str">
            <v>PENGEMBANGAN KINERJA PENGELOLAAN AIR MINUM SUMATERA BARAT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C32" t="str">
            <v>PENGEMBANGAN KINERJA PENGELOLAAN AIR MINUM RIAU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C33" t="str">
            <v>PENGEMBANGAN KINERJA PENGELOLAAN AIR MINUM  KEPULAUAN RIAU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C34" t="str">
            <v>PENGEMBANGAN KINERJA PENGELOLAAN AIR MINUM JAMBI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C35" t="str">
            <v>PENGEMBANGAN KINERJA PENGELOLAAN AIR MINUM  BENGKULU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PENGEMBANGAN KINERJA PENGELOLAAN AIR MINUM  SUMATERA SELATAN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C37" t="str">
            <v>PENGEMBANGAN KINERJA PENGELOLAAN AIR MINUM  BANGKA BELITUNG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C38" t="str">
            <v>PENGEMBANGAN KINERJA PENGELOLAAN AIR MINUM  LAMPUNG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C39" t="str">
            <v>PENGEMBANGAN KINERJA PENGELOLAAN AIR MINUM  BANTEN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C40" t="str">
            <v>PENGEMBANGAN KINERJA PENGELOLAAN AIR MINUM  JAWA BARAT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C41" t="str">
            <v>PENGEMBANGAN KINERJA PENGELOLAAN AIR MINUM  JAWA TENGAH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C42" t="str">
            <v>PENGEMBANGAN KINERJA PENGELOLAAN AIR MINUM  D.I. YOGYAKARTA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C43" t="str">
            <v>PENGEMBANGAN KINERJA PENGELOLAAN AIR MINUM  JAWA TIMUR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C44" t="str">
            <v>PENGEMBANGAN KINERJA PENGELOLAAN AIR MINUM  KALIMANTAN BARAT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C45" t="str">
            <v>PENGEMBANGAN KINERJA PENGELOLAAN AIR MINUM KALIMANTAN TENGAH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C46" t="str">
            <v>PENGEMBANGAN KINERJA PENGELOLAAN AIR MINUM  KALIMANTAN SELATAN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C47" t="str">
            <v>PENGEMBANGAN KINERJA PENGELOLAAN AIR MINUM  KALIMANTAN TIMUR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C48" t="str">
            <v>PENGEMBANGAN KINERJA PENGELOLAAN AIR MINUM   SULAWESI UTARA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C49" t="str">
            <v>PENGEMBANGAN KINERJA PENGELOLAAN AIR MINUM GORONTALO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C50" t="str">
            <v>PENGEMBANGAN KINERJA PENGELOLAAN AIR MINUM  SULAWESI TENGAH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C51" t="str">
            <v>PENGEMBANGAN KINERJA PENGELOLAAN AIR MINUM SULAWESI SELATAN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C52" t="str">
            <v>PENGEMBANGAN KINERJA PENGELOLAAN AIR MINUM  SULAWESI BARAT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C53" t="str">
            <v>PENGEMBANGAN KINERJA PENGELOLAAN AIR MINUM  SULAWESI TENGGARA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C54" t="str">
            <v>PENGEMBANGAN KINERJA PENGELOLAAN AIR MINUM  BALI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C55" t="str">
            <v>PENGEMBANGAN KINERJA PENGELOLAAN AIR MINUM  NTB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C56" t="str">
            <v>PENGEMBANGAN KINERJA PENGELOLAAN AIR MINUM NTT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C57" t="str">
            <v>PENGEMBANGAN KINERJA PENGELOLAAN AIR MINUM  MALUKU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C58" t="str">
            <v>PENGEMBANGAN KINERJA PENGELOLAAN AIR MINUM  MALUKU UTARA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C59" t="str">
            <v>PENGEMBANGAN KINERJA PENGELOLAAN AIR MINUM  PAPUA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C60" t="str">
            <v>PENGEMBANGAN KINERJA PENGELOLAAN AIR MINUM PAPUA BARAT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C61" t="str">
            <v>PENGEMBANGAN KAWASAN PERMUKIMAN DAN PERBATASAN NAD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C62" t="str">
            <v>PENGEMBANGAN KAWASAN PERMUKIMAN DAN PERBATASAN SUMATERA UTARA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C63" t="str">
            <v>PENGEMBANGAN KAWASAN PERMUKIMAN SUMATERA BARAT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C64" t="str">
            <v>PENGEMBANGAN KAWASAN PERMUKIMAN DAN PERBATASAN RIAU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C65" t="str">
            <v>PENGEMBANGAN KAWASAN PERMUKIMAN DAN PERBATASAN KEPULAUAN RIAU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C66" t="str">
            <v>PENGEMBANGAN KAWASAN PERMUKIMAN JAMBI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C67" t="str">
            <v>PENGEMBANGAN KAWASAN PERMUKIMAN BENGKULU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C68" t="str">
            <v>PENGEMBANGAN KAWASAN PERMUKIMAN SUMATERA SELATAN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C69" t="str">
            <v>PENGEMBANGAN KAWASAN PERMUKIMAN BANGKA BELITUNG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C70" t="str">
            <v>PENGEMBANGAN KAWASAN PERMUKIMAN LAMPUNG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C71" t="str">
            <v>PENGEMBANGAN KAWASAN PERMUKIMAN BANTEN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C72" t="str">
            <v>PENGEMBANGAN KAWASAN PERMUKIMAN JAWA BARAT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C73" t="str">
            <v>PENGEMBANGAN KAWASAN PERMUKIMAN JAWA TENGAH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C74" t="str">
            <v>PENGEMBANGAN KAWASAN PERMUKIMAN DI. YOGYAKARTA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C75" t="str">
            <v>PENGEMBANGAN KAWASAN PERMUKIMAN JAWA TIMUR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PENGEMBANGAN KAWASAN PERMUKIMAN DAN PERBATASAN KALIMANTAN BARAT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C77" t="str">
            <v>PENGEMBANGAN KAWASAN PERMUKIMAN KALIMANTAN TENGAH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C78" t="str">
            <v>PENGEMBANGAN KAWASAN PERMUKIMAN KALIMANTAN SELATAN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C79" t="str">
            <v>PENGEMBANGAN KAWASAN PERMUKIMAN DAN PERBATASAN KALIMANTAN TIMUR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C80" t="str">
            <v>PENGEMBANGAN KAWASAN PERMUKIMAN DAN PERBATASAN SULAWESI  UTARA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C81" t="str">
            <v>PENGEMBANGAN KAWASAN PERMUKIMAN GORONTALO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C82" t="str">
            <v>PENGEMBANGAN KAWASAN PERMUKIMAN SULAWESI TENGAH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C83" t="str">
            <v>PENGEMBANGAN KAWASAN PERMUKIMAN SULAWESI SELATAN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C84" t="str">
            <v>PENGEMBANGAN KAWASAN PERMUKIMAN SULAWESI BARAT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C85" t="str">
            <v>PENGEMBANGAN KAWASAN PERMUKIMAN SULAWESI TENGGARA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C86" t="str">
            <v>PENGEMBANGAN KAWASAN PERMUKIMAN BALI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C87" t="str">
            <v>PENGEMBANGAN KAWASAN PERMUKIMAN NUSA TENGGARA BARAT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C88" t="str">
            <v>PENGEMBANGAN KAWASAN PERMUKIMAN DAN PERBATASAN NUSA TENGGARA TIMUR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C89" t="str">
            <v>PENGEMBANGAN KAWASAN PERMUKIMAN DAN PERBATASAN MALUKU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C90" t="str">
            <v>PENGEMBANGAN KAWASAN PERMUKIMAN DAN PERBATASAN MALUKU UTARA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C91" t="str">
            <v>PENGEMBANGAN KAWASAN PERMUKIMAN DAN PERBATASAN PAPUA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C92" t="str">
            <v>PENGEMBANGAN KAWASAN PERMUKIMAN DAN PERBATASAN PAPUA BARAT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C93" t="str">
            <v>PENGEMBANGAN PENYEHATAN LINGKUNGAN PERMUKIMAN NAD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C94" t="str">
            <v>PENGEMBANGAN PENYEHATAN LINGKUNGAN PERMUKIMAN SUMATERA UTARA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C95" t="str">
            <v>PENGEMBANGAN PENYEHATAN LINGKUNGAN PERMUKIMAN SUMATERA BARAT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C96" t="str">
            <v>PENGEMBANGAN PENYEHATAN LINGKUNGAN PERMUKIMAN RIAU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C97" t="str">
            <v>PENGEMBANGAN PENYEHATAN LINGKUNGAN PERMUKIMAN KEPULAUAN RIAU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C98" t="str">
            <v>PENGEMBANGAN PENYEHATAN LINGKUNGAN PERMUKIMAN JAMBI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C99" t="str">
            <v>PENGEMBANGAN PENYEHATAN LINGKUNGAN PERMUKIMAN BENGKULU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C100" t="str">
            <v>PENGEMBANGAN PENYEHATAN LINGKUNGAN PERMUKIMAN SUMATERA SELATAN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C101" t="str">
            <v>PENGEMBANGAN PENYEHATAN LINGKUNGAN PERMUKIMAN BANGKA BELITUNG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C102" t="str">
            <v>PENGEMBANGAN PENYEHATAN LINGKUNGAN PERMUKIMAN LAMPUNG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C103" t="str">
            <v>PENGEMBANGAN PENYEHATAN LINGKUNGAN PERMUKIMAN BANTEN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C104" t="str">
            <v>PENGEMBANGAN PENYEHATAN LINGKUNGAN PERMUKIMAN DKI JAKARTA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C105" t="str">
            <v>PENGEMBANGAN PENYEHATAN LINGKUNGAN PERMUKIMAN JAWA BARAT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C106" t="str">
            <v>PENGEMBANGAN PENYEHATAN LINGKUNGAN PERMUKIMAN JAWA TENGAH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C107" t="str">
            <v>PENGEMBANGAN PENYEHATAN LINGKUNGAN PERMUKIMAN D.I. YOGYAKARTA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C108" t="str">
            <v>PENGEMBANGAN PENYEHATAN LINGKUNGAN PERMUKIMAN JAWA TIMUR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C109" t="str">
            <v>PENGEMBANGAN PENYEHATAN LINGKUNGAN PERMUKIMAN KALIMANTAN BARAT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C110" t="str">
            <v>PENGEMBANGAN PENYEHATAN LINGKUNGAN PERMUKIMAN KALIMANTAN TENGAH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C111" t="str">
            <v>PENGEMBANGAN PENYEHATAN LINGKUNGAN PERMUKIMAN KALIMANTAN SELATAN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C112" t="str">
            <v>PENGEMBANGAN PENYEHATAN LINGKUNGAN PERMUKIMAN KALIMANTAN TIMUR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C113" t="str">
            <v>PENGEMBANGAN PENYEHATAN LINGKUNGAN PERMUKIMAN SULAWESI UTARA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C114" t="str">
            <v>PENGEMBANGAN PENYEHATAN LINGKUNGAN PERMUKIMAN GORONTALO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C115" t="str">
            <v>PENGEMBANGAN PENYEHATAN LINGKUNGAN PERMUKIMAN SULAWESI TENGAH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PENGEMBANGAN PENYEHATAN LINGKUNGAN PERMUKIMAN SULAWESI SELATAN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C117" t="str">
            <v>PENGEMBANGAN PENYEHATAN LINGKUNGAN PERMUKIMAN SULAWESI BARAT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C118" t="str">
            <v>PENGEMBANGAN PENYEHATAN LINGKUNGAN PERMUKIMAN SULAWESI TENGGARA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C119" t="str">
            <v>PENGEMBANGAN PENYEHATAN LINGKUNGAN PERMUKIMAN BALI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C120" t="str">
            <v>PENGEMBANGAN PENYEHATAN LINGKUNGAN PERMUKIMAN NTB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C121" t="str">
            <v>PENGEMBANGAN PENYEHATAN LINGKUNGAN PERMUKIMAN NTT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C122" t="str">
            <v>PENGEMBANGAN PENYEHATAN LINGKUNGAN PERMUKIMAN MALUKU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C123" t="str">
            <v>PENGEMBANGAN PENYEHATAN LINGKUNGAN PERMUKIMAN MALUKU UTARA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C124" t="str">
            <v>PENGEMBANGAN PENYEHATAN LINGKUNGAN PERMUKIMAN PAPUA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C125" t="str">
            <v>PENGEMBANGAN PENYEHATAN LINGKUNGAN PERMUKIMAN PAPUA BARAT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C126" t="str">
            <v>PENATAAN BANGUNAN DAN LINGKUNGAN NAD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C127" t="str">
            <v>PENATAAN BANGUNAN DAN LINGKUNGAN SUMATERA UTARA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C128" t="str">
            <v>PENATAAN BANGUNAN DAN LINGKUNGAN SUMATERA BARAT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C129" t="str">
            <v>PENATAAN BANGUNAN DAN LINGKUNGAN RIAU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C130" t="str">
            <v>PENATAAN BANGUNAN DAN LINGKUNGAN KEPULAUAN RIAU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C131" t="str">
            <v>PENATAAN BANGUNAN DAN LINGKUNGAN JAMBI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C132" t="str">
            <v>PENATAAN BANGUNAN DAN LINGKUNGAN BENGKULU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C133" t="str">
            <v>PENATAAN BANGUNAN DAN LINGKUNGAN SUMATERA SELATAN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C134" t="str">
            <v>PENATAAN BANGUNAN DAN LINGKUNGAN BANGKA BELITUNG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C135" t="str">
            <v>PENATAAN BANGUNAN DAN LINGKUNGAN LAMPUNG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C136" t="str">
            <v>PENATAAN BANGUNAN DAN LINGKUNGAN BANTEN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C137" t="str">
            <v>PENATAAN BANGUNAN DAN LINGKUNGAN DKI JAKARTA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C138" t="str">
            <v>PENATAAN BANGUNAN DAN LINGKUNGAN JAWA BARAT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C139" t="str">
            <v>PENATAAN BANGUNAN DAN LINGKUNGAN JAWA TENGAH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C140" t="str">
            <v>PENATAAN BANGUNAN DAN LINGKUNGAN DI. YOGYAKARTA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C141" t="str">
            <v>PENATAAN BANGUNAN DAN LINGKUNGAN JAWA TIMUR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C142" t="str">
            <v>PENATAAN BANGUNAN DAN LINGKUNGAN KALIMANTAN BARAT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C143" t="str">
            <v>PENATAAN BANGUNAN DAN LINGKUNGAN KALIMANTAN TENGAH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C144" t="str">
            <v>PENATAAN BANGUNAN DAN LINGKUNGAN KALIMANTAN SELATAN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C145" t="str">
            <v>PENATAAN BANGUNAN DAN LINGKUNGAN KALIMANTAN TIMUR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C146" t="str">
            <v>PENATAAN BANGUNAN DAN LINGKUNGAN SULAWESI UTARA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C147" t="str">
            <v>PENATAAN BANGUNAN DAN LINGKUNGAN GORONTALO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C148" t="str">
            <v>PENATAAN BANGUNAN DAN LINGKUNGAN SULAWESI TENGAH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C149" t="str">
            <v>PENATAAN BANGUNAN DAN LINGKUNGAN SULAWESI SELATAN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C150" t="str">
            <v>PENATAAN BANGUNAN DAN LINGKUNGAN SULAWESI BARAT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C151" t="str">
            <v>PENATAAN BANGUNAN DAN LINGKUNGAN SULAWESI TENGGARA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C152" t="str">
            <v>PENATAAN BANGUNAN DAN LINGKUNGAN BALI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C153" t="str">
            <v>PENATAAN BANGUNAN DAN LINGKUNGAN NUSA TENGGARA  BARAT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C154" t="str">
            <v>PENATAAN BANGUNAN DAN LINGKUNGAN NUSA TENGGARA TIMUR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C155" t="str">
            <v>PENATAAN BANGUNAN DAN LINGKUNGAN MALUKU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PENATAAN BANGUNAN DAN LINGKUNGAN MALUKU UTARA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C157" t="str">
            <v>PENATAAN BANGUNAN DAN LINGKUNGAN PAPUA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C158" t="str">
            <v>PENATAAN BANGUNAN DAN LINGKUNGAN PAPUA BARAT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C159" t="str">
            <v>PERENCANAAN DAN PENGENDALIAN PROGRAM PROV NAD</v>
          </cell>
          <cell r="D159">
            <v>22000</v>
          </cell>
          <cell r="E159">
            <v>173700</v>
          </cell>
          <cell r="F159">
            <v>0</v>
          </cell>
          <cell r="G159">
            <v>2165000</v>
          </cell>
          <cell r="H159">
            <v>0</v>
          </cell>
          <cell r="I159">
            <v>0</v>
          </cell>
          <cell r="J159">
            <v>2338700</v>
          </cell>
          <cell r="K159">
            <v>0</v>
          </cell>
          <cell r="L159">
            <v>179000</v>
          </cell>
          <cell r="M159">
            <v>0</v>
          </cell>
          <cell r="N159">
            <v>0</v>
          </cell>
          <cell r="O159">
            <v>179000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2539700</v>
          </cell>
          <cell r="U159">
            <v>2539700</v>
          </cell>
          <cell r="V159">
            <v>0</v>
          </cell>
          <cell r="W159">
            <v>2539700</v>
          </cell>
        </row>
        <row r="160">
          <cell r="C160" t="str">
            <v>PERENCANAAN DAN PENGENDALIAN PROGRAM PROV SUMATERA UTARA</v>
          </cell>
          <cell r="D160">
            <v>115000</v>
          </cell>
          <cell r="E160">
            <v>191000</v>
          </cell>
          <cell r="F160">
            <v>0</v>
          </cell>
          <cell r="G160">
            <v>2153779.4</v>
          </cell>
          <cell r="H160">
            <v>0</v>
          </cell>
          <cell r="I160">
            <v>0</v>
          </cell>
          <cell r="J160">
            <v>2344779.4</v>
          </cell>
          <cell r="K160">
            <v>0</v>
          </cell>
          <cell r="L160">
            <v>232200</v>
          </cell>
          <cell r="M160">
            <v>0</v>
          </cell>
          <cell r="N160">
            <v>0</v>
          </cell>
          <cell r="O160">
            <v>232200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2691979.4</v>
          </cell>
          <cell r="U160">
            <v>2691979.4</v>
          </cell>
          <cell r="V160">
            <v>0</v>
          </cell>
          <cell r="W160">
            <v>2691979.4</v>
          </cell>
        </row>
        <row r="161">
          <cell r="C161" t="str">
            <v xml:space="preserve">PERENCANAAN DAN PENGENDALIAN PROGRAM PROV SUMATERA BARAT </v>
          </cell>
          <cell r="D161">
            <v>110536</v>
          </cell>
          <cell r="E161">
            <v>92700</v>
          </cell>
          <cell r="F161">
            <v>0</v>
          </cell>
          <cell r="G161">
            <v>2246970</v>
          </cell>
          <cell r="H161">
            <v>0</v>
          </cell>
          <cell r="I161">
            <v>0</v>
          </cell>
          <cell r="J161">
            <v>2339670</v>
          </cell>
          <cell r="K161">
            <v>0</v>
          </cell>
          <cell r="L161">
            <v>163000</v>
          </cell>
          <cell r="M161">
            <v>0</v>
          </cell>
          <cell r="N161">
            <v>0</v>
          </cell>
          <cell r="O161">
            <v>163000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2613206</v>
          </cell>
          <cell r="U161">
            <v>2613206</v>
          </cell>
          <cell r="V161">
            <v>0</v>
          </cell>
          <cell r="W161">
            <v>2613206</v>
          </cell>
        </row>
        <row r="162">
          <cell r="C162" t="str">
            <v>PERENCANAAN DAN PENGENDALIAN PROGRAM PROVINSI RIAU</v>
          </cell>
          <cell r="D162">
            <v>96276</v>
          </cell>
          <cell r="E162">
            <v>82260</v>
          </cell>
          <cell r="F162">
            <v>0</v>
          </cell>
          <cell r="G162">
            <v>1900720</v>
          </cell>
          <cell r="H162">
            <v>0</v>
          </cell>
          <cell r="I162">
            <v>0</v>
          </cell>
          <cell r="J162">
            <v>1982980</v>
          </cell>
          <cell r="K162">
            <v>0</v>
          </cell>
          <cell r="L162">
            <v>108000</v>
          </cell>
          <cell r="M162">
            <v>0</v>
          </cell>
          <cell r="N162">
            <v>0</v>
          </cell>
          <cell r="O162">
            <v>108000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2187256</v>
          </cell>
          <cell r="U162">
            <v>2187256</v>
          </cell>
          <cell r="V162">
            <v>0</v>
          </cell>
          <cell r="W162">
            <v>2187256</v>
          </cell>
        </row>
        <row r="163">
          <cell r="C163" t="str">
            <v>PERENCANAAN DAN PENGENDALIAN PROGRAM PROV KEP. RIAU</v>
          </cell>
          <cell r="D163">
            <v>108052</v>
          </cell>
          <cell r="E163">
            <v>90900</v>
          </cell>
          <cell r="F163">
            <v>0</v>
          </cell>
          <cell r="G163">
            <v>1333340</v>
          </cell>
          <cell r="H163">
            <v>0</v>
          </cell>
          <cell r="I163">
            <v>0</v>
          </cell>
          <cell r="J163">
            <v>1424240</v>
          </cell>
          <cell r="K163">
            <v>0</v>
          </cell>
          <cell r="L163">
            <v>79000</v>
          </cell>
          <cell r="M163">
            <v>0</v>
          </cell>
          <cell r="N163">
            <v>0</v>
          </cell>
          <cell r="O163">
            <v>79000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1611292</v>
          </cell>
          <cell r="U163">
            <v>1611292</v>
          </cell>
          <cell r="V163">
            <v>0</v>
          </cell>
          <cell r="W163">
            <v>1611292</v>
          </cell>
        </row>
        <row r="164">
          <cell r="C164" t="str">
            <v>PERENCANAAN DAN PENGENDALIAN PROGRAM PROVINSI JAMBI</v>
          </cell>
          <cell r="D164">
            <v>108026</v>
          </cell>
          <cell r="E164">
            <v>85740</v>
          </cell>
          <cell r="F164">
            <v>0</v>
          </cell>
          <cell r="G164">
            <v>1726030</v>
          </cell>
          <cell r="H164">
            <v>0</v>
          </cell>
          <cell r="I164">
            <v>0</v>
          </cell>
          <cell r="J164">
            <v>1811770</v>
          </cell>
          <cell r="K164">
            <v>0</v>
          </cell>
          <cell r="L164">
            <v>101000</v>
          </cell>
          <cell r="M164">
            <v>0</v>
          </cell>
          <cell r="N164">
            <v>0</v>
          </cell>
          <cell r="O164">
            <v>101000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2020796</v>
          </cell>
          <cell r="U164">
            <v>2020796</v>
          </cell>
          <cell r="V164">
            <v>0</v>
          </cell>
          <cell r="W164">
            <v>2020796</v>
          </cell>
        </row>
        <row r="165">
          <cell r="C165" t="str">
            <v>PERENCANAAN DAN PENGENDALIAN PROGRAM PROVINSI  BENGKULU</v>
          </cell>
          <cell r="D165">
            <v>108026</v>
          </cell>
          <cell r="E165">
            <v>116820</v>
          </cell>
          <cell r="F165">
            <v>0</v>
          </cell>
          <cell r="G165">
            <v>1223777</v>
          </cell>
          <cell r="H165">
            <v>0</v>
          </cell>
          <cell r="I165">
            <v>0</v>
          </cell>
          <cell r="J165">
            <v>1340597</v>
          </cell>
          <cell r="K165">
            <v>0</v>
          </cell>
          <cell r="L165">
            <v>93000</v>
          </cell>
          <cell r="M165">
            <v>0</v>
          </cell>
          <cell r="N165">
            <v>0</v>
          </cell>
          <cell r="O165">
            <v>93000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1541623</v>
          </cell>
          <cell r="U165">
            <v>1541623</v>
          </cell>
          <cell r="V165">
            <v>0</v>
          </cell>
          <cell r="W165">
            <v>1541623</v>
          </cell>
        </row>
        <row r="166">
          <cell r="C166" t="str">
            <v>PERENCANAAN DAN PENGENDALIAN PROGRAMPROV SUMATERA SELATAN</v>
          </cell>
          <cell r="D166">
            <v>108026</v>
          </cell>
          <cell r="E166">
            <v>118200</v>
          </cell>
          <cell r="F166">
            <v>0</v>
          </cell>
          <cell r="G166">
            <v>2253070</v>
          </cell>
          <cell r="H166">
            <v>0</v>
          </cell>
          <cell r="I166">
            <v>0</v>
          </cell>
          <cell r="J166">
            <v>2371270</v>
          </cell>
          <cell r="K166">
            <v>0</v>
          </cell>
          <cell r="L166">
            <v>126200</v>
          </cell>
          <cell r="M166">
            <v>0</v>
          </cell>
          <cell r="N166">
            <v>0</v>
          </cell>
          <cell r="O166">
            <v>126200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2605496</v>
          </cell>
          <cell r="U166">
            <v>2605496</v>
          </cell>
          <cell r="V166">
            <v>0</v>
          </cell>
          <cell r="W166">
            <v>2605496</v>
          </cell>
        </row>
        <row r="167">
          <cell r="C167" t="str">
            <v>PERENCANAAN DAN PENGENDALIAN PROGRAM PROV BANGKA BELITUNG</v>
          </cell>
          <cell r="D167">
            <v>86420.800000000003</v>
          </cell>
          <cell r="E167">
            <v>108240</v>
          </cell>
          <cell r="F167">
            <v>0</v>
          </cell>
          <cell r="G167">
            <v>1175872</v>
          </cell>
          <cell r="H167">
            <v>0</v>
          </cell>
          <cell r="I167">
            <v>0</v>
          </cell>
          <cell r="J167">
            <v>1284112</v>
          </cell>
          <cell r="K167">
            <v>0</v>
          </cell>
          <cell r="L167">
            <v>73400</v>
          </cell>
          <cell r="M167">
            <v>0</v>
          </cell>
          <cell r="N167">
            <v>0</v>
          </cell>
          <cell r="O167">
            <v>73400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1443932.8</v>
          </cell>
          <cell r="U167">
            <v>1443932.8</v>
          </cell>
          <cell r="V167">
            <v>0</v>
          </cell>
          <cell r="W167">
            <v>1443932.8</v>
          </cell>
        </row>
        <row r="168">
          <cell r="C168" t="str">
            <v>PERENCANAAN DAN PENGENDALIAN PROGRAM PROV LAMPUNG</v>
          </cell>
          <cell r="D168">
            <v>108026</v>
          </cell>
          <cell r="E168">
            <v>53400</v>
          </cell>
          <cell r="F168">
            <v>0</v>
          </cell>
          <cell r="G168">
            <v>1631130</v>
          </cell>
          <cell r="H168">
            <v>0</v>
          </cell>
          <cell r="I168">
            <v>0</v>
          </cell>
          <cell r="J168">
            <v>1684530</v>
          </cell>
          <cell r="K168">
            <v>0</v>
          </cell>
          <cell r="L168">
            <v>118000</v>
          </cell>
          <cell r="M168">
            <v>0</v>
          </cell>
          <cell r="N168">
            <v>0</v>
          </cell>
          <cell r="O168">
            <v>118000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1910556</v>
          </cell>
          <cell r="U168">
            <v>1910556</v>
          </cell>
          <cell r="V168">
            <v>0</v>
          </cell>
          <cell r="W168">
            <v>1910556</v>
          </cell>
        </row>
        <row r="169">
          <cell r="C169" t="str">
            <v>PERENCANAAN DAN PENGENDALIAN PROGRAM PROV BANTEN</v>
          </cell>
          <cell r="D169">
            <v>86420.800000000003</v>
          </cell>
          <cell r="E169">
            <v>108240</v>
          </cell>
          <cell r="F169">
            <v>0</v>
          </cell>
          <cell r="G169">
            <v>1016464</v>
          </cell>
          <cell r="H169">
            <v>0</v>
          </cell>
          <cell r="I169">
            <v>0</v>
          </cell>
          <cell r="J169">
            <v>1124704</v>
          </cell>
          <cell r="K169">
            <v>0</v>
          </cell>
          <cell r="L169">
            <v>75200</v>
          </cell>
          <cell r="M169">
            <v>0</v>
          </cell>
          <cell r="N169">
            <v>0</v>
          </cell>
          <cell r="O169">
            <v>75200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1286324.8</v>
          </cell>
          <cell r="U169">
            <v>1286324.8</v>
          </cell>
          <cell r="V169">
            <v>0</v>
          </cell>
          <cell r="W169">
            <v>1286324.8</v>
          </cell>
        </row>
        <row r="170">
          <cell r="C170" t="str">
            <v>PERENCANAAN DAN PENGENDALIAN PROGRAM PROV JAWA BARAT</v>
          </cell>
          <cell r="D170">
            <v>148136</v>
          </cell>
          <cell r="E170">
            <v>78660</v>
          </cell>
          <cell r="F170">
            <v>0</v>
          </cell>
          <cell r="G170">
            <v>2604415</v>
          </cell>
          <cell r="H170">
            <v>0</v>
          </cell>
          <cell r="I170">
            <v>0</v>
          </cell>
          <cell r="J170">
            <v>2683075</v>
          </cell>
          <cell r="K170">
            <v>0</v>
          </cell>
          <cell r="L170">
            <v>188000</v>
          </cell>
          <cell r="M170">
            <v>0</v>
          </cell>
          <cell r="N170">
            <v>0</v>
          </cell>
          <cell r="O170">
            <v>188000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3019211</v>
          </cell>
          <cell r="U170">
            <v>3019211</v>
          </cell>
          <cell r="V170">
            <v>0</v>
          </cell>
          <cell r="W170">
            <v>3019211</v>
          </cell>
        </row>
        <row r="171">
          <cell r="C171" t="str">
            <v>PERENCANAAN DAN PENGENDALIAN PROGRAM PROV JAWA TENGAH</v>
          </cell>
          <cell r="D171">
            <v>185392</v>
          </cell>
          <cell r="E171">
            <v>210810</v>
          </cell>
          <cell r="F171">
            <v>0</v>
          </cell>
          <cell r="G171">
            <v>3186555</v>
          </cell>
          <cell r="H171">
            <v>0</v>
          </cell>
          <cell r="I171">
            <v>0</v>
          </cell>
          <cell r="J171">
            <v>3397365</v>
          </cell>
          <cell r="K171">
            <v>0</v>
          </cell>
          <cell r="L171">
            <v>255000</v>
          </cell>
          <cell r="M171">
            <v>0</v>
          </cell>
          <cell r="N171">
            <v>0</v>
          </cell>
          <cell r="O171">
            <v>255000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3837757</v>
          </cell>
          <cell r="U171">
            <v>3837757</v>
          </cell>
          <cell r="V171">
            <v>0</v>
          </cell>
          <cell r="W171">
            <v>3837757</v>
          </cell>
        </row>
        <row r="172">
          <cell r="C172" t="str">
            <v>PERENCANAAN DAN PENGENDALIAN PROGRAM PROV DI YOGYAKARTA</v>
          </cell>
          <cell r="D172">
            <v>92464</v>
          </cell>
          <cell r="E172">
            <v>88020</v>
          </cell>
          <cell r="F172">
            <v>0</v>
          </cell>
          <cell r="G172">
            <v>1087964</v>
          </cell>
          <cell r="H172">
            <v>0</v>
          </cell>
          <cell r="I172">
            <v>0</v>
          </cell>
          <cell r="J172">
            <v>1175984</v>
          </cell>
          <cell r="K172">
            <v>0</v>
          </cell>
          <cell r="L172">
            <v>69000</v>
          </cell>
          <cell r="M172">
            <v>0</v>
          </cell>
          <cell r="N172">
            <v>0</v>
          </cell>
          <cell r="O172">
            <v>69000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1337448</v>
          </cell>
          <cell r="U172">
            <v>1337448</v>
          </cell>
          <cell r="V172">
            <v>0</v>
          </cell>
          <cell r="W172">
            <v>1337448</v>
          </cell>
        </row>
        <row r="173">
          <cell r="C173" t="str">
            <v>PERENCANAAN DAN PENGENDALIAN PROGRAM PROV JAWA TIMUR</v>
          </cell>
          <cell r="D173">
            <v>205020</v>
          </cell>
          <cell r="E173">
            <v>283800</v>
          </cell>
          <cell r="F173">
            <v>0</v>
          </cell>
          <cell r="G173">
            <v>2547740</v>
          </cell>
          <cell r="H173">
            <v>0</v>
          </cell>
          <cell r="I173">
            <v>0</v>
          </cell>
          <cell r="J173">
            <v>2831540</v>
          </cell>
          <cell r="K173">
            <v>0</v>
          </cell>
          <cell r="L173">
            <v>271000</v>
          </cell>
          <cell r="M173">
            <v>0</v>
          </cell>
          <cell r="N173">
            <v>0</v>
          </cell>
          <cell r="O173">
            <v>271000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3307560</v>
          </cell>
          <cell r="U173">
            <v>3307560</v>
          </cell>
          <cell r="V173">
            <v>0</v>
          </cell>
          <cell r="W173">
            <v>3307560</v>
          </cell>
        </row>
        <row r="174">
          <cell r="C174" t="str">
            <v xml:space="preserve">PERENCANAAN DAN PENGENDALIAN PROGRAM PROV KALIMANTAN BARAT </v>
          </cell>
          <cell r="D174">
            <v>108276</v>
          </cell>
          <cell r="E174">
            <v>89700</v>
          </cell>
          <cell r="F174">
            <v>0</v>
          </cell>
          <cell r="G174">
            <v>1687772</v>
          </cell>
          <cell r="H174">
            <v>0</v>
          </cell>
          <cell r="I174">
            <v>0</v>
          </cell>
          <cell r="J174">
            <v>1777472</v>
          </cell>
          <cell r="K174">
            <v>0</v>
          </cell>
          <cell r="L174">
            <v>118000</v>
          </cell>
          <cell r="M174">
            <v>0</v>
          </cell>
          <cell r="N174">
            <v>0</v>
          </cell>
          <cell r="O174">
            <v>118000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2003748</v>
          </cell>
          <cell r="U174">
            <v>2003748</v>
          </cell>
          <cell r="V174">
            <v>0</v>
          </cell>
          <cell r="W174">
            <v>2003748</v>
          </cell>
        </row>
        <row r="175">
          <cell r="C175" t="str">
            <v xml:space="preserve">PERENCANAAN DAN PENGENDALIAN PROGRAM PROV KALIMANTAN TENGAH </v>
          </cell>
          <cell r="D175">
            <v>103276</v>
          </cell>
          <cell r="E175">
            <v>115920</v>
          </cell>
          <cell r="F175">
            <v>0</v>
          </cell>
          <cell r="G175">
            <v>1740431</v>
          </cell>
          <cell r="H175">
            <v>0</v>
          </cell>
          <cell r="I175">
            <v>0</v>
          </cell>
          <cell r="J175">
            <v>1856351</v>
          </cell>
          <cell r="K175">
            <v>0</v>
          </cell>
          <cell r="L175">
            <v>120000</v>
          </cell>
          <cell r="M175">
            <v>0</v>
          </cell>
          <cell r="N175">
            <v>0</v>
          </cell>
          <cell r="O175">
            <v>120000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2079627</v>
          </cell>
          <cell r="U175">
            <v>2079627</v>
          </cell>
          <cell r="V175">
            <v>0</v>
          </cell>
          <cell r="W175">
            <v>2079627</v>
          </cell>
        </row>
        <row r="176">
          <cell r="C176" t="str">
            <v>PERENCANAAN DAN PENGENDALIAN PROGRAM PROV KALIMANTAN SELATAN</v>
          </cell>
          <cell r="D176">
            <v>86420.800000000003</v>
          </cell>
          <cell r="E176">
            <v>120960</v>
          </cell>
          <cell r="F176">
            <v>0</v>
          </cell>
          <cell r="G176">
            <v>1955276</v>
          </cell>
          <cell r="H176">
            <v>0</v>
          </cell>
          <cell r="I176">
            <v>0</v>
          </cell>
          <cell r="J176">
            <v>2076236</v>
          </cell>
          <cell r="K176">
            <v>0</v>
          </cell>
          <cell r="L176">
            <v>103400</v>
          </cell>
          <cell r="M176">
            <v>0</v>
          </cell>
          <cell r="N176">
            <v>0</v>
          </cell>
          <cell r="O176">
            <v>103400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2266056.7999999998</v>
          </cell>
          <cell r="U176">
            <v>2266056.7999999998</v>
          </cell>
          <cell r="V176">
            <v>0</v>
          </cell>
          <cell r="W176">
            <v>2266056.7999999998</v>
          </cell>
        </row>
        <row r="177">
          <cell r="C177" t="str">
            <v>PERENCANAAN DAN PENGENDALIAN PROGRAM PROV KALIMANTAN TIMUR</v>
          </cell>
          <cell r="D177">
            <v>108276</v>
          </cell>
          <cell r="E177">
            <v>72300</v>
          </cell>
          <cell r="F177">
            <v>0</v>
          </cell>
          <cell r="G177">
            <v>2075173.4</v>
          </cell>
          <cell r="H177">
            <v>0</v>
          </cell>
          <cell r="I177">
            <v>0</v>
          </cell>
          <cell r="J177">
            <v>2147473.4</v>
          </cell>
          <cell r="K177">
            <v>0</v>
          </cell>
          <cell r="L177">
            <v>108400</v>
          </cell>
          <cell r="M177">
            <v>0</v>
          </cell>
          <cell r="N177">
            <v>0</v>
          </cell>
          <cell r="O177">
            <v>108400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2364149.4</v>
          </cell>
          <cell r="U177">
            <v>2364149.4</v>
          </cell>
          <cell r="V177">
            <v>0</v>
          </cell>
          <cell r="W177">
            <v>2364149.4</v>
          </cell>
        </row>
        <row r="178">
          <cell r="C178" t="str">
            <v>PERENCANAAN DAN PENGENDALIAN PROGRAM PROV SULAWESI UTARA</v>
          </cell>
          <cell r="D178">
            <v>103276</v>
          </cell>
          <cell r="E178">
            <v>108000</v>
          </cell>
          <cell r="F178">
            <v>0</v>
          </cell>
          <cell r="G178">
            <v>2139267</v>
          </cell>
          <cell r="H178">
            <v>0</v>
          </cell>
          <cell r="I178">
            <v>0</v>
          </cell>
          <cell r="J178">
            <v>2247267</v>
          </cell>
          <cell r="K178">
            <v>0</v>
          </cell>
          <cell r="L178">
            <v>138000</v>
          </cell>
          <cell r="M178">
            <v>0</v>
          </cell>
          <cell r="N178">
            <v>0</v>
          </cell>
          <cell r="O178">
            <v>138000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2488543</v>
          </cell>
          <cell r="U178">
            <v>2488543</v>
          </cell>
          <cell r="V178">
            <v>0</v>
          </cell>
          <cell r="W178">
            <v>2488543</v>
          </cell>
        </row>
        <row r="179">
          <cell r="C179" t="str">
            <v>PERENCANAAN DAN PENGENDALIAN PROGRAM PROV GORONTALO</v>
          </cell>
          <cell r="D179">
            <v>86500</v>
          </cell>
          <cell r="E179">
            <v>108240</v>
          </cell>
          <cell r="F179">
            <v>0</v>
          </cell>
          <cell r="G179">
            <v>1053124</v>
          </cell>
          <cell r="H179">
            <v>0</v>
          </cell>
          <cell r="I179">
            <v>0</v>
          </cell>
          <cell r="J179">
            <v>1161364</v>
          </cell>
          <cell r="K179">
            <v>0</v>
          </cell>
          <cell r="L179">
            <v>66800</v>
          </cell>
          <cell r="M179">
            <v>0</v>
          </cell>
          <cell r="N179">
            <v>0</v>
          </cell>
          <cell r="O179">
            <v>66800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1314664</v>
          </cell>
          <cell r="U179">
            <v>1314664</v>
          </cell>
          <cell r="V179">
            <v>0</v>
          </cell>
          <cell r="W179">
            <v>1314664</v>
          </cell>
        </row>
        <row r="180">
          <cell r="C180" t="str">
            <v>PERENCANAAN DAN PENGENDALIAN PROGRAM PROV SULAWESI TENGAH</v>
          </cell>
          <cell r="D180">
            <v>86500</v>
          </cell>
          <cell r="E180">
            <v>120960</v>
          </cell>
          <cell r="F180">
            <v>0</v>
          </cell>
          <cell r="G180">
            <v>1450540</v>
          </cell>
          <cell r="H180">
            <v>0</v>
          </cell>
          <cell r="I180">
            <v>0</v>
          </cell>
          <cell r="J180">
            <v>1571500</v>
          </cell>
          <cell r="K180">
            <v>0</v>
          </cell>
          <cell r="L180">
            <v>93400</v>
          </cell>
          <cell r="M180">
            <v>0</v>
          </cell>
          <cell r="N180">
            <v>0</v>
          </cell>
          <cell r="O180">
            <v>93400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1751400</v>
          </cell>
          <cell r="U180">
            <v>1751400</v>
          </cell>
          <cell r="V180">
            <v>0</v>
          </cell>
          <cell r="W180">
            <v>1751400</v>
          </cell>
        </row>
        <row r="181">
          <cell r="C181" t="str">
            <v>PERENCANAAN DAN PENGENDALIAN PROGRAM PROV SULAWESI SELATAN</v>
          </cell>
          <cell r="D181">
            <v>91436.800000000003</v>
          </cell>
          <cell r="E181">
            <v>138960</v>
          </cell>
          <cell r="F181">
            <v>0</v>
          </cell>
          <cell r="G181">
            <v>2059484</v>
          </cell>
          <cell r="H181">
            <v>0</v>
          </cell>
          <cell r="I181">
            <v>0</v>
          </cell>
          <cell r="J181">
            <v>2198444</v>
          </cell>
          <cell r="K181">
            <v>0</v>
          </cell>
          <cell r="L181">
            <v>173600</v>
          </cell>
          <cell r="M181">
            <v>0</v>
          </cell>
          <cell r="N181">
            <v>0</v>
          </cell>
          <cell r="O181">
            <v>173600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2463480.7999999998</v>
          </cell>
          <cell r="U181">
            <v>2463480.7999999998</v>
          </cell>
          <cell r="V181">
            <v>0</v>
          </cell>
          <cell r="W181">
            <v>2463480.7999999998</v>
          </cell>
        </row>
        <row r="182">
          <cell r="C182" t="str">
            <v>PERENCANAAN DAN PENGENDALIAN PROGRAM PROV SULAWESI BARAT</v>
          </cell>
          <cell r="D182">
            <v>86500</v>
          </cell>
          <cell r="E182">
            <v>108240</v>
          </cell>
          <cell r="F182">
            <v>0</v>
          </cell>
          <cell r="G182">
            <v>958112</v>
          </cell>
          <cell r="H182">
            <v>0</v>
          </cell>
          <cell r="I182">
            <v>0</v>
          </cell>
          <cell r="J182">
            <v>1066352</v>
          </cell>
          <cell r="K182">
            <v>0</v>
          </cell>
          <cell r="L182">
            <v>60200</v>
          </cell>
          <cell r="M182">
            <v>0</v>
          </cell>
          <cell r="N182">
            <v>0</v>
          </cell>
          <cell r="O182">
            <v>60200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1213052</v>
          </cell>
          <cell r="U182">
            <v>1213052</v>
          </cell>
          <cell r="V182">
            <v>0</v>
          </cell>
          <cell r="W182">
            <v>1213052</v>
          </cell>
        </row>
        <row r="183">
          <cell r="C183" t="str">
            <v>PERENCANAAN DAN PENGENDALIAN PROGRAM PROV SULAWESI TENGGARA</v>
          </cell>
          <cell r="D183">
            <v>86500</v>
          </cell>
          <cell r="E183">
            <v>120960</v>
          </cell>
          <cell r="F183">
            <v>0</v>
          </cell>
          <cell r="G183">
            <v>1761958</v>
          </cell>
          <cell r="H183">
            <v>0</v>
          </cell>
          <cell r="I183">
            <v>0</v>
          </cell>
          <cell r="J183">
            <v>1882918</v>
          </cell>
          <cell r="K183">
            <v>0</v>
          </cell>
          <cell r="L183">
            <v>98400</v>
          </cell>
          <cell r="M183">
            <v>0</v>
          </cell>
          <cell r="N183">
            <v>0</v>
          </cell>
          <cell r="O183">
            <v>98400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2067818</v>
          </cell>
          <cell r="U183">
            <v>2067818</v>
          </cell>
          <cell r="V183">
            <v>0</v>
          </cell>
          <cell r="W183">
            <v>2067818</v>
          </cell>
        </row>
        <row r="184">
          <cell r="C184" t="str">
            <v xml:space="preserve">PERENCANAAN DAN PENGENDALIAN PROGRAM PROV BALI </v>
          </cell>
          <cell r="D184">
            <v>86500</v>
          </cell>
          <cell r="E184">
            <v>108240</v>
          </cell>
          <cell r="F184">
            <v>0</v>
          </cell>
          <cell r="G184">
            <v>1642336</v>
          </cell>
          <cell r="H184">
            <v>0</v>
          </cell>
          <cell r="I184">
            <v>0</v>
          </cell>
          <cell r="J184">
            <v>1750576</v>
          </cell>
          <cell r="K184">
            <v>0</v>
          </cell>
          <cell r="L184">
            <v>80200</v>
          </cell>
          <cell r="M184">
            <v>0</v>
          </cell>
          <cell r="N184">
            <v>0</v>
          </cell>
          <cell r="O184">
            <v>80200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1917276</v>
          </cell>
          <cell r="U184">
            <v>1917276</v>
          </cell>
          <cell r="V184">
            <v>0</v>
          </cell>
          <cell r="W184">
            <v>1917276</v>
          </cell>
        </row>
        <row r="185">
          <cell r="C185" t="str">
            <v>PERENCANAAN DAN PENGENDALIAN PROGRAM PROV NTB</v>
          </cell>
          <cell r="D185">
            <v>86500</v>
          </cell>
          <cell r="E185">
            <v>108240</v>
          </cell>
          <cell r="F185">
            <v>0</v>
          </cell>
          <cell r="G185">
            <v>1530816</v>
          </cell>
          <cell r="H185">
            <v>0</v>
          </cell>
          <cell r="I185">
            <v>0</v>
          </cell>
          <cell r="J185">
            <v>1639056</v>
          </cell>
          <cell r="K185">
            <v>0</v>
          </cell>
          <cell r="L185">
            <v>87600</v>
          </cell>
          <cell r="M185">
            <v>0</v>
          </cell>
          <cell r="N185">
            <v>0</v>
          </cell>
          <cell r="O185">
            <v>87600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1813156</v>
          </cell>
          <cell r="U185">
            <v>1813156</v>
          </cell>
          <cell r="V185">
            <v>0</v>
          </cell>
          <cell r="W185">
            <v>1813156</v>
          </cell>
        </row>
        <row r="186">
          <cell r="C186" t="str">
            <v xml:space="preserve">PERENCANAAN DAN PENGENDALIAN PROGRAM PROV NTT </v>
          </cell>
          <cell r="D186">
            <v>40280</v>
          </cell>
          <cell r="E186">
            <v>164460</v>
          </cell>
          <cell r="F186">
            <v>0</v>
          </cell>
          <cell r="G186">
            <v>3208920</v>
          </cell>
          <cell r="H186">
            <v>0</v>
          </cell>
          <cell r="I186">
            <v>0</v>
          </cell>
          <cell r="J186">
            <v>3373380</v>
          </cell>
          <cell r="K186">
            <v>0</v>
          </cell>
          <cell r="L186">
            <v>171000</v>
          </cell>
          <cell r="M186">
            <v>0</v>
          </cell>
          <cell r="N186">
            <v>0</v>
          </cell>
          <cell r="O186">
            <v>171000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3584660</v>
          </cell>
          <cell r="U186">
            <v>3584660</v>
          </cell>
          <cell r="V186">
            <v>0</v>
          </cell>
          <cell r="W186">
            <v>3584660</v>
          </cell>
        </row>
        <row r="187">
          <cell r="C187" t="str">
            <v>PERENCANAAN DAN PENGENDALIAN PROGRAM PROV MALUKU</v>
          </cell>
          <cell r="D187">
            <v>103276</v>
          </cell>
          <cell r="E187">
            <v>56660</v>
          </cell>
          <cell r="F187">
            <v>0</v>
          </cell>
          <cell r="G187">
            <v>2200000</v>
          </cell>
          <cell r="H187">
            <v>0</v>
          </cell>
          <cell r="I187">
            <v>0</v>
          </cell>
          <cell r="J187">
            <v>2256660</v>
          </cell>
          <cell r="K187">
            <v>0</v>
          </cell>
          <cell r="L187">
            <v>100600</v>
          </cell>
          <cell r="M187">
            <v>0</v>
          </cell>
          <cell r="N187">
            <v>0</v>
          </cell>
          <cell r="O187">
            <v>100600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2460536</v>
          </cell>
          <cell r="U187">
            <v>2460536</v>
          </cell>
          <cell r="V187">
            <v>0</v>
          </cell>
          <cell r="W187">
            <v>2460536</v>
          </cell>
        </row>
        <row r="188">
          <cell r="C188" t="str">
            <v>PERENCANAAN DAN PENGENDALIAN PROGRAM PROV MALUKU UTARA</v>
          </cell>
          <cell r="D188">
            <v>90276</v>
          </cell>
          <cell r="E188">
            <v>111420</v>
          </cell>
          <cell r="F188">
            <v>0</v>
          </cell>
          <cell r="G188">
            <v>1895595</v>
          </cell>
          <cell r="H188">
            <v>0</v>
          </cell>
          <cell r="I188">
            <v>0</v>
          </cell>
          <cell r="J188">
            <v>2007015</v>
          </cell>
          <cell r="K188">
            <v>0</v>
          </cell>
          <cell r="L188">
            <v>89000</v>
          </cell>
          <cell r="M188">
            <v>0</v>
          </cell>
          <cell r="N188">
            <v>0</v>
          </cell>
          <cell r="O188">
            <v>89000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2186291</v>
          </cell>
          <cell r="U188">
            <v>2186291</v>
          </cell>
          <cell r="V188">
            <v>0</v>
          </cell>
          <cell r="W188">
            <v>2186291</v>
          </cell>
        </row>
        <row r="189">
          <cell r="C189" t="str">
            <v>PERENCANAAN DAN PENGENDALIAN PROGRAM PROV PAPUA</v>
          </cell>
          <cell r="D189">
            <v>115750</v>
          </cell>
          <cell r="E189">
            <v>133160</v>
          </cell>
          <cell r="F189">
            <v>0</v>
          </cell>
          <cell r="G189">
            <v>2585504</v>
          </cell>
          <cell r="H189">
            <v>0</v>
          </cell>
          <cell r="I189">
            <v>0</v>
          </cell>
          <cell r="J189">
            <v>2718664</v>
          </cell>
          <cell r="K189">
            <v>0</v>
          </cell>
          <cell r="L189">
            <v>199600</v>
          </cell>
          <cell r="M189">
            <v>0</v>
          </cell>
          <cell r="N189">
            <v>0</v>
          </cell>
          <cell r="O189">
            <v>199600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3034014</v>
          </cell>
          <cell r="U189">
            <v>3034014</v>
          </cell>
          <cell r="V189">
            <v>0</v>
          </cell>
          <cell r="W189">
            <v>3034014</v>
          </cell>
        </row>
        <row r="190">
          <cell r="C190" t="str">
            <v xml:space="preserve">PERENCANAAN DAN PENGENDALIAN PROGRAM PROV PAPUA BARAT   </v>
          </cell>
          <cell r="D190">
            <v>69600</v>
          </cell>
          <cell r="E190">
            <v>120960</v>
          </cell>
          <cell r="F190">
            <v>0</v>
          </cell>
          <cell r="G190">
            <v>1920120</v>
          </cell>
          <cell r="H190">
            <v>0</v>
          </cell>
          <cell r="I190">
            <v>0</v>
          </cell>
          <cell r="J190">
            <v>2041080</v>
          </cell>
          <cell r="K190">
            <v>0</v>
          </cell>
          <cell r="L190">
            <v>93400</v>
          </cell>
          <cell r="M190">
            <v>0</v>
          </cell>
          <cell r="N190">
            <v>0</v>
          </cell>
          <cell r="O190">
            <v>93400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2204080</v>
          </cell>
          <cell r="U190">
            <v>2204080</v>
          </cell>
          <cell r="V190">
            <v>0</v>
          </cell>
          <cell r="W190">
            <v>2204080</v>
          </cell>
        </row>
        <row r="191">
          <cell r="C191" t="str">
            <v>BALAI TEKNIK AIR MINUM DAN SANITASI WILAYAH I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C192" t="str">
            <v>BALAI TEKNIK AIR MINUM DAN SANITASI WILAYAH II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C193" t="str">
            <v>PEMBANGUNAN INFRASTRUKTUR PERMUKIMAN KAB. ACEH SELATAN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C194" t="str">
            <v>PEMBANGUNAN INFRASTRUKTUR PERMUKIMAN KAB. ACEH TENGGARA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C195" t="str">
            <v>PEMBANGUNAN INFRASTRUKTUR PERMUKIMAN KAB. ACEH TIMUR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C196" t="str">
            <v>PEMBANGUNAN INFRASTRUKTUR PERMUKIMAN KAB. ACEH TENGAH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C197" t="str">
            <v>PEMBANGUNAN INFRASTRUKTUR PERMUKIMAN KAB. ACEH BARAT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C198" t="str">
            <v>PEMBANGUNAN INFRASTRUKTUR PERMUKIMAN KAB. ACEH BESAR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C199" t="str">
            <v>PEMBANGUNAN INFRASTRUKTUR PERMUKIMAN KAB. PIDIE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C200" t="str">
            <v>PEMBANGUNAN INFRASTRUKTUR PERMUKIMAN KAB. ACEH UTARA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C201" t="str">
            <v>PEMBANGUNAN INFRASTRUKTUR PERMUKIMAN KAB. SIMEULUE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C202" t="str">
            <v>PEMBANGUNAN INFRASTRUKTUR PERMUKIMAN KAB. ACEH SINGKIL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C203" t="str">
            <v>PEMBANGUNAN INFRASTRUKTUR PERMUKIMAN KAB. BIREUN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C204" t="str">
            <v>PEMBANGUNAN INFRASTRUKTUR PERMUKIMAN KAB. ACEH BARAT DAYA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C205" t="str">
            <v>PEMBANGUNAN INFRASTRUKTUR PERMUKIMAN KAB. GAYO LUES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C206" t="str">
            <v>PEMBANGUNAN INFRASTRUKTUR PERMUKIMAN KAB. ACEH JAYA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C207" t="str">
            <v>PEMBANGUNAN INFRASTRUKTUR PERMUKIMAN KAB. NAGAN RAYA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C208" t="str">
            <v>PEMBANGUNAN INFRASTRUKTUR PERMUKIMAN KAB. ACEH TAMIANG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C209" t="str">
            <v>PEMBANGUNAN INFRASTRUKTUR PERMUKIMAN KAB. BENER MERIAH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C210" t="str">
            <v>PEMBANGUNAN INFRASTRUKTUR PERMUKIMAN KAB. PIDIE JAYA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C211" t="str">
            <v>PEMBANGUNAN INFRASTRUKTUR PERMUKIMAN KOTA BANDA ACEH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C212" t="str">
            <v>PEMBANGUNAN INFRASTRUKTUR PERMUKIMAN KOTA SABANG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C213" t="str">
            <v>PEMBANGUNAN INFRASTRUKTUR PERMUKIMAN KOTA LHOKSEUMAWE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C214" t="str">
            <v>PEMBANGUNAN INFRASTRUKTUR PERMUKIMAN KOTA LANGSA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C215" t="str">
            <v>PEMBANGUNAN INFRASTRUKTUR PERMUKIMAN KOTA SUBULUSSALAM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C216" t="str">
            <v>PEMBANGUNAN INFRASTRUKTUR PERMUKIMAN KAB. TAPANULI TENGAH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C217" t="str">
            <v>PEMBANGUNAN INFRASTRUKTUR PERMUKIMAN KAB. TAPANULI UTARA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C218" t="str">
            <v>PEMBANGUNAN INFRASTRUKTUR PERMUKIMAN KAB. TAPANULI SELATAN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C219" t="str">
            <v>PEMBANGUNAN INFRASTRUKTUR PERMUKIMAN KAB. NIAS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C220" t="str">
            <v>PEMBANGUNAN INFRASTRUKTUR PERMUKIMAN KAB. LANGKAT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C221" t="str">
            <v>PEMBANGUNAN INFRASTRUKTUR PERMUKIMAN KAB. KARO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C222" t="str">
            <v>PEMBANGUNAN INFRASTRUKTUR PERMUKIMAN KAB. DELI SERDANG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C223" t="str">
            <v>PEMBANGUNAN INFRASTRUKTUR PERMUKIMAN KAB. SIMALUNGUN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C224" t="str">
            <v>PEMBANGUNAN INFRASTRUKTUR PERMUKIMAN KAB. ASAHAN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C225" t="str">
            <v>PEMBANGUNAN INFRASTRUKTUR PERMUKIMAN KAB. LABUAN BATU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C226" t="str">
            <v>PEMBANGUNAN INFRASTRUKTUR PERMUKIMAN KAB. DAIRI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C227" t="str">
            <v>PEMBANGUNAN INFRASTRUKTUR PERMUKIMAN KAB. TOBA SAMOSIR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C228" t="str">
            <v>PEMBANGUNAN INFRASTRUKTUR PERMUKIMAN KAB. MANDAILING NATAL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C229" t="str">
            <v>PEMBANGUNAN INFRASTRUKTUR PERMUKIMAN KAB. NIAS SELATAN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C230" t="str">
            <v>PEMBANGUNAN INFRASTRUKTUR PERMUKIMAN KAB. PAKPAK BARAT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C231" t="str">
            <v>PEMBANGUNAN INFRASTRUKTUR PERMUKIMAN KAB. HUMBANG HASUNDUTAN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C232" t="str">
            <v>PEMBANGUNAN INFRASTRUKTUR PERMUKIMAN KAB. SAMOSIR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C233" t="str">
            <v>PEMBANGUNAN INFRASTRUKTUR PERMUKIMAN KAB. SERDANG BEDAGAI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C234" t="str">
            <v>PEMBANGUNAN INFRASTRUKTUR PERMUKIMAN KAB. BATUBARA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C235" t="str">
            <v>PEMBANGUNAN INFRASTRUKTUR PERMUKIMAN KAB. PADANG LAWAS UTARA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C236" t="str">
            <v>PEMBANGUNAN INFRASTRUKTUR PERMUKIMAN KAB. PADANG LAWAS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C237" t="str">
            <v>PEMBANGUNAN INFRASTRUKTUR PERMUKIMAN KAB. LABUAN BATU SELATAN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C238" t="str">
            <v>PEMBANGUNAN INFRASTRUKTUR PERMUKIMAN KAB. LABUAN BATU UTARA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C239" t="str">
            <v>PEMBANGUNAN INFRASTRUKTUR PERMUKIMAN KAB. NIAS UTARA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C240" t="str">
            <v>PEMBANGUNAN INFRASTRUKTUR PERMUKIMAN KAB. NIAS BARAT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C241" t="str">
            <v>PEMBANGUNAN INFRASTRUKTUR PERMUKIMAN KOTA MEDAN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C242" t="str">
            <v>PEMBANGUNAN INFRASTRUKTUR PERMUKIMAN KOTA PEMATANG SIANTAR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C243" t="str">
            <v>PEMBANGUNAN INFRASTRUKTUR PERMUKIMAN KOTA SIBOLGA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C244" t="str">
            <v>PEMBANGUNAN INFRASTRUKTUR PERMUKIMAN KOTA TANJUNG BALAI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C245" t="str">
            <v>PEMBANGUNAN INFRASTRUKTUR PERMUKIMAN KOTA BINJAI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C246" t="str">
            <v>PEMBANGUNAN INFRASTRUKTUR PERMUKIMAN KOTA TEBING TINGGI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C247" t="str">
            <v>PEMBANGUNAN INFRASTRUKTUR PERMUKIMAN KOTA PADANG SIDEMPUAN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C248" t="str">
            <v>PEMBANGUNAN INFRASTRUKTUR PERMUKIMAN KOTA GUNUNG SITOLI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C249" t="str">
            <v>PEMBANGUNAN INFRASTRUKTUR PERMUKIMAN KAB. PESISIR SELATAN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C250" t="str">
            <v>PEMBANGUNAN INFRASTRUKTUR PERMUKIMAN KAB. SOLOK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C251" t="str">
            <v>PEMBANGUNAN INFRASTRUKTUR PERMUKIMAN KAB. SAWAHLUNTOSINJUNJUNG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C252" t="str">
            <v>PEMBANGUNAN INFRASTRUKTUR PERMUKIMAN KAB. TANAH DATAR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C253" t="str">
            <v>PEMBANGUNAN INFRASTRUKTUR PERMUKIMAN KAB. PADANG PARIAMAN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C254" t="str">
            <v>PEMBANGUNAN INFRASTRUKTUR PERMUKIMAN KAB. AGAM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C255" t="str">
            <v>PEMBANGUNAN INFRASTRUKTUR PERMUKIMAN KAB. LIMA PULUH KOTO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C256" t="str">
            <v>PEMBANGUNAN INFRASTRUKTUR PERMUKIMAN KAB. PASAMAN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C257" t="str">
            <v>PEMBANGUNAN INFRASTRUKTUR PERMUKIMAN KAB. KEPULAUAN MENTAWAI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C258" t="str">
            <v>PEMBANGUNAN INFRASTRUKTUR PERMUKIMAN KAB. DHARMASRAYA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C259" t="str">
            <v>PEMBANGUNAN INFRASTRUKTUR PERMUKIMAN KAB. SOLOK SELATAN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C260" t="str">
            <v>PEMBANGUNAN INFRASTRUKTUR PERMUKIMAN KAB. PASAMAN BARAT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C261" t="str">
            <v>PEMBANGUNAN INFRASTRUKTUR PERMUKIMAN KOTA PADANG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C262" t="str">
            <v>PEMBANGUNAN INFRASTRUKTUR PERMUKIMAN KOTA SOLOK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C263" t="str">
            <v>PEMBANGUNAN INFRASTRUKTUR PERMUKIMAN KOTA SAWAH LUNTO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C264" t="str">
            <v>PEMBANGUNAN INFRASTRUKTUR PERMUKIMAN KOTA PADANG PANJANG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C265" t="str">
            <v>PEMBANGUNAN INFRASTRUKTUR PERMUKIMAN KOTA BUKITTINGI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C266" t="str">
            <v>PEMBANGUNAN INFRASTRUKTUR PERMUKIMAN KOTA PAYAKUMBUH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C267" t="str">
            <v>PEMBANGUNAN INFRASTRUKTUR PERMUKIMAN KOTA PARIAMAN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C268" t="str">
            <v>PEMBANGUNAN INFRASTRUKTUR PERMUKIMAN KAB. KAMPAR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C269" t="str">
            <v>PEMBANGUNAN INFRASTRUKTUR PERMUKIMAN KAB. INDRAGIRI HULU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C270" t="str">
            <v>PEMBANGUNAN INFRASTRUKTUR PERMUKIMAN KAB. BENGKALIS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C271" t="str">
            <v>PEMBANGUNAN INFRASTRUKTUR PERMUKIMAN KAB. INDRAGIRI HILIR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C272" t="str">
            <v>PEMBANGUNAN INFRASTRUKTUR PERMUKIMAN KAB. PELALAWAN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C273" t="str">
            <v>PEMBANGUNAN INFRASTRUKTUR PERMUKIMAN KAB. ROKAN HULU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C274" t="str">
            <v>PEMBANGUNAN INFRASTRUKTUR PERMUKIMAN KAB. ROKAN HILIR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C275" t="str">
            <v>PEMBANGUNAN INFRASTRUKTUR PERMUKIMAN KAB. SIAK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C276" t="str">
            <v>PEMBANGUNAN INFRASTRUKTUR PERMUKIMAN KAB. KUANTAN SINGINGI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C277" t="str">
            <v>PEMBANGUNAN INFRASTRUKTUR PERMUKIMAN KAB. KEPULAUAN MERANTI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C278" t="str">
            <v>PEMBANGUNAN INFRASTRUKTUR PERMUKIMAN KOTA PEKANBARU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C279" t="str">
            <v>PEMBANGUNAN INFRASTRUKTUR PERMUKIMAN KOTA DUMAI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C280" t="str">
            <v>PEMBANGUNAN INFRASTRUKTUR PERMUKIMAN KAB. BINTAN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C281" t="str">
            <v>PEMBANGUNAN INFRASTRUKTUR PERMUKIMAN KAB. KARIMUN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C282" t="str">
            <v>PEMBANGUNAN INFRASTRUKTUR PERMUKIMAN KAB. NATUNA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C283" t="str">
            <v>PEMBANGUNAN INFRASTRUKTUR PERMUKIMAN KAB. LINGGA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C284" t="str">
            <v>PEMBANGUNAN INFRASTRUKTUR PERMUKIMAN KAB. KEPULAUAN ANAMBAS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C285" t="str">
            <v>PEMBANGUNAN INFRASTRUKTUR PERMUKIMAN KOTA BATAM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C286" t="str">
            <v>PEMBANGUNAN INFRASTRUKTUR PERMUKIMAN KOTA TANJUNG PINANG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C287" t="str">
            <v>PEMBANGUNAN INFRASTRUKTUR PERMUKIMAN KAB. KERINCI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C288" t="str">
            <v>PEMBANGUNAN INFRASTRUKTUR PERMUKIMAN KAB. MERANGIN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C289" t="str">
            <v>PEMBANGUNAN INFRASTRUKTUR PERMUKIMAN KAB. SAROLANGUN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C290" t="str">
            <v>PEMBANGUNAN INFRASTRUKTUR PERMUKIMAN KAB. BATANGHARI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C291" t="str">
            <v>PEMBANGUNAN INFRASTRUKTUR PERMUKIMAN KAB. MUARO JAMBI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C292" t="str">
            <v>PEMBANGUNAN INFRASTRUKTUR PERMUKIMAN KAB. TANJUNG JABUNG BARAT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C293" t="str">
            <v>PEMBANGUNAN INFRASTRUKTUR PERMUKIMAN KAB. TANJUNG JABUNG TIMUR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C294" t="str">
            <v>PEMBANGUNAN INFRASTRUKTUR PERMUKIMAN KAB. BUNGO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C295" t="str">
            <v>PEMBANGUNAN INFRASTRUKTUR PERMUKIMAN KAB. TEBO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C296" t="str">
            <v>PEMBANGUNAN INFRASTRUKTUR PERMUKIMAN KOTA JAMBI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C297" t="str">
            <v>PEMBANGUNAN INFRASTRUKTUR PERMUKIMAN KOTA SUNGAI PENUH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C298" t="str">
            <v>PEMBANGUNAN INFRASTRUKTUR PERMUKIMAN KAB. BENGKULU SELATAN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C299" t="str">
            <v>PEMBANGUNAN INFRASTRUKTUR PERMUKIMAN KAB. REJANG LEBONG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C300" t="str">
            <v>PEMBANGUNAN INFRASTRUKTUR PERMUKIMAN KAB. BENGKULU UTARA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C301" t="str">
            <v>PEMBANGUNAN INFRASTRUKTUR PERMUKIMAN KAB. KAUR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C302" t="str">
            <v>PEMBANGUNAN INFRASTRUKTUR PERMUKIMAN KAB. SELUMA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C303" t="str">
            <v>PEMBANGUNAN INFRASTRUKTUR PERMUKIMAN KAB. MUKOMUKO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C304" t="str">
            <v>PEMBANGUNAN INFRASTRUKTUR PERMUKIMAN KAB. LEBONG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C305" t="str">
            <v>PEMBANGUNAN INFRASTRUKTUR PERMUKIMAN KAB. KEPAHIANG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C306" t="str">
            <v>PEMBANGUNAN INFRASTRUKTUR PERMUKIMAN KAB. BENGKULU TENGAH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C307" t="str">
            <v>PEMBANGUNAN INFRASTRUKTUR PERMUKIMAN KOTA BENGKULU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C308" t="str">
            <v>PEMBANGUNAN INFRASTRUKTUR PERMUKIMAN KAB. OGAN KOMERING ULU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C309" t="str">
            <v>PEMBANGUNAN INFRASTRUKTUR PERMUKIMAN KAB. OGAN KOMERING ILIR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C310" t="str">
            <v>PEMBANGUNAN INFRASTRUKTUR PERMUKIMAN KAB. MUARA ENIM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C311" t="str">
            <v>PEMBANGUNAN INFRASTRUKTUR PERMUKIMAN KAB. LAHAT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C312" t="str">
            <v>PEMBANGUNAN INFRASTRUKTUR PERMUKIMAN KAB. MUSI RAWAS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C313" t="str">
            <v>PEMBANGUNAN INFRASTRUKTUR PERMUKIMAN KAB. MUSI BANYU ASIN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C314" t="str">
            <v>PEMBANGUNAN INFRASTRUKTUR PERMUKIMAN KAB. BANYU ASIN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C315" t="str">
            <v>PEMBANGUNAN INFRASTRUKTUR PERMUKIMAN KAB. OKU TIMUR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C316" t="str">
            <v>PEMBANGUNAN INFRASTRUKTUR PERMUKIMAN KAB. OKU SELATAN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C317" t="str">
            <v>PEMBANGUNAN INFRASTRUKTUR PERMUKIMAN KAB. OGAN ILIR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C318" t="str">
            <v>PEMBANGUNAN INFRASTRUKTUR PERMUKIMAN KAB. EMPAT LAWANG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C319" t="str">
            <v>PEMBANGUNAN INFRASTRUKTUR PERMUKIMAN KOTA PALEMBANG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C320" t="str">
            <v>PEMBANGUNAN INFRASTRUKTUR PERMUKIMAN KOTA PAGAR ALAM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C321" t="str">
            <v>PEMBANGUNAN INFRASTRUKTUR PERMUKIMAN KOTA LUBUK LINGGAU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C322" t="str">
            <v>PEMBANGUNAN INFRASTRUKTUR PERMUKIMAN KOTA PRABUMULIH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C323" t="str">
            <v>PEMBANGUNAN INFRASTRUKTUR PERMUKIMAN KAB. BANGKA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C324" t="str">
            <v>PEMBANGUNAN INFRASTRUKTUR PERMUKIMAN KAB. BELITUNG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C325" t="str">
            <v>PEMBANGUNAN INFRASTRUKTUR PERMUKIMAN KAB. BANGKA SELATAN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C326" t="str">
            <v>PEMBANGUNAN INFRASTRUKTUR PERMUKIMAN KAB. BANGKA TENGAH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C327" t="str">
            <v>PEMBANGUNAN INFRASTRUKTUR PERMUKIMAN KAB. BANGKA BARAT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C328" t="str">
            <v>PEMBANGUNAN INFRASTRUKTUR PERMUKIMAN KAB. BANGKA BELITUNG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C329" t="str">
            <v>PEMBANGUNAN INFRASTRUKTUR PERMUKIMAN KAB. BELITUNG TIMUR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C330" t="str">
            <v>PEMBANGUNAN INFRASTRUKTUR PERMUKIMAN KOTA PANGKAL PINANG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C331" t="str">
            <v>PEMBANGUNAN INFRASTRUKTUR PERMUKIMAN KAB. LAMPUNG SELATAN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C332" t="str">
            <v>PEMBANGUNAN INFRASTRUKTUR PERMUKIMAN KAB. LAMPUNG TENGAH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C333" t="str">
            <v>PEMBANGUNAN INFRASTRUKTUR PERMUKIMAN KAB. LAMPUNG UTARA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C334" t="str">
            <v>PEMBANGUNAN INFRASTRUKTUR PERMUKIMAN KAB. LAMPUNG BARAT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C335" t="str">
            <v>PEMBANGUNAN INFRASTRUKTUR PERMUKIMAN KAB. TULANGBAWANG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C336" t="str">
            <v>PEMBANGUNAN INFRASTRUKTUR PERMUKIMAN KAB. TANGGAMUS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C337" t="str">
            <v>PEMBANGUNAN INFRASTRUKTUR PERMUKIMAN KAB. LAMPUNG TIMUR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C338" t="str">
            <v>PEMBANGUNAN INFRASTRUKTUR PERMUKIMAN KAB. WAY KANAN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C339" t="str">
            <v>PEMBANGUNAN INFRASTRUKTUR PERMUKIMAN KAB. PESAWARAN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C340" t="str">
            <v>PEMBANGUNAN INFRASTRUKTUR PERMUKIMAN KAB. PRINGSEWU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C341" t="str">
            <v>PEMBANGUNAN INFRASTRUKTUR PERMUKIMAN KAB. MESUJI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C342" t="str">
            <v>PEMBANGUNAN INFRASTRUKTUR PERMUKIMAN KAB. TULANGBAWANG BARAT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C343" t="str">
            <v>PEMBANGUNAN INFRASTRUKTUR PERMUKIMAN KOTA BANDAR LAMPUNG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C344" t="str">
            <v>PEMBANGUNAN INFRASTRUKTUR PERMUKIMAN KOTA METRO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C345" t="str">
            <v>PEMBANGUNAN INFRASTRUKTUR PERMUKIMAN KAB. PANDEGLANG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C346" t="str">
            <v>PEMBANGUNAN INFRASTRUKTUR PERMUKIMAN KAB. LEBAK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C347" t="str">
            <v>PEMBANGUNAN INFRASTRUKTUR PERMUKIMAN KAB. TANGERANG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C348" t="str">
            <v>PEMBANGUNAN INFRASTRUKTUR PERMUKIMAN KAB. SERANG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C349" t="str">
            <v>PEMBANGUNAN INFRASTRUKTUR PERMUKIMAN KOTA TANGERANG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C350" t="str">
            <v>PEMBANGUNAN INFRASTRUKTUR PERMUKIMAN KOTA CILEGON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C351" t="str">
            <v>PEMBANGUNAN INFRASTRUKTUR PERMUKIMAN KOTA SERANG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C352" t="str">
            <v>PEMBANGUNAN INFRASTRUKTUR PERMUKIMAN KOTA TANGERANG SELATAN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C353" t="str">
            <v>PEMBANGUNAN INFRASTRUKTUR PERMUKIMAN KAB. KEPULAUAN SERIBU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C354" t="str">
            <v>PEMBANGUNAN INFRASTRUKTUR PERMUKIMAN KOTA JAKARTA PUSAT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C355" t="str">
            <v>PEMBANGUNAN INFRASTRUKTUR PERMUKIMAN KOTA JAKARTA UTARA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C356" t="str">
            <v>PEMBANGUNAN INFRASTRUKTUR PERMUKIMAN KOTA JAKARTA BARAT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C357" t="str">
            <v>PEMBANGUNAN INFRASTRUKTUR PERMUKIMAN KOTA JAKARTA SELATAN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C358" t="str">
            <v>PEMBANGUNAN INFRASTRUKTUR PERMUKIMAN KOTA JAKARTA TIMUR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C359" t="str">
            <v>PEMBANGUNAN INFRASTRUKTUR PERMUKIMAN KAB. BOGOR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C360" t="str">
            <v>PEMBANGUNAN INFRASTRUKTUR PERMUKIMAN KAB. SUKABUMI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C361" t="str">
            <v>PEMBANGUNAN INFRASTRUKTUR PERMUKIMAN KAB. CIANJUR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C362" t="str">
            <v>PEMBANGUNAN INFRASTRUKTUR PERMUKIMAN KAB. BANDUNG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C363" t="str">
            <v>PEMBANGUNAN INFRASTRUKTUR PERMUKIMAN KAB. GARUT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C364" t="str">
            <v>PEMBANGUNAN INFRASTRUKTUR PERMUKIMAN KAB. TASIKMALAYA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C365" t="str">
            <v>PEMBANGUNAN INFRASTRUKTUR PERMUKIMAN KAB. CIAMIS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C366" t="str">
            <v>PEMBANGUNAN INFRASTRUKTUR PERMUKIMAN KAB. KUNINGAN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C367" t="str">
            <v>PEMBANGUNAN INFRASTRUKTUR PERMUKIMAN KAB. CIREBON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C368" t="str">
            <v>PEMBANGUNAN INFRASTRUKTUR PERMUKIMAN KAB. MAJALENGKA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C369" t="str">
            <v>PEMBANGUNAN INFRASTRUKTUR PERMUKIMAN KAB. SUMEDANG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C370" t="str">
            <v>PEMBANGUNAN INFRASTRUKTUR PERMUKIMAN KAB. INDRAMAYU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C371" t="str">
            <v>PEMBANGUNAN INFRASTRUKTUR PERMUKIMAN KAB. SUBANG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  <row r="372">
          <cell r="C372" t="str">
            <v>PEMBANGUNAN INFRASTRUKTUR PERMUKIMAN KAB. PURWAKARTA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</row>
        <row r="373">
          <cell r="C373" t="str">
            <v>PEMBANGUNAN INFRASTRUKTUR PERMUKIMAN KAB. KARAWANG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</row>
        <row r="374">
          <cell r="C374" t="str">
            <v>PEMBANGUNAN INFRASTRUKTUR PERMUKIMAN KAB. BEKASI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</row>
        <row r="375">
          <cell r="C375" t="str">
            <v>PEMBANGUNAN INFRASTRUKTUR PERMUKIMAN KAB. BANDUNG BARAT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</row>
        <row r="376">
          <cell r="C376" t="str">
            <v>PEMBANGUNAN INFRASTRUKTUR PERMUKIMAN KOTA BOGOR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</row>
        <row r="377">
          <cell r="C377" t="str">
            <v>PEMBANGUNAN INFRASTRUKTUR PERMUKIMAN KOTA SUKABUMI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</row>
        <row r="378">
          <cell r="C378" t="str">
            <v>PEMBANGUNAN INFRASTRUKTUR PERMUKIMAN KOTA BANDUNG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</row>
        <row r="379">
          <cell r="C379" t="str">
            <v>PEMBANGUNAN INFRASTRUKTUR PERMUKIMAN KOTA CIREBON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</row>
        <row r="380">
          <cell r="C380" t="str">
            <v>PEMBANGUNAN INFRASTRUKTUR PERMUKIMAN KOTA BEKASI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</row>
        <row r="381">
          <cell r="C381" t="str">
            <v>PEMBANGUNAN INFRASTRUKTUR PERMUKIMAN KOTA DEPOK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</row>
        <row r="382">
          <cell r="C382" t="str">
            <v>PEMBANGUNAN INFRASTRUKTUR PERMUKIMAN KOTA CIMAHI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</row>
        <row r="383">
          <cell r="C383" t="str">
            <v>PEMBANGUNAN INFRASTRUKTUR PERMUKIMAN KOTA TASIKMALAYA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</row>
        <row r="384">
          <cell r="C384" t="str">
            <v>PEMBANGUNAN INFRASTRUKTUR PERMUKIMAN KOTA BANJAR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</row>
        <row r="385">
          <cell r="C385" t="str">
            <v>PEMBANGUNAN INFRASTRUKTUR PERMUKIMAN KAB. CILACAP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</row>
        <row r="386">
          <cell r="C386" t="str">
            <v>PEMBANGUNAN INFRASTRUKTUR PERMUKIMAN KAB. BANYUMAS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</row>
        <row r="387">
          <cell r="C387" t="str">
            <v>PEMBANGUNAN INFRASTRUKTUR PERMUKIMAN KAB. PURBALINGGA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</row>
        <row r="388">
          <cell r="C388" t="str">
            <v>PEMBANGUNAN INFRASTRUKTUR PERMUKIMAN KAB. BANJARNEGARA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</row>
        <row r="389">
          <cell r="C389" t="str">
            <v>PEMBANGUNAN INFRASTRUKTUR PERMUKIMAN KAB. KEBUMEN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</row>
        <row r="390">
          <cell r="C390" t="str">
            <v>PEMBANGUNAN INFRASTRUKTUR PERMUKIMAN KAB. PURWOREJO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</row>
        <row r="391">
          <cell r="C391" t="str">
            <v>PEMBANGUNAN INFRASTRUKTUR PERMUKIMAN KAB. WONOSOBO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</row>
        <row r="392">
          <cell r="C392" t="str">
            <v>PEMBANGUNAN INFRASTRUKTUR PERMUKIMAN KAB. MAGELANG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</row>
        <row r="393">
          <cell r="C393" t="str">
            <v>PEMBANGUNAN INFRASTRUKTUR PERMUKIMAN KAB. BOYOLALI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</row>
        <row r="394">
          <cell r="C394" t="str">
            <v>PEMBANGUNAN INFRASTRUKTUR PERMUKIMAN KAB. KLATEN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</row>
        <row r="395">
          <cell r="C395" t="str">
            <v>PEMBANGUNAN INFRASTRUKTUR PERMUKIMAN KAB. SUKOHARJO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</row>
        <row r="396">
          <cell r="C396" t="str">
            <v>PEMBANGUNAN INFRASTRUKTUR PERMUKIMAN KAB. WONOGIRI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</row>
        <row r="397">
          <cell r="C397" t="str">
            <v>PEMBANGUNAN INFRASTRUKTUR PERMUKIMAN KAB. KARANGANYAR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</row>
        <row r="398">
          <cell r="C398" t="str">
            <v>PEMBANGUNAN INFRASTRUKTUR PERMUKIMAN KAB. SRAGEN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</row>
        <row r="399">
          <cell r="C399" t="str">
            <v>PEMBANGUNAN INFRASTRUKTUR PERMUKIMAN KAB. GROBOGAN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</row>
        <row r="400">
          <cell r="C400" t="str">
            <v>PEMBANGUNAN INFRASTRUKTUR PERMUKIMAN KAB. BLORA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</row>
        <row r="401">
          <cell r="C401" t="str">
            <v>PEMBANGUNAN INFRASTRUKTUR PERMUKIMAN KAB. REMBANG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</row>
        <row r="402">
          <cell r="C402" t="str">
            <v>PEMBANGUNAN INFRASTRUKTUR PERMUKIMAN KAB. PATI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</row>
        <row r="403">
          <cell r="C403" t="str">
            <v>PEMBANGUNAN INFRASTRUKTUR PERMUKIMAN KAB. KUDUS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</row>
        <row r="404">
          <cell r="C404" t="str">
            <v>PEMBANGUNAN INFRASTRUKTUR PERMUKIMAN KAB. JEPARA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</row>
        <row r="405">
          <cell r="C405" t="str">
            <v>PEMBANGUNAN INFRASTRUKTUR PERMUKIMAN KAB. DEMAK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</row>
        <row r="406">
          <cell r="C406" t="str">
            <v>PEMBANGUNAN INFRASTRUKTUR PERMUKIMAN KAB. SEMARANG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</row>
        <row r="407">
          <cell r="C407" t="str">
            <v>PEMBANGUNAN INFRASTRUKTUR PERMUKIMAN KAB. TEMANGGUNG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</row>
        <row r="408">
          <cell r="C408" t="str">
            <v>PEMBANGUNAN INFRASTRUKTUR PERMUKIMAN KAB. KENDAL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</row>
        <row r="409">
          <cell r="C409" t="str">
            <v>PEMBANGUNAN INFRASTRUKTUR PERMUKIMAN KAB. BATANG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</row>
        <row r="410">
          <cell r="C410" t="str">
            <v>PEMBANGUNAN INFRASTRUKTUR PERMUKIMAN KAB. PEKALONGAN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</row>
        <row r="411">
          <cell r="C411" t="str">
            <v>PEMBANGUNAN INFRASTRUKTUR PERMUKIMAN KAB. PEMALANG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</row>
        <row r="412">
          <cell r="C412" t="str">
            <v>PEMBANGUNAN INFRASTRUKTUR PERMUKIMAN KAB. TEGAL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</row>
        <row r="413">
          <cell r="C413" t="str">
            <v>PEMBANGUNAN INFRASTRUKTUR PERMUKIMAN KAB. BREBES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</row>
        <row r="414">
          <cell r="C414" t="str">
            <v>PEMBANGUNAN INFRASTRUKTUR PERMUKIMAN KOTA MAGELANG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</row>
        <row r="415">
          <cell r="C415" t="str">
            <v>PEMBANGUNAN INFRASTRUKTUR PERMUKIMAN KOTA SURAKARTA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</row>
        <row r="416">
          <cell r="C416" t="str">
            <v>PEMBANGUNAN INFRASTRUKTUR PERMUKIMAN KOTA SALATIGA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</row>
        <row r="417">
          <cell r="C417" t="str">
            <v>PEMBANGUNAN INFRASTRUKTUR PERMUKIMAN KOTA SEMARANG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</row>
        <row r="418">
          <cell r="C418" t="str">
            <v>PEMBANGUNAN INFRASTRUKTUR PERMUKIMAN KOTA PEKALONGAN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</row>
        <row r="419">
          <cell r="C419" t="str">
            <v>PEMBANGUNAN INFRASTRUKTUR PERMUKIMAN KOTA TEGAL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</row>
        <row r="420">
          <cell r="C420" t="str">
            <v>PEMBANGUNAN INFRASTRUKTUR PERMUKIMAN KAB. KULON PROGO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</row>
        <row r="421">
          <cell r="C421" t="str">
            <v>PEMBANGUNAN INFRASTRUKTUR PERMUKIMAN KAB. BANTUL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</row>
        <row r="422">
          <cell r="C422" t="str">
            <v>PEMBANGUNAN INFRASTRUKTUR PERMUKIMAN KAB. GUNUNG KIDUL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</row>
        <row r="423">
          <cell r="C423" t="str">
            <v>PEMBANGUNAN INFRASTRUKTUR PERMUKIMAN KAB. SLEMAN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</row>
        <row r="424">
          <cell r="C424" t="str">
            <v>PEMBANGUNAN INFRASTRUKTUR PERMUKIMAN KOTA YOGYAKARTA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</row>
        <row r="425">
          <cell r="C425" t="str">
            <v>PEMBANGUNAN INFRASTRUKTUR PERMUKIMAN KAB. PACITAN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</row>
        <row r="426">
          <cell r="C426" t="str">
            <v>PEMBANGUNAN INFRASTRUKTUR PERMUKIMAN KAB. PONOROGO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</row>
        <row r="427">
          <cell r="C427" t="str">
            <v>PEMBANGUNAN INFRASTRUKTUR PERMUKIMAN KAB. TRENGGALEK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</row>
        <row r="428">
          <cell r="C428" t="str">
            <v>PEMBANGUNAN INFRASTRUKTUR PERMUKIMAN KAB. TULUNGAGUNG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</row>
        <row r="429">
          <cell r="C429" t="str">
            <v>PEMBANGUNAN INFRASTRUKTUR PERMUKIMAN KAB. BLITAR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</row>
        <row r="430">
          <cell r="C430" t="str">
            <v>PEMBANGUNAN INFRASTRUKTUR PERMUKIMAN KAB. KEDIRI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</row>
        <row r="431">
          <cell r="C431" t="str">
            <v>PEMBANGUNAN INFRASTRUKTUR PERMUKIMAN KAB. MALANG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</row>
        <row r="432">
          <cell r="C432" t="str">
            <v>PEMBANGUNAN INFRASTRUKTUR PERMUKIMAN KAB. LUMAJANG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</row>
        <row r="433">
          <cell r="C433" t="str">
            <v>PEMBANGUNAN INFRASTRUKTUR PERMUKIMAN KAB. JEMBER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</row>
        <row r="434">
          <cell r="C434" t="str">
            <v>PEMBANGUNAN INFRASTRUKTUR PERMUKIMAN KAB. BANYUWANGI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</row>
        <row r="435">
          <cell r="C435" t="str">
            <v>PEMBANGUNAN INFRASTRUKTUR PERMUKIMAN KAB. BONDOWOSO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</row>
        <row r="436">
          <cell r="C436" t="str">
            <v>PEMBANGUNAN INFRASTRUKTUR PERMUKIMAN KAB. SITUBONDO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</row>
        <row r="437">
          <cell r="C437" t="str">
            <v>PEMBANGUNAN INFRASTRUKTUR PERMUKIMAN KAB. PROBOLINGGO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</row>
        <row r="438">
          <cell r="C438" t="str">
            <v>PEMBANGUNAN INFRASTRUKTUR PERMUKIMAN KAB. PASURUAN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</row>
        <row r="439">
          <cell r="C439" t="str">
            <v>PEMBANGUNAN INFRASTRUKTUR PERMUKIMAN KAB. SIDOARJO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</row>
        <row r="440">
          <cell r="C440" t="str">
            <v>PEMBANGUNAN INFRASTRUKTUR PERMUKIMAN KAB. MOJOKERTO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</row>
        <row r="441">
          <cell r="C441" t="str">
            <v>PEMBANGUNAN INFRASTRUKTUR PERMUKIMAN KAB. JOMBANG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</row>
        <row r="442">
          <cell r="C442" t="str">
            <v>PEMBANGUNAN INFRASTRUKTUR PERMUKIMAN KAB. NGANJUK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</row>
        <row r="443">
          <cell r="C443" t="str">
            <v>PEMBANGUNAN INFRASTRUKTUR PERMUKIMAN KAB. MADIUN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</row>
        <row r="444">
          <cell r="C444" t="str">
            <v>PEMBANGUNAN INFRASTRUKTUR PERMUKIMAN KAB. MAGETAN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</row>
        <row r="445">
          <cell r="C445" t="str">
            <v>PEMBANGUNAN INFRASTRUKTUR PERMUKIMAN KAB. NGAWI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</row>
        <row r="446">
          <cell r="C446" t="str">
            <v>PEMBANGUNAN INFRASTRUKTUR PERMUKIMAN KAB. BOJONEGORO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</row>
        <row r="447">
          <cell r="C447" t="str">
            <v>PEMBANGUNAN INFRASTRUKTUR PERMUKIMAN KAB. TUBAN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</row>
        <row r="448">
          <cell r="C448" t="str">
            <v>PEMBANGUNAN INFRASTRUKTUR PERMUKIMAN KAB. LAMONGAN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</row>
        <row r="449">
          <cell r="C449" t="str">
            <v>PEMBANGUNAN INFRASTRUKTUR PERMUKIMAN KAB. GRESIK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</row>
        <row r="450">
          <cell r="C450" t="str">
            <v>PEMBANGUNAN INFRASTRUKTUR PERMUKIMAN KAB. BANGKALAN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</row>
        <row r="451">
          <cell r="C451" t="str">
            <v>PEMBANGUNAN INFRASTRUKTUR PERMUKIMAN KAB. SAMPANG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</row>
        <row r="452">
          <cell r="C452" t="str">
            <v>PEMBANGUNAN INFRASTRUKTUR PERMUKIMAN KAB. PAMEKASAN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</row>
        <row r="453">
          <cell r="C453" t="str">
            <v>PEMBANGUNAN INFRASTRUKTUR PERMUKIMAN KAB. SUMENEP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</row>
        <row r="454">
          <cell r="C454" t="str">
            <v>PEMBANGUNAN INFRASTRUKTUR PERMUKIMAN KOTA KEDIRI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</row>
        <row r="455">
          <cell r="C455" t="str">
            <v>PEMBANGUNAN INFRASTRUKTUR PERMUKIMAN KOTA BLITAR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</row>
        <row r="456">
          <cell r="C456" t="str">
            <v>PEMBANGUNAN INFRASTRUKTUR PERMUKIMAN KOTA MALANG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</row>
        <row r="457">
          <cell r="C457" t="str">
            <v>PEMBANGUNAN INFRASTRUKTUR PERMUKIMAN KOTA PROBOLINGGO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</row>
        <row r="458">
          <cell r="C458" t="str">
            <v>PEMBANGUNAN INFRASTRUKTUR PERMUKIMAN KOTA PASURUAN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</row>
        <row r="459">
          <cell r="C459" t="str">
            <v>PEMBANGUNAN INFRASTRUKTUR PERMUKIMAN KOTA MOJOKERTO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</row>
        <row r="460">
          <cell r="C460" t="str">
            <v>PEMBANGUNAN INFRASTRUKTUR PERMUKIMAN KOTA MADIUN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</row>
        <row r="461">
          <cell r="C461" t="str">
            <v>PEMBANGUNAN INFRASTRUKTUR PERMUKIMAN KOTA SURABAYA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</row>
        <row r="462">
          <cell r="C462" t="str">
            <v>PEMBANGUNAN INFRASTRUKTUR PERMUKIMAN KOTA BATU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</row>
        <row r="463">
          <cell r="C463" t="str">
            <v>PEMBANGUNAN INFRASTRUKTUR PERMUKIMAN KAB. SAMBAS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</row>
        <row r="464">
          <cell r="C464" t="str">
            <v>PEMBANGUNAN INFRASTRUKTUR PERMUKIMAN KAB. PONTIANAK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</row>
        <row r="465">
          <cell r="C465" t="str">
            <v>PEMBANGUNAN INFRASTRUKTUR PERMUKIMAN KAB. SANGGAU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</row>
        <row r="466">
          <cell r="C466" t="str">
            <v>PEMBANGUNAN INFRASTRUKTUR PERMUKIMAN KAB. KETAPANG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</row>
        <row r="467">
          <cell r="C467" t="str">
            <v>PEMBANGUNAN INFRASTRUKTUR PERMUKIMAN KAB. SINTANG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</row>
        <row r="468">
          <cell r="C468" t="str">
            <v>PEMBANGUNAN INFRASTRUKTUR PERMUKIMAN KAB. KAPUAS HULU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</row>
        <row r="469">
          <cell r="C469" t="str">
            <v>PEMBANGUNAN INFRASTRUKTUR PERMUKIMAN KAB. BENGKAYANG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</row>
        <row r="470">
          <cell r="C470" t="str">
            <v>PEMBANGUNAN INFRASTRUKTUR PERMUKIMAN KAB. LANDAK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</row>
        <row r="471">
          <cell r="C471" t="str">
            <v>PEMBANGUNAN INFRASTRUKTUR PERMUKIMAN KAB. SEKADAU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</row>
        <row r="472">
          <cell r="C472" t="str">
            <v>PEMBANGUNAN INFRASTRUKTUR PERMUKIMAN KAB. MELAWAI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</row>
        <row r="473">
          <cell r="C473" t="str">
            <v>PEMBANGUNAN INFRASTRUKTUR PERMUKIMAN KAB. KAYONG UTARA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</row>
        <row r="474">
          <cell r="C474" t="str">
            <v>PEMBANGUNAN INFRASTRUKTUR PERMUKIMAN KAB. KUBU RAYA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</row>
        <row r="475">
          <cell r="C475" t="str">
            <v>PEMBANGUNAN INFRASTRUKTUR PERMUKIMAN KOTA PONTIANAK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</row>
        <row r="476">
          <cell r="C476" t="str">
            <v>PEMBANGUNAN INFRASTRUKTUR PERMUKIMAN KOTA SINGKAWANG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</row>
        <row r="477">
          <cell r="C477" t="str">
            <v>PEMBANGUNAN INFRASTRUKTUR PERMUKIMAN KAB. KOTAWARINGIN BARAT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</row>
        <row r="478">
          <cell r="C478" t="str">
            <v>PEMBANGUNAN INFRASTRUKTUR PERMUKIMAN KAB. KOTAWARINGIN TIMUR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</row>
        <row r="479">
          <cell r="C479" t="str">
            <v>PEMBANGUNAN INFRASTRUKTUR PERMUKIMAN KAB. KAPUAS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</row>
        <row r="480">
          <cell r="C480" t="str">
            <v>PEMBANGUNAN INFRASTRUKTUR PERMUKIMAN KAB. BARITO SELATAN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</row>
        <row r="481">
          <cell r="C481" t="str">
            <v>PEMBANGUNAN INFRASTRUKTUR PERMUKIMAN KAB. BARITO UTARA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</row>
        <row r="482">
          <cell r="C482" t="str">
            <v>PEMBANGUNAN INFRASTRUKTUR PERMUKIMAN KAB. KATINGAN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</row>
        <row r="483">
          <cell r="C483" t="str">
            <v>PEMBANGUNAN INFRASTRUKTUR PERMUKIMAN KAB. SERUYAN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</row>
        <row r="484">
          <cell r="C484" t="str">
            <v>PEMBANGUNAN INFRASTRUKTUR PERMUKIMAN KAB. SUKAMARA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</row>
        <row r="485">
          <cell r="C485" t="str">
            <v>PEMBANGUNAN INFRASTRUKTUR PERMUKIMAN KAB. LAMANDAU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</row>
        <row r="486">
          <cell r="C486" t="str">
            <v>PEMBANGUNAN INFRASTRUKTUR PERMUKIMAN KAB. GUNUNG MAS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</row>
        <row r="487">
          <cell r="C487" t="str">
            <v>PEMBANGUNAN INFRASTRUKTUR PERMUKIMAN KAB. PULANG PISAU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</row>
        <row r="488">
          <cell r="C488" t="str">
            <v>PEMBANGUNAN INFRASTRUKTUR PERMUKIMAN KAB. MURUNG RAYA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</row>
        <row r="489">
          <cell r="C489" t="str">
            <v>PEMBANGUNAN INFRASTRUKTUR PERMUKIMAN KAB. BARITO TIMUR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</row>
        <row r="490">
          <cell r="C490" t="str">
            <v>PEMBANGUNAN INFRASTRUKTUR PERMUKIMAN KOTA PALANGKARAYA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</row>
        <row r="491">
          <cell r="C491" t="str">
            <v>PEMBANGUNAN INFRASTRUKTUR PERMUKIMAN KAB. TANAH LAUT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</row>
        <row r="492">
          <cell r="C492" t="str">
            <v>PEMBANGUNAN INFRASTRUKTUR PERMUKIMAN KAB. KOTABARU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</row>
        <row r="493">
          <cell r="C493" t="str">
            <v>PEMBANGUNAN INFRASTRUKTUR PERMUKIMAN KAB. BANJAR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</row>
        <row r="494">
          <cell r="C494" t="str">
            <v>PEMBANGUNAN INFRASTRUKTUR PERMUKIMAN KAB. BARITO KUALA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</row>
        <row r="495">
          <cell r="C495" t="str">
            <v>PEMBANGUNAN INFRASTRUKTUR PERMUKIMAN KAB. TAPIN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</row>
        <row r="496">
          <cell r="C496" t="str">
            <v>PEMBANGUNAN INFRASTRUKTUR PERMUKIMAN KAB. HULU SUNGAI SELATAN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</row>
        <row r="497">
          <cell r="C497" t="str">
            <v>PEMBANGUNAN INFRASTRUKTUR PERMUKIMAN KAB. HULU SUNGAI TENGAH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</row>
        <row r="498">
          <cell r="C498" t="str">
            <v>PEMBANGUNAN INFRASTRUKTUR PERMUKIMAN KAB. HULU SUNGAI UTARA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</row>
        <row r="499">
          <cell r="C499" t="str">
            <v>PEMBANGUNAN INFRASTRUKTUR PERMUKIMAN KAB. TABALONG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</row>
        <row r="500">
          <cell r="C500" t="str">
            <v>PEMBANGUNAN INFRASTRUKTUR PERMUKIMAN KAB. TANAH BUMBU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</row>
        <row r="501">
          <cell r="C501" t="str">
            <v>PEMBANGUNAN INFRASTRUKTUR PERMUKIMAN KAB. BALANGAN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</row>
        <row r="502">
          <cell r="C502" t="str">
            <v>PEMBANGUNAN INFRASTRUKTUR PERMUKIMAN KOTA BANJARMASIN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</row>
        <row r="503">
          <cell r="C503" t="str">
            <v>PEMBANGUNAN INFRASTRUKTUR PERMUKIMAN KOTA BANJAR BARU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</row>
        <row r="504">
          <cell r="C504" t="str">
            <v>PEMBANGUNAN INFRASTRUKTUR PERMUKIMAN KAB. PASER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</row>
        <row r="505">
          <cell r="C505" t="str">
            <v>PEMBANGUNAN INFRASTRUKTUR PERMUKIMAN KAB. KUTAI KERTANEGARA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</row>
        <row r="506">
          <cell r="C506" t="str">
            <v>PEMBANGUNAN INFRASTRUKTUR PERMUKIMAN KAB. BERAU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</row>
        <row r="507">
          <cell r="C507" t="str">
            <v>PEMBANGUNAN INFRASTRUKTUR PERMUKIMAN KAB. BULUNGAN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</row>
        <row r="508">
          <cell r="C508" t="str">
            <v>PEMBANGUNAN INFRASTRUKTUR PERMUKIMAN KAB. NUNUKAN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</row>
        <row r="509">
          <cell r="C509" t="str">
            <v>PEMBANGUNAN INFRASTRUKTUR PERMUKIMAN KAB. MALINAU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</row>
        <row r="510">
          <cell r="C510" t="str">
            <v>PEMBANGUNAN INFRASTRUKTUR PERMUKIMAN KAB. KUTAI BARAT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</row>
        <row r="511">
          <cell r="C511" t="str">
            <v>PEMBANGUNAN INFRASTRUKTUR PERMUKIMAN KAB. KUTAI TIMUR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</row>
        <row r="512">
          <cell r="C512" t="str">
            <v>PEMBANGUNAN INFRASTRUKTUR PERMUKIMAN KAB. PENAJAM PASER UTARA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</row>
        <row r="513">
          <cell r="C513" t="str">
            <v>PEMBANGUNAN INFRASTRUKTUR PERMUKIMAN KAB. TANA TIDUNG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</row>
        <row r="514">
          <cell r="C514" t="str">
            <v>PEMBANGUNAN INFRASTRUKTUR PERMUKIMAN KOTA BALIKPAPAN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</row>
        <row r="515">
          <cell r="C515" t="str">
            <v>PEMBANGUNAN INFRASTRUKTUR PERMUKIMAN KOTA SAMARINDA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</row>
        <row r="516">
          <cell r="C516" t="str">
            <v>PEMBANGUNAN INFRASTRUKTUR PERMUKIMAN KOTA TARAKAN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</row>
        <row r="517">
          <cell r="C517" t="str">
            <v>PEMBANGUNAN INFRASTRUKTUR PERMUKIMAN KOTA BONTANG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</row>
        <row r="518">
          <cell r="C518" t="str">
            <v>PEMBANGUNAN INFRASTRUKTUR PERMUKIMAN KAB. BOLAANG MONGONDOW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</row>
        <row r="519">
          <cell r="C519" t="str">
            <v>PEMBANGUNAN INFRASTRUKTUR PERMUKIMAN KAB. MINAHASA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</row>
        <row r="520">
          <cell r="C520" t="str">
            <v>PEMBANGUNAN INFRASTRUKTUR PERMUKIMAN KAB. KEPULAUAN  SANGIHE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</row>
        <row r="521">
          <cell r="C521" t="str">
            <v>PEMBANGUNAN INFRASTRUKTUR PERMUKIMAN KAB. KEPULAUAN TALAUD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</row>
        <row r="522">
          <cell r="C522" t="str">
            <v>PEMBANGUNAN INFRASTRUKTUR PERMUKIMAN KAB. MINAHASA SELATAN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</row>
        <row r="523">
          <cell r="C523" t="str">
            <v>PEMBANGUNAN INFRASTRUKTUR PERMUKIMAN KAB. MINAHASA UTARA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</row>
        <row r="524">
          <cell r="C524" t="str">
            <v>PEMBANGUNAN INFRASTRUKTUR PERMUKIMAN KAB. MINAHASA TENGGARA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</row>
        <row r="525">
          <cell r="C525" t="str">
            <v>PEMBANGUNAN INFRASTRUKTUR PERMUKIMAN KAB. BOLAANG MONGONDOW UTARA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</row>
        <row r="526">
          <cell r="C526" t="str">
            <v>PEMBANGUNAN INFRASTRUKTUR PERMUKIMAN KAB. KEPULAUAN SITARO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</row>
        <row r="527">
          <cell r="C527" t="str">
            <v>PEMBANGUNAN INFRASTRUKTUR PERMUKIMAN KAB. BOLAANG MONGONDOW TIMUR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</row>
        <row r="528">
          <cell r="C528" t="str">
            <v>PEMBANGUNAN INFRASTRUKTUR PERMUKIMAN KAB. BOLAANG MONGONDOW UTARA SELATAN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</row>
        <row r="529">
          <cell r="C529" t="str">
            <v>PEMBANGUNAN INFRASTRUKTUR PERMUKIMAN KAB. BOLAANG MONGONDOW SELATAN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</row>
        <row r="530">
          <cell r="C530" t="str">
            <v>PEMBANGUNAN INFRASTRUKTUR PERMUKIMAN KOTA MANADO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</row>
        <row r="531">
          <cell r="C531" t="str">
            <v>PEMBANGUNAN INFRASTRUKTUR PERMUKIMAN KOTA BITUNG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</row>
        <row r="532">
          <cell r="C532" t="str">
            <v>PEMBANGUNAN INFRASTRUKTUR PERMUKIMAN KOTA TOMOHON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</row>
        <row r="533">
          <cell r="C533" t="str">
            <v>PEMBANGUNAN INFRASTRUKTUR PERMUKIMAN KOTA KOTAMOBAGU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</row>
        <row r="534">
          <cell r="C534" t="str">
            <v>PEMBANGUNAN INFRASTRUKTUR PERMUKIMAN KAB. GORONTALO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</row>
        <row r="535">
          <cell r="C535" t="str">
            <v>PEMBANGUNAN INFRASTRUKTUR PERMUKIMAN KAB. BOALEMO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</row>
        <row r="536">
          <cell r="C536" t="str">
            <v>PEMBANGUNAN INFRASTRUKTUR PERMUKIMAN KAB. BONE BOLANGO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</row>
        <row r="537">
          <cell r="C537" t="str">
            <v>PEMBANGUNAN INFRASTRUKTUR PERMUKIMAN KAB. POHUWATO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</row>
        <row r="538">
          <cell r="C538" t="str">
            <v>PEMBANGUNAN INFRASTRUKTUR PERMUKIMAN KAB. GORONTALO UTARA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</row>
        <row r="539">
          <cell r="C539" t="str">
            <v>PEMBANGUNAN INFRASTRUKTUR PERMUKIMAN KOTA GORONTALO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</row>
        <row r="540">
          <cell r="C540" t="str">
            <v>PEMBANGUNAN INFRASTRUKTUR PERMUKIMAN KAB. BANGGAI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</row>
        <row r="541">
          <cell r="C541" t="str">
            <v>PEMBANGUNAN INFRASTRUKTUR PERMUKIMAN KAB. POSO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</row>
        <row r="542">
          <cell r="C542" t="str">
            <v>PEMBANGUNAN INFRASTRUKTUR PERMUKIMAN KAB. DONGGALA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</row>
        <row r="543">
          <cell r="C543" t="str">
            <v>PEMBANGUNAN INFRASTRUKTUR PERMUKIMAN KAB. TOLI-TOLI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</row>
        <row r="544">
          <cell r="C544" t="str">
            <v>PEMBANGUNAN INFRASTRUKTUR PERMUKIMAN KAB. BUOL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</row>
        <row r="545">
          <cell r="C545" t="str">
            <v>PEMBANGUNAN INFRASTRUKTUR PERMUKIMAN KAB. MOROWALI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</row>
        <row r="546">
          <cell r="C546" t="str">
            <v>PEMBANGUNAN INFRASTRUKTUR PERMUKIMAN KAB. BANGGAI KEPULAUAN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</row>
        <row r="547">
          <cell r="C547" t="str">
            <v>PEMBANGUNAN INFRASTRUKTUR PERMUKIMAN KAB. PARIGI MOUTONG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</row>
        <row r="548">
          <cell r="C548" t="str">
            <v>PEMBANGUNAN INFRASTRUKTUR PERMUKIMAN KAB. TOJO UNA-UNA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</row>
        <row r="549">
          <cell r="C549" t="str">
            <v>PEMBANGUNAN INFRASTRUKTUR PERMUKIMAN KAB. SIGI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</row>
        <row r="550">
          <cell r="C550" t="str">
            <v>PEMBANGUNAN INFRASTRUKTUR PERMUKIMAN KOTA PALU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</row>
        <row r="551">
          <cell r="C551" t="str">
            <v>PEMBANGUNAN INFRASTRUKTUR PERMUKIMAN KAB. SELAYAR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</row>
        <row r="552">
          <cell r="C552" t="str">
            <v>PEMBANGUNAN INFRASTRUKTUR PERMUKIMAN KAB. BULUKUMBA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</row>
        <row r="553">
          <cell r="C553" t="str">
            <v>PEMBANGUNAN INFRASTRUKTUR PERMUKIMAN KAB. BANTAENG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</row>
        <row r="554">
          <cell r="C554" t="str">
            <v>PEMBANGUNAN INFRASTRUKTUR PERMUKIMAN KAB. JENEPONTO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</row>
        <row r="555">
          <cell r="C555" t="str">
            <v>PEMBANGUNAN INFRASTRUKTUR PERMUKIMAN KAB. TAKALAR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</row>
        <row r="556">
          <cell r="C556" t="str">
            <v>PEMBANGUNAN INFRASTRUKTUR PERMUKIMAN KAB. GOWA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</row>
        <row r="557">
          <cell r="C557" t="str">
            <v>PEMBANGUNAN INFRASTRUKTUR PERMUKIMAN KAB. SINJAI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</row>
        <row r="558">
          <cell r="C558" t="str">
            <v>PEMBANGUNAN INFRASTRUKTUR PERMUKIMAN KAB. BONE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</row>
        <row r="559">
          <cell r="C559" t="str">
            <v>PEMBANGUNAN INFRASTRUKTUR PERMUKIMAN KAB. MAROS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</row>
        <row r="560">
          <cell r="C560" t="str">
            <v>PEMBANGUNAN INFRASTRUKTUR PERMUKIMAN KAB. PANGKAJENE KEPULAUAN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</row>
        <row r="561">
          <cell r="C561" t="str">
            <v>PEMBANGUNAN INFRASTRUKTUR PERMUKIMAN KAB. BARRU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</row>
        <row r="562">
          <cell r="C562" t="str">
            <v>PEMBANGUNAN INFRASTRUKTUR PERMUKIMAN KAB. SOPPENG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</row>
        <row r="563">
          <cell r="C563" t="str">
            <v>PEMBANGUNAN INFRASTRUKTUR PERMUKIMAN KAB. WAJO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</row>
        <row r="564">
          <cell r="C564" t="str">
            <v>PEMBANGUNAN INFRASTRUKTUR PERMUKIMAN KAB. SIDENDRENG RAPPANG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</row>
        <row r="565">
          <cell r="C565" t="str">
            <v>PEMBANGUNAN INFRASTRUKTUR PERMUKIMAN KAB. PINRANG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</row>
        <row r="566">
          <cell r="C566" t="str">
            <v>PEMBANGUNAN INFRASTRUKTUR PERMUKIMAN KAB. ENREKANG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</row>
        <row r="567">
          <cell r="C567" t="str">
            <v>PEMBANGUNAN INFRASTRUKTUR PERMUKIMAN KAB. LUWU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</row>
        <row r="568">
          <cell r="C568" t="str">
            <v>PEMBANGUNAN INFRASTRUKTUR PERMUKIMAN KAB. TANA TORAJA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</row>
        <row r="569">
          <cell r="C569" t="str">
            <v>PEMBANGUNAN INFRASTRUKTUR PERMUKIMAN KAB. LUWU UTARA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</row>
        <row r="570">
          <cell r="C570" t="str">
            <v>PEMBANGUNAN INFRASTRUKTUR PERMUKIMAN KAB. LUWU TIMUR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</row>
        <row r="571">
          <cell r="C571" t="str">
            <v>PEMBANGUNAN INFRASTRUKTUR PERMUKIMAN KAB. TORAJA UTARA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</row>
        <row r="572">
          <cell r="C572" t="str">
            <v>PEMBANGUNAN INFRASTRUKTUR PERMUKIMAN KOTA MAKASAR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</row>
        <row r="573">
          <cell r="C573" t="str">
            <v>PEMBANGUNAN INFRASTRUKTUR PERMUKIMAN KOTA PARE-PARE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</row>
        <row r="574">
          <cell r="C574" t="str">
            <v>PEMBANGUNAN INFRASTRUKTUR PERMUKIMAN KOTA PALOPO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</row>
        <row r="575">
          <cell r="C575" t="str">
            <v>PEMBANGUNAN INFRASTRUKTUR PERMUKIMAN KAB. MAMUJU UTARA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</row>
        <row r="576">
          <cell r="C576" t="str">
            <v>PEMBANGUNAN INFRASTRUKTUR PERMUKIMAN KAB. MAMUJU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</row>
        <row r="577">
          <cell r="C577" t="str">
            <v>PEMBANGUNAN INFRASTRUKTUR PERMUKIMAN KAB. MAMASA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</row>
        <row r="578">
          <cell r="C578" t="str">
            <v>PEMBANGUNAN INFRASTRUKTUR PERMUKIMAN KAB. POLEWALI MANDAR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</row>
        <row r="579">
          <cell r="C579" t="str">
            <v>PEMBANGUNAN INFRASTRUKTUR PERMUKIMAN KAB. MAJENE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</row>
        <row r="580">
          <cell r="C580" t="str">
            <v>PEMBANGUNAN INFRASTRUKTUR PERMUKIMAN KAB. KOLAKA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</row>
        <row r="581">
          <cell r="C581" t="str">
            <v>PEMBANGUNAN INFRASTRUKTUR PERMUKIMAN KAB. KONAWE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</row>
        <row r="582">
          <cell r="C582" t="str">
            <v>PEMBANGUNAN INFRASTRUKTUR PERMUKIMAN KAB. MUNA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</row>
        <row r="583">
          <cell r="C583" t="str">
            <v>PEMBANGUNAN INFRASTRUKTUR PERMUKIMAN KAB. BUTON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</row>
        <row r="584">
          <cell r="C584" t="str">
            <v>PEMBANGUNAN INFRASTRUKTUR PERMUKIMAN KAB. KONAWE SELATAN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</row>
        <row r="585">
          <cell r="C585" t="str">
            <v>PEMBANGUNAN INFRASTRUKTUR PERMUKIMAN KAB. BOMBANA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</row>
        <row r="586">
          <cell r="C586" t="str">
            <v>PEMBANGUNAN INFRASTRUKTUR PERMUKIMAN KAB. WAKATOBI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</row>
        <row r="587">
          <cell r="C587" t="str">
            <v>PEMBANGUNAN INFRASTRUKTUR PERMUKIMAN KAB. KOLAKA UTARA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</row>
        <row r="588">
          <cell r="C588" t="str">
            <v>PEMBANGUNAN INFRASTRUKTUR PERMUKIMAN KAB. KONAWE UTARA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</row>
        <row r="589">
          <cell r="C589" t="str">
            <v>PEMBANGUNAN INFRASTRUKTUR PERMUKIMAN KAB. BUTON UTARA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</row>
        <row r="590">
          <cell r="C590" t="str">
            <v>PEMBANGUNAN INFRASTRUKTUR PERMUKIMAN KOTA KENDARI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</row>
        <row r="591">
          <cell r="C591" t="str">
            <v>PEMBANGUNAN INFRASTRUKTUR PERMUKIMAN KOTA BAU-BAU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</row>
        <row r="592">
          <cell r="C592" t="str">
            <v>PEMBANGUNAN INFRASTRUKTUR PERMUKIMAN KAB. JEMBRANA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</row>
        <row r="593">
          <cell r="C593" t="str">
            <v>PEMBANGUNAN INFRASTRUKTUR PERMUKIMAN KAB. TABANAN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</row>
        <row r="594">
          <cell r="C594" t="str">
            <v>PEMBANGUNAN INFRASTRUKTUR PERMUKIMAN KAB. BADUNG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</row>
        <row r="595">
          <cell r="C595" t="str">
            <v>PEMBANGUNAN INFRASTRUKTUR PERMUKIMAN KAB. GIANYAR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</row>
        <row r="596">
          <cell r="C596" t="str">
            <v>PEMBANGUNAN INFRASTRUKTUR PERMUKIMAN KAB. KLUNGKUNG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</row>
        <row r="597">
          <cell r="C597" t="str">
            <v>PEMBANGUNAN INFRASTRUKTUR PERMUKIMAN KAB. BANGLI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</row>
        <row r="598">
          <cell r="C598" t="str">
            <v>PEMBANGUNAN INFRASTRUKTUR PERMUKIMAN KAB. KARANGASEM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</row>
        <row r="599">
          <cell r="C599" t="str">
            <v>PEMBANGUNAN INFRASTRUKTUR PERMUKIMAN KAB. BULELENG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</row>
        <row r="600">
          <cell r="C600" t="str">
            <v>PEMBANGUNAN INFRASTRUKTUR PERMUKIMAN KOTA DENPASAR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</row>
        <row r="601">
          <cell r="C601" t="str">
            <v>PEMBANGUNAN INFRASTRUKTUR PERMUKIMAN KAB. LOMBOK BARAT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</row>
        <row r="602">
          <cell r="C602" t="str">
            <v>PEMBANGUNAN INFRASTRUKTUR PERMUKIMAN KAB. LOMBOK TENGAH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</row>
        <row r="603">
          <cell r="C603" t="str">
            <v>PEMBANGUNAN INFRASTRUKTUR PERMUKIMAN KAB. LOMBOK TIMUR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</row>
        <row r="604">
          <cell r="C604" t="str">
            <v>PEMBANGUNAN INFRASTRUKTUR PERMUKIMAN KAB. SUMBAWA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</row>
        <row r="605">
          <cell r="C605" t="str">
            <v>PEMBANGUNAN INFRASTRUKTUR PERMUKIMAN KAB. DOMPU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</row>
        <row r="606">
          <cell r="C606" t="str">
            <v>PEMBANGUNAN INFRASTRUKTUR PERMUKIMAN KAB. BIMA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</row>
        <row r="607">
          <cell r="C607" t="str">
            <v>PEMBANGUNAN INFRASTRUKTUR PERMUKIMAN KAB. SUMBAWA BARAT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</row>
        <row r="608">
          <cell r="C608" t="str">
            <v>PEMBANGUNAN INFRASTRUKTUR PERMUKIMAN KAB. LOMBOK UTARA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</row>
        <row r="609">
          <cell r="C609" t="str">
            <v>PEMBANGUNAN INFRASTRUKTUR PERMUKIMAN KOTA MATARAM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</row>
        <row r="610">
          <cell r="C610" t="str">
            <v>PEMBANGUNAN INFRASTRUKTUR PERMUKIMAN KOTA BIMA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</row>
        <row r="611">
          <cell r="C611" t="str">
            <v>PEMBANGUNAN INFRASTRUKTUR PERMUKIMAN KAB. KUPANG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</row>
        <row r="612">
          <cell r="C612" t="str">
            <v>PEMBANGUNAN INFRASTRUKTUR PERMUKIMAN KAB. TIMOR TENGAH SELATAN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</row>
        <row r="613">
          <cell r="C613" t="str">
            <v>PEMBANGUNAN INFRASTRUKTUR PERMUKIMAN KAB. TIMOR TENGAH UTARA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</row>
        <row r="614">
          <cell r="C614" t="str">
            <v>PEMBANGUNAN INFRASTRUKTUR PERMUKIMAN KAB. BELU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</row>
        <row r="615">
          <cell r="C615" t="str">
            <v>PEMBANGUNAN INFRASTRUKTUR PERMUKIMAN KAB. ALOR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</row>
        <row r="616">
          <cell r="C616" t="str">
            <v>PEMBANGUNAN INFRASTRUKTUR PERMUKIMAN KAB. FLORES TIMUR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</row>
        <row r="617">
          <cell r="C617" t="str">
            <v>PEMBANGUNAN INFRASTRUKTUR PERMUKIMAN KAB. SIKKA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</row>
        <row r="618">
          <cell r="C618" t="str">
            <v>PEMBANGUNAN INFRASTRUKTUR PERMUKIMAN KAB. ENDE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</row>
        <row r="619">
          <cell r="C619" t="str">
            <v>PEMBANGUNAN INFRASTRUKTUR PERMUKIMAN KAB. NGADA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</row>
        <row r="620">
          <cell r="C620" t="str">
            <v>PEMBANGUNAN INFRASTRUKTUR PERMUKIMAN KAB. MANGGARAI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</row>
        <row r="621">
          <cell r="C621" t="str">
            <v>PEMBANGUNAN INFRASTRUKTUR PERMUKIMAN KAB. SUMBA TIMUR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</row>
        <row r="622">
          <cell r="C622" t="str">
            <v>PEMBANGUNAN INFRASTRUKTUR PERMUKIMAN KAB. SUMBA BARAT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</row>
        <row r="623">
          <cell r="C623" t="str">
            <v>PEMBANGUNAN INFRASTRUKTUR PERMUKIMAN KAB. LEMBATA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</row>
        <row r="624">
          <cell r="C624" t="str">
            <v>PEMBANGUNAN INFRASTRUKTUR PERMUKIMAN KAB. ROTE NDAO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</row>
        <row r="625">
          <cell r="C625" t="str">
            <v>PEMBANGUNAN INFRASTRUKTUR PERMUKIMAN KAB. MANGGARAI BARAT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</row>
        <row r="626">
          <cell r="C626" t="str">
            <v>PEMBANGUNAN INFRASTRUKTUR PERMUKIMAN KAB. NAGEKEO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</row>
        <row r="627">
          <cell r="C627" t="str">
            <v>PEMBANGUNAN INFRASTRUKTUR PERMUKIMAN KAB. SUMBA TENGAH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</row>
        <row r="628">
          <cell r="C628" t="str">
            <v>PEMBANGUNAN INFRASTRUKTUR PERMUKIMAN KAB. SUMBA BARAT DAYA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</row>
        <row r="629">
          <cell r="C629" t="str">
            <v>PEMBANGUNAN INFRASTRUKTUR PERMUKIMAN KAB. MANGGARAI TIMUR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</row>
        <row r="630">
          <cell r="C630" t="str">
            <v>PEMBANGUNAN INFRASTRUKTUR PERMUKIMAN KAB. SABU RAIJUA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</row>
        <row r="631">
          <cell r="C631" t="str">
            <v>PEMBANGUNAN INFRASTRUKTUR PERMUKIMAN KOTA KUPANG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</row>
        <row r="632">
          <cell r="C632" t="str">
            <v>PEMBANGUNAN INFRASTRUKTUR PERMUKIMAN KAB. MALUKU TENGAH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</row>
        <row r="633">
          <cell r="C633" t="str">
            <v>PEMBANGUNAN INFRASTRUKTUR PERMUKIMAN KAB. MALUKU TENGGARA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</row>
        <row r="634">
          <cell r="C634" t="str">
            <v>PEMBANGUNAN INFRASTRUKTUR PERMUKIMAN KAB. MALUKU TENGGARA BARAT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</row>
        <row r="635">
          <cell r="C635" t="str">
            <v>PEMBANGUNAN INFRASTRUKTUR PERMUKIMAN KAB. BURU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</row>
        <row r="636">
          <cell r="C636" t="str">
            <v>PEMBANGUNAN INFRASTRUKTUR PERMUKIMAN KAB. SERAM BAGIAN TIMUR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</row>
        <row r="637">
          <cell r="C637" t="str">
            <v>PEMBANGUNAN INFRASTRUKTUR PERMUKIMAN KAB. SERAM BAGIAN BARAT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</row>
        <row r="638">
          <cell r="C638" t="str">
            <v>PEMBANGUNAN INFRASTRUKTUR PERMUKIMAN KAB. KEPULAUAN ARU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</row>
        <row r="639">
          <cell r="C639" t="str">
            <v>PEMBANGUNAN INFRASTRUKTUR PERMUKIMAN KAB. MALUKU BARAT DAYA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</row>
        <row r="640">
          <cell r="C640" t="str">
            <v>PEMBANGUNAN INFRASTRUKTUR PERMUKIMAN KAB. BURU SELATAN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</row>
        <row r="641">
          <cell r="C641" t="str">
            <v>PEMBANGUNAN INFRASTRUKTUR PERMUKIMAN KOTA AMBON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</row>
        <row r="642">
          <cell r="C642" t="str">
            <v>PEMBANGUNAN INFRASTRUKTUR PERMUKIMAN KOTA TUAL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</row>
        <row r="643">
          <cell r="C643" t="str">
            <v>PEMBANGUNAN INFRASTRUKTUR PERMUKIMAN KAB. HALMAHERA BARAT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</row>
        <row r="644">
          <cell r="C644" t="str">
            <v>PEMBANGUNAN INFRASTRUKTUR PERMUKIMAN KAB. HALMAHERA TENGAH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</row>
        <row r="645">
          <cell r="C645" t="str">
            <v>PEMBANGUNAN INFRASTRUKTUR PERMUKIMAN KAB. HALMAHERA UTARA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</row>
        <row r="646">
          <cell r="C646" t="str">
            <v>PEMBANGUNAN INFRASTRUKTUR PERMUKIMAN KAB. HALMAHERA SELATAN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</row>
        <row r="647">
          <cell r="C647" t="str">
            <v>PEMBANGUNAN INFRASTRUKTUR PERMUKIMAN KAB. KEPULAUAN SULA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</row>
        <row r="648">
          <cell r="C648" t="str">
            <v>PEMBANGUNAN INFRASTRUKTUR PERMUKIMAN KAB. HALMAHERA TIMUR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</row>
        <row r="649">
          <cell r="C649" t="str">
            <v>PEMBANGUNAN INFRASTRUKTUR PERMUKIMAN KAB. PULAU MAROTAI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</row>
        <row r="650">
          <cell r="C650" t="str">
            <v>PEMBANGUNAN INFRASTRUKTUR PERMUKIMAN KOTA TERNATE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</row>
        <row r="651">
          <cell r="C651" t="str">
            <v>PEMBANGUNAN INFRASTRUKTUR PERMUKIMAN KOTA TIDORE KEPULAUAN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</row>
        <row r="652">
          <cell r="C652" t="str">
            <v>PEMBANGUNAN INFRASTRUKTUR PERMUKIMAN KAB. MERAUKE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</row>
        <row r="653">
          <cell r="C653" t="str">
            <v>PEMBANGUNAN INFRASTRUKTUR PERMUKIMAN KAB. JAYAWIJAYA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</row>
        <row r="654">
          <cell r="C654" t="str">
            <v>PEMBANGUNAN INFRASTRUKTUR PERMUKIMAN KAB. JAYAPURA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</row>
        <row r="655">
          <cell r="C655" t="str">
            <v>PEMBANGUNAN INFRASTRUKTUR PERMUKIMAN KAB. NABIRE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</row>
        <row r="656">
          <cell r="C656" t="str">
            <v>PEMBANGUNAN INFRASTRUKTUR PERMUKIMAN KAB. KEPULAUAN YAPEN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</row>
        <row r="657">
          <cell r="C657" t="str">
            <v>PEMBANGUNAN INFRASTRUKTUR PERMUKIMAN KAB. BIAK NUMFOR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</row>
        <row r="658">
          <cell r="C658" t="str">
            <v>PEMBANGUNAN INFRASTRUKTUR PERMUKIMAN KAB. PUNCAK JAYA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</row>
        <row r="659">
          <cell r="C659" t="str">
            <v>PEMBANGUNAN INFRASTRUKTUR PERMUKIMAN KAB. PANIAI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</row>
        <row r="660">
          <cell r="C660" t="str">
            <v>PEMBANGUNAN INFRASTRUKTUR PERMUKIMAN KAB. MIMIKA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</row>
        <row r="661">
          <cell r="C661" t="str">
            <v>PEMBANGUNAN INFRASTRUKTUR PERMUKIMAN KAB. SARMI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</row>
        <row r="662">
          <cell r="C662" t="str">
            <v>PEMBANGUNAN INFRASTRUKTUR PERMUKIMAN KAB. KEEROM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</row>
        <row r="663">
          <cell r="C663" t="str">
            <v>PEMBANGUNAN INFRASTRUKTUR PERMUKIMAN KAB. PEGUNUNGAN BINTANG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</row>
        <row r="664">
          <cell r="C664" t="str">
            <v>PEMBANGUNAN INFRASTRUKTUR PERMUKIMAN KAB. YAHUKIMO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</row>
        <row r="665">
          <cell r="C665" t="str">
            <v>PEMBANGUNAN INFRASTRUKTUR PERMUKIMAN KAB. TOLIKARA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</row>
        <row r="666">
          <cell r="C666" t="str">
            <v>PEMBANGUNAN INFRASTRUKTUR PERMUKIMAN KAB. WAROPEN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</row>
        <row r="667">
          <cell r="C667" t="str">
            <v>PEMBANGUNAN INFRASTRUKTUR PERMUKIMAN KAB. BOVEN DIGOEL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</row>
        <row r="668">
          <cell r="C668" t="str">
            <v>PEMBANGUNAN INFRASTRUKTUR PERMUKIMAN KAB. MAPPI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</row>
        <row r="669">
          <cell r="C669" t="str">
            <v>PEMBANGUNAN INFRASTRUKTUR PERMUKIMAN KAB. ASMAT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</row>
        <row r="670">
          <cell r="C670" t="str">
            <v>PEMBANGUNAN INFRASTRUKTUR PERMUKIMAN KAB. SUPIORI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</row>
        <row r="671">
          <cell r="C671" t="str">
            <v>PEMBANGUNAN INFRASTRUKTUR PERMUKIMAN KAB. MEMBERAMO RAYA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</row>
        <row r="672">
          <cell r="C672" t="str">
            <v>PEMBANGUNAN INFRASTRUKTUR PERMUKIMAN KAB. MEMBERAMO TENGAH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</row>
        <row r="673">
          <cell r="C673" t="str">
            <v>PEMBANGUNAN INFRASTRUKTUR PERMUKIMAN KAB. YALIMO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</row>
        <row r="674">
          <cell r="C674" t="str">
            <v>PEMBANGUNAN INFRASTRUKTUR PERMUKIMAN KAB. LANNY JAYA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</row>
        <row r="675">
          <cell r="C675" t="str">
            <v>PEMBANGUNAN INFRASTRUKTUR PERMUKIMAN KAB. NDUGA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</row>
        <row r="676">
          <cell r="C676" t="str">
            <v>PEMBANGUNAN INFRASTRUKTUR PERMUKIMAN KAB. PUNCAK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</row>
        <row r="677">
          <cell r="C677" t="str">
            <v>PEMBANGUNAN INFRASTRUKTUR PERMUKIMAN KAB. DOGIYAI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</row>
        <row r="678">
          <cell r="C678" t="str">
            <v>PEMBANGUNAN INFRASTRUKTUR PERMUKIMAN KAB. INTAN JAYA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</row>
        <row r="679">
          <cell r="C679" t="str">
            <v>PEMBANGUNAN INFRASTRUKTUR PERMUKIMAN KAB. DEIYAI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</row>
        <row r="680">
          <cell r="C680" t="str">
            <v>PEMBANGUNAN INFRASTRUKTUR PERMUKIMAN KOTA JAYAPURA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</row>
        <row r="681">
          <cell r="C681" t="str">
            <v>PEMBANGUNAN INFRASTRUKTUR PERMUKIMAN KAB. SORONG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</row>
        <row r="682">
          <cell r="C682" t="str">
            <v>PEMBANGUNAN INFRASTRUKTUR PERMUKIMAN KAB. MANOKWARI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</row>
        <row r="683">
          <cell r="C683" t="str">
            <v>PEMBANGUNAN INFRASTRUKTUR PERMUKIMAN KAB. FAK-FAK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</row>
        <row r="684">
          <cell r="C684" t="str">
            <v>PEMBANGUNAN INFRASTRUKTUR PERMUKIMAN KAB. SORONG SELATAN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</row>
        <row r="685">
          <cell r="C685" t="str">
            <v>PEMBANGUNAN INFRASTRUKTUR PERMUKIMAN KAB. RAJA AMPAT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</row>
        <row r="686">
          <cell r="C686" t="str">
            <v>PEMBANGUNAN INFRASTRUKTUR PERMUKIMAN KAB. TELUK BINTUNI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</row>
        <row r="687">
          <cell r="C687" t="str">
            <v>PEMBANGUNAN INFRASTRUKTUR PERMUKIMAN KAB. TELUK WONDAMA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</row>
        <row r="688">
          <cell r="C688" t="str">
            <v>PEMBANGUNAN INFRASTRUKTUR PERMUKIMAN KAB. KAIMANA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</row>
        <row r="689">
          <cell r="C689" t="str">
            <v>PEMBANGUNAN INFRASTRUKTUR PERMUKIMAN KAB. TAMBRAUW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</row>
        <row r="690">
          <cell r="C690" t="str">
            <v>PEMBANGUNAN INFRASTRUKTUR PERMUKIMAN KAB. MAYBRAT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</row>
        <row r="691">
          <cell r="C691" t="str">
            <v>PEMBANGUNAN INFRASTRUKTUR PERMUKIMAN KOTA SORONG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</row>
      </sheetData>
      <sheetData sheetId="50" refreshError="1"/>
      <sheetData sheetId="51" refreshError="1"/>
      <sheetData sheetId="52">
        <row r="10">
          <cell r="C10" t="str">
            <v>SEKRETARIAT DIREKTORAT JENDERAL CIPTA KARYA</v>
          </cell>
          <cell r="D10">
            <v>64031068</v>
          </cell>
          <cell r="E10">
            <v>6007600</v>
          </cell>
          <cell r="F10">
            <v>189523</v>
          </cell>
          <cell r="G10">
            <v>36956000</v>
          </cell>
          <cell r="H10">
            <v>0</v>
          </cell>
          <cell r="I10">
            <v>0</v>
          </cell>
          <cell r="J10">
            <v>43153123</v>
          </cell>
          <cell r="K10">
            <v>0</v>
          </cell>
          <cell r="L10">
            <v>47155000</v>
          </cell>
          <cell r="M10">
            <v>1000000</v>
          </cell>
          <cell r="N10">
            <v>0</v>
          </cell>
          <cell r="O10">
            <v>48155000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155339191</v>
          </cell>
          <cell r="U10">
            <v>154339191</v>
          </cell>
          <cell r="V10">
            <v>1000000</v>
          </cell>
          <cell r="W10">
            <v>155339191</v>
          </cell>
        </row>
        <row r="11">
          <cell r="C11" t="str">
            <v>DIREKTORAT BINA PROGRAM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C12" t="str">
            <v>DIREKTORAT PENGEMBANGAN PERMUKIMAN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C13" t="str">
            <v>DIREKTORAT PENATAAN BANGUNAN DAN LINGKUNGAN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C14" t="str">
            <v>DIREKTORAT PENGEMBANGAN  AIR MINUM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C15" t="str">
            <v>DIREKTORAT PENGEMBANGAN PENYEHATAN LINGKUNGAN PERMUKIMAN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C16" t="str">
            <v>PENYEDIAAN PRASARANA DAN SARANA AGROPOLITAN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C17" t="str">
            <v>PENGEMBANGAN PENATAAN BANGUNAN DAN LINGKUNGAN STRATEGIS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C18" t="str">
            <v>PENGEMBANGAN KAWASAN PERMUKIMAN STRATEGIS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C19" t="str">
            <v>PENANGGULANGAN KEMISKINAN DI PERKOTAAN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C20" t="str">
            <v>PENGEMBANGAN SISTEM PENYEDIAAN AIR MINUM STRATEGIS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C21" t="str">
            <v>REHABILITASI/REKONSTRUKSI RUMAH PASCA GEMPA BUMI DIY &amp; JATENG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C22" t="str">
            <v>PEMBINAAN PEMBANGUNAN INFRASTRUKTUR PERDESAAN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C23" t="str">
            <v>PENGEMBANGAN PENYEHATAN LINGKUNGAN PERMUKIMAN STRATEGIS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C24" t="str">
            <v>PERENCANAAN DAN PENGENDALIAN PROGRAM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C25" t="str">
            <v>SEKRETARIAT BADAN PENDUKUNG PENGEMBANGAN SISTEM PENYEDIAAN AIR MINUM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C26" t="str">
            <v>PEMBINAAN DAN PENGENDALIAN PRASARANA DAN SARANA DASAR PERKOTAAN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C27" t="str">
            <v>PEMBINAAN DAN PENGENDALIAN PRASARANA DAN SARANA DASAR PERDESAAN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C28" t="str">
            <v>PEMBINAAN PAMSIMAS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C29" t="str">
            <v>PENGEMBANGAN KINERJA PENGELOLAAN AIR MINUM NAD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C30" t="str">
            <v>PENGEMBANGAN KINERJA PENGELOLAAN AIR MINUM SUMATERA UTARA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C31" t="str">
            <v>PENGEMBANGAN KINERJA PENGELOLAAN AIR MINUM SUMATERA BARAT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C32" t="str">
            <v>PENGEMBANGAN KINERJA PENGELOLAAN AIR MINUM RIAU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C33" t="str">
            <v>PENGEMBANGAN KINERJA PENGELOLAAN AIR MINUM  KEPULAUAN RIAU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C34" t="str">
            <v>PENGEMBANGAN KINERJA PENGELOLAAN AIR MINUM JAMBI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C35" t="str">
            <v>PENGEMBANGAN KINERJA PENGELOLAAN AIR MINUM  BENGKULU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PENGEMBANGAN KINERJA PENGELOLAAN AIR MINUM  SUMATERA SELATAN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C37" t="str">
            <v>PENGEMBANGAN KINERJA PENGELOLAAN AIR MINUM  BANGKA BELITUNG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C38" t="str">
            <v>PENGEMBANGAN KINERJA PENGELOLAAN AIR MINUM  LAMPUNG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C39" t="str">
            <v>PENGEMBANGAN KINERJA PENGELOLAAN AIR MINUM  BANTEN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C40" t="str">
            <v>PENGEMBANGAN KINERJA PENGELOLAAN AIR MINUM  JAWA BARAT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C41" t="str">
            <v>PENGEMBANGAN KINERJA PENGELOLAAN AIR MINUM  JAWA TENGAH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C42" t="str">
            <v>PENGEMBANGAN KINERJA PENGELOLAAN AIR MINUM  D.I. YOGYAKARTA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C43" t="str">
            <v>PENGEMBANGAN KINERJA PENGELOLAAN AIR MINUM  JAWA TIMUR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C44" t="str">
            <v>PENGEMBANGAN KINERJA PENGELOLAAN AIR MINUM  KALIMANTAN BARAT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C45" t="str">
            <v>PENGEMBANGAN KINERJA PENGELOLAAN AIR MINUM KALIMANTAN TENGAH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C46" t="str">
            <v>PENGEMBANGAN KINERJA PENGELOLAAN AIR MINUM  KALIMANTAN SELATAN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C47" t="str">
            <v>PENGEMBANGAN KINERJA PENGELOLAAN AIR MINUM  KALIMANTAN TIMUR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C48" t="str">
            <v>PENGEMBANGAN KINERJA PENGELOLAAN AIR MINUM   SULAWESI UTARA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C49" t="str">
            <v>PENGEMBANGAN KINERJA PENGELOLAAN AIR MINUM GORONTALO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C50" t="str">
            <v>PENGEMBANGAN KINERJA PENGELOLAAN AIR MINUM  SULAWESI TENGAH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C51" t="str">
            <v>PENGEMBANGAN KINERJA PENGELOLAAN AIR MINUM SULAWESI SELATAN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C52" t="str">
            <v>PENGEMBANGAN KINERJA PENGELOLAAN AIR MINUM  SULAWESI BARAT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C53" t="str">
            <v>PENGEMBANGAN KINERJA PENGELOLAAN AIR MINUM  SULAWESI TENGGARA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C54" t="str">
            <v>PENGEMBANGAN KINERJA PENGELOLAAN AIR MINUM  BALI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C55" t="str">
            <v>PENGEMBANGAN KINERJA PENGELOLAAN AIR MINUM  NTB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C56" t="str">
            <v>PENGEMBANGAN KINERJA PENGELOLAAN AIR MINUM NTT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C57" t="str">
            <v>PENGEMBANGAN KINERJA PENGELOLAAN AIR MINUM  MALUKU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C58" t="str">
            <v>PENGEMBANGAN KINERJA PENGELOLAAN AIR MINUM  MALUKU UTARA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C59" t="str">
            <v>PENGEMBANGAN KINERJA PENGELOLAAN AIR MINUM  PAPUA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C60" t="str">
            <v>PENGEMBANGAN KINERJA PENGELOLAAN AIR MINUM PAPUA BARAT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C61" t="str">
            <v>PENGEMBANGAN KAWASAN PERMUKIMAN DAN PERBATASAN NAD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C62" t="str">
            <v>PENGEMBANGAN KAWASAN PERMUKIMAN DAN PERBATASAN SUMATERA UTARA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C63" t="str">
            <v>PENGEMBANGAN KAWASAN PERMUKIMAN SUMATERA BARAT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C64" t="str">
            <v>PENGEMBANGAN KAWASAN PERMUKIMAN DAN PERBATASAN RIAU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C65" t="str">
            <v>PENGEMBANGAN KAWASAN PERMUKIMAN DAN PERBATASAN KEPULAUAN RIAU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C66" t="str">
            <v>PENGEMBANGAN KAWASAN PERMUKIMAN JAMBI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C67" t="str">
            <v>PENGEMBANGAN KAWASAN PERMUKIMAN BENGKULU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C68" t="str">
            <v>PENGEMBANGAN KAWASAN PERMUKIMAN SUMATERA SELATAN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C69" t="str">
            <v>PENGEMBANGAN KAWASAN PERMUKIMAN BANGKA BELITUNG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C70" t="str">
            <v>PENGEMBANGAN KAWASAN PERMUKIMAN LAMPUNG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C71" t="str">
            <v>PENGEMBANGAN KAWASAN PERMUKIMAN BANTEN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C72" t="str">
            <v>PENGEMBANGAN KAWASAN PERMUKIMAN JAWA BARAT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C73" t="str">
            <v>PENGEMBANGAN KAWASAN PERMUKIMAN JAWA TENGAH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C74" t="str">
            <v>PENGEMBANGAN KAWASAN PERMUKIMAN DI. YOGYAKARTA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C75" t="str">
            <v>PENGEMBANGAN KAWASAN PERMUKIMAN JAWA TIMUR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PENGEMBANGAN KAWASAN PERMUKIMAN DAN PERBATASAN KALIMANTAN BARAT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C77" t="str">
            <v>PENGEMBANGAN KAWASAN PERMUKIMAN KALIMANTAN TENGAH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C78" t="str">
            <v>PENGEMBANGAN KAWASAN PERMUKIMAN KALIMANTAN SELATAN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C79" t="str">
            <v>PENGEMBANGAN KAWASAN PERMUKIMAN DAN PERBATASAN KALIMANTAN TIMUR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C80" t="str">
            <v>PENGEMBANGAN KAWASAN PERMUKIMAN DAN PERBATASAN SULAWESI  UTARA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C81" t="str">
            <v>PENGEMBANGAN KAWASAN PERMUKIMAN GORONTALO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C82" t="str">
            <v>PENGEMBANGAN KAWASAN PERMUKIMAN SULAWESI TENGAH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C83" t="str">
            <v>PENGEMBANGAN KAWASAN PERMUKIMAN SULAWESI SELATAN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C84" t="str">
            <v>PENGEMBANGAN KAWASAN PERMUKIMAN SULAWESI BARAT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C85" t="str">
            <v>PENGEMBANGAN KAWASAN PERMUKIMAN SULAWESI TENGGARA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C86" t="str">
            <v>PENGEMBANGAN KAWASAN PERMUKIMAN BALI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C87" t="str">
            <v>PENGEMBANGAN KAWASAN PERMUKIMAN NUSA TENGGARA BARAT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C88" t="str">
            <v>PENGEMBANGAN KAWASAN PERMUKIMAN DAN PERBATASAN NUSA TENGGARA TIMUR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C89" t="str">
            <v>PENGEMBANGAN KAWASAN PERMUKIMAN DAN PERBATASAN MALUKU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C90" t="str">
            <v>PENGEMBANGAN KAWASAN PERMUKIMAN DAN PERBATASAN MALUKU UTARA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C91" t="str">
            <v>PENGEMBANGAN KAWASAN PERMUKIMAN DAN PERBATASAN PAPUA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C92" t="str">
            <v>PENGEMBANGAN KAWASAN PERMUKIMAN DAN PERBATASAN PAPUA BARAT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C93" t="str">
            <v>PENGEMBANGAN PENYEHATAN LINGKUNGAN PERMUKIMAN NAD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C94" t="str">
            <v>PENGEMBANGAN PENYEHATAN LINGKUNGAN PERMUKIMAN SUMATERA UTARA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C95" t="str">
            <v>PENGEMBANGAN PENYEHATAN LINGKUNGAN PERMUKIMAN SUMATERA BARAT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C96" t="str">
            <v>PENGEMBANGAN PENYEHATAN LINGKUNGAN PERMUKIMAN RIAU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C97" t="str">
            <v>PENGEMBANGAN PENYEHATAN LINGKUNGAN PERMUKIMAN KEPULAUAN RIAU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C98" t="str">
            <v>PENGEMBANGAN PENYEHATAN LINGKUNGAN PERMUKIMAN JAMBI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C99" t="str">
            <v>PENGEMBANGAN PENYEHATAN LINGKUNGAN PERMUKIMAN BENGKULU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C100" t="str">
            <v>PENGEMBANGAN PENYEHATAN LINGKUNGAN PERMUKIMAN SUMATERA SELATAN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C101" t="str">
            <v>PENGEMBANGAN PENYEHATAN LINGKUNGAN PERMUKIMAN BANGKA BELITUNG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C102" t="str">
            <v>PENGEMBANGAN PENYEHATAN LINGKUNGAN PERMUKIMAN LAMPUNG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C103" t="str">
            <v>PENGEMBANGAN PENYEHATAN LINGKUNGAN PERMUKIMAN BANTEN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C104" t="str">
            <v>PENGEMBANGAN PENYEHATAN LINGKUNGAN PERMUKIMAN DKI JAKARTA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C105" t="str">
            <v>PENGEMBANGAN PENYEHATAN LINGKUNGAN PERMUKIMAN JAWA BARAT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C106" t="str">
            <v>PENGEMBANGAN PENYEHATAN LINGKUNGAN PERMUKIMAN JAWA TENGAH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C107" t="str">
            <v>PENGEMBANGAN PENYEHATAN LINGKUNGAN PERMUKIMAN D.I. YOGYAKARTA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C108" t="str">
            <v>PENGEMBANGAN PENYEHATAN LINGKUNGAN PERMUKIMAN JAWA TIMUR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C109" t="str">
            <v>PENGEMBANGAN PENYEHATAN LINGKUNGAN PERMUKIMAN KALIMANTAN BARAT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C110" t="str">
            <v>PENGEMBANGAN PENYEHATAN LINGKUNGAN PERMUKIMAN KALIMANTAN TENGAH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C111" t="str">
            <v>PENGEMBANGAN PENYEHATAN LINGKUNGAN PERMUKIMAN KALIMANTAN SELATAN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C112" t="str">
            <v>PENGEMBANGAN PENYEHATAN LINGKUNGAN PERMUKIMAN KALIMANTAN TIMUR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C113" t="str">
            <v>PENGEMBANGAN PENYEHATAN LINGKUNGAN PERMUKIMAN SULAWESI UTARA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C114" t="str">
            <v>PENGEMBANGAN PENYEHATAN LINGKUNGAN PERMUKIMAN GORONTALO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C115" t="str">
            <v>PENGEMBANGAN PENYEHATAN LINGKUNGAN PERMUKIMAN SULAWESI TENGAH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PENGEMBANGAN PENYEHATAN LINGKUNGAN PERMUKIMAN SULAWESI SELATAN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C117" t="str">
            <v>PENGEMBANGAN PENYEHATAN LINGKUNGAN PERMUKIMAN SULAWESI BARAT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C118" t="str">
            <v>PENGEMBANGAN PENYEHATAN LINGKUNGAN PERMUKIMAN SULAWESI TENGGARA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C119" t="str">
            <v>PENGEMBANGAN PENYEHATAN LINGKUNGAN PERMUKIMAN BALI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C120" t="str">
            <v>PENGEMBANGAN PENYEHATAN LINGKUNGAN PERMUKIMAN NTB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C121" t="str">
            <v>PENGEMBANGAN PENYEHATAN LINGKUNGAN PERMUKIMAN NTT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C122" t="str">
            <v>PENGEMBANGAN PENYEHATAN LINGKUNGAN PERMUKIMAN MALUKU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C123" t="str">
            <v>PENGEMBANGAN PENYEHATAN LINGKUNGAN PERMUKIMAN MALUKU UTARA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C124" t="str">
            <v>PENGEMBANGAN PENYEHATAN LINGKUNGAN PERMUKIMAN PAPUA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C125" t="str">
            <v>PENGEMBANGAN PENYEHATAN LINGKUNGAN PERMUKIMAN PAPUA BARAT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C126" t="str">
            <v>PENATAAN BANGUNAN DAN LINGKUNGAN NAD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C127" t="str">
            <v>PENATAAN BANGUNAN DAN LINGKUNGAN SUMATERA UTARA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C128" t="str">
            <v>PENATAAN BANGUNAN DAN LINGKUNGAN SUMATERA BARAT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C129" t="str">
            <v>PENATAAN BANGUNAN DAN LINGKUNGAN RIAU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C130" t="str">
            <v>PENATAAN BANGUNAN DAN LINGKUNGAN KEPULAUAN RIAU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C131" t="str">
            <v>PENATAAN BANGUNAN DAN LINGKUNGAN JAMBI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C132" t="str">
            <v>PENATAAN BANGUNAN DAN LINGKUNGAN BENGKULU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C133" t="str">
            <v>PENATAAN BANGUNAN DAN LINGKUNGAN SUMATERA SELATAN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C134" t="str">
            <v>PENATAAN BANGUNAN DAN LINGKUNGAN BANGKA BELITUNG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C135" t="str">
            <v>PENATAAN BANGUNAN DAN LINGKUNGAN LAMPUNG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C136" t="str">
            <v>PENATAAN BANGUNAN DAN LINGKUNGAN BANTEN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C137" t="str">
            <v>PENATAAN BANGUNAN DAN LINGKUNGAN DKI JAKARTA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C138" t="str">
            <v>PENATAAN BANGUNAN DAN LINGKUNGAN JAWA BARAT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C139" t="str">
            <v>PENATAAN BANGUNAN DAN LINGKUNGAN JAWA TENGAH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C140" t="str">
            <v>PENATAAN BANGUNAN DAN LINGKUNGAN DI. YOGYAKARTA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C141" t="str">
            <v>PENATAAN BANGUNAN DAN LINGKUNGAN JAWA TIMUR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C142" t="str">
            <v>PENATAAN BANGUNAN DAN LINGKUNGAN KALIMANTAN BARAT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C143" t="str">
            <v>PENATAAN BANGUNAN DAN LINGKUNGAN KALIMANTAN TENGAH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C144" t="str">
            <v>PENATAAN BANGUNAN DAN LINGKUNGAN KALIMANTAN SELATAN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C145" t="str">
            <v>PENATAAN BANGUNAN DAN LINGKUNGAN KALIMANTAN TIMUR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C146" t="str">
            <v>PENATAAN BANGUNAN DAN LINGKUNGAN SULAWESI UTARA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C147" t="str">
            <v>PENATAAN BANGUNAN DAN LINGKUNGAN GORONTALO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C148" t="str">
            <v>PENATAAN BANGUNAN DAN LINGKUNGAN SULAWESI TENGAH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C149" t="str">
            <v>PENATAAN BANGUNAN DAN LINGKUNGAN SULAWESI SELATAN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C150" t="str">
            <v>PENATAAN BANGUNAN DAN LINGKUNGAN SULAWESI BARAT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C151" t="str">
            <v>PENATAAN BANGUNAN DAN LINGKUNGAN SULAWESI TENGGARA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C152" t="str">
            <v>PENATAAN BANGUNAN DAN LINGKUNGAN BALI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C153" t="str">
            <v>PENATAAN BANGUNAN DAN LINGKUNGAN NUSA TENGGARA  BARAT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C154" t="str">
            <v>PENATAAN BANGUNAN DAN LINGKUNGAN NUSA TENGGARA TIMUR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C155" t="str">
            <v>PENATAAN BANGUNAN DAN LINGKUNGAN MALUKU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PENATAAN BANGUNAN DAN LINGKUNGAN MALUKU UTARA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C157" t="str">
            <v>PENATAAN BANGUNAN DAN LINGKUNGAN PAPUA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C158" t="str">
            <v>PENATAAN BANGUNAN DAN LINGKUNGAN PAPUA BARAT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C159" t="str">
            <v>PERENCANAAN DAN PENGENDALIAN PROGRAM PROV NAD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C160" t="str">
            <v>PERENCANAAN DAN PENGENDALIAN PROGRAM PROV SUMATERA UTARA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C161" t="str">
            <v xml:space="preserve">PERENCANAAN DAN PENGENDALIAN PROGRAM PROV SUMATERA BARAT 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C162" t="str">
            <v>PERENCANAAN DAN PENGENDALIAN PROGRAM PROVINSI RIAU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C163" t="str">
            <v>PERENCANAAN DAN PENGENDALIAN PROGRAM PROV KEP. RIAU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C164" t="str">
            <v>PERENCANAAN DAN PENGENDALIAN PROGRAM PROVINSI JAMBI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C165" t="str">
            <v>PERENCANAAN DAN PENGENDALIAN PROGRAM PROVINSI  BENGKULU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C166" t="str">
            <v>PERENCANAAN DAN PENGENDALIAN PROGRAMPROV SUMATERA SELATAN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C167" t="str">
            <v>PERENCANAAN DAN PENGENDALIAN PROGRAM PROV BANGKA BELITUNG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C168" t="str">
            <v>PERENCANAAN DAN PENGENDALIAN PROGRAM PROV LAMPUNG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C169" t="str">
            <v>PERENCANAAN DAN PENGENDALIAN PROGRAM PROV BANTEN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C170" t="str">
            <v>PERENCANAAN DAN PENGENDALIAN PROGRAM PROV JAWA BARAT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C171" t="str">
            <v>PERENCANAAN DAN PENGENDALIAN PROGRAM PROV JAWA TENGAH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C172" t="str">
            <v>PERENCANAAN DAN PENGENDALIAN PROGRAM PROV DI YOGYAKARTA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C173" t="str">
            <v>PERENCANAAN DAN PENGENDALIAN PROGRAM PROV JAWA TIMUR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C174" t="str">
            <v xml:space="preserve">PERENCANAAN DAN PENGENDALIAN PROGRAM PROV KALIMANTAN BARAT 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C175" t="str">
            <v xml:space="preserve">PERENCANAAN DAN PENGENDALIAN PROGRAM PROV KALIMANTAN TENGAH 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C176" t="str">
            <v>PERENCANAAN DAN PENGENDALIAN PROGRAM PROV KALIMANTAN SELATAN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C177" t="str">
            <v>PERENCANAAN DAN PENGENDALIAN PROGRAM PROV KALIMANTAN TIMUR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C178" t="str">
            <v>PERENCANAAN DAN PENGENDALIAN PROGRAM PROV SULAWESI UTARA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C179" t="str">
            <v>PERENCANAAN DAN PENGENDALIAN PROGRAM PROV GORONTALO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C180" t="str">
            <v>PERENCANAAN DAN PENGENDALIAN PROGRAM PROV SULAWESI TENGAH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C181" t="str">
            <v>PERENCANAAN DAN PENGENDALIAN PROGRAM PROV SULAWESI SELATAN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C182" t="str">
            <v>PERENCANAAN DAN PENGENDALIAN PROGRAM PROV SULAWESI BARAT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C183" t="str">
            <v>PERENCANAAN DAN PENGENDALIAN PROGRAM PROV SULAWESI TENGGARA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C184" t="str">
            <v xml:space="preserve">PERENCANAAN DAN PENGENDALIAN PROGRAM PROV BALI 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C185" t="str">
            <v>PERENCANAAN DAN PENGENDALIAN PROGRAM PROV NTB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C186" t="str">
            <v xml:space="preserve">PERENCANAAN DAN PENGENDALIAN PROGRAM PROV NTT 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C187" t="str">
            <v>PERENCANAAN DAN PENGENDALIAN PROGRAM PROV MALUKU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C188" t="str">
            <v>PERENCANAAN DAN PENGENDALIAN PROGRAM PROV MALUKU UTARA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C189" t="str">
            <v>PERENCANAAN DAN PENGENDALIAN PROGRAM PROV PAPUA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C190" t="str">
            <v xml:space="preserve">PERENCANAAN DAN PENGENDALIAN PROGRAM PROV PAPUA BARAT   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C191" t="str">
            <v>BALAI TEKNIK AIR MINUM DAN SANITASI WILAYAH I</v>
          </cell>
          <cell r="D191">
            <v>1604439</v>
          </cell>
          <cell r="E191">
            <v>1701775</v>
          </cell>
          <cell r="F191">
            <v>82371.341</v>
          </cell>
          <cell r="G191">
            <v>7771444.659</v>
          </cell>
          <cell r="H191">
            <v>0</v>
          </cell>
          <cell r="I191">
            <v>0</v>
          </cell>
          <cell r="J191">
            <v>9555591</v>
          </cell>
          <cell r="K191">
            <v>0</v>
          </cell>
          <cell r="L191">
            <v>13728910</v>
          </cell>
          <cell r="M191">
            <v>0</v>
          </cell>
          <cell r="N191">
            <v>0</v>
          </cell>
          <cell r="O191">
            <v>13728910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24888940</v>
          </cell>
          <cell r="U191">
            <v>24888940</v>
          </cell>
          <cell r="V191">
            <v>0</v>
          </cell>
          <cell r="W191">
            <v>24888940</v>
          </cell>
        </row>
        <row r="192">
          <cell r="C192" t="str">
            <v>BALAI TEKNIK AIR MINUM DAN SANITASI WILAYAH II</v>
          </cell>
          <cell r="D192">
            <v>1300000</v>
          </cell>
          <cell r="E192">
            <v>2182986</v>
          </cell>
          <cell r="F192">
            <v>67905</v>
          </cell>
          <cell r="G192">
            <v>9933109</v>
          </cell>
          <cell r="H192">
            <v>0</v>
          </cell>
          <cell r="I192">
            <v>0</v>
          </cell>
          <cell r="J192">
            <v>12184000</v>
          </cell>
          <cell r="K192">
            <v>0</v>
          </cell>
          <cell r="L192">
            <v>10438620</v>
          </cell>
          <cell r="M192">
            <v>0</v>
          </cell>
          <cell r="N192">
            <v>0</v>
          </cell>
          <cell r="O192">
            <v>10438620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23922620</v>
          </cell>
          <cell r="U192">
            <v>23922620</v>
          </cell>
          <cell r="V192">
            <v>0</v>
          </cell>
          <cell r="W192">
            <v>23922620</v>
          </cell>
        </row>
        <row r="193">
          <cell r="C193" t="str">
            <v>PEMBANGUNAN INFRASTRUKTUR PERMUKIMAN KAB. ACEH SELATAN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C194" t="str">
            <v>PEMBANGUNAN INFRASTRUKTUR PERMUKIMAN KAB. ACEH TENGGARA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C195" t="str">
            <v>PEMBANGUNAN INFRASTRUKTUR PERMUKIMAN KAB. ACEH TIMUR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C196" t="str">
            <v>PEMBANGUNAN INFRASTRUKTUR PERMUKIMAN KAB. ACEH TENGAH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C197" t="str">
            <v>PEMBANGUNAN INFRASTRUKTUR PERMUKIMAN KAB. ACEH BARAT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C198" t="str">
            <v>PEMBANGUNAN INFRASTRUKTUR PERMUKIMAN KAB. ACEH BESAR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C199" t="str">
            <v>PEMBANGUNAN INFRASTRUKTUR PERMUKIMAN KAB. PIDIE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C200" t="str">
            <v>PEMBANGUNAN INFRASTRUKTUR PERMUKIMAN KAB. ACEH UTARA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C201" t="str">
            <v>PEMBANGUNAN INFRASTRUKTUR PERMUKIMAN KAB. SIMEULUE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C202" t="str">
            <v>PEMBANGUNAN INFRASTRUKTUR PERMUKIMAN KAB. ACEH SINGKIL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C203" t="str">
            <v>PEMBANGUNAN INFRASTRUKTUR PERMUKIMAN KAB. BIREUN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C204" t="str">
            <v>PEMBANGUNAN INFRASTRUKTUR PERMUKIMAN KAB. ACEH BARAT DAYA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C205" t="str">
            <v>PEMBANGUNAN INFRASTRUKTUR PERMUKIMAN KAB. GAYO LUES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C206" t="str">
            <v>PEMBANGUNAN INFRASTRUKTUR PERMUKIMAN KAB. ACEH JAYA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C207" t="str">
            <v>PEMBANGUNAN INFRASTRUKTUR PERMUKIMAN KAB. NAGAN RAYA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C208" t="str">
            <v>PEMBANGUNAN INFRASTRUKTUR PERMUKIMAN KAB. ACEH TAMIANG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C209" t="str">
            <v>PEMBANGUNAN INFRASTRUKTUR PERMUKIMAN KAB. BENER MERIAH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C210" t="str">
            <v>PEMBANGUNAN INFRASTRUKTUR PERMUKIMAN KAB. PIDIE JAYA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C211" t="str">
            <v>PEMBANGUNAN INFRASTRUKTUR PERMUKIMAN KOTA BANDA ACEH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C212" t="str">
            <v>PEMBANGUNAN INFRASTRUKTUR PERMUKIMAN KOTA SABANG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C213" t="str">
            <v>PEMBANGUNAN INFRASTRUKTUR PERMUKIMAN KOTA LHOKSEUMAWE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C214" t="str">
            <v>PEMBANGUNAN INFRASTRUKTUR PERMUKIMAN KOTA LANGSA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C215" t="str">
            <v>PEMBANGUNAN INFRASTRUKTUR PERMUKIMAN KOTA SUBULUSSALAM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C216" t="str">
            <v>PEMBANGUNAN INFRASTRUKTUR PERMUKIMAN KAB. TAPANULI TENGAH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C217" t="str">
            <v>PEMBANGUNAN INFRASTRUKTUR PERMUKIMAN KAB. TAPANULI UTARA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C218" t="str">
            <v>PEMBANGUNAN INFRASTRUKTUR PERMUKIMAN KAB. TAPANULI SELATAN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C219" t="str">
            <v>PEMBANGUNAN INFRASTRUKTUR PERMUKIMAN KAB. NIAS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C220" t="str">
            <v>PEMBANGUNAN INFRASTRUKTUR PERMUKIMAN KAB. LANGKAT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C221" t="str">
            <v>PEMBANGUNAN INFRASTRUKTUR PERMUKIMAN KAB. KARO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C222" t="str">
            <v>PEMBANGUNAN INFRASTRUKTUR PERMUKIMAN KAB. DELI SERDANG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C223" t="str">
            <v>PEMBANGUNAN INFRASTRUKTUR PERMUKIMAN KAB. SIMALUNGUN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C224" t="str">
            <v>PEMBANGUNAN INFRASTRUKTUR PERMUKIMAN KAB. ASAHAN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C225" t="str">
            <v>PEMBANGUNAN INFRASTRUKTUR PERMUKIMAN KAB. LABUAN BATU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C226" t="str">
            <v>PEMBANGUNAN INFRASTRUKTUR PERMUKIMAN KAB. DAIRI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C227" t="str">
            <v>PEMBANGUNAN INFRASTRUKTUR PERMUKIMAN KAB. TOBA SAMOSIR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C228" t="str">
            <v>PEMBANGUNAN INFRASTRUKTUR PERMUKIMAN KAB. MANDAILING NATAL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C229" t="str">
            <v>PEMBANGUNAN INFRASTRUKTUR PERMUKIMAN KAB. NIAS SELATAN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C230" t="str">
            <v>PEMBANGUNAN INFRASTRUKTUR PERMUKIMAN KAB. PAKPAK BARAT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C231" t="str">
            <v>PEMBANGUNAN INFRASTRUKTUR PERMUKIMAN KAB. HUMBANG HASUNDUTAN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C232" t="str">
            <v>PEMBANGUNAN INFRASTRUKTUR PERMUKIMAN KAB. SAMOSIR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C233" t="str">
            <v>PEMBANGUNAN INFRASTRUKTUR PERMUKIMAN KAB. SERDANG BEDAGAI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C234" t="str">
            <v>PEMBANGUNAN INFRASTRUKTUR PERMUKIMAN KAB. BATUBARA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C235" t="str">
            <v>PEMBANGUNAN INFRASTRUKTUR PERMUKIMAN KAB. PADANG LAWAS UTARA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C236" t="str">
            <v>PEMBANGUNAN INFRASTRUKTUR PERMUKIMAN KAB. PADANG LAWAS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C237" t="str">
            <v>PEMBANGUNAN INFRASTRUKTUR PERMUKIMAN KAB. LABUAN BATU SELATAN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C238" t="str">
            <v>PEMBANGUNAN INFRASTRUKTUR PERMUKIMAN KAB. LABUAN BATU UTARA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C239" t="str">
            <v>PEMBANGUNAN INFRASTRUKTUR PERMUKIMAN KAB. NIAS UTARA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C240" t="str">
            <v>PEMBANGUNAN INFRASTRUKTUR PERMUKIMAN KAB. NIAS BARAT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C241" t="str">
            <v>PEMBANGUNAN INFRASTRUKTUR PERMUKIMAN KOTA MEDAN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C242" t="str">
            <v>PEMBANGUNAN INFRASTRUKTUR PERMUKIMAN KOTA PEMATANG SIANTAR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C243" t="str">
            <v>PEMBANGUNAN INFRASTRUKTUR PERMUKIMAN KOTA SIBOLGA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C244" t="str">
            <v>PEMBANGUNAN INFRASTRUKTUR PERMUKIMAN KOTA TANJUNG BALAI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C245" t="str">
            <v>PEMBANGUNAN INFRASTRUKTUR PERMUKIMAN KOTA BINJAI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C246" t="str">
            <v>PEMBANGUNAN INFRASTRUKTUR PERMUKIMAN KOTA TEBING TINGGI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C247" t="str">
            <v>PEMBANGUNAN INFRASTRUKTUR PERMUKIMAN KOTA PADANG SIDEMPUAN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C248" t="str">
            <v>PEMBANGUNAN INFRASTRUKTUR PERMUKIMAN KOTA GUNUNG SITOLI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C249" t="str">
            <v>PEMBANGUNAN INFRASTRUKTUR PERMUKIMAN KAB. PESISIR SELATAN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C250" t="str">
            <v>PEMBANGUNAN INFRASTRUKTUR PERMUKIMAN KAB. SOLOK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C251" t="str">
            <v>PEMBANGUNAN INFRASTRUKTUR PERMUKIMAN KAB. SAWAHLUNTOSINJUNJUNG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C252" t="str">
            <v>PEMBANGUNAN INFRASTRUKTUR PERMUKIMAN KAB. TANAH DATAR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C253" t="str">
            <v>PEMBANGUNAN INFRASTRUKTUR PERMUKIMAN KAB. PADANG PARIAMAN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C254" t="str">
            <v>PEMBANGUNAN INFRASTRUKTUR PERMUKIMAN KAB. AGAM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C255" t="str">
            <v>PEMBANGUNAN INFRASTRUKTUR PERMUKIMAN KAB. LIMA PULUH KOTO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C256" t="str">
            <v>PEMBANGUNAN INFRASTRUKTUR PERMUKIMAN KAB. PASAMAN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C257" t="str">
            <v>PEMBANGUNAN INFRASTRUKTUR PERMUKIMAN KAB. KEPULAUAN MENTAWAI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C258" t="str">
            <v>PEMBANGUNAN INFRASTRUKTUR PERMUKIMAN KAB. DHARMASRAYA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C259" t="str">
            <v>PEMBANGUNAN INFRASTRUKTUR PERMUKIMAN KAB. SOLOK SELATAN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C260" t="str">
            <v>PEMBANGUNAN INFRASTRUKTUR PERMUKIMAN KAB. PASAMAN BARAT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C261" t="str">
            <v>PEMBANGUNAN INFRASTRUKTUR PERMUKIMAN KOTA PADANG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C262" t="str">
            <v>PEMBANGUNAN INFRASTRUKTUR PERMUKIMAN KOTA SOLOK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C263" t="str">
            <v>PEMBANGUNAN INFRASTRUKTUR PERMUKIMAN KOTA SAWAH LUNTO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C264" t="str">
            <v>PEMBANGUNAN INFRASTRUKTUR PERMUKIMAN KOTA PADANG PANJANG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C265" t="str">
            <v>PEMBANGUNAN INFRASTRUKTUR PERMUKIMAN KOTA BUKITTINGI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C266" t="str">
            <v>PEMBANGUNAN INFRASTRUKTUR PERMUKIMAN KOTA PAYAKUMBUH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C267" t="str">
            <v>PEMBANGUNAN INFRASTRUKTUR PERMUKIMAN KOTA PARIAMAN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C268" t="str">
            <v>PEMBANGUNAN INFRASTRUKTUR PERMUKIMAN KAB. KAMPAR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C269" t="str">
            <v>PEMBANGUNAN INFRASTRUKTUR PERMUKIMAN KAB. INDRAGIRI HULU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C270" t="str">
            <v>PEMBANGUNAN INFRASTRUKTUR PERMUKIMAN KAB. BENGKALIS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C271" t="str">
            <v>PEMBANGUNAN INFRASTRUKTUR PERMUKIMAN KAB. INDRAGIRI HILIR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C272" t="str">
            <v>PEMBANGUNAN INFRASTRUKTUR PERMUKIMAN KAB. PELALAWAN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C273" t="str">
            <v>PEMBANGUNAN INFRASTRUKTUR PERMUKIMAN KAB. ROKAN HULU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C274" t="str">
            <v>PEMBANGUNAN INFRASTRUKTUR PERMUKIMAN KAB. ROKAN HILIR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C275" t="str">
            <v>PEMBANGUNAN INFRASTRUKTUR PERMUKIMAN KAB. SIAK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C276" t="str">
            <v>PEMBANGUNAN INFRASTRUKTUR PERMUKIMAN KAB. KUANTAN SINGINGI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C277" t="str">
            <v>PEMBANGUNAN INFRASTRUKTUR PERMUKIMAN KAB. KEPULAUAN MERANTI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C278" t="str">
            <v>PEMBANGUNAN INFRASTRUKTUR PERMUKIMAN KOTA PEKANBARU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C279" t="str">
            <v>PEMBANGUNAN INFRASTRUKTUR PERMUKIMAN KOTA DUMAI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C280" t="str">
            <v>PEMBANGUNAN INFRASTRUKTUR PERMUKIMAN KAB. BINTAN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C281" t="str">
            <v>PEMBANGUNAN INFRASTRUKTUR PERMUKIMAN KAB. KARIMUN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C282" t="str">
            <v>PEMBANGUNAN INFRASTRUKTUR PERMUKIMAN KAB. NATUNA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C283" t="str">
            <v>PEMBANGUNAN INFRASTRUKTUR PERMUKIMAN KAB. LINGGA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C284" t="str">
            <v>PEMBANGUNAN INFRASTRUKTUR PERMUKIMAN KAB. KEPULAUAN ANAMBAS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C285" t="str">
            <v>PEMBANGUNAN INFRASTRUKTUR PERMUKIMAN KOTA BATAM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C286" t="str">
            <v>PEMBANGUNAN INFRASTRUKTUR PERMUKIMAN KOTA TANJUNG PINANG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C287" t="str">
            <v>PEMBANGUNAN INFRASTRUKTUR PERMUKIMAN KAB. KERINCI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C288" t="str">
            <v>PEMBANGUNAN INFRASTRUKTUR PERMUKIMAN KAB. MERANGIN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C289" t="str">
            <v>PEMBANGUNAN INFRASTRUKTUR PERMUKIMAN KAB. SAROLANGUN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C290" t="str">
            <v>PEMBANGUNAN INFRASTRUKTUR PERMUKIMAN KAB. BATANGHARI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C291" t="str">
            <v>PEMBANGUNAN INFRASTRUKTUR PERMUKIMAN KAB. MUARO JAMBI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C292" t="str">
            <v>PEMBANGUNAN INFRASTRUKTUR PERMUKIMAN KAB. TANJUNG JABUNG BARAT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C293" t="str">
            <v>PEMBANGUNAN INFRASTRUKTUR PERMUKIMAN KAB. TANJUNG JABUNG TIMUR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C294" t="str">
            <v>PEMBANGUNAN INFRASTRUKTUR PERMUKIMAN KAB. BUNGO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C295" t="str">
            <v>PEMBANGUNAN INFRASTRUKTUR PERMUKIMAN KAB. TEBO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C296" t="str">
            <v>PEMBANGUNAN INFRASTRUKTUR PERMUKIMAN KOTA JAMBI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C297" t="str">
            <v>PEMBANGUNAN INFRASTRUKTUR PERMUKIMAN KOTA SUNGAI PENUH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C298" t="str">
            <v>PEMBANGUNAN INFRASTRUKTUR PERMUKIMAN KAB. BENGKULU SELATAN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C299" t="str">
            <v>PEMBANGUNAN INFRASTRUKTUR PERMUKIMAN KAB. REJANG LEBONG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C300" t="str">
            <v>PEMBANGUNAN INFRASTRUKTUR PERMUKIMAN KAB. BENGKULU UTARA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C301" t="str">
            <v>PEMBANGUNAN INFRASTRUKTUR PERMUKIMAN KAB. KAUR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C302" t="str">
            <v>PEMBANGUNAN INFRASTRUKTUR PERMUKIMAN KAB. SELUMA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C303" t="str">
            <v>PEMBANGUNAN INFRASTRUKTUR PERMUKIMAN KAB. MUKOMUKO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C304" t="str">
            <v>PEMBANGUNAN INFRASTRUKTUR PERMUKIMAN KAB. LEBONG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C305" t="str">
            <v>PEMBANGUNAN INFRASTRUKTUR PERMUKIMAN KAB. KEPAHIANG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C306" t="str">
            <v>PEMBANGUNAN INFRASTRUKTUR PERMUKIMAN KAB. BENGKULU TENGAH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C307" t="str">
            <v>PEMBANGUNAN INFRASTRUKTUR PERMUKIMAN KOTA BENGKULU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C308" t="str">
            <v>PEMBANGUNAN INFRASTRUKTUR PERMUKIMAN KAB. OGAN KOMERING ULU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C309" t="str">
            <v>PEMBANGUNAN INFRASTRUKTUR PERMUKIMAN KAB. OGAN KOMERING ILIR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C310" t="str">
            <v>PEMBANGUNAN INFRASTRUKTUR PERMUKIMAN KAB. MUARA ENIM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C311" t="str">
            <v>PEMBANGUNAN INFRASTRUKTUR PERMUKIMAN KAB. LAHAT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C312" t="str">
            <v>PEMBANGUNAN INFRASTRUKTUR PERMUKIMAN KAB. MUSI RAWAS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C313" t="str">
            <v>PEMBANGUNAN INFRASTRUKTUR PERMUKIMAN KAB. MUSI BANYU ASIN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C314" t="str">
            <v>PEMBANGUNAN INFRASTRUKTUR PERMUKIMAN KAB. BANYU ASIN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C315" t="str">
            <v>PEMBANGUNAN INFRASTRUKTUR PERMUKIMAN KAB. OKU TIMUR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C316" t="str">
            <v>PEMBANGUNAN INFRASTRUKTUR PERMUKIMAN KAB. OKU SELATAN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C317" t="str">
            <v>PEMBANGUNAN INFRASTRUKTUR PERMUKIMAN KAB. OGAN ILIR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C318" t="str">
            <v>PEMBANGUNAN INFRASTRUKTUR PERMUKIMAN KAB. EMPAT LAWANG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C319" t="str">
            <v>PEMBANGUNAN INFRASTRUKTUR PERMUKIMAN KOTA PALEMBANG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C320" t="str">
            <v>PEMBANGUNAN INFRASTRUKTUR PERMUKIMAN KOTA PAGAR ALAM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C321" t="str">
            <v>PEMBANGUNAN INFRASTRUKTUR PERMUKIMAN KOTA LUBUK LINGGAU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C322" t="str">
            <v>PEMBANGUNAN INFRASTRUKTUR PERMUKIMAN KOTA PRABUMULIH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C323" t="str">
            <v>PEMBANGUNAN INFRASTRUKTUR PERMUKIMAN KAB. BANGKA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C324" t="str">
            <v>PEMBANGUNAN INFRASTRUKTUR PERMUKIMAN KAB. BELITUNG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C325" t="str">
            <v>PEMBANGUNAN INFRASTRUKTUR PERMUKIMAN KAB. BANGKA SELATAN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C326" t="str">
            <v>PEMBANGUNAN INFRASTRUKTUR PERMUKIMAN KAB. BANGKA TENGAH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C327" t="str">
            <v>PEMBANGUNAN INFRASTRUKTUR PERMUKIMAN KAB. BANGKA BARAT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C328" t="str">
            <v>PEMBANGUNAN INFRASTRUKTUR PERMUKIMAN KAB. BANGKA BELITUNG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C329" t="str">
            <v>PEMBANGUNAN INFRASTRUKTUR PERMUKIMAN KAB. BELITUNG TIMUR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C330" t="str">
            <v>PEMBANGUNAN INFRASTRUKTUR PERMUKIMAN KOTA PANGKAL PINANG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C331" t="str">
            <v>PEMBANGUNAN INFRASTRUKTUR PERMUKIMAN KAB. LAMPUNG SELATAN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C332" t="str">
            <v>PEMBANGUNAN INFRASTRUKTUR PERMUKIMAN KAB. LAMPUNG TENGAH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C333" t="str">
            <v>PEMBANGUNAN INFRASTRUKTUR PERMUKIMAN KAB. LAMPUNG UTARA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C334" t="str">
            <v>PEMBANGUNAN INFRASTRUKTUR PERMUKIMAN KAB. LAMPUNG BARAT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C335" t="str">
            <v>PEMBANGUNAN INFRASTRUKTUR PERMUKIMAN KAB. TULANGBAWANG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C336" t="str">
            <v>PEMBANGUNAN INFRASTRUKTUR PERMUKIMAN KAB. TANGGAMUS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C337" t="str">
            <v>PEMBANGUNAN INFRASTRUKTUR PERMUKIMAN KAB. LAMPUNG TIMUR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C338" t="str">
            <v>PEMBANGUNAN INFRASTRUKTUR PERMUKIMAN KAB. WAY KANAN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C339" t="str">
            <v>PEMBANGUNAN INFRASTRUKTUR PERMUKIMAN KAB. PESAWARAN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C340" t="str">
            <v>PEMBANGUNAN INFRASTRUKTUR PERMUKIMAN KAB. PRINGSEWU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C341" t="str">
            <v>PEMBANGUNAN INFRASTRUKTUR PERMUKIMAN KAB. MESUJI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C342" t="str">
            <v>PEMBANGUNAN INFRASTRUKTUR PERMUKIMAN KAB. TULANGBAWANG BARAT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C343" t="str">
            <v>PEMBANGUNAN INFRASTRUKTUR PERMUKIMAN KOTA BANDAR LAMPUNG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C344" t="str">
            <v>PEMBANGUNAN INFRASTRUKTUR PERMUKIMAN KOTA METRO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C345" t="str">
            <v>PEMBANGUNAN INFRASTRUKTUR PERMUKIMAN KAB. PANDEGLANG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C346" t="str">
            <v>PEMBANGUNAN INFRASTRUKTUR PERMUKIMAN KAB. LEBAK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C347" t="str">
            <v>PEMBANGUNAN INFRASTRUKTUR PERMUKIMAN KAB. TANGERANG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C348" t="str">
            <v>PEMBANGUNAN INFRASTRUKTUR PERMUKIMAN KAB. SERANG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C349" t="str">
            <v>PEMBANGUNAN INFRASTRUKTUR PERMUKIMAN KOTA TANGERANG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C350" t="str">
            <v>PEMBANGUNAN INFRASTRUKTUR PERMUKIMAN KOTA CILEGON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C351" t="str">
            <v>PEMBANGUNAN INFRASTRUKTUR PERMUKIMAN KOTA SERANG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C352" t="str">
            <v>PEMBANGUNAN INFRASTRUKTUR PERMUKIMAN KOTA TANGERANG SELATAN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C353" t="str">
            <v>PEMBANGUNAN INFRASTRUKTUR PERMUKIMAN KAB. KEPULAUAN SERIBU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C354" t="str">
            <v>PEMBANGUNAN INFRASTRUKTUR PERMUKIMAN KOTA JAKARTA PUSAT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C355" t="str">
            <v>PEMBANGUNAN INFRASTRUKTUR PERMUKIMAN KOTA JAKARTA UTARA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C356" t="str">
            <v>PEMBANGUNAN INFRASTRUKTUR PERMUKIMAN KOTA JAKARTA BARAT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C357" t="str">
            <v>PEMBANGUNAN INFRASTRUKTUR PERMUKIMAN KOTA JAKARTA SELATAN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C358" t="str">
            <v>PEMBANGUNAN INFRASTRUKTUR PERMUKIMAN KOTA JAKARTA TIMUR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C359" t="str">
            <v>PEMBANGUNAN INFRASTRUKTUR PERMUKIMAN KAB. BOGOR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C360" t="str">
            <v>PEMBANGUNAN INFRASTRUKTUR PERMUKIMAN KAB. SUKABUMI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C361" t="str">
            <v>PEMBANGUNAN INFRASTRUKTUR PERMUKIMAN KAB. CIANJUR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C362" t="str">
            <v>PEMBANGUNAN INFRASTRUKTUR PERMUKIMAN KAB. BANDUNG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C363" t="str">
            <v>PEMBANGUNAN INFRASTRUKTUR PERMUKIMAN KAB. GARUT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C364" t="str">
            <v>PEMBANGUNAN INFRASTRUKTUR PERMUKIMAN KAB. TASIKMALAYA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C365" t="str">
            <v>PEMBANGUNAN INFRASTRUKTUR PERMUKIMAN KAB. CIAMIS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C366" t="str">
            <v>PEMBANGUNAN INFRASTRUKTUR PERMUKIMAN KAB. KUNINGAN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C367" t="str">
            <v>PEMBANGUNAN INFRASTRUKTUR PERMUKIMAN KAB. CIREBON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C368" t="str">
            <v>PEMBANGUNAN INFRASTRUKTUR PERMUKIMAN KAB. MAJALENGKA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C369" t="str">
            <v>PEMBANGUNAN INFRASTRUKTUR PERMUKIMAN KAB. SUMEDANG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C370" t="str">
            <v>PEMBANGUNAN INFRASTRUKTUR PERMUKIMAN KAB. INDRAMAYU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C371" t="str">
            <v>PEMBANGUNAN INFRASTRUKTUR PERMUKIMAN KAB. SUBANG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  <row r="372">
          <cell r="C372" t="str">
            <v>PEMBANGUNAN INFRASTRUKTUR PERMUKIMAN KAB. PURWAKARTA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</row>
        <row r="373">
          <cell r="C373" t="str">
            <v>PEMBANGUNAN INFRASTRUKTUR PERMUKIMAN KAB. KARAWANG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</row>
        <row r="374">
          <cell r="C374" t="str">
            <v>PEMBANGUNAN INFRASTRUKTUR PERMUKIMAN KAB. BEKASI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</row>
        <row r="375">
          <cell r="C375" t="str">
            <v>PEMBANGUNAN INFRASTRUKTUR PERMUKIMAN KAB. BANDUNG BARAT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</row>
        <row r="376">
          <cell r="C376" t="str">
            <v>PEMBANGUNAN INFRASTRUKTUR PERMUKIMAN KOTA BOGOR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</row>
        <row r="377">
          <cell r="C377" t="str">
            <v>PEMBANGUNAN INFRASTRUKTUR PERMUKIMAN KOTA SUKABUMI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</row>
        <row r="378">
          <cell r="C378" t="str">
            <v>PEMBANGUNAN INFRASTRUKTUR PERMUKIMAN KOTA BANDUNG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</row>
        <row r="379">
          <cell r="C379" t="str">
            <v>PEMBANGUNAN INFRASTRUKTUR PERMUKIMAN KOTA CIREBON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</row>
        <row r="380">
          <cell r="C380" t="str">
            <v>PEMBANGUNAN INFRASTRUKTUR PERMUKIMAN KOTA BEKASI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</row>
        <row r="381">
          <cell r="C381" t="str">
            <v>PEMBANGUNAN INFRASTRUKTUR PERMUKIMAN KOTA DEPOK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</row>
        <row r="382">
          <cell r="C382" t="str">
            <v>PEMBANGUNAN INFRASTRUKTUR PERMUKIMAN KOTA CIMAHI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</row>
        <row r="383">
          <cell r="C383" t="str">
            <v>PEMBANGUNAN INFRASTRUKTUR PERMUKIMAN KOTA TASIKMALAYA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</row>
        <row r="384">
          <cell r="C384" t="str">
            <v>PEMBANGUNAN INFRASTRUKTUR PERMUKIMAN KOTA BANJAR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</row>
        <row r="385">
          <cell r="C385" t="str">
            <v>PEMBANGUNAN INFRASTRUKTUR PERMUKIMAN KAB. CILACAP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</row>
        <row r="386">
          <cell r="C386" t="str">
            <v>PEMBANGUNAN INFRASTRUKTUR PERMUKIMAN KAB. BANYUMAS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</row>
        <row r="387">
          <cell r="C387" t="str">
            <v>PEMBANGUNAN INFRASTRUKTUR PERMUKIMAN KAB. PURBALINGGA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</row>
        <row r="388">
          <cell r="C388" t="str">
            <v>PEMBANGUNAN INFRASTRUKTUR PERMUKIMAN KAB. BANJARNEGARA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</row>
        <row r="389">
          <cell r="C389" t="str">
            <v>PEMBANGUNAN INFRASTRUKTUR PERMUKIMAN KAB. KEBUMEN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</row>
        <row r="390">
          <cell r="C390" t="str">
            <v>PEMBANGUNAN INFRASTRUKTUR PERMUKIMAN KAB. PURWOREJO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</row>
        <row r="391">
          <cell r="C391" t="str">
            <v>PEMBANGUNAN INFRASTRUKTUR PERMUKIMAN KAB. WONOSOBO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</row>
        <row r="392">
          <cell r="C392" t="str">
            <v>PEMBANGUNAN INFRASTRUKTUR PERMUKIMAN KAB. MAGELANG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</row>
        <row r="393">
          <cell r="C393" t="str">
            <v>PEMBANGUNAN INFRASTRUKTUR PERMUKIMAN KAB. BOYOLALI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</row>
        <row r="394">
          <cell r="C394" t="str">
            <v>PEMBANGUNAN INFRASTRUKTUR PERMUKIMAN KAB. KLATEN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</row>
        <row r="395">
          <cell r="C395" t="str">
            <v>PEMBANGUNAN INFRASTRUKTUR PERMUKIMAN KAB. SUKOHARJO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</row>
        <row r="396">
          <cell r="C396" t="str">
            <v>PEMBANGUNAN INFRASTRUKTUR PERMUKIMAN KAB. WONOGIRI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</row>
        <row r="397">
          <cell r="C397" t="str">
            <v>PEMBANGUNAN INFRASTRUKTUR PERMUKIMAN KAB. KARANGANYAR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</row>
        <row r="398">
          <cell r="C398" t="str">
            <v>PEMBANGUNAN INFRASTRUKTUR PERMUKIMAN KAB. SRAGEN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</row>
        <row r="399">
          <cell r="C399" t="str">
            <v>PEMBANGUNAN INFRASTRUKTUR PERMUKIMAN KAB. GROBOGAN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</row>
        <row r="400">
          <cell r="C400" t="str">
            <v>PEMBANGUNAN INFRASTRUKTUR PERMUKIMAN KAB. BLORA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</row>
        <row r="401">
          <cell r="C401" t="str">
            <v>PEMBANGUNAN INFRASTRUKTUR PERMUKIMAN KAB. REMBANG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</row>
        <row r="402">
          <cell r="C402" t="str">
            <v>PEMBANGUNAN INFRASTRUKTUR PERMUKIMAN KAB. PATI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</row>
        <row r="403">
          <cell r="C403" t="str">
            <v>PEMBANGUNAN INFRASTRUKTUR PERMUKIMAN KAB. KUDUS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</row>
        <row r="404">
          <cell r="C404" t="str">
            <v>PEMBANGUNAN INFRASTRUKTUR PERMUKIMAN KAB. JEPARA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</row>
        <row r="405">
          <cell r="C405" t="str">
            <v>PEMBANGUNAN INFRASTRUKTUR PERMUKIMAN KAB. DEMAK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</row>
        <row r="406">
          <cell r="C406" t="str">
            <v>PEMBANGUNAN INFRASTRUKTUR PERMUKIMAN KAB. SEMARANG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</row>
        <row r="407">
          <cell r="C407" t="str">
            <v>PEMBANGUNAN INFRASTRUKTUR PERMUKIMAN KAB. TEMANGGUNG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</row>
        <row r="408">
          <cell r="C408" t="str">
            <v>PEMBANGUNAN INFRASTRUKTUR PERMUKIMAN KAB. KENDAL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</row>
        <row r="409">
          <cell r="C409" t="str">
            <v>PEMBANGUNAN INFRASTRUKTUR PERMUKIMAN KAB. BATANG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</row>
        <row r="410">
          <cell r="C410" t="str">
            <v>PEMBANGUNAN INFRASTRUKTUR PERMUKIMAN KAB. PEKALONGAN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</row>
        <row r="411">
          <cell r="C411" t="str">
            <v>PEMBANGUNAN INFRASTRUKTUR PERMUKIMAN KAB. PEMALANG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</row>
        <row r="412">
          <cell r="C412" t="str">
            <v>PEMBANGUNAN INFRASTRUKTUR PERMUKIMAN KAB. TEGAL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</row>
        <row r="413">
          <cell r="C413" t="str">
            <v>PEMBANGUNAN INFRASTRUKTUR PERMUKIMAN KAB. BREBES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</row>
        <row r="414">
          <cell r="C414" t="str">
            <v>PEMBANGUNAN INFRASTRUKTUR PERMUKIMAN KOTA MAGELANG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</row>
        <row r="415">
          <cell r="C415" t="str">
            <v>PEMBANGUNAN INFRASTRUKTUR PERMUKIMAN KOTA SURAKARTA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</row>
        <row r="416">
          <cell r="C416" t="str">
            <v>PEMBANGUNAN INFRASTRUKTUR PERMUKIMAN KOTA SALATIGA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</row>
        <row r="417">
          <cell r="C417" t="str">
            <v>PEMBANGUNAN INFRASTRUKTUR PERMUKIMAN KOTA SEMARANG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</row>
        <row r="418">
          <cell r="C418" t="str">
            <v>PEMBANGUNAN INFRASTRUKTUR PERMUKIMAN KOTA PEKALONGAN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</row>
        <row r="419">
          <cell r="C419" t="str">
            <v>PEMBANGUNAN INFRASTRUKTUR PERMUKIMAN KOTA TEGAL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</row>
        <row r="420">
          <cell r="C420" t="str">
            <v>PEMBANGUNAN INFRASTRUKTUR PERMUKIMAN KAB. KULON PROGO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</row>
        <row r="421">
          <cell r="C421" t="str">
            <v>PEMBANGUNAN INFRASTRUKTUR PERMUKIMAN KAB. BANTUL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</row>
        <row r="422">
          <cell r="C422" t="str">
            <v>PEMBANGUNAN INFRASTRUKTUR PERMUKIMAN KAB. GUNUNG KIDUL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</row>
        <row r="423">
          <cell r="C423" t="str">
            <v>PEMBANGUNAN INFRASTRUKTUR PERMUKIMAN KAB. SLEMAN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</row>
        <row r="424">
          <cell r="C424" t="str">
            <v>PEMBANGUNAN INFRASTRUKTUR PERMUKIMAN KOTA YOGYAKARTA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</row>
        <row r="425">
          <cell r="C425" t="str">
            <v>PEMBANGUNAN INFRASTRUKTUR PERMUKIMAN KAB. PACITAN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</row>
        <row r="426">
          <cell r="C426" t="str">
            <v>PEMBANGUNAN INFRASTRUKTUR PERMUKIMAN KAB. PONOROGO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</row>
        <row r="427">
          <cell r="C427" t="str">
            <v>PEMBANGUNAN INFRASTRUKTUR PERMUKIMAN KAB. TRENGGALEK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</row>
        <row r="428">
          <cell r="C428" t="str">
            <v>PEMBANGUNAN INFRASTRUKTUR PERMUKIMAN KAB. TULUNGAGUNG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</row>
        <row r="429">
          <cell r="C429" t="str">
            <v>PEMBANGUNAN INFRASTRUKTUR PERMUKIMAN KAB. BLITAR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</row>
        <row r="430">
          <cell r="C430" t="str">
            <v>PEMBANGUNAN INFRASTRUKTUR PERMUKIMAN KAB. KEDIRI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</row>
        <row r="431">
          <cell r="C431" t="str">
            <v>PEMBANGUNAN INFRASTRUKTUR PERMUKIMAN KAB. MALANG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</row>
        <row r="432">
          <cell r="C432" t="str">
            <v>PEMBANGUNAN INFRASTRUKTUR PERMUKIMAN KAB. LUMAJANG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</row>
        <row r="433">
          <cell r="C433" t="str">
            <v>PEMBANGUNAN INFRASTRUKTUR PERMUKIMAN KAB. JEMBER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</row>
        <row r="434">
          <cell r="C434" t="str">
            <v>PEMBANGUNAN INFRASTRUKTUR PERMUKIMAN KAB. BANYUWANGI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</row>
        <row r="435">
          <cell r="C435" t="str">
            <v>PEMBANGUNAN INFRASTRUKTUR PERMUKIMAN KAB. BONDOWOSO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</row>
        <row r="436">
          <cell r="C436" t="str">
            <v>PEMBANGUNAN INFRASTRUKTUR PERMUKIMAN KAB. SITUBONDO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</row>
        <row r="437">
          <cell r="C437" t="str">
            <v>PEMBANGUNAN INFRASTRUKTUR PERMUKIMAN KAB. PROBOLINGGO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</row>
        <row r="438">
          <cell r="C438" t="str">
            <v>PEMBANGUNAN INFRASTRUKTUR PERMUKIMAN KAB. PASURUAN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</row>
        <row r="439">
          <cell r="C439" t="str">
            <v>PEMBANGUNAN INFRASTRUKTUR PERMUKIMAN KAB. SIDOARJO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</row>
        <row r="440">
          <cell r="C440" t="str">
            <v>PEMBANGUNAN INFRASTRUKTUR PERMUKIMAN KAB. MOJOKERTO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</row>
        <row r="441">
          <cell r="C441" t="str">
            <v>PEMBANGUNAN INFRASTRUKTUR PERMUKIMAN KAB. JOMBANG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</row>
        <row r="442">
          <cell r="C442" t="str">
            <v>PEMBANGUNAN INFRASTRUKTUR PERMUKIMAN KAB. NGANJUK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</row>
        <row r="443">
          <cell r="C443" t="str">
            <v>PEMBANGUNAN INFRASTRUKTUR PERMUKIMAN KAB. MADIUN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</row>
        <row r="444">
          <cell r="C444" t="str">
            <v>PEMBANGUNAN INFRASTRUKTUR PERMUKIMAN KAB. MAGETAN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</row>
        <row r="445">
          <cell r="C445" t="str">
            <v>PEMBANGUNAN INFRASTRUKTUR PERMUKIMAN KAB. NGAWI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</row>
        <row r="446">
          <cell r="C446" t="str">
            <v>PEMBANGUNAN INFRASTRUKTUR PERMUKIMAN KAB. BOJONEGORO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</row>
        <row r="447">
          <cell r="C447" t="str">
            <v>PEMBANGUNAN INFRASTRUKTUR PERMUKIMAN KAB. TUBAN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</row>
        <row r="448">
          <cell r="C448" t="str">
            <v>PEMBANGUNAN INFRASTRUKTUR PERMUKIMAN KAB. LAMONGAN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</row>
        <row r="449">
          <cell r="C449" t="str">
            <v>PEMBANGUNAN INFRASTRUKTUR PERMUKIMAN KAB. GRESIK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</row>
        <row r="450">
          <cell r="C450" t="str">
            <v>PEMBANGUNAN INFRASTRUKTUR PERMUKIMAN KAB. BANGKALAN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</row>
        <row r="451">
          <cell r="C451" t="str">
            <v>PEMBANGUNAN INFRASTRUKTUR PERMUKIMAN KAB. SAMPANG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</row>
        <row r="452">
          <cell r="C452" t="str">
            <v>PEMBANGUNAN INFRASTRUKTUR PERMUKIMAN KAB. PAMEKASAN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</row>
        <row r="453">
          <cell r="C453" t="str">
            <v>PEMBANGUNAN INFRASTRUKTUR PERMUKIMAN KAB. SUMENEP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</row>
        <row r="454">
          <cell r="C454" t="str">
            <v>PEMBANGUNAN INFRASTRUKTUR PERMUKIMAN KOTA KEDIRI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</row>
        <row r="455">
          <cell r="C455" t="str">
            <v>PEMBANGUNAN INFRASTRUKTUR PERMUKIMAN KOTA BLITAR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</row>
        <row r="456">
          <cell r="C456" t="str">
            <v>PEMBANGUNAN INFRASTRUKTUR PERMUKIMAN KOTA MALANG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</row>
        <row r="457">
          <cell r="C457" t="str">
            <v>PEMBANGUNAN INFRASTRUKTUR PERMUKIMAN KOTA PROBOLINGGO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</row>
        <row r="458">
          <cell r="C458" t="str">
            <v>PEMBANGUNAN INFRASTRUKTUR PERMUKIMAN KOTA PASURUAN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</row>
        <row r="459">
          <cell r="C459" t="str">
            <v>PEMBANGUNAN INFRASTRUKTUR PERMUKIMAN KOTA MOJOKERTO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</row>
        <row r="460">
          <cell r="C460" t="str">
            <v>PEMBANGUNAN INFRASTRUKTUR PERMUKIMAN KOTA MADIUN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</row>
        <row r="461">
          <cell r="C461" t="str">
            <v>PEMBANGUNAN INFRASTRUKTUR PERMUKIMAN KOTA SURABAYA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</row>
        <row r="462">
          <cell r="C462" t="str">
            <v>PEMBANGUNAN INFRASTRUKTUR PERMUKIMAN KOTA BATU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</row>
        <row r="463">
          <cell r="C463" t="str">
            <v>PEMBANGUNAN INFRASTRUKTUR PERMUKIMAN KAB. SAMBAS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</row>
        <row r="464">
          <cell r="C464" t="str">
            <v>PEMBANGUNAN INFRASTRUKTUR PERMUKIMAN KAB. PONTIANAK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</row>
        <row r="465">
          <cell r="C465" t="str">
            <v>PEMBANGUNAN INFRASTRUKTUR PERMUKIMAN KAB. SANGGAU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</row>
        <row r="466">
          <cell r="C466" t="str">
            <v>PEMBANGUNAN INFRASTRUKTUR PERMUKIMAN KAB. KETAPANG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</row>
        <row r="467">
          <cell r="C467" t="str">
            <v>PEMBANGUNAN INFRASTRUKTUR PERMUKIMAN KAB. SINTANG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</row>
        <row r="468">
          <cell r="C468" t="str">
            <v>PEMBANGUNAN INFRASTRUKTUR PERMUKIMAN KAB. KAPUAS HULU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</row>
        <row r="469">
          <cell r="C469" t="str">
            <v>PEMBANGUNAN INFRASTRUKTUR PERMUKIMAN KAB. BENGKAYANG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</row>
        <row r="470">
          <cell r="C470" t="str">
            <v>PEMBANGUNAN INFRASTRUKTUR PERMUKIMAN KAB. LANDAK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</row>
        <row r="471">
          <cell r="C471" t="str">
            <v>PEMBANGUNAN INFRASTRUKTUR PERMUKIMAN KAB. SEKADAU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</row>
        <row r="472">
          <cell r="C472" t="str">
            <v>PEMBANGUNAN INFRASTRUKTUR PERMUKIMAN KAB. MELAWAI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</row>
        <row r="473">
          <cell r="C473" t="str">
            <v>PEMBANGUNAN INFRASTRUKTUR PERMUKIMAN KAB. KAYONG UTARA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</row>
        <row r="474">
          <cell r="C474" t="str">
            <v>PEMBANGUNAN INFRASTRUKTUR PERMUKIMAN KAB. KUBU RAYA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</row>
        <row r="475">
          <cell r="C475" t="str">
            <v>PEMBANGUNAN INFRASTRUKTUR PERMUKIMAN KOTA PONTIANAK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</row>
        <row r="476">
          <cell r="C476" t="str">
            <v>PEMBANGUNAN INFRASTRUKTUR PERMUKIMAN KOTA SINGKAWANG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</row>
        <row r="477">
          <cell r="C477" t="str">
            <v>PEMBANGUNAN INFRASTRUKTUR PERMUKIMAN KAB. KOTAWARINGIN BARAT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</row>
        <row r="478">
          <cell r="C478" t="str">
            <v>PEMBANGUNAN INFRASTRUKTUR PERMUKIMAN KAB. KOTAWARINGIN TIMUR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</row>
        <row r="479">
          <cell r="C479" t="str">
            <v>PEMBANGUNAN INFRASTRUKTUR PERMUKIMAN KAB. KAPUAS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</row>
        <row r="480">
          <cell r="C480" t="str">
            <v>PEMBANGUNAN INFRASTRUKTUR PERMUKIMAN KAB. BARITO SELATAN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</row>
        <row r="481">
          <cell r="C481" t="str">
            <v>PEMBANGUNAN INFRASTRUKTUR PERMUKIMAN KAB. BARITO UTARA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</row>
        <row r="482">
          <cell r="C482" t="str">
            <v>PEMBANGUNAN INFRASTRUKTUR PERMUKIMAN KAB. KATINGAN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</row>
        <row r="483">
          <cell r="C483" t="str">
            <v>PEMBANGUNAN INFRASTRUKTUR PERMUKIMAN KAB. SERUYAN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</row>
        <row r="484">
          <cell r="C484" t="str">
            <v>PEMBANGUNAN INFRASTRUKTUR PERMUKIMAN KAB. SUKAMARA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</row>
        <row r="485">
          <cell r="C485" t="str">
            <v>PEMBANGUNAN INFRASTRUKTUR PERMUKIMAN KAB. LAMANDAU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</row>
        <row r="486">
          <cell r="C486" t="str">
            <v>PEMBANGUNAN INFRASTRUKTUR PERMUKIMAN KAB. GUNUNG MAS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</row>
        <row r="487">
          <cell r="C487" t="str">
            <v>PEMBANGUNAN INFRASTRUKTUR PERMUKIMAN KAB. PULANG PISAU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</row>
        <row r="488">
          <cell r="C488" t="str">
            <v>PEMBANGUNAN INFRASTRUKTUR PERMUKIMAN KAB. MURUNG RAYA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</row>
        <row r="489">
          <cell r="C489" t="str">
            <v>PEMBANGUNAN INFRASTRUKTUR PERMUKIMAN KAB. BARITO TIMUR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</row>
        <row r="490">
          <cell r="C490" t="str">
            <v>PEMBANGUNAN INFRASTRUKTUR PERMUKIMAN KOTA PALANGKARAYA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</row>
        <row r="491">
          <cell r="C491" t="str">
            <v>PEMBANGUNAN INFRASTRUKTUR PERMUKIMAN KAB. TANAH LAUT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</row>
        <row r="492">
          <cell r="C492" t="str">
            <v>PEMBANGUNAN INFRASTRUKTUR PERMUKIMAN KAB. KOTABARU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</row>
        <row r="493">
          <cell r="C493" t="str">
            <v>PEMBANGUNAN INFRASTRUKTUR PERMUKIMAN KAB. BANJAR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</row>
        <row r="494">
          <cell r="C494" t="str">
            <v>PEMBANGUNAN INFRASTRUKTUR PERMUKIMAN KAB. BARITO KUALA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</row>
        <row r="495">
          <cell r="C495" t="str">
            <v>PEMBANGUNAN INFRASTRUKTUR PERMUKIMAN KAB. TAPIN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</row>
        <row r="496">
          <cell r="C496" t="str">
            <v>PEMBANGUNAN INFRASTRUKTUR PERMUKIMAN KAB. HULU SUNGAI SELATAN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</row>
        <row r="497">
          <cell r="C497" t="str">
            <v>PEMBANGUNAN INFRASTRUKTUR PERMUKIMAN KAB. HULU SUNGAI TENGAH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</row>
        <row r="498">
          <cell r="C498" t="str">
            <v>PEMBANGUNAN INFRASTRUKTUR PERMUKIMAN KAB. HULU SUNGAI UTARA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</row>
        <row r="499">
          <cell r="C499" t="str">
            <v>PEMBANGUNAN INFRASTRUKTUR PERMUKIMAN KAB. TABALONG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</row>
        <row r="500">
          <cell r="C500" t="str">
            <v>PEMBANGUNAN INFRASTRUKTUR PERMUKIMAN KAB. TANAH BUMBU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</row>
        <row r="501">
          <cell r="C501" t="str">
            <v>PEMBANGUNAN INFRASTRUKTUR PERMUKIMAN KAB. BALANGAN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</row>
        <row r="502">
          <cell r="C502" t="str">
            <v>PEMBANGUNAN INFRASTRUKTUR PERMUKIMAN KOTA BANJARMASIN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</row>
        <row r="503">
          <cell r="C503" t="str">
            <v>PEMBANGUNAN INFRASTRUKTUR PERMUKIMAN KOTA BANJAR BARU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</row>
        <row r="504">
          <cell r="C504" t="str">
            <v>PEMBANGUNAN INFRASTRUKTUR PERMUKIMAN KAB. PASER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</row>
        <row r="505">
          <cell r="C505" t="str">
            <v>PEMBANGUNAN INFRASTRUKTUR PERMUKIMAN KAB. KUTAI KERTANEGARA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</row>
        <row r="506">
          <cell r="C506" t="str">
            <v>PEMBANGUNAN INFRASTRUKTUR PERMUKIMAN KAB. BERAU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</row>
        <row r="507">
          <cell r="C507" t="str">
            <v>PEMBANGUNAN INFRASTRUKTUR PERMUKIMAN KAB. BULUNGAN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</row>
        <row r="508">
          <cell r="C508" t="str">
            <v>PEMBANGUNAN INFRASTRUKTUR PERMUKIMAN KAB. NUNUKAN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</row>
        <row r="509">
          <cell r="C509" t="str">
            <v>PEMBANGUNAN INFRASTRUKTUR PERMUKIMAN KAB. MALINAU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</row>
        <row r="510">
          <cell r="C510" t="str">
            <v>PEMBANGUNAN INFRASTRUKTUR PERMUKIMAN KAB. KUTAI BARAT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</row>
        <row r="511">
          <cell r="C511" t="str">
            <v>PEMBANGUNAN INFRASTRUKTUR PERMUKIMAN KAB. KUTAI TIMUR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</row>
        <row r="512">
          <cell r="C512" t="str">
            <v>PEMBANGUNAN INFRASTRUKTUR PERMUKIMAN KAB. PENAJAM PASER UTARA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</row>
        <row r="513">
          <cell r="C513" t="str">
            <v>PEMBANGUNAN INFRASTRUKTUR PERMUKIMAN KAB. TANA TIDUNG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</row>
        <row r="514">
          <cell r="C514" t="str">
            <v>PEMBANGUNAN INFRASTRUKTUR PERMUKIMAN KOTA BALIKPAPAN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</row>
        <row r="515">
          <cell r="C515" t="str">
            <v>PEMBANGUNAN INFRASTRUKTUR PERMUKIMAN KOTA SAMARINDA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</row>
        <row r="516">
          <cell r="C516" t="str">
            <v>PEMBANGUNAN INFRASTRUKTUR PERMUKIMAN KOTA TARAKAN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</row>
        <row r="517">
          <cell r="C517" t="str">
            <v>PEMBANGUNAN INFRASTRUKTUR PERMUKIMAN KOTA BONTANG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</row>
        <row r="518">
          <cell r="C518" t="str">
            <v>PEMBANGUNAN INFRASTRUKTUR PERMUKIMAN KAB. BOLAANG MONGONDOW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</row>
        <row r="519">
          <cell r="C519" t="str">
            <v>PEMBANGUNAN INFRASTRUKTUR PERMUKIMAN KAB. MINAHASA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</row>
        <row r="520">
          <cell r="C520" t="str">
            <v>PEMBANGUNAN INFRASTRUKTUR PERMUKIMAN KAB. KEPULAUAN  SANGIHE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</row>
        <row r="521">
          <cell r="C521" t="str">
            <v>PEMBANGUNAN INFRASTRUKTUR PERMUKIMAN KAB. KEPULAUAN TALAUD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</row>
        <row r="522">
          <cell r="C522" t="str">
            <v>PEMBANGUNAN INFRASTRUKTUR PERMUKIMAN KAB. MINAHASA SELATAN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</row>
        <row r="523">
          <cell r="C523" t="str">
            <v>PEMBANGUNAN INFRASTRUKTUR PERMUKIMAN KAB. MINAHASA UTARA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</row>
        <row r="524">
          <cell r="C524" t="str">
            <v>PEMBANGUNAN INFRASTRUKTUR PERMUKIMAN KAB. MINAHASA TENGGARA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</row>
        <row r="525">
          <cell r="C525" t="str">
            <v>PEMBANGUNAN INFRASTRUKTUR PERMUKIMAN KAB. BOLAANG MONGONDOW UTARA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</row>
        <row r="526">
          <cell r="C526" t="str">
            <v>PEMBANGUNAN INFRASTRUKTUR PERMUKIMAN KAB. KEPULAUAN SITARO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</row>
        <row r="527">
          <cell r="C527" t="str">
            <v>PEMBANGUNAN INFRASTRUKTUR PERMUKIMAN KAB. BOLAANG MONGONDOW TIMUR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</row>
        <row r="528">
          <cell r="C528" t="str">
            <v>PEMBANGUNAN INFRASTRUKTUR PERMUKIMAN KAB. BOLAANG MONGONDOW UTARA SELATAN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</row>
        <row r="529">
          <cell r="C529" t="str">
            <v>PEMBANGUNAN INFRASTRUKTUR PERMUKIMAN KAB. BOLAANG MONGONDOW SELATAN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</row>
        <row r="530">
          <cell r="C530" t="str">
            <v>PEMBANGUNAN INFRASTRUKTUR PERMUKIMAN KOTA MANADO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</row>
        <row r="531">
          <cell r="C531" t="str">
            <v>PEMBANGUNAN INFRASTRUKTUR PERMUKIMAN KOTA BITUNG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</row>
        <row r="532">
          <cell r="C532" t="str">
            <v>PEMBANGUNAN INFRASTRUKTUR PERMUKIMAN KOTA TOMOHON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</row>
        <row r="533">
          <cell r="C533" t="str">
            <v>PEMBANGUNAN INFRASTRUKTUR PERMUKIMAN KOTA KOTAMOBAGU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</row>
        <row r="534">
          <cell r="C534" t="str">
            <v>PEMBANGUNAN INFRASTRUKTUR PERMUKIMAN KAB. GORONTALO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</row>
        <row r="535">
          <cell r="C535" t="str">
            <v>PEMBANGUNAN INFRASTRUKTUR PERMUKIMAN KAB. BOALEMO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</row>
        <row r="536">
          <cell r="C536" t="str">
            <v>PEMBANGUNAN INFRASTRUKTUR PERMUKIMAN KAB. BONE BOLANGO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</row>
        <row r="537">
          <cell r="C537" t="str">
            <v>PEMBANGUNAN INFRASTRUKTUR PERMUKIMAN KAB. POHUWATO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</row>
        <row r="538">
          <cell r="C538" t="str">
            <v>PEMBANGUNAN INFRASTRUKTUR PERMUKIMAN KAB. GORONTALO UTARA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</row>
        <row r="539">
          <cell r="C539" t="str">
            <v>PEMBANGUNAN INFRASTRUKTUR PERMUKIMAN KOTA GORONTALO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</row>
        <row r="540">
          <cell r="C540" t="str">
            <v>PEMBANGUNAN INFRASTRUKTUR PERMUKIMAN KAB. BANGGAI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</row>
        <row r="541">
          <cell r="C541" t="str">
            <v>PEMBANGUNAN INFRASTRUKTUR PERMUKIMAN KAB. POSO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</row>
        <row r="542">
          <cell r="C542" t="str">
            <v>PEMBANGUNAN INFRASTRUKTUR PERMUKIMAN KAB. DONGGALA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</row>
        <row r="543">
          <cell r="C543" t="str">
            <v>PEMBANGUNAN INFRASTRUKTUR PERMUKIMAN KAB. TOLI-TOLI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</row>
        <row r="544">
          <cell r="C544" t="str">
            <v>PEMBANGUNAN INFRASTRUKTUR PERMUKIMAN KAB. BUOL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</row>
        <row r="545">
          <cell r="C545" t="str">
            <v>PEMBANGUNAN INFRASTRUKTUR PERMUKIMAN KAB. MOROWALI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</row>
        <row r="546">
          <cell r="C546" t="str">
            <v>PEMBANGUNAN INFRASTRUKTUR PERMUKIMAN KAB. BANGGAI KEPULAUAN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</row>
        <row r="547">
          <cell r="C547" t="str">
            <v>PEMBANGUNAN INFRASTRUKTUR PERMUKIMAN KAB. PARIGI MOUTONG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</row>
        <row r="548">
          <cell r="C548" t="str">
            <v>PEMBANGUNAN INFRASTRUKTUR PERMUKIMAN KAB. TOJO UNA-UNA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</row>
        <row r="549">
          <cell r="C549" t="str">
            <v>PEMBANGUNAN INFRASTRUKTUR PERMUKIMAN KAB. SIGI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</row>
        <row r="550">
          <cell r="C550" t="str">
            <v>PEMBANGUNAN INFRASTRUKTUR PERMUKIMAN KOTA PALU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</row>
        <row r="551">
          <cell r="C551" t="str">
            <v>PEMBANGUNAN INFRASTRUKTUR PERMUKIMAN KAB. SELAYAR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</row>
        <row r="552">
          <cell r="C552" t="str">
            <v>PEMBANGUNAN INFRASTRUKTUR PERMUKIMAN KAB. BULUKUMBA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</row>
        <row r="553">
          <cell r="C553" t="str">
            <v>PEMBANGUNAN INFRASTRUKTUR PERMUKIMAN KAB. BANTAENG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</row>
        <row r="554">
          <cell r="C554" t="str">
            <v>PEMBANGUNAN INFRASTRUKTUR PERMUKIMAN KAB. JENEPONTO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</row>
        <row r="555">
          <cell r="C555" t="str">
            <v>PEMBANGUNAN INFRASTRUKTUR PERMUKIMAN KAB. TAKALAR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</row>
        <row r="556">
          <cell r="C556" t="str">
            <v>PEMBANGUNAN INFRASTRUKTUR PERMUKIMAN KAB. GOWA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</row>
        <row r="557">
          <cell r="C557" t="str">
            <v>PEMBANGUNAN INFRASTRUKTUR PERMUKIMAN KAB. SINJAI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</row>
        <row r="558">
          <cell r="C558" t="str">
            <v>PEMBANGUNAN INFRASTRUKTUR PERMUKIMAN KAB. BONE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</row>
        <row r="559">
          <cell r="C559" t="str">
            <v>PEMBANGUNAN INFRASTRUKTUR PERMUKIMAN KAB. MAROS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</row>
        <row r="560">
          <cell r="C560" t="str">
            <v>PEMBANGUNAN INFRASTRUKTUR PERMUKIMAN KAB. PANGKAJENE KEPULAUAN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</row>
        <row r="561">
          <cell r="C561" t="str">
            <v>PEMBANGUNAN INFRASTRUKTUR PERMUKIMAN KAB. BARRU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</row>
        <row r="562">
          <cell r="C562" t="str">
            <v>PEMBANGUNAN INFRASTRUKTUR PERMUKIMAN KAB. SOPPENG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</row>
        <row r="563">
          <cell r="C563" t="str">
            <v>PEMBANGUNAN INFRASTRUKTUR PERMUKIMAN KAB. WAJO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</row>
        <row r="564">
          <cell r="C564" t="str">
            <v>PEMBANGUNAN INFRASTRUKTUR PERMUKIMAN KAB. SIDENDRENG RAPPANG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</row>
        <row r="565">
          <cell r="C565" t="str">
            <v>PEMBANGUNAN INFRASTRUKTUR PERMUKIMAN KAB. PINRANG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</row>
        <row r="566">
          <cell r="C566" t="str">
            <v>PEMBANGUNAN INFRASTRUKTUR PERMUKIMAN KAB. ENREKANG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</row>
        <row r="567">
          <cell r="C567" t="str">
            <v>PEMBANGUNAN INFRASTRUKTUR PERMUKIMAN KAB. LUWU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</row>
        <row r="568">
          <cell r="C568" t="str">
            <v>PEMBANGUNAN INFRASTRUKTUR PERMUKIMAN KAB. TANA TORAJA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</row>
        <row r="569">
          <cell r="C569" t="str">
            <v>PEMBANGUNAN INFRASTRUKTUR PERMUKIMAN KAB. LUWU UTARA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</row>
        <row r="570">
          <cell r="C570" t="str">
            <v>PEMBANGUNAN INFRASTRUKTUR PERMUKIMAN KAB. LUWU TIMUR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</row>
        <row r="571">
          <cell r="C571" t="str">
            <v>PEMBANGUNAN INFRASTRUKTUR PERMUKIMAN KAB. TORAJA UTARA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</row>
        <row r="572">
          <cell r="C572" t="str">
            <v>PEMBANGUNAN INFRASTRUKTUR PERMUKIMAN KOTA MAKASAR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</row>
        <row r="573">
          <cell r="C573" t="str">
            <v>PEMBANGUNAN INFRASTRUKTUR PERMUKIMAN KOTA PARE-PARE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</row>
        <row r="574">
          <cell r="C574" t="str">
            <v>PEMBANGUNAN INFRASTRUKTUR PERMUKIMAN KOTA PALOPO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</row>
        <row r="575">
          <cell r="C575" t="str">
            <v>PEMBANGUNAN INFRASTRUKTUR PERMUKIMAN KAB. MAMUJU UTARA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</row>
        <row r="576">
          <cell r="C576" t="str">
            <v>PEMBANGUNAN INFRASTRUKTUR PERMUKIMAN KAB. MAMUJU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</row>
        <row r="577">
          <cell r="C577" t="str">
            <v>PEMBANGUNAN INFRASTRUKTUR PERMUKIMAN KAB. MAMASA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</row>
        <row r="578">
          <cell r="C578" t="str">
            <v>PEMBANGUNAN INFRASTRUKTUR PERMUKIMAN KAB. POLEWALI MANDAR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</row>
        <row r="579">
          <cell r="C579" t="str">
            <v>PEMBANGUNAN INFRASTRUKTUR PERMUKIMAN KAB. MAJENE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</row>
        <row r="580">
          <cell r="C580" t="str">
            <v>PEMBANGUNAN INFRASTRUKTUR PERMUKIMAN KAB. KOLAKA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</row>
        <row r="581">
          <cell r="C581" t="str">
            <v>PEMBANGUNAN INFRASTRUKTUR PERMUKIMAN KAB. KONAWE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</row>
        <row r="582">
          <cell r="C582" t="str">
            <v>PEMBANGUNAN INFRASTRUKTUR PERMUKIMAN KAB. MUNA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</row>
        <row r="583">
          <cell r="C583" t="str">
            <v>PEMBANGUNAN INFRASTRUKTUR PERMUKIMAN KAB. BUTON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</row>
        <row r="584">
          <cell r="C584" t="str">
            <v>PEMBANGUNAN INFRASTRUKTUR PERMUKIMAN KAB. KONAWE SELATAN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</row>
        <row r="585">
          <cell r="C585" t="str">
            <v>PEMBANGUNAN INFRASTRUKTUR PERMUKIMAN KAB. BOMBANA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</row>
        <row r="586">
          <cell r="C586" t="str">
            <v>PEMBANGUNAN INFRASTRUKTUR PERMUKIMAN KAB. WAKATOBI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</row>
        <row r="587">
          <cell r="C587" t="str">
            <v>PEMBANGUNAN INFRASTRUKTUR PERMUKIMAN KAB. KOLAKA UTARA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</row>
        <row r="588">
          <cell r="C588" t="str">
            <v>PEMBANGUNAN INFRASTRUKTUR PERMUKIMAN KAB. KONAWE UTARA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</row>
        <row r="589">
          <cell r="C589" t="str">
            <v>PEMBANGUNAN INFRASTRUKTUR PERMUKIMAN KAB. BUTON UTARA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</row>
        <row r="590">
          <cell r="C590" t="str">
            <v>PEMBANGUNAN INFRASTRUKTUR PERMUKIMAN KOTA KENDARI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</row>
        <row r="591">
          <cell r="C591" t="str">
            <v>PEMBANGUNAN INFRASTRUKTUR PERMUKIMAN KOTA BAU-BAU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</row>
        <row r="592">
          <cell r="C592" t="str">
            <v>PEMBANGUNAN INFRASTRUKTUR PERMUKIMAN KAB. JEMBRANA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</row>
        <row r="593">
          <cell r="C593" t="str">
            <v>PEMBANGUNAN INFRASTRUKTUR PERMUKIMAN KAB. TABANAN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</row>
        <row r="594">
          <cell r="C594" t="str">
            <v>PEMBANGUNAN INFRASTRUKTUR PERMUKIMAN KAB. BADUNG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</row>
        <row r="595">
          <cell r="C595" t="str">
            <v>PEMBANGUNAN INFRASTRUKTUR PERMUKIMAN KAB. GIANYAR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</row>
        <row r="596">
          <cell r="C596" t="str">
            <v>PEMBANGUNAN INFRASTRUKTUR PERMUKIMAN KAB. KLUNGKUNG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</row>
        <row r="597">
          <cell r="C597" t="str">
            <v>PEMBANGUNAN INFRASTRUKTUR PERMUKIMAN KAB. BANGLI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</row>
        <row r="598">
          <cell r="C598" t="str">
            <v>PEMBANGUNAN INFRASTRUKTUR PERMUKIMAN KAB. KARANGASEM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</row>
        <row r="599">
          <cell r="C599" t="str">
            <v>PEMBANGUNAN INFRASTRUKTUR PERMUKIMAN KAB. BULELENG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</row>
        <row r="600">
          <cell r="C600" t="str">
            <v>PEMBANGUNAN INFRASTRUKTUR PERMUKIMAN KOTA DENPASAR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</row>
        <row r="601">
          <cell r="C601" t="str">
            <v>PEMBANGUNAN INFRASTRUKTUR PERMUKIMAN KAB. LOMBOK BARAT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</row>
        <row r="602">
          <cell r="C602" t="str">
            <v>PEMBANGUNAN INFRASTRUKTUR PERMUKIMAN KAB. LOMBOK TENGAH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</row>
        <row r="603">
          <cell r="C603" t="str">
            <v>PEMBANGUNAN INFRASTRUKTUR PERMUKIMAN KAB. LOMBOK TIMUR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</row>
        <row r="604">
          <cell r="C604" t="str">
            <v>PEMBANGUNAN INFRASTRUKTUR PERMUKIMAN KAB. SUMBAWA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</row>
        <row r="605">
          <cell r="C605" t="str">
            <v>PEMBANGUNAN INFRASTRUKTUR PERMUKIMAN KAB. DOMPU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</row>
        <row r="606">
          <cell r="C606" t="str">
            <v>PEMBANGUNAN INFRASTRUKTUR PERMUKIMAN KAB. BIMA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</row>
        <row r="607">
          <cell r="C607" t="str">
            <v>PEMBANGUNAN INFRASTRUKTUR PERMUKIMAN KAB. SUMBAWA BARAT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</row>
        <row r="608">
          <cell r="C608" t="str">
            <v>PEMBANGUNAN INFRASTRUKTUR PERMUKIMAN KAB. LOMBOK UTARA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</row>
        <row r="609">
          <cell r="C609" t="str">
            <v>PEMBANGUNAN INFRASTRUKTUR PERMUKIMAN KOTA MATARAM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</row>
        <row r="610">
          <cell r="C610" t="str">
            <v>PEMBANGUNAN INFRASTRUKTUR PERMUKIMAN KOTA BIMA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</row>
        <row r="611">
          <cell r="C611" t="str">
            <v>PEMBANGUNAN INFRASTRUKTUR PERMUKIMAN KAB. KUPANG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</row>
        <row r="612">
          <cell r="C612" t="str">
            <v>PEMBANGUNAN INFRASTRUKTUR PERMUKIMAN KAB. TIMOR TENGAH SELATAN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</row>
        <row r="613">
          <cell r="C613" t="str">
            <v>PEMBANGUNAN INFRASTRUKTUR PERMUKIMAN KAB. TIMOR TENGAH UTARA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</row>
        <row r="614">
          <cell r="C614" t="str">
            <v>PEMBANGUNAN INFRASTRUKTUR PERMUKIMAN KAB. BELU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</row>
        <row r="615">
          <cell r="C615" t="str">
            <v>PEMBANGUNAN INFRASTRUKTUR PERMUKIMAN KAB. ALOR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</row>
        <row r="616">
          <cell r="C616" t="str">
            <v>PEMBANGUNAN INFRASTRUKTUR PERMUKIMAN KAB. FLORES TIMUR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</row>
        <row r="617">
          <cell r="C617" t="str">
            <v>PEMBANGUNAN INFRASTRUKTUR PERMUKIMAN KAB. SIKKA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</row>
        <row r="618">
          <cell r="C618" t="str">
            <v>PEMBANGUNAN INFRASTRUKTUR PERMUKIMAN KAB. ENDE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</row>
        <row r="619">
          <cell r="C619" t="str">
            <v>PEMBANGUNAN INFRASTRUKTUR PERMUKIMAN KAB. NGADA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</row>
        <row r="620">
          <cell r="C620" t="str">
            <v>PEMBANGUNAN INFRASTRUKTUR PERMUKIMAN KAB. MANGGARAI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</row>
        <row r="621">
          <cell r="C621" t="str">
            <v>PEMBANGUNAN INFRASTRUKTUR PERMUKIMAN KAB. SUMBA TIMUR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</row>
        <row r="622">
          <cell r="C622" t="str">
            <v>PEMBANGUNAN INFRASTRUKTUR PERMUKIMAN KAB. SUMBA BARAT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</row>
        <row r="623">
          <cell r="C623" t="str">
            <v>PEMBANGUNAN INFRASTRUKTUR PERMUKIMAN KAB. LEMBATA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</row>
        <row r="624">
          <cell r="C624" t="str">
            <v>PEMBANGUNAN INFRASTRUKTUR PERMUKIMAN KAB. ROTE NDAO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</row>
        <row r="625">
          <cell r="C625" t="str">
            <v>PEMBANGUNAN INFRASTRUKTUR PERMUKIMAN KAB. MANGGARAI BARAT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</row>
        <row r="626">
          <cell r="C626" t="str">
            <v>PEMBANGUNAN INFRASTRUKTUR PERMUKIMAN KAB. NAGEKEO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</row>
        <row r="627">
          <cell r="C627" t="str">
            <v>PEMBANGUNAN INFRASTRUKTUR PERMUKIMAN KAB. SUMBA TENGAH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</row>
        <row r="628">
          <cell r="C628" t="str">
            <v>PEMBANGUNAN INFRASTRUKTUR PERMUKIMAN KAB. SUMBA BARAT DAYA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</row>
        <row r="629">
          <cell r="C629" t="str">
            <v>PEMBANGUNAN INFRASTRUKTUR PERMUKIMAN KAB. MANGGARAI TIMUR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</row>
        <row r="630">
          <cell r="C630" t="str">
            <v>PEMBANGUNAN INFRASTRUKTUR PERMUKIMAN KAB. SABU RAIJUA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</row>
        <row r="631">
          <cell r="C631" t="str">
            <v>PEMBANGUNAN INFRASTRUKTUR PERMUKIMAN KOTA KUPANG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</row>
        <row r="632">
          <cell r="C632" t="str">
            <v>PEMBANGUNAN INFRASTRUKTUR PERMUKIMAN KAB. MALUKU TENGAH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</row>
        <row r="633">
          <cell r="C633" t="str">
            <v>PEMBANGUNAN INFRASTRUKTUR PERMUKIMAN KAB. MALUKU TENGGARA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</row>
        <row r="634">
          <cell r="C634" t="str">
            <v>PEMBANGUNAN INFRASTRUKTUR PERMUKIMAN KAB. MALUKU TENGGARA BARAT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</row>
        <row r="635">
          <cell r="C635" t="str">
            <v>PEMBANGUNAN INFRASTRUKTUR PERMUKIMAN KAB. BURU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</row>
        <row r="636">
          <cell r="C636" t="str">
            <v>PEMBANGUNAN INFRASTRUKTUR PERMUKIMAN KAB. SERAM BAGIAN TIMUR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</row>
        <row r="637">
          <cell r="C637" t="str">
            <v>PEMBANGUNAN INFRASTRUKTUR PERMUKIMAN KAB. SERAM BAGIAN BARAT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</row>
        <row r="638">
          <cell r="C638" t="str">
            <v>PEMBANGUNAN INFRASTRUKTUR PERMUKIMAN KAB. KEPULAUAN ARU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</row>
        <row r="639">
          <cell r="C639" t="str">
            <v>PEMBANGUNAN INFRASTRUKTUR PERMUKIMAN KAB. MALUKU BARAT DAYA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</row>
        <row r="640">
          <cell r="C640" t="str">
            <v>PEMBANGUNAN INFRASTRUKTUR PERMUKIMAN KAB. BURU SELATAN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</row>
        <row r="641">
          <cell r="C641" t="str">
            <v>PEMBANGUNAN INFRASTRUKTUR PERMUKIMAN KOTA AMBON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</row>
        <row r="642">
          <cell r="C642" t="str">
            <v>PEMBANGUNAN INFRASTRUKTUR PERMUKIMAN KOTA TUAL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</row>
        <row r="643">
          <cell r="C643" t="str">
            <v>PEMBANGUNAN INFRASTRUKTUR PERMUKIMAN KAB. HALMAHERA BARAT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</row>
        <row r="644">
          <cell r="C644" t="str">
            <v>PEMBANGUNAN INFRASTRUKTUR PERMUKIMAN KAB. HALMAHERA TENGAH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</row>
        <row r="645">
          <cell r="C645" t="str">
            <v>PEMBANGUNAN INFRASTRUKTUR PERMUKIMAN KAB. HALMAHERA UTARA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</row>
        <row r="646">
          <cell r="C646" t="str">
            <v>PEMBANGUNAN INFRASTRUKTUR PERMUKIMAN KAB. HALMAHERA SELATAN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</row>
        <row r="647">
          <cell r="C647" t="str">
            <v>PEMBANGUNAN INFRASTRUKTUR PERMUKIMAN KAB. KEPULAUAN SULA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</row>
        <row r="648">
          <cell r="C648" t="str">
            <v>PEMBANGUNAN INFRASTRUKTUR PERMUKIMAN KAB. HALMAHERA TIMUR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</row>
        <row r="649">
          <cell r="C649" t="str">
            <v>PEMBANGUNAN INFRASTRUKTUR PERMUKIMAN KAB. PULAU MAROTAI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</row>
        <row r="650">
          <cell r="C650" t="str">
            <v>PEMBANGUNAN INFRASTRUKTUR PERMUKIMAN KOTA TERNATE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</row>
        <row r="651">
          <cell r="C651" t="str">
            <v>PEMBANGUNAN INFRASTRUKTUR PERMUKIMAN KOTA TIDORE KEPULAUAN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</row>
        <row r="652">
          <cell r="C652" t="str">
            <v>PEMBANGUNAN INFRASTRUKTUR PERMUKIMAN KAB. MERAUKE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</row>
        <row r="653">
          <cell r="C653" t="str">
            <v>PEMBANGUNAN INFRASTRUKTUR PERMUKIMAN KAB. JAYAWIJAYA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</row>
        <row r="654">
          <cell r="C654" t="str">
            <v>PEMBANGUNAN INFRASTRUKTUR PERMUKIMAN KAB. JAYAPURA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</row>
        <row r="655">
          <cell r="C655" t="str">
            <v>PEMBANGUNAN INFRASTRUKTUR PERMUKIMAN KAB. NABIRE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</row>
        <row r="656">
          <cell r="C656" t="str">
            <v>PEMBANGUNAN INFRASTRUKTUR PERMUKIMAN KAB. KEPULAUAN YAPEN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</row>
        <row r="657">
          <cell r="C657" t="str">
            <v>PEMBANGUNAN INFRASTRUKTUR PERMUKIMAN KAB. BIAK NUMFOR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</row>
        <row r="658">
          <cell r="C658" t="str">
            <v>PEMBANGUNAN INFRASTRUKTUR PERMUKIMAN KAB. PUNCAK JAYA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</row>
        <row r="659">
          <cell r="C659" t="str">
            <v>PEMBANGUNAN INFRASTRUKTUR PERMUKIMAN KAB. PANIAI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</row>
        <row r="660">
          <cell r="C660" t="str">
            <v>PEMBANGUNAN INFRASTRUKTUR PERMUKIMAN KAB. MIMIKA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</row>
        <row r="661">
          <cell r="C661" t="str">
            <v>PEMBANGUNAN INFRASTRUKTUR PERMUKIMAN KAB. SARMI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</row>
        <row r="662">
          <cell r="C662" t="str">
            <v>PEMBANGUNAN INFRASTRUKTUR PERMUKIMAN KAB. KEEROM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</row>
        <row r="663">
          <cell r="C663" t="str">
            <v>PEMBANGUNAN INFRASTRUKTUR PERMUKIMAN KAB. PEGUNUNGAN BINTANG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</row>
        <row r="664">
          <cell r="C664" t="str">
            <v>PEMBANGUNAN INFRASTRUKTUR PERMUKIMAN KAB. YAHUKIMO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</row>
        <row r="665">
          <cell r="C665" t="str">
            <v>PEMBANGUNAN INFRASTRUKTUR PERMUKIMAN KAB. TOLIKARA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</row>
        <row r="666">
          <cell r="C666" t="str">
            <v>PEMBANGUNAN INFRASTRUKTUR PERMUKIMAN KAB. WAROPEN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</row>
        <row r="667">
          <cell r="C667" t="str">
            <v>PEMBANGUNAN INFRASTRUKTUR PERMUKIMAN KAB. BOVEN DIGOEL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</row>
        <row r="668">
          <cell r="C668" t="str">
            <v>PEMBANGUNAN INFRASTRUKTUR PERMUKIMAN KAB. MAPPI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</row>
        <row r="669">
          <cell r="C669" t="str">
            <v>PEMBANGUNAN INFRASTRUKTUR PERMUKIMAN KAB. ASMAT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</row>
        <row r="670">
          <cell r="C670" t="str">
            <v>PEMBANGUNAN INFRASTRUKTUR PERMUKIMAN KAB. SUPIORI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</row>
        <row r="671">
          <cell r="C671" t="str">
            <v>PEMBANGUNAN INFRASTRUKTUR PERMUKIMAN KAB. MEMBERAMO RAYA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</row>
        <row r="672">
          <cell r="C672" t="str">
            <v>PEMBANGUNAN INFRASTRUKTUR PERMUKIMAN KAB. MEMBERAMO TENGAH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</row>
        <row r="673">
          <cell r="C673" t="str">
            <v>PEMBANGUNAN INFRASTRUKTUR PERMUKIMAN KAB. YALIMO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</row>
        <row r="674">
          <cell r="C674" t="str">
            <v>PEMBANGUNAN INFRASTRUKTUR PERMUKIMAN KAB. LANNY JAYA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</row>
        <row r="675">
          <cell r="C675" t="str">
            <v>PEMBANGUNAN INFRASTRUKTUR PERMUKIMAN KAB. NDUGA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</row>
        <row r="676">
          <cell r="C676" t="str">
            <v>PEMBANGUNAN INFRASTRUKTUR PERMUKIMAN KAB. PUNCAK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</row>
        <row r="677">
          <cell r="C677" t="str">
            <v>PEMBANGUNAN INFRASTRUKTUR PERMUKIMAN KAB. DOGIYAI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</row>
        <row r="678">
          <cell r="C678" t="str">
            <v>PEMBANGUNAN INFRASTRUKTUR PERMUKIMAN KAB. INTAN JAYA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</row>
        <row r="679">
          <cell r="C679" t="str">
            <v>PEMBANGUNAN INFRASTRUKTUR PERMUKIMAN KAB. DEIYAI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</row>
        <row r="680">
          <cell r="C680" t="str">
            <v>PEMBANGUNAN INFRASTRUKTUR PERMUKIMAN KOTA JAYAPURA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</row>
        <row r="681">
          <cell r="C681" t="str">
            <v>PEMBANGUNAN INFRASTRUKTUR PERMUKIMAN KAB. SORONG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</row>
        <row r="682">
          <cell r="C682" t="str">
            <v>PEMBANGUNAN INFRASTRUKTUR PERMUKIMAN KAB. MANOKWARI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</row>
        <row r="683">
          <cell r="C683" t="str">
            <v>PEMBANGUNAN INFRASTRUKTUR PERMUKIMAN KAB. FAK-FAK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</row>
        <row r="684">
          <cell r="C684" t="str">
            <v>PEMBANGUNAN INFRASTRUKTUR PERMUKIMAN KAB. SORONG SELATAN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</row>
        <row r="685">
          <cell r="C685" t="str">
            <v>PEMBANGUNAN INFRASTRUKTUR PERMUKIMAN KAB. RAJA AMPAT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</row>
        <row r="686">
          <cell r="C686" t="str">
            <v>PEMBANGUNAN INFRASTRUKTUR PERMUKIMAN KAB. TELUK BINTUNI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</row>
        <row r="687">
          <cell r="C687" t="str">
            <v>PEMBANGUNAN INFRASTRUKTUR PERMUKIMAN KAB. TELUK WONDAMA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</row>
        <row r="688">
          <cell r="C688" t="str">
            <v>PEMBANGUNAN INFRASTRUKTUR PERMUKIMAN KAB. KAIMANA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</row>
        <row r="689">
          <cell r="C689" t="str">
            <v>PEMBANGUNAN INFRASTRUKTUR PERMUKIMAN KAB. TAMBRAUW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</row>
        <row r="690">
          <cell r="C690" t="str">
            <v>PEMBANGUNAN INFRASTRUKTUR PERMUKIMAN KAB. MAYBRAT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</row>
        <row r="691">
          <cell r="C691" t="str">
            <v>PEMBANGUNAN INFRASTRUKTUR PERMUKIMAN KOTA SORONG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</row>
      </sheetData>
      <sheetData sheetId="53">
        <row r="10">
          <cell r="C10" t="str">
            <v>SEKRETARIAT DIREKTORAT JENDERAL CIPTA KARYA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C11" t="str">
            <v>DIREKTORAT BINA PROGRAM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2">
          <cell r="C12" t="str">
            <v>DIREKTORAT PENGEMBANGAN PERMUKIMAN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</row>
        <row r="13">
          <cell r="C13" t="str">
            <v>DIREKTORAT PENATAAN BANGUNAN DAN LINGKUNGAN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4">
          <cell r="C14" t="str">
            <v>DIREKTORAT PENGEMBANGAN  AIR MINUM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C15" t="str">
            <v>DIREKTORAT PENGEMBANGAN PENYEHATAN LINGKUNGAN PERMUKIMAN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C16" t="str">
            <v>PENYEDIAAN PRASARANA DAN SARANA AGROPOLITAN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C17" t="str">
            <v>PENGEMBANGAN PENATAAN BANGUNAN DAN LINGKUNGAN STRATEGIS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C18" t="str">
            <v>PENGEMBANGAN KAWASAN PERMUKIMAN STRATEGIS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C19" t="str">
            <v>PENANGGULANGAN KEMISKINAN DI PERKOTAAN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C20" t="str">
            <v>PENGEMBANGAN SISTEM PENYEDIAAN AIR MINUM STRATEGIS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C21" t="str">
            <v>REHABILITASI/REKONSTRUKSI RUMAH PASCA GEMPA BUMI DIY &amp; JATENG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C22" t="str">
            <v>PEMBINAAN PEMBANGUNAN INFRASTRUKTUR PERDESAAN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C23" t="str">
            <v>PENGEMBANGAN PENYEHATAN LINGKUNGAN PERMUKIMAN STRATEGIS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C24" t="str">
            <v>PERENCANAAN DAN PENGENDALIAN PROGRAM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C25" t="str">
            <v>SEKRETARIAT BADAN PENDUKUNG PENGEMBANGAN SISTEM PENYEDIAAN AIR MINUM</v>
          </cell>
          <cell r="D25">
            <v>920000</v>
          </cell>
          <cell r="E25">
            <v>1380000</v>
          </cell>
          <cell r="F25">
            <v>0</v>
          </cell>
          <cell r="G25">
            <v>32950000</v>
          </cell>
          <cell r="H25">
            <v>0</v>
          </cell>
          <cell r="I25">
            <v>0</v>
          </cell>
          <cell r="J25">
            <v>34330000</v>
          </cell>
          <cell r="K25">
            <v>3950000</v>
          </cell>
          <cell r="L25">
            <v>0</v>
          </cell>
          <cell r="M25">
            <v>0</v>
          </cell>
          <cell r="N25">
            <v>0</v>
          </cell>
          <cell r="O25">
            <v>3950000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39200000</v>
          </cell>
          <cell r="U25">
            <v>39200000</v>
          </cell>
          <cell r="V25">
            <v>0</v>
          </cell>
          <cell r="W25">
            <v>39200000</v>
          </cell>
        </row>
        <row r="26">
          <cell r="C26" t="str">
            <v>PEMBINAAN DAN PENGENDALIAN PRASARANA DAN SARANA DASAR PERKOTAAN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C27" t="str">
            <v>PEMBINAAN DAN PENGENDALIAN PRASARANA DAN SARANA DASAR PERDESAAN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C28" t="str">
            <v>PEMBINAAN PAMSIMAS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C29" t="str">
            <v>PENGEMBANGAN KINERJA PENGELOLAAN AIR MINUM NAD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C30" t="str">
            <v>PENGEMBANGAN KINERJA PENGELOLAAN AIR MINUM SUMATERA UTARA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C31" t="str">
            <v>PENGEMBANGAN KINERJA PENGELOLAAN AIR MINUM SUMATERA BARAT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C32" t="str">
            <v>PENGEMBANGAN KINERJA PENGELOLAAN AIR MINUM RIAU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C33" t="str">
            <v>PENGEMBANGAN KINERJA PENGELOLAAN AIR MINUM  KEPULAUAN RIAU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C34" t="str">
            <v>PENGEMBANGAN KINERJA PENGELOLAAN AIR MINUM JAMBI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C35" t="str">
            <v>PENGEMBANGAN KINERJA PENGELOLAAN AIR MINUM  BENGKULU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PENGEMBANGAN KINERJA PENGELOLAAN AIR MINUM  SUMATERA SELATAN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C37" t="str">
            <v>PENGEMBANGAN KINERJA PENGELOLAAN AIR MINUM  BANGKA BELITUNG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C38" t="str">
            <v>PENGEMBANGAN KINERJA PENGELOLAAN AIR MINUM  LAMPUNG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C39" t="str">
            <v>PENGEMBANGAN KINERJA PENGELOLAAN AIR MINUM  BANTEN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C40" t="str">
            <v>PENGEMBANGAN KINERJA PENGELOLAAN AIR MINUM  JAWA BARAT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C41" t="str">
            <v>PENGEMBANGAN KINERJA PENGELOLAAN AIR MINUM  JAWA TENGAH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</row>
        <row r="42">
          <cell r="C42" t="str">
            <v>PENGEMBANGAN KINERJA PENGELOLAAN AIR MINUM  D.I. YOGYAKARTA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</row>
        <row r="43">
          <cell r="C43" t="str">
            <v>PENGEMBANGAN KINERJA PENGELOLAAN AIR MINUM  JAWA TIMUR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C44" t="str">
            <v>PENGEMBANGAN KINERJA PENGELOLAAN AIR MINUM  KALIMANTAN BARAT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</row>
        <row r="45">
          <cell r="C45" t="str">
            <v>PENGEMBANGAN KINERJA PENGELOLAAN AIR MINUM KALIMANTAN TENGAH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C46" t="str">
            <v>PENGEMBANGAN KINERJA PENGELOLAAN AIR MINUM  KALIMANTAN SELATAN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C47" t="str">
            <v>PENGEMBANGAN KINERJA PENGELOLAAN AIR MINUM  KALIMANTAN TIMUR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C48" t="str">
            <v>PENGEMBANGAN KINERJA PENGELOLAAN AIR MINUM   SULAWESI UTARA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C49" t="str">
            <v>PENGEMBANGAN KINERJA PENGELOLAAN AIR MINUM GORONTALO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C50" t="str">
            <v>PENGEMBANGAN KINERJA PENGELOLAAN AIR MINUM  SULAWESI TENGAH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C51" t="str">
            <v>PENGEMBANGAN KINERJA PENGELOLAAN AIR MINUM SULAWESI SELATAN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C52" t="str">
            <v>PENGEMBANGAN KINERJA PENGELOLAAN AIR MINUM  SULAWESI BARAT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C53" t="str">
            <v>PENGEMBANGAN KINERJA PENGELOLAAN AIR MINUM  SULAWESI TENGGARA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C54" t="str">
            <v>PENGEMBANGAN KINERJA PENGELOLAAN AIR MINUM  BALI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C55" t="str">
            <v>PENGEMBANGAN KINERJA PENGELOLAAN AIR MINUM  NTB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C56" t="str">
            <v>PENGEMBANGAN KINERJA PENGELOLAAN AIR MINUM NTT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C57" t="str">
            <v>PENGEMBANGAN KINERJA PENGELOLAAN AIR MINUM  MALUKU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C58" t="str">
            <v>PENGEMBANGAN KINERJA PENGELOLAAN AIR MINUM  MALUKU UTARA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C59" t="str">
            <v>PENGEMBANGAN KINERJA PENGELOLAAN AIR MINUM  PAPUA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C60" t="str">
            <v>PENGEMBANGAN KINERJA PENGELOLAAN AIR MINUM PAPUA BARAT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C61" t="str">
            <v>PENGEMBANGAN KAWASAN PERMUKIMAN DAN PERBATASAN NAD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C62" t="str">
            <v>PENGEMBANGAN KAWASAN PERMUKIMAN DAN PERBATASAN SUMATERA UTARA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C63" t="str">
            <v>PENGEMBANGAN KAWASAN PERMUKIMAN SUMATERA BARAT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C64" t="str">
            <v>PENGEMBANGAN KAWASAN PERMUKIMAN DAN PERBATASAN RIAU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C65" t="str">
            <v>PENGEMBANGAN KAWASAN PERMUKIMAN DAN PERBATASAN KEPULAUAN RIAU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C66" t="str">
            <v>PENGEMBANGAN KAWASAN PERMUKIMAN JAMBI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C67" t="str">
            <v>PENGEMBANGAN KAWASAN PERMUKIMAN BENGKULU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C68" t="str">
            <v>PENGEMBANGAN KAWASAN PERMUKIMAN SUMATERA SELATAN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C69" t="str">
            <v>PENGEMBANGAN KAWASAN PERMUKIMAN BANGKA BELITUNG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C70" t="str">
            <v>PENGEMBANGAN KAWASAN PERMUKIMAN LAMPUNG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C71" t="str">
            <v>PENGEMBANGAN KAWASAN PERMUKIMAN BANTEN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C72" t="str">
            <v>PENGEMBANGAN KAWASAN PERMUKIMAN JAWA BARAT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C73" t="str">
            <v>PENGEMBANGAN KAWASAN PERMUKIMAN JAWA TENGAH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C74" t="str">
            <v>PENGEMBANGAN KAWASAN PERMUKIMAN DI. YOGYAKARTA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C75" t="str">
            <v>PENGEMBANGAN KAWASAN PERMUKIMAN JAWA TIMUR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PENGEMBANGAN KAWASAN PERMUKIMAN DAN PERBATASAN KALIMANTAN BARAT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</row>
        <row r="77">
          <cell r="C77" t="str">
            <v>PENGEMBANGAN KAWASAN PERMUKIMAN KALIMANTAN TENGAH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C78" t="str">
            <v>PENGEMBANGAN KAWASAN PERMUKIMAN KALIMANTAN SELATAN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C79" t="str">
            <v>PENGEMBANGAN KAWASAN PERMUKIMAN DAN PERBATASAN KALIMANTAN TIMUR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</row>
        <row r="80">
          <cell r="C80" t="str">
            <v>PENGEMBANGAN KAWASAN PERMUKIMAN DAN PERBATASAN SULAWESI  UTARA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</row>
        <row r="81">
          <cell r="C81" t="str">
            <v>PENGEMBANGAN KAWASAN PERMUKIMAN GORONTALO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</row>
        <row r="82">
          <cell r="C82" t="str">
            <v>PENGEMBANGAN KAWASAN PERMUKIMAN SULAWESI TENGAH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C83" t="str">
            <v>PENGEMBANGAN KAWASAN PERMUKIMAN SULAWESI SELATAN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</row>
        <row r="84">
          <cell r="C84" t="str">
            <v>PENGEMBANGAN KAWASAN PERMUKIMAN SULAWESI BARAT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C85" t="str">
            <v>PENGEMBANGAN KAWASAN PERMUKIMAN SULAWESI TENGGARA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6">
          <cell r="C86" t="str">
            <v>PENGEMBANGAN KAWASAN PERMUKIMAN BALI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C87" t="str">
            <v>PENGEMBANGAN KAWASAN PERMUKIMAN NUSA TENGGARA BARAT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</row>
        <row r="88">
          <cell r="C88" t="str">
            <v>PENGEMBANGAN KAWASAN PERMUKIMAN DAN PERBATASAN NUSA TENGGARA TIMUR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</row>
        <row r="89">
          <cell r="C89" t="str">
            <v>PENGEMBANGAN KAWASAN PERMUKIMAN DAN PERBATASAN MALUKU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</row>
        <row r="90">
          <cell r="C90" t="str">
            <v>PENGEMBANGAN KAWASAN PERMUKIMAN DAN PERBATASAN MALUKU UTARA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</row>
        <row r="91">
          <cell r="C91" t="str">
            <v>PENGEMBANGAN KAWASAN PERMUKIMAN DAN PERBATASAN PAPUA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  <row r="92">
          <cell r="C92" t="str">
            <v>PENGEMBANGAN KAWASAN PERMUKIMAN DAN PERBATASAN PAPUA BARAT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C93" t="str">
            <v>PENGEMBANGAN PENYEHATAN LINGKUNGAN PERMUKIMAN NAD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</row>
        <row r="94">
          <cell r="C94" t="str">
            <v>PENGEMBANGAN PENYEHATAN LINGKUNGAN PERMUKIMAN SUMATERA UTARA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C95" t="str">
            <v>PENGEMBANGAN PENYEHATAN LINGKUNGAN PERMUKIMAN SUMATERA BARAT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C96" t="str">
            <v>PENGEMBANGAN PENYEHATAN LINGKUNGAN PERMUKIMAN RIAU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C97" t="str">
            <v>PENGEMBANGAN PENYEHATAN LINGKUNGAN PERMUKIMAN KEPULAUAN RIAU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C98" t="str">
            <v>PENGEMBANGAN PENYEHATAN LINGKUNGAN PERMUKIMAN JAMBI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C99" t="str">
            <v>PENGEMBANGAN PENYEHATAN LINGKUNGAN PERMUKIMAN BENGKULU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C100" t="str">
            <v>PENGEMBANGAN PENYEHATAN LINGKUNGAN PERMUKIMAN SUMATERA SELATAN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C101" t="str">
            <v>PENGEMBANGAN PENYEHATAN LINGKUNGAN PERMUKIMAN BANGKA BELITUNG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C102" t="str">
            <v>PENGEMBANGAN PENYEHATAN LINGKUNGAN PERMUKIMAN LAMPUNG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C103" t="str">
            <v>PENGEMBANGAN PENYEHATAN LINGKUNGAN PERMUKIMAN BANTEN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C104" t="str">
            <v>PENGEMBANGAN PENYEHATAN LINGKUNGAN PERMUKIMAN DKI JAKARTA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C105" t="str">
            <v>PENGEMBANGAN PENYEHATAN LINGKUNGAN PERMUKIMAN JAWA BARAT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C106" t="str">
            <v>PENGEMBANGAN PENYEHATAN LINGKUNGAN PERMUKIMAN JAWA TENGAH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C107" t="str">
            <v>PENGEMBANGAN PENYEHATAN LINGKUNGAN PERMUKIMAN D.I. YOGYAKARTA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C108" t="str">
            <v>PENGEMBANGAN PENYEHATAN LINGKUNGAN PERMUKIMAN JAWA TIMUR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C109" t="str">
            <v>PENGEMBANGAN PENYEHATAN LINGKUNGAN PERMUKIMAN KALIMANTAN BARAT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C110" t="str">
            <v>PENGEMBANGAN PENYEHATAN LINGKUNGAN PERMUKIMAN KALIMANTAN TENGAH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C111" t="str">
            <v>PENGEMBANGAN PENYEHATAN LINGKUNGAN PERMUKIMAN KALIMANTAN SELATAN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C112" t="str">
            <v>PENGEMBANGAN PENYEHATAN LINGKUNGAN PERMUKIMAN KALIMANTAN TIMUR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C113" t="str">
            <v>PENGEMBANGAN PENYEHATAN LINGKUNGAN PERMUKIMAN SULAWESI UTARA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C114" t="str">
            <v>PENGEMBANGAN PENYEHATAN LINGKUNGAN PERMUKIMAN GORONTALO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C115" t="str">
            <v>PENGEMBANGAN PENYEHATAN LINGKUNGAN PERMUKIMAN SULAWESI TENGAH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PENGEMBANGAN PENYEHATAN LINGKUNGAN PERMUKIMAN SULAWESI SELATAN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</row>
        <row r="117">
          <cell r="C117" t="str">
            <v>PENGEMBANGAN PENYEHATAN LINGKUNGAN PERMUKIMAN SULAWESI BARAT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</row>
        <row r="118">
          <cell r="C118" t="str">
            <v>PENGEMBANGAN PENYEHATAN LINGKUNGAN PERMUKIMAN SULAWESI TENGGARA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19">
          <cell r="C119" t="str">
            <v>PENGEMBANGAN PENYEHATAN LINGKUNGAN PERMUKIMAN BALI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</row>
        <row r="120">
          <cell r="C120" t="str">
            <v>PENGEMBANGAN PENYEHATAN LINGKUNGAN PERMUKIMAN NTB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</row>
        <row r="121">
          <cell r="C121" t="str">
            <v>PENGEMBANGAN PENYEHATAN LINGKUNGAN PERMUKIMAN NTT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</row>
        <row r="122">
          <cell r="C122" t="str">
            <v>PENGEMBANGAN PENYEHATAN LINGKUNGAN PERMUKIMAN MALUKU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</row>
        <row r="123">
          <cell r="C123" t="str">
            <v>PENGEMBANGAN PENYEHATAN LINGKUNGAN PERMUKIMAN MALUKU UTARA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</row>
        <row r="124">
          <cell r="C124" t="str">
            <v>PENGEMBANGAN PENYEHATAN LINGKUNGAN PERMUKIMAN PAPUA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</row>
        <row r="125">
          <cell r="C125" t="str">
            <v>PENGEMBANGAN PENYEHATAN LINGKUNGAN PERMUKIMAN PAPUA BARAT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</row>
        <row r="126">
          <cell r="C126" t="str">
            <v>PENATAAN BANGUNAN DAN LINGKUNGAN NAD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</row>
        <row r="127">
          <cell r="C127" t="str">
            <v>PENATAAN BANGUNAN DAN LINGKUNGAN SUMATERA UTARA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</row>
        <row r="128">
          <cell r="C128" t="str">
            <v>PENATAAN BANGUNAN DAN LINGKUNGAN SUMATERA BARAT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</row>
        <row r="129">
          <cell r="C129" t="str">
            <v>PENATAAN BANGUNAN DAN LINGKUNGAN RIAU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</row>
        <row r="130">
          <cell r="C130" t="str">
            <v>PENATAAN BANGUNAN DAN LINGKUNGAN KEPULAUAN RIAU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C131" t="str">
            <v>PENATAAN BANGUNAN DAN LINGKUNGAN JAMBI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</row>
        <row r="132">
          <cell r="C132" t="str">
            <v>PENATAAN BANGUNAN DAN LINGKUNGAN BENGKULU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</row>
        <row r="133">
          <cell r="C133" t="str">
            <v>PENATAAN BANGUNAN DAN LINGKUNGAN SUMATERA SELATAN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</row>
        <row r="134">
          <cell r="C134" t="str">
            <v>PENATAAN BANGUNAN DAN LINGKUNGAN BANGKA BELITUNG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C135" t="str">
            <v>PENATAAN BANGUNAN DAN LINGKUNGAN LAMPUNG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C136" t="str">
            <v>PENATAAN BANGUNAN DAN LINGKUNGAN BANTEN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C137" t="str">
            <v>PENATAAN BANGUNAN DAN LINGKUNGAN DKI JAKARTA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C138" t="str">
            <v>PENATAAN BANGUNAN DAN LINGKUNGAN JAWA BARAT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C139" t="str">
            <v>PENATAAN BANGUNAN DAN LINGKUNGAN JAWA TENGAH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C140" t="str">
            <v>PENATAAN BANGUNAN DAN LINGKUNGAN DI. YOGYAKARTA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C141" t="str">
            <v>PENATAAN BANGUNAN DAN LINGKUNGAN JAWA TIMUR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C142" t="str">
            <v>PENATAAN BANGUNAN DAN LINGKUNGAN KALIMANTAN BARAT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C143" t="str">
            <v>PENATAAN BANGUNAN DAN LINGKUNGAN KALIMANTAN TENGAH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C144" t="str">
            <v>PENATAAN BANGUNAN DAN LINGKUNGAN KALIMANTAN SELATAN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C145" t="str">
            <v>PENATAAN BANGUNAN DAN LINGKUNGAN KALIMANTAN TIMUR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C146" t="str">
            <v>PENATAAN BANGUNAN DAN LINGKUNGAN SULAWESI UTARA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C147" t="str">
            <v>PENATAAN BANGUNAN DAN LINGKUNGAN GORONTALO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C148" t="str">
            <v>PENATAAN BANGUNAN DAN LINGKUNGAN SULAWESI TENGAH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C149" t="str">
            <v>PENATAAN BANGUNAN DAN LINGKUNGAN SULAWESI SELATAN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C150" t="str">
            <v>PENATAAN BANGUNAN DAN LINGKUNGAN SULAWESI BARAT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C151" t="str">
            <v>PENATAAN BANGUNAN DAN LINGKUNGAN SULAWESI TENGGARA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C152" t="str">
            <v>PENATAAN BANGUNAN DAN LINGKUNGAN BALI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C153" t="str">
            <v>PENATAAN BANGUNAN DAN LINGKUNGAN NUSA TENGGARA  BARAT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C154" t="str">
            <v>PENATAAN BANGUNAN DAN LINGKUNGAN NUSA TENGGARA TIMUR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C155" t="str">
            <v>PENATAAN BANGUNAN DAN LINGKUNGAN MALUKU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PENATAAN BANGUNAN DAN LINGKUNGAN MALUKU UTARA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</row>
        <row r="157">
          <cell r="C157" t="str">
            <v>PENATAAN BANGUNAN DAN LINGKUNGAN PAPUA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</row>
        <row r="158">
          <cell r="C158" t="str">
            <v>PENATAAN BANGUNAN DAN LINGKUNGAN PAPUA BARAT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C159" t="str">
            <v>PERENCANAAN DAN PENGENDALIAN PROGRAM PROV NAD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</row>
        <row r="160">
          <cell r="C160" t="str">
            <v>PERENCANAAN DAN PENGENDALIAN PROGRAM PROV SUMATERA UTARA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</row>
        <row r="161">
          <cell r="C161" t="str">
            <v xml:space="preserve">PERENCANAAN DAN PENGENDALIAN PROGRAM PROV SUMATERA BARAT 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C162" t="str">
            <v>PERENCANAAN DAN PENGENDALIAN PROGRAM PROVINSI RIAU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3">
          <cell r="C163" t="str">
            <v>PERENCANAAN DAN PENGENDALIAN PROGRAM PROV KEP. RIAU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</row>
        <row r="164">
          <cell r="C164" t="str">
            <v>PERENCANAAN DAN PENGENDALIAN PROGRAM PROVINSI JAMBI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</row>
        <row r="165">
          <cell r="C165" t="str">
            <v>PERENCANAAN DAN PENGENDALIAN PROGRAM PROVINSI  BENGKULU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</row>
        <row r="166">
          <cell r="C166" t="str">
            <v>PERENCANAAN DAN PENGENDALIAN PROGRAMPROV SUMATERA SELATAN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</row>
        <row r="167">
          <cell r="C167" t="str">
            <v>PERENCANAAN DAN PENGENDALIAN PROGRAM PROV BANGKA BELITUNG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</row>
        <row r="168">
          <cell r="C168" t="str">
            <v>PERENCANAAN DAN PENGENDALIAN PROGRAM PROV LAMPUNG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C169" t="str">
            <v>PERENCANAAN DAN PENGENDALIAN PROGRAM PROV BANTEN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</row>
        <row r="170">
          <cell r="C170" t="str">
            <v>PERENCANAAN DAN PENGENDALIAN PROGRAM PROV JAWA BARAT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</row>
        <row r="171">
          <cell r="C171" t="str">
            <v>PERENCANAAN DAN PENGENDALIAN PROGRAM PROV JAWA TENGAH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</row>
        <row r="172">
          <cell r="C172" t="str">
            <v>PERENCANAAN DAN PENGENDALIAN PROGRAM PROV DI YOGYAKARTA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</row>
        <row r="173">
          <cell r="C173" t="str">
            <v>PERENCANAAN DAN PENGENDALIAN PROGRAM PROV JAWA TIMUR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</row>
        <row r="174">
          <cell r="C174" t="str">
            <v xml:space="preserve">PERENCANAAN DAN PENGENDALIAN PROGRAM PROV KALIMANTAN BARAT 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</row>
        <row r="175">
          <cell r="C175" t="str">
            <v xml:space="preserve">PERENCANAAN DAN PENGENDALIAN PROGRAM PROV KALIMANTAN TENGAH 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C176" t="str">
            <v>PERENCANAAN DAN PENGENDALIAN PROGRAM PROV KALIMANTAN SELATAN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C177" t="str">
            <v>PERENCANAAN DAN PENGENDALIAN PROGRAM PROV KALIMANTAN TIMUR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C178" t="str">
            <v>PERENCANAAN DAN PENGENDALIAN PROGRAM PROV SULAWESI UTARA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C179" t="str">
            <v>PERENCANAAN DAN PENGENDALIAN PROGRAM PROV GORONTALO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C180" t="str">
            <v>PERENCANAAN DAN PENGENDALIAN PROGRAM PROV SULAWESI TENGAH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C181" t="str">
            <v>PERENCANAAN DAN PENGENDALIAN PROGRAM PROV SULAWESI SELATAN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C182" t="str">
            <v>PERENCANAAN DAN PENGENDALIAN PROGRAM PROV SULAWESI BARAT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C183" t="str">
            <v>PERENCANAAN DAN PENGENDALIAN PROGRAM PROV SULAWESI TENGGARA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C184" t="str">
            <v xml:space="preserve">PERENCANAAN DAN PENGENDALIAN PROGRAM PROV BALI 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</row>
        <row r="185">
          <cell r="C185" t="str">
            <v>PERENCANAAN DAN PENGENDALIAN PROGRAM PROV NTB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</row>
        <row r="186">
          <cell r="C186" t="str">
            <v xml:space="preserve">PERENCANAAN DAN PENGENDALIAN PROGRAM PROV NTT 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</row>
        <row r="187">
          <cell r="C187" t="str">
            <v>PERENCANAAN DAN PENGENDALIAN PROGRAM PROV MALUKU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</row>
        <row r="188">
          <cell r="C188" t="str">
            <v>PERENCANAAN DAN PENGENDALIAN PROGRAM PROV MALUKU UTARA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</row>
        <row r="189">
          <cell r="C189" t="str">
            <v>PERENCANAAN DAN PENGENDALIAN PROGRAM PROV PAPUA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</row>
        <row r="190">
          <cell r="C190" t="str">
            <v xml:space="preserve">PERENCANAAN DAN PENGENDALIAN PROGRAM PROV PAPUA BARAT   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</row>
        <row r="191">
          <cell r="C191" t="str">
            <v>BALAI TEKNIK AIR MINUM DAN SANITASI WILAYAH I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</row>
        <row r="192">
          <cell r="C192" t="str">
            <v>BALAI TEKNIK AIR MINUM DAN SANITASI WILAYAH II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</row>
        <row r="193">
          <cell r="C193" t="str">
            <v>PEMBANGUNAN INFRASTRUKTUR PERMUKIMAN KAB. ACEH SELATAN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</row>
        <row r="194">
          <cell r="C194" t="str">
            <v>PEMBANGUNAN INFRASTRUKTUR PERMUKIMAN KAB. ACEH TENGGARA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</row>
        <row r="195">
          <cell r="C195" t="str">
            <v>PEMBANGUNAN INFRASTRUKTUR PERMUKIMAN KAB. ACEH TIMUR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</row>
        <row r="196">
          <cell r="C196" t="str">
            <v>PEMBANGUNAN INFRASTRUKTUR PERMUKIMAN KAB. ACEH TENGAH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</row>
        <row r="197">
          <cell r="C197" t="str">
            <v>PEMBANGUNAN INFRASTRUKTUR PERMUKIMAN KAB. ACEH BARAT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</row>
        <row r="198">
          <cell r="C198" t="str">
            <v>PEMBANGUNAN INFRASTRUKTUR PERMUKIMAN KAB. ACEH BESAR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</row>
        <row r="199">
          <cell r="C199" t="str">
            <v>PEMBANGUNAN INFRASTRUKTUR PERMUKIMAN KAB. PIDIE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</row>
        <row r="200">
          <cell r="C200" t="str">
            <v>PEMBANGUNAN INFRASTRUKTUR PERMUKIMAN KAB. ACEH UTARA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</row>
        <row r="201">
          <cell r="C201" t="str">
            <v>PEMBANGUNAN INFRASTRUKTUR PERMUKIMAN KAB. SIMEULUE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</row>
        <row r="202">
          <cell r="C202" t="str">
            <v>PEMBANGUNAN INFRASTRUKTUR PERMUKIMAN KAB. ACEH SINGKIL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</row>
        <row r="203">
          <cell r="C203" t="str">
            <v>PEMBANGUNAN INFRASTRUKTUR PERMUKIMAN KAB. BIREUN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</row>
        <row r="204">
          <cell r="C204" t="str">
            <v>PEMBANGUNAN INFRASTRUKTUR PERMUKIMAN KAB. ACEH BARAT DAYA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</row>
        <row r="205">
          <cell r="C205" t="str">
            <v>PEMBANGUNAN INFRASTRUKTUR PERMUKIMAN KAB. GAYO LUES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</row>
        <row r="206">
          <cell r="C206" t="str">
            <v>PEMBANGUNAN INFRASTRUKTUR PERMUKIMAN KAB. ACEH JAYA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</row>
        <row r="207">
          <cell r="C207" t="str">
            <v>PEMBANGUNAN INFRASTRUKTUR PERMUKIMAN KAB. NAGAN RAYA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</row>
        <row r="208">
          <cell r="C208" t="str">
            <v>PEMBANGUNAN INFRASTRUKTUR PERMUKIMAN KAB. ACEH TAMIANG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</row>
        <row r="209">
          <cell r="C209" t="str">
            <v>PEMBANGUNAN INFRASTRUKTUR PERMUKIMAN KAB. BENER MERIAH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</row>
        <row r="210">
          <cell r="C210" t="str">
            <v>PEMBANGUNAN INFRASTRUKTUR PERMUKIMAN KAB. PIDIE JAYA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</row>
        <row r="211">
          <cell r="C211" t="str">
            <v>PEMBANGUNAN INFRASTRUKTUR PERMUKIMAN KOTA BANDA ACEH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</row>
        <row r="212">
          <cell r="C212" t="str">
            <v>PEMBANGUNAN INFRASTRUKTUR PERMUKIMAN KOTA SABANG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</row>
        <row r="213">
          <cell r="C213" t="str">
            <v>PEMBANGUNAN INFRASTRUKTUR PERMUKIMAN KOTA LHOKSEUMAWE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</row>
        <row r="214">
          <cell r="C214" t="str">
            <v>PEMBANGUNAN INFRASTRUKTUR PERMUKIMAN KOTA LANGSA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</row>
        <row r="215">
          <cell r="C215" t="str">
            <v>PEMBANGUNAN INFRASTRUKTUR PERMUKIMAN KOTA SUBULUSSALAM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</row>
        <row r="216">
          <cell r="C216" t="str">
            <v>PEMBANGUNAN INFRASTRUKTUR PERMUKIMAN KAB. TAPANULI TENGAH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</row>
        <row r="217">
          <cell r="C217" t="str">
            <v>PEMBANGUNAN INFRASTRUKTUR PERMUKIMAN KAB. TAPANULI UTARA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</row>
        <row r="218">
          <cell r="C218" t="str">
            <v>PEMBANGUNAN INFRASTRUKTUR PERMUKIMAN KAB. TAPANULI SELATAN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</row>
        <row r="219">
          <cell r="C219" t="str">
            <v>PEMBANGUNAN INFRASTRUKTUR PERMUKIMAN KAB. NIAS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</row>
        <row r="220">
          <cell r="C220" t="str">
            <v>PEMBANGUNAN INFRASTRUKTUR PERMUKIMAN KAB. LANGKAT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</row>
        <row r="221">
          <cell r="C221" t="str">
            <v>PEMBANGUNAN INFRASTRUKTUR PERMUKIMAN KAB. KARO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</row>
        <row r="222">
          <cell r="C222" t="str">
            <v>PEMBANGUNAN INFRASTRUKTUR PERMUKIMAN KAB. DELI SERDANG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</row>
        <row r="223">
          <cell r="C223" t="str">
            <v>PEMBANGUNAN INFRASTRUKTUR PERMUKIMAN KAB. SIMALUNGUN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</row>
        <row r="224">
          <cell r="C224" t="str">
            <v>PEMBANGUNAN INFRASTRUKTUR PERMUKIMAN KAB. ASAHAN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</row>
        <row r="225">
          <cell r="C225" t="str">
            <v>PEMBANGUNAN INFRASTRUKTUR PERMUKIMAN KAB. LABUAN BATU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</row>
        <row r="226">
          <cell r="C226" t="str">
            <v>PEMBANGUNAN INFRASTRUKTUR PERMUKIMAN KAB. DAIRI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</row>
        <row r="227">
          <cell r="C227" t="str">
            <v>PEMBANGUNAN INFRASTRUKTUR PERMUKIMAN KAB. TOBA SAMOSIR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</row>
        <row r="228">
          <cell r="C228" t="str">
            <v>PEMBANGUNAN INFRASTRUKTUR PERMUKIMAN KAB. MANDAILING NATAL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</row>
        <row r="229">
          <cell r="C229" t="str">
            <v>PEMBANGUNAN INFRASTRUKTUR PERMUKIMAN KAB. NIAS SELATAN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</row>
        <row r="230">
          <cell r="C230" t="str">
            <v>PEMBANGUNAN INFRASTRUKTUR PERMUKIMAN KAB. PAKPAK BARAT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</row>
        <row r="231">
          <cell r="C231" t="str">
            <v>PEMBANGUNAN INFRASTRUKTUR PERMUKIMAN KAB. HUMBANG HASUNDUTAN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</row>
        <row r="232">
          <cell r="C232" t="str">
            <v>PEMBANGUNAN INFRASTRUKTUR PERMUKIMAN KAB. SAMOSIR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</row>
        <row r="233">
          <cell r="C233" t="str">
            <v>PEMBANGUNAN INFRASTRUKTUR PERMUKIMAN KAB. SERDANG BEDAGAI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</row>
        <row r="234">
          <cell r="C234" t="str">
            <v>PEMBANGUNAN INFRASTRUKTUR PERMUKIMAN KAB. BATUBARA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</row>
        <row r="235">
          <cell r="C235" t="str">
            <v>PEMBANGUNAN INFRASTRUKTUR PERMUKIMAN KAB. PADANG LAWAS UTARA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</row>
        <row r="236">
          <cell r="C236" t="str">
            <v>PEMBANGUNAN INFRASTRUKTUR PERMUKIMAN KAB. PADANG LAWAS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</row>
        <row r="237">
          <cell r="C237" t="str">
            <v>PEMBANGUNAN INFRASTRUKTUR PERMUKIMAN KAB. LABUAN BATU SELATAN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</row>
        <row r="238">
          <cell r="C238" t="str">
            <v>PEMBANGUNAN INFRASTRUKTUR PERMUKIMAN KAB. LABUAN BATU UTARA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</row>
        <row r="239">
          <cell r="C239" t="str">
            <v>PEMBANGUNAN INFRASTRUKTUR PERMUKIMAN KAB. NIAS UTARA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</row>
        <row r="240">
          <cell r="C240" t="str">
            <v>PEMBANGUNAN INFRASTRUKTUR PERMUKIMAN KAB. NIAS BARAT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</row>
        <row r="241">
          <cell r="C241" t="str">
            <v>PEMBANGUNAN INFRASTRUKTUR PERMUKIMAN KOTA MEDAN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</row>
        <row r="242">
          <cell r="C242" t="str">
            <v>PEMBANGUNAN INFRASTRUKTUR PERMUKIMAN KOTA PEMATANG SIANTAR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</row>
        <row r="243">
          <cell r="C243" t="str">
            <v>PEMBANGUNAN INFRASTRUKTUR PERMUKIMAN KOTA SIBOLGA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</row>
        <row r="244">
          <cell r="C244" t="str">
            <v>PEMBANGUNAN INFRASTRUKTUR PERMUKIMAN KOTA TANJUNG BALAI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</row>
        <row r="245">
          <cell r="C245" t="str">
            <v>PEMBANGUNAN INFRASTRUKTUR PERMUKIMAN KOTA BINJAI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</row>
        <row r="246">
          <cell r="C246" t="str">
            <v>PEMBANGUNAN INFRASTRUKTUR PERMUKIMAN KOTA TEBING TINGGI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</row>
        <row r="247">
          <cell r="C247" t="str">
            <v>PEMBANGUNAN INFRASTRUKTUR PERMUKIMAN KOTA PADANG SIDEMPUAN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</row>
        <row r="248">
          <cell r="C248" t="str">
            <v>PEMBANGUNAN INFRASTRUKTUR PERMUKIMAN KOTA GUNUNG SITOLI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</row>
        <row r="249">
          <cell r="C249" t="str">
            <v>PEMBANGUNAN INFRASTRUKTUR PERMUKIMAN KAB. PESISIR SELATAN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</row>
        <row r="250">
          <cell r="C250" t="str">
            <v>PEMBANGUNAN INFRASTRUKTUR PERMUKIMAN KAB. SOLOK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1">
          <cell r="C251" t="str">
            <v>PEMBANGUNAN INFRASTRUKTUR PERMUKIMAN KAB. SAWAHLUNTOSINJUNJUNG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</row>
        <row r="252">
          <cell r="C252" t="str">
            <v>PEMBANGUNAN INFRASTRUKTUR PERMUKIMAN KAB. TANAH DATAR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</row>
        <row r="253">
          <cell r="C253" t="str">
            <v>PEMBANGUNAN INFRASTRUKTUR PERMUKIMAN KAB. PADANG PARIAMAN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</row>
        <row r="254">
          <cell r="C254" t="str">
            <v>PEMBANGUNAN INFRASTRUKTUR PERMUKIMAN KAB. AGAM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</row>
        <row r="255">
          <cell r="C255" t="str">
            <v>PEMBANGUNAN INFRASTRUKTUR PERMUKIMAN KAB. LIMA PULUH KOTO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</row>
        <row r="256">
          <cell r="C256" t="str">
            <v>PEMBANGUNAN INFRASTRUKTUR PERMUKIMAN KAB. PASAMAN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</row>
        <row r="257">
          <cell r="C257" t="str">
            <v>PEMBANGUNAN INFRASTRUKTUR PERMUKIMAN KAB. KEPULAUAN MENTAWAI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</row>
        <row r="258">
          <cell r="C258" t="str">
            <v>PEMBANGUNAN INFRASTRUKTUR PERMUKIMAN KAB. DHARMASRAYA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</row>
        <row r="259">
          <cell r="C259" t="str">
            <v>PEMBANGUNAN INFRASTRUKTUR PERMUKIMAN KAB. SOLOK SELATAN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</row>
        <row r="260">
          <cell r="C260" t="str">
            <v>PEMBANGUNAN INFRASTRUKTUR PERMUKIMAN KAB. PASAMAN BARAT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</row>
        <row r="261">
          <cell r="C261" t="str">
            <v>PEMBANGUNAN INFRASTRUKTUR PERMUKIMAN KOTA PADANG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</row>
        <row r="262">
          <cell r="C262" t="str">
            <v>PEMBANGUNAN INFRASTRUKTUR PERMUKIMAN KOTA SOLOK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</row>
        <row r="263">
          <cell r="C263" t="str">
            <v>PEMBANGUNAN INFRASTRUKTUR PERMUKIMAN KOTA SAWAH LUNTO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</row>
        <row r="264">
          <cell r="C264" t="str">
            <v>PEMBANGUNAN INFRASTRUKTUR PERMUKIMAN KOTA PADANG PANJANG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</row>
        <row r="265">
          <cell r="C265" t="str">
            <v>PEMBANGUNAN INFRASTRUKTUR PERMUKIMAN KOTA BUKITTINGI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</row>
        <row r="266">
          <cell r="C266" t="str">
            <v>PEMBANGUNAN INFRASTRUKTUR PERMUKIMAN KOTA PAYAKUMBUH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</row>
        <row r="267">
          <cell r="C267" t="str">
            <v>PEMBANGUNAN INFRASTRUKTUR PERMUKIMAN KOTA PARIAMAN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</row>
        <row r="268">
          <cell r="C268" t="str">
            <v>PEMBANGUNAN INFRASTRUKTUR PERMUKIMAN KAB. KAMPAR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</row>
        <row r="269">
          <cell r="C269" t="str">
            <v>PEMBANGUNAN INFRASTRUKTUR PERMUKIMAN KAB. INDRAGIRI HULU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</row>
        <row r="270">
          <cell r="C270" t="str">
            <v>PEMBANGUNAN INFRASTRUKTUR PERMUKIMAN KAB. BENGKALIS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</row>
        <row r="271">
          <cell r="C271" t="str">
            <v>PEMBANGUNAN INFRASTRUKTUR PERMUKIMAN KAB. INDRAGIRI HILIR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</row>
        <row r="272">
          <cell r="C272" t="str">
            <v>PEMBANGUNAN INFRASTRUKTUR PERMUKIMAN KAB. PELALAWAN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</row>
        <row r="273">
          <cell r="C273" t="str">
            <v>PEMBANGUNAN INFRASTRUKTUR PERMUKIMAN KAB. ROKAN HULU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</row>
        <row r="274">
          <cell r="C274" t="str">
            <v>PEMBANGUNAN INFRASTRUKTUR PERMUKIMAN KAB. ROKAN HILIR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</row>
        <row r="275">
          <cell r="C275" t="str">
            <v>PEMBANGUNAN INFRASTRUKTUR PERMUKIMAN KAB. SIAK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</row>
        <row r="276">
          <cell r="C276" t="str">
            <v>PEMBANGUNAN INFRASTRUKTUR PERMUKIMAN KAB. KUANTAN SINGINGI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</row>
        <row r="277">
          <cell r="C277" t="str">
            <v>PEMBANGUNAN INFRASTRUKTUR PERMUKIMAN KAB. KEPULAUAN MERANTI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</row>
        <row r="278">
          <cell r="C278" t="str">
            <v>PEMBANGUNAN INFRASTRUKTUR PERMUKIMAN KOTA PEKANBARU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</row>
        <row r="279">
          <cell r="C279" t="str">
            <v>PEMBANGUNAN INFRASTRUKTUR PERMUKIMAN KOTA DUMAI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</row>
        <row r="280">
          <cell r="C280" t="str">
            <v>PEMBANGUNAN INFRASTRUKTUR PERMUKIMAN KAB. BINTAN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</row>
        <row r="281">
          <cell r="C281" t="str">
            <v>PEMBANGUNAN INFRASTRUKTUR PERMUKIMAN KAB. KARIMUN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</row>
        <row r="282">
          <cell r="C282" t="str">
            <v>PEMBANGUNAN INFRASTRUKTUR PERMUKIMAN KAB. NATUNA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</row>
        <row r="283">
          <cell r="C283" t="str">
            <v>PEMBANGUNAN INFRASTRUKTUR PERMUKIMAN KAB. LINGGA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</row>
        <row r="284">
          <cell r="C284" t="str">
            <v>PEMBANGUNAN INFRASTRUKTUR PERMUKIMAN KAB. KEPULAUAN ANAMBAS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</row>
        <row r="285">
          <cell r="C285" t="str">
            <v>PEMBANGUNAN INFRASTRUKTUR PERMUKIMAN KOTA BATAM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</row>
        <row r="286">
          <cell r="C286" t="str">
            <v>PEMBANGUNAN INFRASTRUKTUR PERMUKIMAN KOTA TANJUNG PINANG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</row>
        <row r="287">
          <cell r="C287" t="str">
            <v>PEMBANGUNAN INFRASTRUKTUR PERMUKIMAN KAB. KERINCI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</row>
        <row r="288">
          <cell r="C288" t="str">
            <v>PEMBANGUNAN INFRASTRUKTUR PERMUKIMAN KAB. MERANGIN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</row>
        <row r="289">
          <cell r="C289" t="str">
            <v>PEMBANGUNAN INFRASTRUKTUR PERMUKIMAN KAB. SAROLANGUN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</row>
        <row r="290">
          <cell r="C290" t="str">
            <v>PEMBANGUNAN INFRASTRUKTUR PERMUKIMAN KAB. BATANGHARI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</row>
        <row r="291">
          <cell r="C291" t="str">
            <v>PEMBANGUNAN INFRASTRUKTUR PERMUKIMAN KAB. MUARO JAMBI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</row>
        <row r="292">
          <cell r="C292" t="str">
            <v>PEMBANGUNAN INFRASTRUKTUR PERMUKIMAN KAB. TANJUNG JABUNG BARAT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</row>
        <row r="293">
          <cell r="C293" t="str">
            <v>PEMBANGUNAN INFRASTRUKTUR PERMUKIMAN KAB. TANJUNG JABUNG TIMUR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</row>
        <row r="294">
          <cell r="C294" t="str">
            <v>PEMBANGUNAN INFRASTRUKTUR PERMUKIMAN KAB. BUNGO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</row>
        <row r="295">
          <cell r="C295" t="str">
            <v>PEMBANGUNAN INFRASTRUKTUR PERMUKIMAN KAB. TEBO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</row>
        <row r="296">
          <cell r="C296" t="str">
            <v>PEMBANGUNAN INFRASTRUKTUR PERMUKIMAN KOTA JAMBI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</row>
        <row r="297">
          <cell r="C297" t="str">
            <v>PEMBANGUNAN INFRASTRUKTUR PERMUKIMAN KOTA SUNGAI PENUH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</row>
        <row r="298">
          <cell r="C298" t="str">
            <v>PEMBANGUNAN INFRASTRUKTUR PERMUKIMAN KAB. BENGKULU SELATAN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</row>
        <row r="299">
          <cell r="C299" t="str">
            <v>PEMBANGUNAN INFRASTRUKTUR PERMUKIMAN KAB. REJANG LEBONG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</row>
        <row r="300">
          <cell r="C300" t="str">
            <v>PEMBANGUNAN INFRASTRUKTUR PERMUKIMAN KAB. BENGKULU UTARA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</row>
        <row r="301">
          <cell r="C301" t="str">
            <v>PEMBANGUNAN INFRASTRUKTUR PERMUKIMAN KAB. KAUR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</row>
        <row r="302">
          <cell r="C302" t="str">
            <v>PEMBANGUNAN INFRASTRUKTUR PERMUKIMAN KAB. SELUMA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</row>
        <row r="303">
          <cell r="C303" t="str">
            <v>PEMBANGUNAN INFRASTRUKTUR PERMUKIMAN KAB. MUKOMUKO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</row>
        <row r="304">
          <cell r="C304" t="str">
            <v>PEMBANGUNAN INFRASTRUKTUR PERMUKIMAN KAB. LEBONG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</row>
        <row r="305">
          <cell r="C305" t="str">
            <v>PEMBANGUNAN INFRASTRUKTUR PERMUKIMAN KAB. KEPAHIANG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</row>
        <row r="306">
          <cell r="C306" t="str">
            <v>PEMBANGUNAN INFRASTRUKTUR PERMUKIMAN KAB. BENGKULU TENGAH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</row>
        <row r="307">
          <cell r="C307" t="str">
            <v>PEMBANGUNAN INFRASTRUKTUR PERMUKIMAN KOTA BENGKULU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</row>
        <row r="308">
          <cell r="C308" t="str">
            <v>PEMBANGUNAN INFRASTRUKTUR PERMUKIMAN KAB. OGAN KOMERING ULU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</row>
        <row r="309">
          <cell r="C309" t="str">
            <v>PEMBANGUNAN INFRASTRUKTUR PERMUKIMAN KAB. OGAN KOMERING ILIR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</row>
        <row r="310">
          <cell r="C310" t="str">
            <v>PEMBANGUNAN INFRASTRUKTUR PERMUKIMAN KAB. MUARA ENIM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</row>
        <row r="311">
          <cell r="C311" t="str">
            <v>PEMBANGUNAN INFRASTRUKTUR PERMUKIMAN KAB. LAHAT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</row>
        <row r="312">
          <cell r="C312" t="str">
            <v>PEMBANGUNAN INFRASTRUKTUR PERMUKIMAN KAB. MUSI RAWAS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</row>
        <row r="313">
          <cell r="C313" t="str">
            <v>PEMBANGUNAN INFRASTRUKTUR PERMUKIMAN KAB. MUSI BANYU ASIN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</row>
        <row r="314">
          <cell r="C314" t="str">
            <v>PEMBANGUNAN INFRASTRUKTUR PERMUKIMAN KAB. BANYU ASIN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</row>
        <row r="315">
          <cell r="C315" t="str">
            <v>PEMBANGUNAN INFRASTRUKTUR PERMUKIMAN KAB. OKU TIMUR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</row>
        <row r="316">
          <cell r="C316" t="str">
            <v>PEMBANGUNAN INFRASTRUKTUR PERMUKIMAN KAB. OKU SELATAN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</row>
        <row r="317">
          <cell r="C317" t="str">
            <v>PEMBANGUNAN INFRASTRUKTUR PERMUKIMAN KAB. OGAN ILIR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</row>
        <row r="318">
          <cell r="C318" t="str">
            <v>PEMBANGUNAN INFRASTRUKTUR PERMUKIMAN KAB. EMPAT LAWANG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</row>
        <row r="319">
          <cell r="C319" t="str">
            <v>PEMBANGUNAN INFRASTRUKTUR PERMUKIMAN KOTA PALEMBANG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</row>
        <row r="320">
          <cell r="C320" t="str">
            <v>PEMBANGUNAN INFRASTRUKTUR PERMUKIMAN KOTA PAGAR ALAM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</row>
        <row r="321">
          <cell r="C321" t="str">
            <v>PEMBANGUNAN INFRASTRUKTUR PERMUKIMAN KOTA LUBUK LINGGAU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</row>
        <row r="322">
          <cell r="C322" t="str">
            <v>PEMBANGUNAN INFRASTRUKTUR PERMUKIMAN KOTA PRABUMULIH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</row>
        <row r="323">
          <cell r="C323" t="str">
            <v>PEMBANGUNAN INFRASTRUKTUR PERMUKIMAN KAB. BANGKA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</row>
        <row r="324">
          <cell r="C324" t="str">
            <v>PEMBANGUNAN INFRASTRUKTUR PERMUKIMAN KAB. BELITUNG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</row>
        <row r="325">
          <cell r="C325" t="str">
            <v>PEMBANGUNAN INFRASTRUKTUR PERMUKIMAN KAB. BANGKA SELATAN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</row>
        <row r="326">
          <cell r="C326" t="str">
            <v>PEMBANGUNAN INFRASTRUKTUR PERMUKIMAN KAB. BANGKA TENGAH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</row>
        <row r="327">
          <cell r="C327" t="str">
            <v>PEMBANGUNAN INFRASTRUKTUR PERMUKIMAN KAB. BANGKA BARAT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</row>
        <row r="328">
          <cell r="C328" t="str">
            <v>PEMBANGUNAN INFRASTRUKTUR PERMUKIMAN KAB. BANGKA BELITUNG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</row>
        <row r="329">
          <cell r="C329" t="str">
            <v>PEMBANGUNAN INFRASTRUKTUR PERMUKIMAN KAB. BELITUNG TIMUR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</row>
        <row r="330">
          <cell r="C330" t="str">
            <v>PEMBANGUNAN INFRASTRUKTUR PERMUKIMAN KOTA PANGKAL PINANG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</row>
        <row r="331">
          <cell r="C331" t="str">
            <v>PEMBANGUNAN INFRASTRUKTUR PERMUKIMAN KAB. LAMPUNG SELATAN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</row>
        <row r="332">
          <cell r="C332" t="str">
            <v>PEMBANGUNAN INFRASTRUKTUR PERMUKIMAN KAB. LAMPUNG TENGAH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</row>
        <row r="333">
          <cell r="C333" t="str">
            <v>PEMBANGUNAN INFRASTRUKTUR PERMUKIMAN KAB. LAMPUNG UTARA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</row>
        <row r="334">
          <cell r="C334" t="str">
            <v>PEMBANGUNAN INFRASTRUKTUR PERMUKIMAN KAB. LAMPUNG BARAT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</row>
        <row r="335">
          <cell r="C335" t="str">
            <v>PEMBANGUNAN INFRASTRUKTUR PERMUKIMAN KAB. TULANGBAWANG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</row>
        <row r="336">
          <cell r="C336" t="str">
            <v>PEMBANGUNAN INFRASTRUKTUR PERMUKIMAN KAB. TANGGAMUS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</row>
        <row r="337">
          <cell r="C337" t="str">
            <v>PEMBANGUNAN INFRASTRUKTUR PERMUKIMAN KAB. LAMPUNG TIMUR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</row>
        <row r="338">
          <cell r="C338" t="str">
            <v>PEMBANGUNAN INFRASTRUKTUR PERMUKIMAN KAB. WAY KANAN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</row>
        <row r="339">
          <cell r="C339" t="str">
            <v>PEMBANGUNAN INFRASTRUKTUR PERMUKIMAN KAB. PESAWARAN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</row>
        <row r="340">
          <cell r="C340" t="str">
            <v>PEMBANGUNAN INFRASTRUKTUR PERMUKIMAN KAB. PRINGSEWU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</row>
        <row r="341">
          <cell r="C341" t="str">
            <v>PEMBANGUNAN INFRASTRUKTUR PERMUKIMAN KAB. MESUJI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</row>
        <row r="342">
          <cell r="C342" t="str">
            <v>PEMBANGUNAN INFRASTRUKTUR PERMUKIMAN KAB. TULANGBAWANG BARAT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C343" t="str">
            <v>PEMBANGUNAN INFRASTRUKTUR PERMUKIMAN KOTA BANDAR LAMPUNG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</row>
        <row r="344">
          <cell r="C344" t="str">
            <v>PEMBANGUNAN INFRASTRUKTUR PERMUKIMAN KOTA METRO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</row>
        <row r="345">
          <cell r="C345" t="str">
            <v>PEMBANGUNAN INFRASTRUKTUR PERMUKIMAN KAB. PANDEGLANG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</row>
        <row r="346">
          <cell r="C346" t="str">
            <v>PEMBANGUNAN INFRASTRUKTUR PERMUKIMAN KAB. LEBAK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7">
          <cell r="C347" t="str">
            <v>PEMBANGUNAN INFRASTRUKTUR PERMUKIMAN KAB. TANGERANG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</row>
        <row r="348">
          <cell r="C348" t="str">
            <v>PEMBANGUNAN INFRASTRUKTUR PERMUKIMAN KAB. SERANG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</row>
        <row r="349">
          <cell r="C349" t="str">
            <v>PEMBANGUNAN INFRASTRUKTUR PERMUKIMAN KOTA TANGERANG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</row>
        <row r="350">
          <cell r="C350" t="str">
            <v>PEMBANGUNAN INFRASTRUKTUR PERMUKIMAN KOTA CILEGON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</row>
        <row r="351">
          <cell r="C351" t="str">
            <v>PEMBANGUNAN INFRASTRUKTUR PERMUKIMAN KOTA SERANG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</row>
        <row r="352">
          <cell r="C352" t="str">
            <v>PEMBANGUNAN INFRASTRUKTUR PERMUKIMAN KOTA TANGERANG SELATAN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</row>
        <row r="353">
          <cell r="C353" t="str">
            <v>PEMBANGUNAN INFRASTRUKTUR PERMUKIMAN KAB. KEPULAUAN SERIBU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</row>
        <row r="354">
          <cell r="C354" t="str">
            <v>PEMBANGUNAN INFRASTRUKTUR PERMUKIMAN KOTA JAKARTA PUSAT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</row>
        <row r="355">
          <cell r="C355" t="str">
            <v>PEMBANGUNAN INFRASTRUKTUR PERMUKIMAN KOTA JAKARTA UTARA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</row>
        <row r="356">
          <cell r="C356" t="str">
            <v>PEMBANGUNAN INFRASTRUKTUR PERMUKIMAN KOTA JAKARTA BARAT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</row>
        <row r="357">
          <cell r="C357" t="str">
            <v>PEMBANGUNAN INFRASTRUKTUR PERMUKIMAN KOTA JAKARTA SELATAN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</row>
        <row r="358">
          <cell r="C358" t="str">
            <v>PEMBANGUNAN INFRASTRUKTUR PERMUKIMAN KOTA JAKARTA TIMUR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</row>
        <row r="359">
          <cell r="C359" t="str">
            <v>PEMBANGUNAN INFRASTRUKTUR PERMUKIMAN KAB. BOGOR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</row>
        <row r="360">
          <cell r="C360" t="str">
            <v>PEMBANGUNAN INFRASTRUKTUR PERMUKIMAN KAB. SUKABUMI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</row>
        <row r="361">
          <cell r="C361" t="str">
            <v>PEMBANGUNAN INFRASTRUKTUR PERMUKIMAN KAB. CIANJUR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</row>
        <row r="362">
          <cell r="C362" t="str">
            <v>PEMBANGUNAN INFRASTRUKTUR PERMUKIMAN KAB. BANDUNG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</row>
        <row r="363">
          <cell r="C363" t="str">
            <v>PEMBANGUNAN INFRASTRUKTUR PERMUKIMAN KAB. GARUT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</row>
        <row r="364">
          <cell r="C364" t="str">
            <v>PEMBANGUNAN INFRASTRUKTUR PERMUKIMAN KAB. TASIKMALAYA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</row>
        <row r="365">
          <cell r="C365" t="str">
            <v>PEMBANGUNAN INFRASTRUKTUR PERMUKIMAN KAB. CIAMIS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</row>
        <row r="366">
          <cell r="C366" t="str">
            <v>PEMBANGUNAN INFRASTRUKTUR PERMUKIMAN KAB. KUNINGAN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</row>
        <row r="367">
          <cell r="C367" t="str">
            <v>PEMBANGUNAN INFRASTRUKTUR PERMUKIMAN KAB. CIREBON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</row>
        <row r="368">
          <cell r="C368" t="str">
            <v>PEMBANGUNAN INFRASTRUKTUR PERMUKIMAN KAB. MAJALENGKA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</row>
        <row r="369">
          <cell r="C369" t="str">
            <v>PEMBANGUNAN INFRASTRUKTUR PERMUKIMAN KAB. SUMEDANG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</row>
        <row r="370">
          <cell r="C370" t="str">
            <v>PEMBANGUNAN INFRASTRUKTUR PERMUKIMAN KAB. INDRAMAYU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</row>
        <row r="371">
          <cell r="C371" t="str">
            <v>PEMBANGUNAN INFRASTRUKTUR PERMUKIMAN KAB. SUBANG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</row>
        <row r="372">
          <cell r="C372" t="str">
            <v>PEMBANGUNAN INFRASTRUKTUR PERMUKIMAN KAB. PURWAKARTA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</row>
        <row r="373">
          <cell r="C373" t="str">
            <v>PEMBANGUNAN INFRASTRUKTUR PERMUKIMAN KAB. KARAWANG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</row>
        <row r="374">
          <cell r="C374" t="str">
            <v>PEMBANGUNAN INFRASTRUKTUR PERMUKIMAN KAB. BEKASI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</row>
        <row r="375">
          <cell r="C375" t="str">
            <v>PEMBANGUNAN INFRASTRUKTUR PERMUKIMAN KAB. BANDUNG BARAT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</row>
        <row r="376">
          <cell r="C376" t="str">
            <v>PEMBANGUNAN INFRASTRUKTUR PERMUKIMAN KOTA BOGOR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</row>
        <row r="377">
          <cell r="C377" t="str">
            <v>PEMBANGUNAN INFRASTRUKTUR PERMUKIMAN KOTA SUKABUMI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</row>
        <row r="378">
          <cell r="C378" t="str">
            <v>PEMBANGUNAN INFRASTRUKTUR PERMUKIMAN KOTA BANDUNG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</row>
        <row r="379">
          <cell r="C379" t="str">
            <v>PEMBANGUNAN INFRASTRUKTUR PERMUKIMAN KOTA CIREBON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</row>
        <row r="380">
          <cell r="C380" t="str">
            <v>PEMBANGUNAN INFRASTRUKTUR PERMUKIMAN KOTA BEKASI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</row>
        <row r="381">
          <cell r="C381" t="str">
            <v>PEMBANGUNAN INFRASTRUKTUR PERMUKIMAN KOTA DEPOK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</row>
        <row r="382">
          <cell r="C382" t="str">
            <v>PEMBANGUNAN INFRASTRUKTUR PERMUKIMAN KOTA CIMAHI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</row>
        <row r="383">
          <cell r="C383" t="str">
            <v>PEMBANGUNAN INFRASTRUKTUR PERMUKIMAN KOTA TASIKMALAYA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</row>
        <row r="384">
          <cell r="C384" t="str">
            <v>PEMBANGUNAN INFRASTRUKTUR PERMUKIMAN KOTA BANJAR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</row>
        <row r="385">
          <cell r="C385" t="str">
            <v>PEMBANGUNAN INFRASTRUKTUR PERMUKIMAN KAB. CILACAP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</row>
        <row r="386">
          <cell r="C386" t="str">
            <v>PEMBANGUNAN INFRASTRUKTUR PERMUKIMAN KAB. BANYUMAS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</row>
        <row r="387">
          <cell r="C387" t="str">
            <v>PEMBANGUNAN INFRASTRUKTUR PERMUKIMAN KAB. PURBALINGGA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</row>
        <row r="388">
          <cell r="C388" t="str">
            <v>PEMBANGUNAN INFRASTRUKTUR PERMUKIMAN KAB. BANJARNEGARA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</row>
        <row r="389">
          <cell r="C389" t="str">
            <v>PEMBANGUNAN INFRASTRUKTUR PERMUKIMAN KAB. KEBUMEN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</row>
        <row r="390">
          <cell r="C390" t="str">
            <v>PEMBANGUNAN INFRASTRUKTUR PERMUKIMAN KAB. PURWOREJO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</row>
        <row r="391">
          <cell r="C391" t="str">
            <v>PEMBANGUNAN INFRASTRUKTUR PERMUKIMAN KAB. WONOSOBO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</row>
        <row r="392">
          <cell r="C392" t="str">
            <v>PEMBANGUNAN INFRASTRUKTUR PERMUKIMAN KAB. MAGELANG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</row>
        <row r="393">
          <cell r="C393" t="str">
            <v>PEMBANGUNAN INFRASTRUKTUR PERMUKIMAN KAB. BOYOLALI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</row>
        <row r="394">
          <cell r="C394" t="str">
            <v>PEMBANGUNAN INFRASTRUKTUR PERMUKIMAN KAB. KLATEN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</row>
        <row r="395">
          <cell r="C395" t="str">
            <v>PEMBANGUNAN INFRASTRUKTUR PERMUKIMAN KAB. SUKOHARJO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</row>
        <row r="396">
          <cell r="C396" t="str">
            <v>PEMBANGUNAN INFRASTRUKTUR PERMUKIMAN KAB. WONOGIRI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</row>
        <row r="397">
          <cell r="C397" t="str">
            <v>PEMBANGUNAN INFRASTRUKTUR PERMUKIMAN KAB. KARANGANYAR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</row>
        <row r="398">
          <cell r="C398" t="str">
            <v>PEMBANGUNAN INFRASTRUKTUR PERMUKIMAN KAB. SRAGEN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</row>
        <row r="399">
          <cell r="C399" t="str">
            <v>PEMBANGUNAN INFRASTRUKTUR PERMUKIMAN KAB. GROBOGAN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</row>
        <row r="400">
          <cell r="C400" t="str">
            <v>PEMBANGUNAN INFRASTRUKTUR PERMUKIMAN KAB. BLORA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</row>
        <row r="401">
          <cell r="C401" t="str">
            <v>PEMBANGUNAN INFRASTRUKTUR PERMUKIMAN KAB. REMBANG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</row>
        <row r="402">
          <cell r="C402" t="str">
            <v>PEMBANGUNAN INFRASTRUKTUR PERMUKIMAN KAB. PATI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</row>
        <row r="403">
          <cell r="C403" t="str">
            <v>PEMBANGUNAN INFRASTRUKTUR PERMUKIMAN KAB. KUDUS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</row>
        <row r="404">
          <cell r="C404" t="str">
            <v>PEMBANGUNAN INFRASTRUKTUR PERMUKIMAN KAB. JEPARA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</row>
        <row r="405">
          <cell r="C405" t="str">
            <v>PEMBANGUNAN INFRASTRUKTUR PERMUKIMAN KAB. DEMAK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</row>
        <row r="406">
          <cell r="C406" t="str">
            <v>PEMBANGUNAN INFRASTRUKTUR PERMUKIMAN KAB. SEMARANG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</row>
        <row r="407">
          <cell r="C407" t="str">
            <v>PEMBANGUNAN INFRASTRUKTUR PERMUKIMAN KAB. TEMANGGUNG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</row>
        <row r="408">
          <cell r="C408" t="str">
            <v>PEMBANGUNAN INFRASTRUKTUR PERMUKIMAN KAB. KENDAL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</row>
        <row r="409">
          <cell r="C409" t="str">
            <v>PEMBANGUNAN INFRASTRUKTUR PERMUKIMAN KAB. BATANG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</row>
        <row r="410">
          <cell r="C410" t="str">
            <v>PEMBANGUNAN INFRASTRUKTUR PERMUKIMAN KAB. PEKALONGAN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</row>
        <row r="411">
          <cell r="C411" t="str">
            <v>PEMBANGUNAN INFRASTRUKTUR PERMUKIMAN KAB. PEMALANG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</row>
        <row r="412">
          <cell r="C412" t="str">
            <v>PEMBANGUNAN INFRASTRUKTUR PERMUKIMAN KAB. TEGAL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</row>
        <row r="413">
          <cell r="C413" t="str">
            <v>PEMBANGUNAN INFRASTRUKTUR PERMUKIMAN KAB. BREBES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</row>
        <row r="414">
          <cell r="C414" t="str">
            <v>PEMBANGUNAN INFRASTRUKTUR PERMUKIMAN KOTA MAGELANG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</row>
        <row r="415">
          <cell r="C415" t="str">
            <v>PEMBANGUNAN INFRASTRUKTUR PERMUKIMAN KOTA SURAKARTA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</row>
        <row r="416">
          <cell r="C416" t="str">
            <v>PEMBANGUNAN INFRASTRUKTUR PERMUKIMAN KOTA SALATIGA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</row>
        <row r="417">
          <cell r="C417" t="str">
            <v>PEMBANGUNAN INFRASTRUKTUR PERMUKIMAN KOTA SEMARANG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</row>
        <row r="418">
          <cell r="C418" t="str">
            <v>PEMBANGUNAN INFRASTRUKTUR PERMUKIMAN KOTA PEKALONGAN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</row>
        <row r="419">
          <cell r="C419" t="str">
            <v>PEMBANGUNAN INFRASTRUKTUR PERMUKIMAN KOTA TEGAL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</row>
        <row r="420">
          <cell r="C420" t="str">
            <v>PEMBANGUNAN INFRASTRUKTUR PERMUKIMAN KAB. KULON PROGO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</row>
        <row r="421">
          <cell r="C421" t="str">
            <v>PEMBANGUNAN INFRASTRUKTUR PERMUKIMAN KAB. BANTUL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</row>
        <row r="422">
          <cell r="C422" t="str">
            <v>PEMBANGUNAN INFRASTRUKTUR PERMUKIMAN KAB. GUNUNG KIDUL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</row>
        <row r="423">
          <cell r="C423" t="str">
            <v>PEMBANGUNAN INFRASTRUKTUR PERMUKIMAN KAB. SLEMAN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</row>
        <row r="424">
          <cell r="C424" t="str">
            <v>PEMBANGUNAN INFRASTRUKTUR PERMUKIMAN KOTA YOGYAKARTA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</row>
        <row r="425">
          <cell r="C425" t="str">
            <v>PEMBANGUNAN INFRASTRUKTUR PERMUKIMAN KAB. PACITAN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</row>
        <row r="426">
          <cell r="C426" t="str">
            <v>PEMBANGUNAN INFRASTRUKTUR PERMUKIMAN KAB. PONOROGO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</row>
        <row r="427">
          <cell r="C427" t="str">
            <v>PEMBANGUNAN INFRASTRUKTUR PERMUKIMAN KAB. TRENGGALEK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</row>
        <row r="428">
          <cell r="C428" t="str">
            <v>PEMBANGUNAN INFRASTRUKTUR PERMUKIMAN KAB. TULUNGAGUNG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</row>
        <row r="429">
          <cell r="C429" t="str">
            <v>PEMBANGUNAN INFRASTRUKTUR PERMUKIMAN KAB. BLITAR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</row>
        <row r="430">
          <cell r="C430" t="str">
            <v>PEMBANGUNAN INFRASTRUKTUR PERMUKIMAN KAB. KEDIRI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</row>
        <row r="431">
          <cell r="C431" t="str">
            <v>PEMBANGUNAN INFRASTRUKTUR PERMUKIMAN KAB. MALANG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</row>
        <row r="432">
          <cell r="C432" t="str">
            <v>PEMBANGUNAN INFRASTRUKTUR PERMUKIMAN KAB. LUMAJANG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</row>
        <row r="433">
          <cell r="C433" t="str">
            <v>PEMBANGUNAN INFRASTRUKTUR PERMUKIMAN KAB. JEMBER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</row>
        <row r="434">
          <cell r="C434" t="str">
            <v>PEMBANGUNAN INFRASTRUKTUR PERMUKIMAN KAB. BANYUWANGI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</row>
        <row r="435">
          <cell r="C435" t="str">
            <v>PEMBANGUNAN INFRASTRUKTUR PERMUKIMAN KAB. BONDOWOSO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</row>
        <row r="436">
          <cell r="C436" t="str">
            <v>PEMBANGUNAN INFRASTRUKTUR PERMUKIMAN KAB. SITUBONDO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</row>
        <row r="437">
          <cell r="C437" t="str">
            <v>PEMBANGUNAN INFRASTRUKTUR PERMUKIMAN KAB. PROBOLINGGO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</row>
        <row r="438">
          <cell r="C438" t="str">
            <v>PEMBANGUNAN INFRASTRUKTUR PERMUKIMAN KAB. PASURUAN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</row>
        <row r="439">
          <cell r="C439" t="str">
            <v>PEMBANGUNAN INFRASTRUKTUR PERMUKIMAN KAB. SIDOARJO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</row>
        <row r="440">
          <cell r="C440" t="str">
            <v>PEMBANGUNAN INFRASTRUKTUR PERMUKIMAN KAB. MOJOKERTO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</row>
        <row r="441">
          <cell r="C441" t="str">
            <v>PEMBANGUNAN INFRASTRUKTUR PERMUKIMAN KAB. JOMBANG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</row>
        <row r="442">
          <cell r="C442" t="str">
            <v>PEMBANGUNAN INFRASTRUKTUR PERMUKIMAN KAB. NGANJUK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</row>
        <row r="443">
          <cell r="C443" t="str">
            <v>PEMBANGUNAN INFRASTRUKTUR PERMUKIMAN KAB. MADIUN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</row>
        <row r="444">
          <cell r="C444" t="str">
            <v>PEMBANGUNAN INFRASTRUKTUR PERMUKIMAN KAB. MAGETAN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</row>
        <row r="445">
          <cell r="C445" t="str">
            <v>PEMBANGUNAN INFRASTRUKTUR PERMUKIMAN KAB. NGAWI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</row>
        <row r="446">
          <cell r="C446" t="str">
            <v>PEMBANGUNAN INFRASTRUKTUR PERMUKIMAN KAB. BOJONEGORO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</row>
        <row r="447">
          <cell r="C447" t="str">
            <v>PEMBANGUNAN INFRASTRUKTUR PERMUKIMAN KAB. TUBAN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</row>
        <row r="448">
          <cell r="C448" t="str">
            <v>PEMBANGUNAN INFRASTRUKTUR PERMUKIMAN KAB. LAMONGAN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</row>
        <row r="449">
          <cell r="C449" t="str">
            <v>PEMBANGUNAN INFRASTRUKTUR PERMUKIMAN KAB. GRESIK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</row>
        <row r="450">
          <cell r="C450" t="str">
            <v>PEMBANGUNAN INFRASTRUKTUR PERMUKIMAN KAB. BANGKALAN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</row>
        <row r="451">
          <cell r="C451" t="str">
            <v>PEMBANGUNAN INFRASTRUKTUR PERMUKIMAN KAB. SAMPANG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</row>
        <row r="452">
          <cell r="C452" t="str">
            <v>PEMBANGUNAN INFRASTRUKTUR PERMUKIMAN KAB. PAMEKASAN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</row>
        <row r="453">
          <cell r="C453" t="str">
            <v>PEMBANGUNAN INFRASTRUKTUR PERMUKIMAN KAB. SUMENEP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</row>
        <row r="454">
          <cell r="C454" t="str">
            <v>PEMBANGUNAN INFRASTRUKTUR PERMUKIMAN KOTA KEDIRI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</row>
        <row r="455">
          <cell r="C455" t="str">
            <v>PEMBANGUNAN INFRASTRUKTUR PERMUKIMAN KOTA BLITAR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</row>
        <row r="456">
          <cell r="C456" t="str">
            <v>PEMBANGUNAN INFRASTRUKTUR PERMUKIMAN KOTA MALANG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</row>
        <row r="457">
          <cell r="C457" t="str">
            <v>PEMBANGUNAN INFRASTRUKTUR PERMUKIMAN KOTA PROBOLINGGO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</row>
        <row r="458">
          <cell r="C458" t="str">
            <v>PEMBANGUNAN INFRASTRUKTUR PERMUKIMAN KOTA PASURUAN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</row>
        <row r="459">
          <cell r="C459" t="str">
            <v>PEMBANGUNAN INFRASTRUKTUR PERMUKIMAN KOTA MOJOKERTO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</row>
        <row r="460">
          <cell r="C460" t="str">
            <v>PEMBANGUNAN INFRASTRUKTUR PERMUKIMAN KOTA MADIUN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</row>
        <row r="461">
          <cell r="C461" t="str">
            <v>PEMBANGUNAN INFRASTRUKTUR PERMUKIMAN KOTA SURABAYA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</row>
        <row r="462">
          <cell r="C462" t="str">
            <v>PEMBANGUNAN INFRASTRUKTUR PERMUKIMAN KOTA BATU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</row>
        <row r="463">
          <cell r="C463" t="str">
            <v>PEMBANGUNAN INFRASTRUKTUR PERMUKIMAN KAB. SAMBAS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</row>
        <row r="464">
          <cell r="C464" t="str">
            <v>PEMBANGUNAN INFRASTRUKTUR PERMUKIMAN KAB. PONTIANAK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</row>
        <row r="465">
          <cell r="C465" t="str">
            <v>PEMBANGUNAN INFRASTRUKTUR PERMUKIMAN KAB. SANGGAU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</row>
        <row r="466">
          <cell r="C466" t="str">
            <v>PEMBANGUNAN INFRASTRUKTUR PERMUKIMAN KAB. KETAPANG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</row>
        <row r="467">
          <cell r="C467" t="str">
            <v>PEMBANGUNAN INFRASTRUKTUR PERMUKIMAN KAB. SINTANG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</row>
        <row r="468">
          <cell r="C468" t="str">
            <v>PEMBANGUNAN INFRASTRUKTUR PERMUKIMAN KAB. KAPUAS HULU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</row>
        <row r="469">
          <cell r="C469" t="str">
            <v>PEMBANGUNAN INFRASTRUKTUR PERMUKIMAN KAB. BENGKAYANG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</row>
        <row r="470">
          <cell r="C470" t="str">
            <v>PEMBANGUNAN INFRASTRUKTUR PERMUKIMAN KAB. LANDAK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</row>
        <row r="471">
          <cell r="C471" t="str">
            <v>PEMBANGUNAN INFRASTRUKTUR PERMUKIMAN KAB. SEKADAU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</row>
        <row r="472">
          <cell r="C472" t="str">
            <v>PEMBANGUNAN INFRASTRUKTUR PERMUKIMAN KAB. MELAWAI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</row>
        <row r="473">
          <cell r="C473" t="str">
            <v>PEMBANGUNAN INFRASTRUKTUR PERMUKIMAN KAB. KAYONG UTARA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</row>
        <row r="474">
          <cell r="C474" t="str">
            <v>PEMBANGUNAN INFRASTRUKTUR PERMUKIMAN KAB. KUBU RAYA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</row>
        <row r="475">
          <cell r="C475" t="str">
            <v>PEMBANGUNAN INFRASTRUKTUR PERMUKIMAN KOTA PONTIANAK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</row>
        <row r="476">
          <cell r="C476" t="str">
            <v>PEMBANGUNAN INFRASTRUKTUR PERMUKIMAN KOTA SINGKAWANG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</row>
        <row r="477">
          <cell r="C477" t="str">
            <v>PEMBANGUNAN INFRASTRUKTUR PERMUKIMAN KAB. KOTAWARINGIN BARAT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</row>
        <row r="478">
          <cell r="C478" t="str">
            <v>PEMBANGUNAN INFRASTRUKTUR PERMUKIMAN KAB. KOTAWARINGIN TIMUR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</row>
        <row r="479">
          <cell r="C479" t="str">
            <v>PEMBANGUNAN INFRASTRUKTUR PERMUKIMAN KAB. KAPUAS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</row>
        <row r="480">
          <cell r="C480" t="str">
            <v>PEMBANGUNAN INFRASTRUKTUR PERMUKIMAN KAB. BARITO SELATAN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</row>
        <row r="481">
          <cell r="C481" t="str">
            <v>PEMBANGUNAN INFRASTRUKTUR PERMUKIMAN KAB. BARITO UTARA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</row>
        <row r="482">
          <cell r="C482" t="str">
            <v>PEMBANGUNAN INFRASTRUKTUR PERMUKIMAN KAB. KATINGAN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</row>
        <row r="483">
          <cell r="C483" t="str">
            <v>PEMBANGUNAN INFRASTRUKTUR PERMUKIMAN KAB. SERUYAN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</row>
        <row r="484">
          <cell r="C484" t="str">
            <v>PEMBANGUNAN INFRASTRUKTUR PERMUKIMAN KAB. SUKAMARA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</row>
        <row r="485">
          <cell r="C485" t="str">
            <v>PEMBANGUNAN INFRASTRUKTUR PERMUKIMAN KAB. LAMANDAU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</row>
        <row r="486">
          <cell r="C486" t="str">
            <v>PEMBANGUNAN INFRASTRUKTUR PERMUKIMAN KAB. GUNUNG MAS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</row>
        <row r="487">
          <cell r="C487" t="str">
            <v>PEMBANGUNAN INFRASTRUKTUR PERMUKIMAN KAB. PULANG PISAU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</row>
        <row r="488">
          <cell r="C488" t="str">
            <v>PEMBANGUNAN INFRASTRUKTUR PERMUKIMAN KAB. MURUNG RAYA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</row>
        <row r="489">
          <cell r="C489" t="str">
            <v>PEMBANGUNAN INFRASTRUKTUR PERMUKIMAN KAB. BARITO TIMUR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</row>
        <row r="490">
          <cell r="C490" t="str">
            <v>PEMBANGUNAN INFRASTRUKTUR PERMUKIMAN KOTA PALANGKARAYA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</row>
        <row r="491">
          <cell r="C491" t="str">
            <v>PEMBANGUNAN INFRASTRUKTUR PERMUKIMAN KAB. TANAH LAUT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</row>
        <row r="492">
          <cell r="C492" t="str">
            <v>PEMBANGUNAN INFRASTRUKTUR PERMUKIMAN KAB. KOTABARU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</row>
        <row r="493">
          <cell r="C493" t="str">
            <v>PEMBANGUNAN INFRASTRUKTUR PERMUKIMAN KAB. BANJAR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</row>
        <row r="494">
          <cell r="C494" t="str">
            <v>PEMBANGUNAN INFRASTRUKTUR PERMUKIMAN KAB. BARITO KUALA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</row>
        <row r="495">
          <cell r="C495" t="str">
            <v>PEMBANGUNAN INFRASTRUKTUR PERMUKIMAN KAB. TAPIN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</row>
        <row r="496">
          <cell r="C496" t="str">
            <v>PEMBANGUNAN INFRASTRUKTUR PERMUKIMAN KAB. HULU SUNGAI SELATAN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</row>
        <row r="497">
          <cell r="C497" t="str">
            <v>PEMBANGUNAN INFRASTRUKTUR PERMUKIMAN KAB. HULU SUNGAI TENGAH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</row>
        <row r="498">
          <cell r="C498" t="str">
            <v>PEMBANGUNAN INFRASTRUKTUR PERMUKIMAN KAB. HULU SUNGAI UTARA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</row>
        <row r="499">
          <cell r="C499" t="str">
            <v>PEMBANGUNAN INFRASTRUKTUR PERMUKIMAN KAB. TABALONG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</row>
        <row r="500">
          <cell r="C500" t="str">
            <v>PEMBANGUNAN INFRASTRUKTUR PERMUKIMAN KAB. TANAH BUMBU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</row>
        <row r="501">
          <cell r="C501" t="str">
            <v>PEMBANGUNAN INFRASTRUKTUR PERMUKIMAN KAB. BALANGAN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</row>
        <row r="502">
          <cell r="C502" t="str">
            <v>PEMBANGUNAN INFRASTRUKTUR PERMUKIMAN KOTA BANJARMASIN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</row>
        <row r="503">
          <cell r="C503" t="str">
            <v>PEMBANGUNAN INFRASTRUKTUR PERMUKIMAN KOTA BANJAR BARU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</row>
        <row r="504">
          <cell r="C504" t="str">
            <v>PEMBANGUNAN INFRASTRUKTUR PERMUKIMAN KAB. PASER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</row>
        <row r="505">
          <cell r="C505" t="str">
            <v>PEMBANGUNAN INFRASTRUKTUR PERMUKIMAN KAB. KUTAI KERTANEGARA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</row>
        <row r="506">
          <cell r="C506" t="str">
            <v>PEMBANGUNAN INFRASTRUKTUR PERMUKIMAN KAB. BERAU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</row>
        <row r="507">
          <cell r="C507" t="str">
            <v>PEMBANGUNAN INFRASTRUKTUR PERMUKIMAN KAB. BULUNGAN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</row>
        <row r="508">
          <cell r="C508" t="str">
            <v>PEMBANGUNAN INFRASTRUKTUR PERMUKIMAN KAB. NUNUKAN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</row>
        <row r="509">
          <cell r="C509" t="str">
            <v>PEMBANGUNAN INFRASTRUKTUR PERMUKIMAN KAB. MALINAU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</row>
        <row r="510">
          <cell r="C510" t="str">
            <v>PEMBANGUNAN INFRASTRUKTUR PERMUKIMAN KAB. KUTAI BARAT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</row>
        <row r="511">
          <cell r="C511" t="str">
            <v>PEMBANGUNAN INFRASTRUKTUR PERMUKIMAN KAB. KUTAI TIMUR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</row>
        <row r="512">
          <cell r="C512" t="str">
            <v>PEMBANGUNAN INFRASTRUKTUR PERMUKIMAN KAB. PENAJAM PASER UTARA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</row>
        <row r="513">
          <cell r="C513" t="str">
            <v>PEMBANGUNAN INFRASTRUKTUR PERMUKIMAN KAB. TANA TIDUNG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</row>
        <row r="514">
          <cell r="C514" t="str">
            <v>PEMBANGUNAN INFRASTRUKTUR PERMUKIMAN KOTA BALIKPAPAN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</row>
        <row r="515">
          <cell r="C515" t="str">
            <v>PEMBANGUNAN INFRASTRUKTUR PERMUKIMAN KOTA SAMARINDA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</row>
        <row r="516">
          <cell r="C516" t="str">
            <v>PEMBANGUNAN INFRASTRUKTUR PERMUKIMAN KOTA TARAKAN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</row>
        <row r="517">
          <cell r="C517" t="str">
            <v>PEMBANGUNAN INFRASTRUKTUR PERMUKIMAN KOTA BONTANG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</row>
        <row r="518">
          <cell r="C518" t="str">
            <v>PEMBANGUNAN INFRASTRUKTUR PERMUKIMAN KAB. BOLAANG MONGONDOW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</row>
        <row r="519">
          <cell r="C519" t="str">
            <v>PEMBANGUNAN INFRASTRUKTUR PERMUKIMAN KAB. MINAHASA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</row>
        <row r="520">
          <cell r="C520" t="str">
            <v>PEMBANGUNAN INFRASTRUKTUR PERMUKIMAN KAB. KEPULAUAN  SANGIHE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</row>
        <row r="521">
          <cell r="C521" t="str">
            <v>PEMBANGUNAN INFRASTRUKTUR PERMUKIMAN KAB. KEPULAUAN TALAUD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</row>
        <row r="522">
          <cell r="C522" t="str">
            <v>PEMBANGUNAN INFRASTRUKTUR PERMUKIMAN KAB. MINAHASA SELATAN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</row>
        <row r="523">
          <cell r="C523" t="str">
            <v>PEMBANGUNAN INFRASTRUKTUR PERMUKIMAN KAB. MINAHASA UTARA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</row>
        <row r="524">
          <cell r="C524" t="str">
            <v>PEMBANGUNAN INFRASTRUKTUR PERMUKIMAN KAB. MINAHASA TENGGARA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</row>
        <row r="525">
          <cell r="C525" t="str">
            <v>PEMBANGUNAN INFRASTRUKTUR PERMUKIMAN KAB. BOLAANG MONGONDOW UTARA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</row>
        <row r="526">
          <cell r="C526" t="str">
            <v>PEMBANGUNAN INFRASTRUKTUR PERMUKIMAN KAB. KEPULAUAN SITARO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</row>
        <row r="527">
          <cell r="C527" t="str">
            <v>PEMBANGUNAN INFRASTRUKTUR PERMUKIMAN KAB. BOLAANG MONGONDOW TIMUR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</row>
        <row r="528">
          <cell r="C528" t="str">
            <v>PEMBANGUNAN INFRASTRUKTUR PERMUKIMAN KAB. BOLAANG MONGONDOW UTARA SELATAN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</row>
        <row r="529">
          <cell r="C529" t="str">
            <v>PEMBANGUNAN INFRASTRUKTUR PERMUKIMAN KAB. BOLAANG MONGONDOW SELATAN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</row>
        <row r="530">
          <cell r="C530" t="str">
            <v>PEMBANGUNAN INFRASTRUKTUR PERMUKIMAN KOTA MANADO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</row>
        <row r="531">
          <cell r="C531" t="str">
            <v>PEMBANGUNAN INFRASTRUKTUR PERMUKIMAN KOTA BITUNG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</row>
        <row r="532">
          <cell r="C532" t="str">
            <v>PEMBANGUNAN INFRASTRUKTUR PERMUKIMAN KOTA TOMOHON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</row>
        <row r="533">
          <cell r="C533" t="str">
            <v>PEMBANGUNAN INFRASTRUKTUR PERMUKIMAN KOTA KOTAMOBAGU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</row>
        <row r="534">
          <cell r="C534" t="str">
            <v>PEMBANGUNAN INFRASTRUKTUR PERMUKIMAN KAB. GORONTALO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</row>
        <row r="535">
          <cell r="C535" t="str">
            <v>PEMBANGUNAN INFRASTRUKTUR PERMUKIMAN KAB. BOALEMO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</row>
        <row r="536">
          <cell r="C536" t="str">
            <v>PEMBANGUNAN INFRASTRUKTUR PERMUKIMAN KAB. BONE BOLANGO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</row>
        <row r="537">
          <cell r="C537" t="str">
            <v>PEMBANGUNAN INFRASTRUKTUR PERMUKIMAN KAB. POHUWATO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</row>
        <row r="538">
          <cell r="C538" t="str">
            <v>PEMBANGUNAN INFRASTRUKTUR PERMUKIMAN KAB. GORONTALO UTARA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</row>
        <row r="539">
          <cell r="C539" t="str">
            <v>PEMBANGUNAN INFRASTRUKTUR PERMUKIMAN KOTA GORONTALO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</row>
        <row r="540">
          <cell r="C540" t="str">
            <v>PEMBANGUNAN INFRASTRUKTUR PERMUKIMAN KAB. BANGGAI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</row>
        <row r="541">
          <cell r="C541" t="str">
            <v>PEMBANGUNAN INFRASTRUKTUR PERMUKIMAN KAB. POSO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</row>
        <row r="542">
          <cell r="C542" t="str">
            <v>PEMBANGUNAN INFRASTRUKTUR PERMUKIMAN KAB. DONGGALA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</row>
        <row r="543">
          <cell r="C543" t="str">
            <v>PEMBANGUNAN INFRASTRUKTUR PERMUKIMAN KAB. TOLI-TOLI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</row>
        <row r="544">
          <cell r="C544" t="str">
            <v>PEMBANGUNAN INFRASTRUKTUR PERMUKIMAN KAB. BUOL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</row>
        <row r="545">
          <cell r="C545" t="str">
            <v>PEMBANGUNAN INFRASTRUKTUR PERMUKIMAN KAB. MOROWALI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</row>
        <row r="546">
          <cell r="C546" t="str">
            <v>PEMBANGUNAN INFRASTRUKTUR PERMUKIMAN KAB. BANGGAI KEPULAUAN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</row>
        <row r="547">
          <cell r="C547" t="str">
            <v>PEMBANGUNAN INFRASTRUKTUR PERMUKIMAN KAB. PARIGI MOUTONG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</row>
        <row r="548">
          <cell r="C548" t="str">
            <v>PEMBANGUNAN INFRASTRUKTUR PERMUKIMAN KAB. TOJO UNA-UNA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</row>
        <row r="549">
          <cell r="C549" t="str">
            <v>PEMBANGUNAN INFRASTRUKTUR PERMUKIMAN KAB. SIGI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</row>
        <row r="550">
          <cell r="C550" t="str">
            <v>PEMBANGUNAN INFRASTRUKTUR PERMUKIMAN KOTA PALU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</row>
        <row r="551">
          <cell r="C551" t="str">
            <v>PEMBANGUNAN INFRASTRUKTUR PERMUKIMAN KAB. SELAYAR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</row>
        <row r="552">
          <cell r="C552" t="str">
            <v>PEMBANGUNAN INFRASTRUKTUR PERMUKIMAN KAB. BULUKUMBA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</row>
        <row r="553">
          <cell r="C553" t="str">
            <v>PEMBANGUNAN INFRASTRUKTUR PERMUKIMAN KAB. BANTAENG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</row>
        <row r="554">
          <cell r="C554" t="str">
            <v>PEMBANGUNAN INFRASTRUKTUR PERMUKIMAN KAB. JENEPONTO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</row>
        <row r="555">
          <cell r="C555" t="str">
            <v>PEMBANGUNAN INFRASTRUKTUR PERMUKIMAN KAB. TAKALAR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</row>
        <row r="556">
          <cell r="C556" t="str">
            <v>PEMBANGUNAN INFRASTRUKTUR PERMUKIMAN KAB. GOWA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</row>
        <row r="557">
          <cell r="C557" t="str">
            <v>PEMBANGUNAN INFRASTRUKTUR PERMUKIMAN KAB. SINJAI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</row>
        <row r="558">
          <cell r="C558" t="str">
            <v>PEMBANGUNAN INFRASTRUKTUR PERMUKIMAN KAB. BONE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</row>
        <row r="559">
          <cell r="C559" t="str">
            <v>PEMBANGUNAN INFRASTRUKTUR PERMUKIMAN KAB. MAROS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</row>
        <row r="560">
          <cell r="C560" t="str">
            <v>PEMBANGUNAN INFRASTRUKTUR PERMUKIMAN KAB. PANGKAJENE KEPULAUAN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</row>
        <row r="561">
          <cell r="C561" t="str">
            <v>PEMBANGUNAN INFRASTRUKTUR PERMUKIMAN KAB. BARRU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</row>
        <row r="562">
          <cell r="C562" t="str">
            <v>PEMBANGUNAN INFRASTRUKTUR PERMUKIMAN KAB. SOPPENG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</row>
        <row r="563">
          <cell r="C563" t="str">
            <v>PEMBANGUNAN INFRASTRUKTUR PERMUKIMAN KAB. WAJO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</row>
        <row r="564">
          <cell r="C564" t="str">
            <v>PEMBANGUNAN INFRASTRUKTUR PERMUKIMAN KAB. SIDENDRENG RAPPANG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</row>
        <row r="565">
          <cell r="C565" t="str">
            <v>PEMBANGUNAN INFRASTRUKTUR PERMUKIMAN KAB. PINRANG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</row>
        <row r="566">
          <cell r="C566" t="str">
            <v>PEMBANGUNAN INFRASTRUKTUR PERMUKIMAN KAB. ENREKANG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</row>
        <row r="567">
          <cell r="C567" t="str">
            <v>PEMBANGUNAN INFRASTRUKTUR PERMUKIMAN KAB. LUWU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</row>
        <row r="568">
          <cell r="C568" t="str">
            <v>PEMBANGUNAN INFRASTRUKTUR PERMUKIMAN KAB. TANA TORAJA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</row>
        <row r="569">
          <cell r="C569" t="str">
            <v>PEMBANGUNAN INFRASTRUKTUR PERMUKIMAN KAB. LUWU UTARA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</row>
        <row r="570">
          <cell r="C570" t="str">
            <v>PEMBANGUNAN INFRASTRUKTUR PERMUKIMAN KAB. LUWU TIMUR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</row>
        <row r="571">
          <cell r="C571" t="str">
            <v>PEMBANGUNAN INFRASTRUKTUR PERMUKIMAN KAB. TORAJA UTARA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</row>
        <row r="572">
          <cell r="C572" t="str">
            <v>PEMBANGUNAN INFRASTRUKTUR PERMUKIMAN KOTA MAKASAR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</row>
        <row r="573">
          <cell r="C573" t="str">
            <v>PEMBANGUNAN INFRASTRUKTUR PERMUKIMAN KOTA PARE-PARE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</row>
        <row r="574">
          <cell r="C574" t="str">
            <v>PEMBANGUNAN INFRASTRUKTUR PERMUKIMAN KOTA PALOPO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</row>
        <row r="575">
          <cell r="C575" t="str">
            <v>PEMBANGUNAN INFRASTRUKTUR PERMUKIMAN KAB. MAMUJU UTARA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</row>
        <row r="576">
          <cell r="C576" t="str">
            <v>PEMBANGUNAN INFRASTRUKTUR PERMUKIMAN KAB. MAMUJU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</row>
        <row r="577">
          <cell r="C577" t="str">
            <v>PEMBANGUNAN INFRASTRUKTUR PERMUKIMAN KAB. MAMASA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</row>
        <row r="578">
          <cell r="C578" t="str">
            <v>PEMBANGUNAN INFRASTRUKTUR PERMUKIMAN KAB. POLEWALI MANDAR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</row>
        <row r="579">
          <cell r="C579" t="str">
            <v>PEMBANGUNAN INFRASTRUKTUR PERMUKIMAN KAB. MAJENE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</row>
        <row r="580">
          <cell r="C580" t="str">
            <v>PEMBANGUNAN INFRASTRUKTUR PERMUKIMAN KAB. KOLAKA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</row>
        <row r="581">
          <cell r="C581" t="str">
            <v>PEMBANGUNAN INFRASTRUKTUR PERMUKIMAN KAB. KONAWE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</row>
        <row r="582">
          <cell r="C582" t="str">
            <v>PEMBANGUNAN INFRASTRUKTUR PERMUKIMAN KAB. MUNA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</row>
        <row r="583">
          <cell r="C583" t="str">
            <v>PEMBANGUNAN INFRASTRUKTUR PERMUKIMAN KAB. BUTON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</row>
        <row r="584">
          <cell r="C584" t="str">
            <v>PEMBANGUNAN INFRASTRUKTUR PERMUKIMAN KAB. KONAWE SELATAN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</row>
        <row r="585">
          <cell r="C585" t="str">
            <v>PEMBANGUNAN INFRASTRUKTUR PERMUKIMAN KAB. BOMBANA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</row>
        <row r="586">
          <cell r="C586" t="str">
            <v>PEMBANGUNAN INFRASTRUKTUR PERMUKIMAN KAB. WAKATOBI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</row>
        <row r="587">
          <cell r="C587" t="str">
            <v>PEMBANGUNAN INFRASTRUKTUR PERMUKIMAN KAB. KOLAKA UTARA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</row>
        <row r="588">
          <cell r="C588" t="str">
            <v>PEMBANGUNAN INFRASTRUKTUR PERMUKIMAN KAB. KONAWE UTARA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</row>
        <row r="589">
          <cell r="C589" t="str">
            <v>PEMBANGUNAN INFRASTRUKTUR PERMUKIMAN KAB. BUTON UTARA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</row>
        <row r="590">
          <cell r="C590" t="str">
            <v>PEMBANGUNAN INFRASTRUKTUR PERMUKIMAN KOTA KENDARI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</row>
        <row r="591">
          <cell r="C591" t="str">
            <v>PEMBANGUNAN INFRASTRUKTUR PERMUKIMAN KOTA BAU-BAU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</row>
        <row r="592">
          <cell r="C592" t="str">
            <v>PEMBANGUNAN INFRASTRUKTUR PERMUKIMAN KAB. JEMBRANA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</row>
        <row r="593">
          <cell r="C593" t="str">
            <v>PEMBANGUNAN INFRASTRUKTUR PERMUKIMAN KAB. TABANAN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</row>
        <row r="594">
          <cell r="C594" t="str">
            <v>PEMBANGUNAN INFRASTRUKTUR PERMUKIMAN KAB. BADUNG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</row>
        <row r="595">
          <cell r="C595" t="str">
            <v>PEMBANGUNAN INFRASTRUKTUR PERMUKIMAN KAB. GIANYAR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</row>
        <row r="596">
          <cell r="C596" t="str">
            <v>PEMBANGUNAN INFRASTRUKTUR PERMUKIMAN KAB. KLUNGKUNG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</row>
        <row r="597">
          <cell r="C597" t="str">
            <v>PEMBANGUNAN INFRASTRUKTUR PERMUKIMAN KAB. BANGLI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</row>
        <row r="598">
          <cell r="C598" t="str">
            <v>PEMBANGUNAN INFRASTRUKTUR PERMUKIMAN KAB. KARANGASEM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</row>
        <row r="599">
          <cell r="C599" t="str">
            <v>PEMBANGUNAN INFRASTRUKTUR PERMUKIMAN KAB. BULELENG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</row>
        <row r="600">
          <cell r="C600" t="str">
            <v>PEMBANGUNAN INFRASTRUKTUR PERMUKIMAN KOTA DENPASAR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</row>
        <row r="601">
          <cell r="C601" t="str">
            <v>PEMBANGUNAN INFRASTRUKTUR PERMUKIMAN KAB. LOMBOK BARAT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</row>
        <row r="602">
          <cell r="C602" t="str">
            <v>PEMBANGUNAN INFRASTRUKTUR PERMUKIMAN KAB. LOMBOK TENGAH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</row>
        <row r="603">
          <cell r="C603" t="str">
            <v>PEMBANGUNAN INFRASTRUKTUR PERMUKIMAN KAB. LOMBOK TIMUR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</row>
        <row r="604">
          <cell r="C604" t="str">
            <v>PEMBANGUNAN INFRASTRUKTUR PERMUKIMAN KAB. SUMBAWA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</row>
        <row r="605">
          <cell r="C605" t="str">
            <v>PEMBANGUNAN INFRASTRUKTUR PERMUKIMAN KAB. DOMPU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</row>
        <row r="606">
          <cell r="C606" t="str">
            <v>PEMBANGUNAN INFRASTRUKTUR PERMUKIMAN KAB. BIMA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</row>
        <row r="607">
          <cell r="C607" t="str">
            <v>PEMBANGUNAN INFRASTRUKTUR PERMUKIMAN KAB. SUMBAWA BARAT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</row>
        <row r="608">
          <cell r="C608" t="str">
            <v>PEMBANGUNAN INFRASTRUKTUR PERMUKIMAN KAB. LOMBOK UTARA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</row>
        <row r="609">
          <cell r="C609" t="str">
            <v>PEMBANGUNAN INFRASTRUKTUR PERMUKIMAN KOTA MATARAM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</row>
        <row r="610">
          <cell r="C610" t="str">
            <v>PEMBANGUNAN INFRASTRUKTUR PERMUKIMAN KOTA BIMA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</row>
        <row r="611">
          <cell r="C611" t="str">
            <v>PEMBANGUNAN INFRASTRUKTUR PERMUKIMAN KAB. KUPANG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</row>
        <row r="612">
          <cell r="C612" t="str">
            <v>PEMBANGUNAN INFRASTRUKTUR PERMUKIMAN KAB. TIMOR TENGAH SELATAN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</row>
        <row r="613">
          <cell r="C613" t="str">
            <v>PEMBANGUNAN INFRASTRUKTUR PERMUKIMAN KAB. TIMOR TENGAH UTARA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</row>
        <row r="614">
          <cell r="C614" t="str">
            <v>PEMBANGUNAN INFRASTRUKTUR PERMUKIMAN KAB. BELU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</row>
        <row r="615">
          <cell r="C615" t="str">
            <v>PEMBANGUNAN INFRASTRUKTUR PERMUKIMAN KAB. ALOR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</row>
        <row r="616">
          <cell r="C616" t="str">
            <v>PEMBANGUNAN INFRASTRUKTUR PERMUKIMAN KAB. FLORES TIMUR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</row>
        <row r="617">
          <cell r="C617" t="str">
            <v>PEMBANGUNAN INFRASTRUKTUR PERMUKIMAN KAB. SIKKA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</row>
        <row r="618">
          <cell r="C618" t="str">
            <v>PEMBANGUNAN INFRASTRUKTUR PERMUKIMAN KAB. ENDE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</row>
        <row r="619">
          <cell r="C619" t="str">
            <v>PEMBANGUNAN INFRASTRUKTUR PERMUKIMAN KAB. NGADA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</row>
        <row r="620">
          <cell r="C620" t="str">
            <v>PEMBANGUNAN INFRASTRUKTUR PERMUKIMAN KAB. MANGGARAI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</row>
        <row r="621">
          <cell r="C621" t="str">
            <v>PEMBANGUNAN INFRASTRUKTUR PERMUKIMAN KAB. SUMBA TIMUR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</row>
        <row r="622">
          <cell r="C622" t="str">
            <v>PEMBANGUNAN INFRASTRUKTUR PERMUKIMAN KAB. SUMBA BARAT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</row>
        <row r="623">
          <cell r="C623" t="str">
            <v>PEMBANGUNAN INFRASTRUKTUR PERMUKIMAN KAB. LEMBATA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</row>
        <row r="624">
          <cell r="C624" t="str">
            <v>PEMBANGUNAN INFRASTRUKTUR PERMUKIMAN KAB. ROTE NDAO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</row>
        <row r="625">
          <cell r="C625" t="str">
            <v>PEMBANGUNAN INFRASTRUKTUR PERMUKIMAN KAB. MANGGARAI BARAT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</row>
        <row r="626">
          <cell r="C626" t="str">
            <v>PEMBANGUNAN INFRASTRUKTUR PERMUKIMAN KAB. NAGEKEO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</row>
        <row r="627">
          <cell r="C627" t="str">
            <v>PEMBANGUNAN INFRASTRUKTUR PERMUKIMAN KAB. SUMBA TENGAH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</row>
        <row r="628">
          <cell r="C628" t="str">
            <v>PEMBANGUNAN INFRASTRUKTUR PERMUKIMAN KAB. SUMBA BARAT DAYA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</row>
        <row r="629">
          <cell r="C629" t="str">
            <v>PEMBANGUNAN INFRASTRUKTUR PERMUKIMAN KAB. MANGGARAI TIMUR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</row>
        <row r="630">
          <cell r="C630" t="str">
            <v>PEMBANGUNAN INFRASTRUKTUR PERMUKIMAN KAB. SABU RAIJUA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</row>
        <row r="631">
          <cell r="C631" t="str">
            <v>PEMBANGUNAN INFRASTRUKTUR PERMUKIMAN KOTA KUPANG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</row>
        <row r="632">
          <cell r="C632" t="str">
            <v>PEMBANGUNAN INFRASTRUKTUR PERMUKIMAN KAB. MALUKU TENGAH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</row>
        <row r="633">
          <cell r="C633" t="str">
            <v>PEMBANGUNAN INFRASTRUKTUR PERMUKIMAN KAB. MALUKU TENGGARA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</row>
        <row r="634">
          <cell r="C634" t="str">
            <v>PEMBANGUNAN INFRASTRUKTUR PERMUKIMAN KAB. MALUKU TENGGARA BARAT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</row>
        <row r="635">
          <cell r="C635" t="str">
            <v>PEMBANGUNAN INFRASTRUKTUR PERMUKIMAN KAB. BURU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</row>
        <row r="636">
          <cell r="C636" t="str">
            <v>PEMBANGUNAN INFRASTRUKTUR PERMUKIMAN KAB. SERAM BAGIAN TIMUR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</row>
        <row r="637">
          <cell r="C637" t="str">
            <v>PEMBANGUNAN INFRASTRUKTUR PERMUKIMAN KAB. SERAM BAGIAN BARAT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</row>
        <row r="638">
          <cell r="C638" t="str">
            <v>PEMBANGUNAN INFRASTRUKTUR PERMUKIMAN KAB. KEPULAUAN ARU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</row>
        <row r="639">
          <cell r="C639" t="str">
            <v>PEMBANGUNAN INFRASTRUKTUR PERMUKIMAN KAB. MALUKU BARAT DAYA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</row>
        <row r="640">
          <cell r="C640" t="str">
            <v>PEMBANGUNAN INFRASTRUKTUR PERMUKIMAN KAB. BURU SELATAN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</row>
        <row r="641">
          <cell r="C641" t="str">
            <v>PEMBANGUNAN INFRASTRUKTUR PERMUKIMAN KOTA AMBON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</row>
        <row r="642">
          <cell r="C642" t="str">
            <v>PEMBANGUNAN INFRASTRUKTUR PERMUKIMAN KOTA TUAL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</row>
        <row r="643">
          <cell r="C643" t="str">
            <v>PEMBANGUNAN INFRASTRUKTUR PERMUKIMAN KAB. HALMAHERA BARAT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</row>
        <row r="644">
          <cell r="C644" t="str">
            <v>PEMBANGUNAN INFRASTRUKTUR PERMUKIMAN KAB. HALMAHERA TENGAH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</row>
        <row r="645">
          <cell r="C645" t="str">
            <v>PEMBANGUNAN INFRASTRUKTUR PERMUKIMAN KAB. HALMAHERA UTARA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</row>
        <row r="646">
          <cell r="C646" t="str">
            <v>PEMBANGUNAN INFRASTRUKTUR PERMUKIMAN KAB. HALMAHERA SELATAN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</row>
        <row r="647">
          <cell r="C647" t="str">
            <v>PEMBANGUNAN INFRASTRUKTUR PERMUKIMAN KAB. KEPULAUAN SULA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</row>
        <row r="648">
          <cell r="C648" t="str">
            <v>PEMBANGUNAN INFRASTRUKTUR PERMUKIMAN KAB. HALMAHERA TIMUR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</row>
        <row r="649">
          <cell r="C649" t="str">
            <v>PEMBANGUNAN INFRASTRUKTUR PERMUKIMAN KAB. PULAU MAROTAI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</row>
        <row r="650">
          <cell r="C650" t="str">
            <v>PEMBANGUNAN INFRASTRUKTUR PERMUKIMAN KOTA TERNATE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</row>
        <row r="651">
          <cell r="C651" t="str">
            <v>PEMBANGUNAN INFRASTRUKTUR PERMUKIMAN KOTA TIDORE KEPULAUAN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</row>
        <row r="652">
          <cell r="C652" t="str">
            <v>PEMBANGUNAN INFRASTRUKTUR PERMUKIMAN KAB. MERAUKE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</row>
        <row r="653">
          <cell r="C653" t="str">
            <v>PEMBANGUNAN INFRASTRUKTUR PERMUKIMAN KAB. JAYAWIJAYA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</row>
        <row r="654">
          <cell r="C654" t="str">
            <v>PEMBANGUNAN INFRASTRUKTUR PERMUKIMAN KAB. JAYAPURA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</row>
        <row r="655">
          <cell r="C655" t="str">
            <v>PEMBANGUNAN INFRASTRUKTUR PERMUKIMAN KAB. NABIRE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</row>
        <row r="656">
          <cell r="C656" t="str">
            <v>PEMBANGUNAN INFRASTRUKTUR PERMUKIMAN KAB. KEPULAUAN YAPEN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</row>
        <row r="657">
          <cell r="C657" t="str">
            <v>PEMBANGUNAN INFRASTRUKTUR PERMUKIMAN KAB. BIAK NUMFOR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</row>
        <row r="658">
          <cell r="C658" t="str">
            <v>PEMBANGUNAN INFRASTRUKTUR PERMUKIMAN KAB. PUNCAK JAYA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</row>
        <row r="659">
          <cell r="C659" t="str">
            <v>PEMBANGUNAN INFRASTRUKTUR PERMUKIMAN KAB. PANIAI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</row>
        <row r="660">
          <cell r="C660" t="str">
            <v>PEMBANGUNAN INFRASTRUKTUR PERMUKIMAN KAB. MIMIKA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</row>
        <row r="661">
          <cell r="C661" t="str">
            <v>PEMBANGUNAN INFRASTRUKTUR PERMUKIMAN KAB. SARMI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</row>
        <row r="662">
          <cell r="C662" t="str">
            <v>PEMBANGUNAN INFRASTRUKTUR PERMUKIMAN KAB. KEEROM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</row>
        <row r="663">
          <cell r="C663" t="str">
            <v>PEMBANGUNAN INFRASTRUKTUR PERMUKIMAN KAB. PEGUNUNGAN BINTANG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</row>
        <row r="664">
          <cell r="C664" t="str">
            <v>PEMBANGUNAN INFRASTRUKTUR PERMUKIMAN KAB. YAHUKIMO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</row>
        <row r="665">
          <cell r="C665" t="str">
            <v>PEMBANGUNAN INFRASTRUKTUR PERMUKIMAN KAB. TOLIKARA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</row>
        <row r="666">
          <cell r="C666" t="str">
            <v>PEMBANGUNAN INFRASTRUKTUR PERMUKIMAN KAB. WAROPEN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</row>
        <row r="667">
          <cell r="C667" t="str">
            <v>PEMBANGUNAN INFRASTRUKTUR PERMUKIMAN KAB. BOVEN DIGOEL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</row>
        <row r="668">
          <cell r="C668" t="str">
            <v>PEMBANGUNAN INFRASTRUKTUR PERMUKIMAN KAB. MAPPI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</row>
        <row r="669">
          <cell r="C669" t="str">
            <v>PEMBANGUNAN INFRASTRUKTUR PERMUKIMAN KAB. ASMAT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</row>
        <row r="670">
          <cell r="C670" t="str">
            <v>PEMBANGUNAN INFRASTRUKTUR PERMUKIMAN KAB. SUPIORI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</row>
        <row r="671">
          <cell r="C671" t="str">
            <v>PEMBANGUNAN INFRASTRUKTUR PERMUKIMAN KAB. MEMBERAMO RAYA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</row>
        <row r="672">
          <cell r="C672" t="str">
            <v>PEMBANGUNAN INFRASTRUKTUR PERMUKIMAN KAB. MEMBERAMO TENGAH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</row>
        <row r="673">
          <cell r="C673" t="str">
            <v>PEMBANGUNAN INFRASTRUKTUR PERMUKIMAN KAB. YALIMO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</row>
        <row r="674">
          <cell r="C674" t="str">
            <v>PEMBANGUNAN INFRASTRUKTUR PERMUKIMAN KAB. LANNY JAYA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</row>
        <row r="675">
          <cell r="C675" t="str">
            <v>PEMBANGUNAN INFRASTRUKTUR PERMUKIMAN KAB. NDUGA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</row>
        <row r="676">
          <cell r="C676" t="str">
            <v>PEMBANGUNAN INFRASTRUKTUR PERMUKIMAN KAB. PUNCAK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</row>
        <row r="677">
          <cell r="C677" t="str">
            <v>PEMBANGUNAN INFRASTRUKTUR PERMUKIMAN KAB. DOGIYAI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</row>
        <row r="678">
          <cell r="C678" t="str">
            <v>PEMBANGUNAN INFRASTRUKTUR PERMUKIMAN KAB. INTAN JAYA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</row>
        <row r="679">
          <cell r="C679" t="str">
            <v>PEMBANGUNAN INFRASTRUKTUR PERMUKIMAN KAB. DEIYAI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</row>
        <row r="680">
          <cell r="C680" t="str">
            <v>PEMBANGUNAN INFRASTRUKTUR PERMUKIMAN KOTA JAYAPURA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</row>
        <row r="681">
          <cell r="C681" t="str">
            <v>PEMBANGUNAN INFRASTRUKTUR PERMUKIMAN KAB. SORONG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</row>
        <row r="682">
          <cell r="C682" t="str">
            <v>PEMBANGUNAN INFRASTRUKTUR PERMUKIMAN KAB. MANOKWARI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</row>
        <row r="683">
          <cell r="C683" t="str">
            <v>PEMBANGUNAN INFRASTRUKTUR PERMUKIMAN KAB. FAK-FAK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</row>
        <row r="684">
          <cell r="C684" t="str">
            <v>PEMBANGUNAN INFRASTRUKTUR PERMUKIMAN KAB. SORONG SELATAN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</row>
        <row r="685">
          <cell r="C685" t="str">
            <v>PEMBANGUNAN INFRASTRUKTUR PERMUKIMAN KAB. RAJA AMPAT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</row>
        <row r="686">
          <cell r="C686" t="str">
            <v>PEMBANGUNAN INFRASTRUKTUR PERMUKIMAN KAB. TELUK BINTUNI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</row>
        <row r="687">
          <cell r="C687" t="str">
            <v>PEMBANGUNAN INFRASTRUKTUR PERMUKIMAN KAB. TELUK WONDAMA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</row>
        <row r="688">
          <cell r="C688" t="str">
            <v>PEMBANGUNAN INFRASTRUKTUR PERMUKIMAN KAB. KAIMANA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</row>
        <row r="689">
          <cell r="C689" t="str">
            <v>PEMBANGUNAN INFRASTRUKTUR PERMUKIMAN KAB. TAMBRAUW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</row>
        <row r="690">
          <cell r="C690" t="str">
            <v>PEMBANGUNAN INFRASTRUKTUR PERMUKIMAN KAB. MAYBRAT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</row>
        <row r="691">
          <cell r="C691" t="str">
            <v>PEMBANGUNAN INFRASTRUKTUR PERMUKIMAN KOTA SORONG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rt"/>
      <sheetName val="sort-setditjen"/>
      <sheetName val="setditjen"/>
      <sheetName val="sort-bp"/>
      <sheetName val="bp"/>
      <sheetName val="sort-pbl"/>
      <sheetName val="sort-bangkim"/>
      <sheetName val="sort-plp"/>
      <sheetName val="sort-am"/>
      <sheetName val="sort-bppspam"/>
      <sheetName val="satker"/>
      <sheetName val="sat-3"/>
      <sheetName val="sat-3(hemat)"/>
      <sheetName val="am(sektor)"/>
      <sheetName val="plp(sektor)"/>
      <sheetName val="bangkim(sektor)"/>
      <sheetName val="pbl(sekto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>
        <row r="9">
          <cell r="B9" t="str">
            <v>466190</v>
          </cell>
          <cell r="C9" t="str">
            <v>Direktorat Pengembangan PLP</v>
          </cell>
          <cell r="D9">
            <v>8193958</v>
          </cell>
          <cell r="E9">
            <v>0</v>
          </cell>
          <cell r="F9">
            <v>1138589</v>
          </cell>
          <cell r="G9">
            <v>80081574</v>
          </cell>
          <cell r="H9">
            <v>81931574</v>
          </cell>
          <cell r="I9">
            <v>1850000</v>
          </cell>
          <cell r="J9">
            <v>1000000</v>
          </cell>
          <cell r="K9">
            <v>0</v>
          </cell>
          <cell r="L9">
            <v>2000000</v>
          </cell>
          <cell r="M9">
            <v>2000000</v>
          </cell>
          <cell r="N9">
            <v>0</v>
          </cell>
          <cell r="O9">
            <v>0</v>
          </cell>
          <cell r="P9">
            <v>2800000</v>
          </cell>
          <cell r="Q9">
            <v>34200000</v>
          </cell>
          <cell r="R9">
            <v>91414121</v>
          </cell>
          <cell r="S9">
            <v>38000000</v>
          </cell>
          <cell r="T9">
            <v>129414121</v>
          </cell>
        </row>
        <row r="10">
          <cell r="B10" t="str">
            <v>493185</v>
          </cell>
          <cell r="C10" t="str">
            <v>Satker Pengembangan PLP Strategis</v>
          </cell>
          <cell r="D10">
            <v>0</v>
          </cell>
          <cell r="E10">
            <v>0</v>
          </cell>
          <cell r="F10">
            <v>0</v>
          </cell>
          <cell r="G10">
            <v>2100000</v>
          </cell>
          <cell r="H10">
            <v>2100000</v>
          </cell>
          <cell r="I10">
            <v>0</v>
          </cell>
          <cell r="J10">
            <v>0</v>
          </cell>
          <cell r="K10">
            <v>0</v>
          </cell>
          <cell r="L10">
            <v>15256705</v>
          </cell>
          <cell r="M10">
            <v>15256705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17356705</v>
          </cell>
          <cell r="S10">
            <v>0</v>
          </cell>
          <cell r="T10">
            <v>17356705</v>
          </cell>
        </row>
        <row r="11">
          <cell r="B11" t="str">
            <v>494880</v>
          </cell>
          <cell r="C11" t="str">
            <v>Pengembangan PLP Prov. NAD</v>
          </cell>
          <cell r="D11">
            <v>302940</v>
          </cell>
          <cell r="E11">
            <v>0</v>
          </cell>
          <cell r="F11">
            <v>437292</v>
          </cell>
          <cell r="G11">
            <v>4323000</v>
          </cell>
          <cell r="H11">
            <v>4323000</v>
          </cell>
          <cell r="I11">
            <v>0</v>
          </cell>
          <cell r="J11">
            <v>0</v>
          </cell>
          <cell r="K11">
            <v>0</v>
          </cell>
          <cell r="L11">
            <v>42450000</v>
          </cell>
          <cell r="M11">
            <v>47450000</v>
          </cell>
          <cell r="N11">
            <v>-5000000</v>
          </cell>
          <cell r="O11">
            <v>0</v>
          </cell>
          <cell r="P11">
            <v>37500000</v>
          </cell>
          <cell r="Q11">
            <v>329638220</v>
          </cell>
          <cell r="R11">
            <v>47513232</v>
          </cell>
          <cell r="S11">
            <v>367138220</v>
          </cell>
          <cell r="T11">
            <v>414651452</v>
          </cell>
        </row>
        <row r="12">
          <cell r="B12" t="str">
            <v>494956</v>
          </cell>
          <cell r="C12" t="str">
            <v>Pengembangan PLP Prov. Sumatera Utara</v>
          </cell>
          <cell r="D12">
            <v>335426</v>
          </cell>
          <cell r="E12">
            <v>0</v>
          </cell>
          <cell r="F12">
            <v>93194</v>
          </cell>
          <cell r="G12">
            <v>9248000</v>
          </cell>
          <cell r="H12">
            <v>9798000</v>
          </cell>
          <cell r="I12">
            <v>550000</v>
          </cell>
          <cell r="J12">
            <v>0</v>
          </cell>
          <cell r="K12">
            <v>0</v>
          </cell>
          <cell r="L12">
            <v>75749425</v>
          </cell>
          <cell r="M12">
            <v>89046380</v>
          </cell>
          <cell r="N12">
            <v>-13296955</v>
          </cell>
          <cell r="O12">
            <v>0</v>
          </cell>
          <cell r="P12">
            <v>0</v>
          </cell>
          <cell r="Q12">
            <v>75000000</v>
          </cell>
          <cell r="R12">
            <v>85426045</v>
          </cell>
          <cell r="S12">
            <v>75000000</v>
          </cell>
          <cell r="T12">
            <v>160426045</v>
          </cell>
        </row>
        <row r="13">
          <cell r="B13" t="str">
            <v>495007</v>
          </cell>
          <cell r="C13" t="str">
            <v>Pengembangan PLP Prov. Sumatera Barat</v>
          </cell>
          <cell r="D13">
            <v>277606</v>
          </cell>
          <cell r="E13">
            <v>0</v>
          </cell>
          <cell r="F13">
            <v>272225</v>
          </cell>
          <cell r="G13">
            <v>3548000</v>
          </cell>
          <cell r="H13">
            <v>3548000</v>
          </cell>
          <cell r="I13">
            <v>0</v>
          </cell>
          <cell r="J13">
            <v>0</v>
          </cell>
          <cell r="K13">
            <v>0</v>
          </cell>
          <cell r="L13">
            <v>60270000</v>
          </cell>
          <cell r="M13">
            <v>66420000</v>
          </cell>
          <cell r="N13">
            <v>-6150000</v>
          </cell>
          <cell r="O13">
            <v>0</v>
          </cell>
          <cell r="P13">
            <v>0</v>
          </cell>
          <cell r="Q13">
            <v>0</v>
          </cell>
          <cell r="R13">
            <v>64367831</v>
          </cell>
          <cell r="S13">
            <v>0</v>
          </cell>
          <cell r="T13">
            <v>64367831</v>
          </cell>
        </row>
        <row r="14">
          <cell r="B14" t="str">
            <v>495050</v>
          </cell>
          <cell r="C14" t="str">
            <v>Pengembangan PLP Prov. Riau</v>
          </cell>
          <cell r="D14">
            <v>225008</v>
          </cell>
          <cell r="E14">
            <v>0</v>
          </cell>
          <cell r="F14">
            <v>260025</v>
          </cell>
          <cell r="G14">
            <v>2934000</v>
          </cell>
          <cell r="H14">
            <v>2934000</v>
          </cell>
          <cell r="I14">
            <v>0</v>
          </cell>
          <cell r="J14">
            <v>0</v>
          </cell>
          <cell r="K14">
            <v>0</v>
          </cell>
          <cell r="L14">
            <v>27114967</v>
          </cell>
          <cell r="M14">
            <v>30114967</v>
          </cell>
          <cell r="N14">
            <v>-3000000</v>
          </cell>
          <cell r="O14">
            <v>0</v>
          </cell>
          <cell r="P14">
            <v>0</v>
          </cell>
          <cell r="Q14">
            <v>0</v>
          </cell>
          <cell r="R14">
            <v>30534000</v>
          </cell>
          <cell r="S14">
            <v>0</v>
          </cell>
          <cell r="T14">
            <v>30534000</v>
          </cell>
        </row>
        <row r="15">
          <cell r="B15" t="str">
            <v>495370</v>
          </cell>
          <cell r="C15" t="str">
            <v>Pengembangan PLP Prov. Kep. Riau</v>
          </cell>
          <cell r="D15">
            <v>152798</v>
          </cell>
          <cell r="E15">
            <v>0</v>
          </cell>
          <cell r="F15">
            <v>270833</v>
          </cell>
          <cell r="G15">
            <v>5002000</v>
          </cell>
          <cell r="H15">
            <v>5002000</v>
          </cell>
          <cell r="I15">
            <v>0</v>
          </cell>
          <cell r="J15">
            <v>0</v>
          </cell>
          <cell r="K15">
            <v>0</v>
          </cell>
          <cell r="L15">
            <v>27526369</v>
          </cell>
          <cell r="M15">
            <v>30526369</v>
          </cell>
          <cell r="N15">
            <v>-3000000</v>
          </cell>
          <cell r="O15">
            <v>0</v>
          </cell>
          <cell r="P15">
            <v>0</v>
          </cell>
          <cell r="Q15">
            <v>0</v>
          </cell>
          <cell r="R15">
            <v>32952000</v>
          </cell>
          <cell r="S15">
            <v>0</v>
          </cell>
          <cell r="T15">
            <v>32952000</v>
          </cell>
        </row>
        <row r="16">
          <cell r="B16" t="str">
            <v>495090</v>
          </cell>
          <cell r="C16" t="str">
            <v>Pengembangan PLP Prov. Jambi</v>
          </cell>
          <cell r="D16">
            <v>198525</v>
          </cell>
          <cell r="E16">
            <v>0</v>
          </cell>
          <cell r="F16">
            <v>257225</v>
          </cell>
          <cell r="G16">
            <v>1548250</v>
          </cell>
          <cell r="H16">
            <v>1548250</v>
          </cell>
          <cell r="I16">
            <v>0</v>
          </cell>
          <cell r="J16">
            <v>0</v>
          </cell>
          <cell r="K16">
            <v>0</v>
          </cell>
          <cell r="L16">
            <v>16850000</v>
          </cell>
          <cell r="M16">
            <v>18850000</v>
          </cell>
          <cell r="N16">
            <v>-2000000</v>
          </cell>
          <cell r="O16">
            <v>0</v>
          </cell>
          <cell r="P16">
            <v>0</v>
          </cell>
          <cell r="Q16">
            <v>0</v>
          </cell>
          <cell r="R16">
            <v>18854000</v>
          </cell>
          <cell r="S16">
            <v>0</v>
          </cell>
          <cell r="T16">
            <v>18854000</v>
          </cell>
        </row>
        <row r="17">
          <cell r="B17" t="str">
            <v>495276</v>
          </cell>
          <cell r="C17" t="str">
            <v>Pengembangan PLP Prov. Bengkulu</v>
          </cell>
          <cell r="D17">
            <v>210427</v>
          </cell>
          <cell r="E17">
            <v>0</v>
          </cell>
          <cell r="F17">
            <v>127640</v>
          </cell>
          <cell r="G17">
            <v>2693000</v>
          </cell>
          <cell r="H17">
            <v>2693000</v>
          </cell>
          <cell r="I17">
            <v>0</v>
          </cell>
          <cell r="J17">
            <v>0</v>
          </cell>
          <cell r="K17">
            <v>0</v>
          </cell>
          <cell r="L17">
            <v>16386933</v>
          </cell>
          <cell r="M17">
            <v>18386933</v>
          </cell>
          <cell r="N17">
            <v>-2000000</v>
          </cell>
          <cell r="O17">
            <v>0</v>
          </cell>
          <cell r="P17">
            <v>0</v>
          </cell>
          <cell r="Q17">
            <v>0</v>
          </cell>
          <cell r="R17">
            <v>19418000</v>
          </cell>
          <cell r="S17">
            <v>0</v>
          </cell>
          <cell r="T17">
            <v>19418000</v>
          </cell>
        </row>
        <row r="18">
          <cell r="B18" t="str">
            <v>495188</v>
          </cell>
          <cell r="C18" t="str">
            <v>Pengembangan PLP Prov. Sumatera Selatan</v>
          </cell>
          <cell r="D18">
            <v>351390</v>
          </cell>
          <cell r="E18">
            <v>0</v>
          </cell>
          <cell r="F18">
            <v>260025</v>
          </cell>
          <cell r="G18">
            <v>7754000</v>
          </cell>
          <cell r="H18">
            <v>7754000</v>
          </cell>
          <cell r="I18">
            <v>0</v>
          </cell>
          <cell r="J18">
            <v>0</v>
          </cell>
          <cell r="K18">
            <v>0</v>
          </cell>
          <cell r="L18">
            <v>55474000</v>
          </cell>
          <cell r="M18">
            <v>62474000</v>
          </cell>
          <cell r="N18">
            <v>-7000000</v>
          </cell>
          <cell r="O18">
            <v>0</v>
          </cell>
          <cell r="P18">
            <v>0</v>
          </cell>
          <cell r="Q18">
            <v>0</v>
          </cell>
          <cell r="R18">
            <v>63839415</v>
          </cell>
          <cell r="S18">
            <v>0</v>
          </cell>
          <cell r="T18">
            <v>63839415</v>
          </cell>
        </row>
        <row r="19">
          <cell r="B19" t="str">
            <v>495311</v>
          </cell>
          <cell r="C19" t="str">
            <v>Pengembangan PLP Prov. Bangka Belitung</v>
          </cell>
          <cell r="D19">
            <v>182706</v>
          </cell>
          <cell r="E19">
            <v>0</v>
          </cell>
          <cell r="F19">
            <v>309525</v>
          </cell>
          <cell r="G19">
            <v>2094000</v>
          </cell>
          <cell r="H19">
            <v>2094000</v>
          </cell>
          <cell r="I19">
            <v>0</v>
          </cell>
          <cell r="J19">
            <v>0</v>
          </cell>
          <cell r="K19">
            <v>0</v>
          </cell>
          <cell r="L19">
            <v>27407769</v>
          </cell>
          <cell r="M19">
            <v>30407769</v>
          </cell>
          <cell r="N19">
            <v>-3000000</v>
          </cell>
          <cell r="O19">
            <v>0</v>
          </cell>
          <cell r="P19">
            <v>0</v>
          </cell>
          <cell r="Q19">
            <v>0</v>
          </cell>
          <cell r="R19">
            <v>29994000</v>
          </cell>
          <cell r="S19">
            <v>0</v>
          </cell>
          <cell r="T19">
            <v>29994000</v>
          </cell>
        </row>
        <row r="20">
          <cell r="B20" t="str">
            <v>495239</v>
          </cell>
          <cell r="C20" t="str">
            <v>Pengembangan PLP Prov. Lampung</v>
          </cell>
          <cell r="D20">
            <v>167606</v>
          </cell>
          <cell r="E20">
            <v>0</v>
          </cell>
          <cell r="F20">
            <v>197625</v>
          </cell>
          <cell r="G20">
            <v>5523500</v>
          </cell>
          <cell r="H20">
            <v>5523500</v>
          </cell>
          <cell r="I20">
            <v>0</v>
          </cell>
          <cell r="J20">
            <v>0</v>
          </cell>
          <cell r="K20">
            <v>0</v>
          </cell>
          <cell r="L20">
            <v>23043975</v>
          </cell>
          <cell r="M20">
            <v>26043975</v>
          </cell>
          <cell r="N20">
            <v>-3000000</v>
          </cell>
          <cell r="O20">
            <v>0</v>
          </cell>
          <cell r="P20">
            <v>0</v>
          </cell>
          <cell r="Q20">
            <v>0</v>
          </cell>
          <cell r="R20">
            <v>28932706</v>
          </cell>
          <cell r="S20">
            <v>0</v>
          </cell>
          <cell r="T20">
            <v>28932706</v>
          </cell>
        </row>
        <row r="21">
          <cell r="B21" t="str">
            <v>496061</v>
          </cell>
          <cell r="C21" t="str">
            <v>Pengembangan PLP Prov. Banten</v>
          </cell>
          <cell r="D21">
            <v>139606</v>
          </cell>
          <cell r="E21">
            <v>0</v>
          </cell>
          <cell r="F21">
            <v>181725</v>
          </cell>
          <cell r="G21">
            <v>2393000</v>
          </cell>
          <cell r="H21">
            <v>2393000</v>
          </cell>
          <cell r="I21">
            <v>0</v>
          </cell>
          <cell r="J21">
            <v>0</v>
          </cell>
          <cell r="K21">
            <v>0</v>
          </cell>
          <cell r="L21">
            <v>18528669</v>
          </cell>
          <cell r="M21">
            <v>20528669</v>
          </cell>
          <cell r="N21">
            <v>-2000000</v>
          </cell>
          <cell r="O21">
            <v>0</v>
          </cell>
          <cell r="P21">
            <v>0</v>
          </cell>
          <cell r="Q21">
            <v>0</v>
          </cell>
          <cell r="R21">
            <v>21243000</v>
          </cell>
          <cell r="S21">
            <v>0</v>
          </cell>
          <cell r="T21">
            <v>21243000</v>
          </cell>
        </row>
        <row r="22">
          <cell r="B22" t="str">
            <v>448333</v>
          </cell>
          <cell r="C22" t="str">
            <v>Pengembangan PLP Prov. DKI Jakarta</v>
          </cell>
          <cell r="D22">
            <v>212100</v>
          </cell>
          <cell r="E22">
            <v>0</v>
          </cell>
          <cell r="F22">
            <v>183515</v>
          </cell>
          <cell r="G22">
            <v>1938000</v>
          </cell>
          <cell r="H22">
            <v>1938000</v>
          </cell>
          <cell r="I22">
            <v>0</v>
          </cell>
          <cell r="J22">
            <v>0</v>
          </cell>
          <cell r="K22">
            <v>0</v>
          </cell>
          <cell r="L22">
            <v>258650000</v>
          </cell>
          <cell r="M22">
            <v>285860000</v>
          </cell>
          <cell r="N22">
            <v>-27210000</v>
          </cell>
          <cell r="O22">
            <v>0</v>
          </cell>
          <cell r="P22">
            <v>0</v>
          </cell>
          <cell r="Q22">
            <v>40000000</v>
          </cell>
          <cell r="R22">
            <v>260983615</v>
          </cell>
          <cell r="S22">
            <v>40000000</v>
          </cell>
          <cell r="T22">
            <v>300983615</v>
          </cell>
        </row>
        <row r="23">
          <cell r="B23" t="str">
            <v>495616</v>
          </cell>
          <cell r="C23" t="str">
            <v>Pengembangan PLP Prov. Jawa Barat</v>
          </cell>
          <cell r="D23">
            <v>295450</v>
          </cell>
          <cell r="E23">
            <v>0</v>
          </cell>
          <cell r="F23">
            <v>400025</v>
          </cell>
          <cell r="G23">
            <v>10631000</v>
          </cell>
          <cell r="H23">
            <v>10631000</v>
          </cell>
          <cell r="I23">
            <v>0</v>
          </cell>
          <cell r="J23">
            <v>0</v>
          </cell>
          <cell r="K23">
            <v>0</v>
          </cell>
          <cell r="L23">
            <v>57595056</v>
          </cell>
          <cell r="M23">
            <v>66595056</v>
          </cell>
          <cell r="N23">
            <v>-9000000</v>
          </cell>
          <cell r="O23">
            <v>0</v>
          </cell>
          <cell r="P23">
            <v>0</v>
          </cell>
          <cell r="Q23">
            <v>0</v>
          </cell>
          <cell r="R23">
            <v>68921531</v>
          </cell>
          <cell r="S23">
            <v>0</v>
          </cell>
          <cell r="T23">
            <v>68921531</v>
          </cell>
        </row>
        <row r="24">
          <cell r="B24" t="str">
            <v>495704</v>
          </cell>
          <cell r="C24" t="str">
            <v>Pengembangan PLP Prov. Jawa Tengah</v>
          </cell>
          <cell r="D24">
            <v>289400</v>
          </cell>
          <cell r="E24">
            <v>0</v>
          </cell>
          <cell r="F24">
            <v>313575</v>
          </cell>
          <cell r="G24">
            <v>12109250</v>
          </cell>
          <cell r="H24">
            <v>12109250</v>
          </cell>
          <cell r="I24">
            <v>0</v>
          </cell>
          <cell r="J24">
            <v>1000000</v>
          </cell>
          <cell r="K24">
            <v>0</v>
          </cell>
          <cell r="L24">
            <v>167628000</v>
          </cell>
          <cell r="M24">
            <v>185628000</v>
          </cell>
          <cell r="N24">
            <v>-18000000</v>
          </cell>
          <cell r="O24">
            <v>0</v>
          </cell>
          <cell r="P24">
            <v>11500000</v>
          </cell>
          <cell r="Q24">
            <v>97570814</v>
          </cell>
          <cell r="R24">
            <v>180340225</v>
          </cell>
          <cell r="S24">
            <v>110070814</v>
          </cell>
          <cell r="T24">
            <v>290411039</v>
          </cell>
        </row>
        <row r="25">
          <cell r="B25" t="str">
            <v>495750</v>
          </cell>
          <cell r="C25" t="str">
            <v>Pengembangan PLP Prov. DIY</v>
          </cell>
          <cell r="D25">
            <v>204000</v>
          </cell>
          <cell r="E25">
            <v>0</v>
          </cell>
          <cell r="F25">
            <v>232355</v>
          </cell>
          <cell r="G25">
            <v>7044000</v>
          </cell>
          <cell r="H25">
            <v>7044000</v>
          </cell>
          <cell r="I25">
            <v>0</v>
          </cell>
          <cell r="J25">
            <v>1000000</v>
          </cell>
          <cell r="K25">
            <v>0</v>
          </cell>
          <cell r="L25">
            <v>63847873</v>
          </cell>
          <cell r="M25">
            <v>77847873</v>
          </cell>
          <cell r="N25">
            <v>-14000000</v>
          </cell>
          <cell r="O25">
            <v>0</v>
          </cell>
          <cell r="P25">
            <v>0</v>
          </cell>
          <cell r="Q25">
            <v>48102666</v>
          </cell>
          <cell r="R25">
            <v>71328228</v>
          </cell>
          <cell r="S25">
            <v>49102666</v>
          </cell>
          <cell r="T25">
            <v>120430894</v>
          </cell>
        </row>
        <row r="26">
          <cell r="B26" t="str">
            <v>495832</v>
          </cell>
          <cell r="C26" t="str">
            <v>Pengembangan PLP Prov Jawa Timur</v>
          </cell>
          <cell r="D26">
            <v>321625</v>
          </cell>
          <cell r="E26">
            <v>0</v>
          </cell>
          <cell r="F26">
            <v>617725</v>
          </cell>
          <cell r="G26">
            <v>11058000</v>
          </cell>
          <cell r="H26">
            <v>11058000</v>
          </cell>
          <cell r="I26">
            <v>0</v>
          </cell>
          <cell r="J26">
            <v>1000000</v>
          </cell>
          <cell r="K26">
            <v>0</v>
          </cell>
          <cell r="L26">
            <v>128981798</v>
          </cell>
          <cell r="M26">
            <v>144800652</v>
          </cell>
          <cell r="N26">
            <v>-15818854</v>
          </cell>
          <cell r="O26">
            <v>0</v>
          </cell>
          <cell r="P26">
            <v>0</v>
          </cell>
          <cell r="Q26">
            <v>1000000</v>
          </cell>
          <cell r="R26">
            <v>140979148</v>
          </cell>
          <cell r="S26">
            <v>2000000</v>
          </cell>
          <cell r="T26">
            <v>142979148</v>
          </cell>
        </row>
        <row r="27">
          <cell r="B27" t="str">
            <v>495885</v>
          </cell>
          <cell r="C27" t="str">
            <v>Pengembangan PLP Prov. Kalimantan Barat</v>
          </cell>
          <cell r="D27">
            <v>153900</v>
          </cell>
          <cell r="E27">
            <v>0</v>
          </cell>
          <cell r="F27">
            <v>299100</v>
          </cell>
          <cell r="G27">
            <v>3688000</v>
          </cell>
          <cell r="H27">
            <v>3688000</v>
          </cell>
          <cell r="I27">
            <v>0</v>
          </cell>
          <cell r="J27">
            <v>0</v>
          </cell>
          <cell r="K27">
            <v>0</v>
          </cell>
          <cell r="L27">
            <v>39147000</v>
          </cell>
          <cell r="M27">
            <v>42147000</v>
          </cell>
          <cell r="N27">
            <v>-3000000</v>
          </cell>
          <cell r="O27">
            <v>0</v>
          </cell>
          <cell r="P27">
            <v>0</v>
          </cell>
          <cell r="Q27">
            <v>0</v>
          </cell>
          <cell r="R27">
            <v>43288000</v>
          </cell>
          <cell r="S27">
            <v>0</v>
          </cell>
          <cell r="T27">
            <v>43288000</v>
          </cell>
        </row>
        <row r="28">
          <cell r="B28" t="str">
            <v>495936</v>
          </cell>
          <cell r="C28" t="str">
            <v>Pengembangan PLP Prov. Kalimantan Tengah</v>
          </cell>
          <cell r="D28">
            <v>193606</v>
          </cell>
          <cell r="E28">
            <v>0</v>
          </cell>
          <cell r="F28">
            <v>298224</v>
          </cell>
          <cell r="G28">
            <v>2865000</v>
          </cell>
          <cell r="H28">
            <v>2865000</v>
          </cell>
          <cell r="I28">
            <v>0</v>
          </cell>
          <cell r="J28">
            <v>0</v>
          </cell>
          <cell r="K28">
            <v>0</v>
          </cell>
          <cell r="L28">
            <v>28308170</v>
          </cell>
          <cell r="M28">
            <v>31308170</v>
          </cell>
          <cell r="N28">
            <v>-3000000</v>
          </cell>
          <cell r="O28">
            <v>0</v>
          </cell>
          <cell r="P28">
            <v>0</v>
          </cell>
          <cell r="Q28">
            <v>0</v>
          </cell>
          <cell r="R28">
            <v>31665000</v>
          </cell>
          <cell r="S28">
            <v>0</v>
          </cell>
          <cell r="T28">
            <v>31665000</v>
          </cell>
        </row>
        <row r="29">
          <cell r="B29" t="str">
            <v>495973</v>
          </cell>
          <cell r="C29" t="str">
            <v>Pengembangan PLP Prov. Kalimantan Selatan</v>
          </cell>
          <cell r="D29">
            <v>122206</v>
          </cell>
          <cell r="E29">
            <v>0</v>
          </cell>
          <cell r="F29">
            <v>303825</v>
          </cell>
          <cell r="G29">
            <v>7182000</v>
          </cell>
          <cell r="H29">
            <v>8132000</v>
          </cell>
          <cell r="I29">
            <v>950000</v>
          </cell>
          <cell r="J29">
            <v>0</v>
          </cell>
          <cell r="K29">
            <v>0</v>
          </cell>
          <cell r="L29">
            <v>70409114</v>
          </cell>
          <cell r="M29">
            <v>79409114</v>
          </cell>
          <cell r="N29">
            <v>-9000000</v>
          </cell>
          <cell r="O29">
            <v>0</v>
          </cell>
          <cell r="P29">
            <v>0</v>
          </cell>
          <cell r="Q29">
            <v>0</v>
          </cell>
          <cell r="R29">
            <v>78017145</v>
          </cell>
          <cell r="S29">
            <v>0</v>
          </cell>
          <cell r="T29">
            <v>78017145</v>
          </cell>
        </row>
        <row r="30">
          <cell r="B30" t="str">
            <v>496018</v>
          </cell>
          <cell r="C30" t="str">
            <v>Pengembangan PLP Prov. Kalimantan Timur</v>
          </cell>
          <cell r="D30">
            <v>144886</v>
          </cell>
          <cell r="E30">
            <v>0</v>
          </cell>
          <cell r="F30">
            <v>285045</v>
          </cell>
          <cell r="G30">
            <v>6390000</v>
          </cell>
          <cell r="H30">
            <v>6390000</v>
          </cell>
          <cell r="I30">
            <v>0</v>
          </cell>
          <cell r="J30">
            <v>0</v>
          </cell>
          <cell r="K30">
            <v>0</v>
          </cell>
          <cell r="L30">
            <v>44160000</v>
          </cell>
          <cell r="M30">
            <v>52660000</v>
          </cell>
          <cell r="N30">
            <v>-8500000</v>
          </cell>
          <cell r="O30">
            <v>0</v>
          </cell>
          <cell r="P30">
            <v>0</v>
          </cell>
          <cell r="Q30">
            <v>0</v>
          </cell>
          <cell r="R30">
            <v>50979931</v>
          </cell>
          <cell r="S30">
            <v>0</v>
          </cell>
          <cell r="T30">
            <v>50979931</v>
          </cell>
        </row>
        <row r="31">
          <cell r="B31" t="str">
            <v>496137</v>
          </cell>
          <cell r="C31" t="str">
            <v>Pengembangan PLP Prov. Sulawesi Utara</v>
          </cell>
          <cell r="D31">
            <v>158506</v>
          </cell>
          <cell r="E31">
            <v>0</v>
          </cell>
          <cell r="F31">
            <v>73980</v>
          </cell>
          <cell r="G31">
            <v>5546000</v>
          </cell>
          <cell r="H31">
            <v>5546000</v>
          </cell>
          <cell r="I31">
            <v>0</v>
          </cell>
          <cell r="J31">
            <v>1000000</v>
          </cell>
          <cell r="K31">
            <v>0</v>
          </cell>
          <cell r="L31">
            <v>35305000</v>
          </cell>
          <cell r="M31">
            <v>39305000</v>
          </cell>
          <cell r="N31">
            <v>-4000000</v>
          </cell>
          <cell r="O31">
            <v>0</v>
          </cell>
          <cell r="P31">
            <v>0</v>
          </cell>
          <cell r="Q31">
            <v>1000000</v>
          </cell>
          <cell r="R31">
            <v>41083486</v>
          </cell>
          <cell r="S31">
            <v>2000000</v>
          </cell>
          <cell r="T31">
            <v>43083486</v>
          </cell>
        </row>
        <row r="32">
          <cell r="B32" t="str">
            <v>496761</v>
          </cell>
          <cell r="C32" t="str">
            <v>Pengembangan PLP Prov. Gorontalo</v>
          </cell>
          <cell r="D32">
            <v>161950</v>
          </cell>
          <cell r="E32">
            <v>0</v>
          </cell>
          <cell r="F32">
            <v>270025</v>
          </cell>
          <cell r="G32">
            <v>3223000</v>
          </cell>
          <cell r="H32">
            <v>3223000</v>
          </cell>
          <cell r="I32">
            <v>0</v>
          </cell>
          <cell r="J32">
            <v>0</v>
          </cell>
          <cell r="K32">
            <v>0</v>
          </cell>
          <cell r="L32">
            <v>19318025</v>
          </cell>
          <cell r="M32">
            <v>21318025</v>
          </cell>
          <cell r="N32">
            <v>-2000000</v>
          </cell>
          <cell r="O32">
            <v>0</v>
          </cell>
          <cell r="P32">
            <v>0</v>
          </cell>
          <cell r="Q32">
            <v>0</v>
          </cell>
          <cell r="R32">
            <v>22973000</v>
          </cell>
          <cell r="S32">
            <v>0</v>
          </cell>
          <cell r="T32">
            <v>22973000</v>
          </cell>
        </row>
        <row r="33">
          <cell r="B33" t="str">
            <v>496180</v>
          </cell>
          <cell r="C33" t="str">
            <v>Pengembangan PLP Prov. Sulawesi Tengah</v>
          </cell>
          <cell r="D33">
            <v>241206</v>
          </cell>
          <cell r="E33">
            <v>0</v>
          </cell>
          <cell r="F33">
            <v>260025</v>
          </cell>
          <cell r="G33">
            <v>3666000</v>
          </cell>
          <cell r="H33">
            <v>3666000</v>
          </cell>
          <cell r="I33">
            <v>0</v>
          </cell>
          <cell r="J33">
            <v>0</v>
          </cell>
          <cell r="K33">
            <v>0</v>
          </cell>
          <cell r="L33">
            <v>18048769</v>
          </cell>
          <cell r="M33">
            <v>20048769</v>
          </cell>
          <cell r="N33">
            <v>-2000000</v>
          </cell>
          <cell r="O33">
            <v>0</v>
          </cell>
          <cell r="P33">
            <v>0</v>
          </cell>
          <cell r="Q33">
            <v>0</v>
          </cell>
          <cell r="R33">
            <v>22216000</v>
          </cell>
          <cell r="S33">
            <v>0</v>
          </cell>
          <cell r="T33">
            <v>22216000</v>
          </cell>
        </row>
        <row r="34">
          <cell r="B34" t="str">
            <v>496262</v>
          </cell>
          <cell r="C34" t="str">
            <v>Pengembangan PLP Prov. Sulawesi Selatan</v>
          </cell>
          <cell r="D34">
            <v>398106</v>
          </cell>
          <cell r="E34">
            <v>0</v>
          </cell>
          <cell r="F34">
            <v>133873</v>
          </cell>
          <cell r="G34">
            <v>6009000</v>
          </cell>
          <cell r="H34">
            <v>6009000</v>
          </cell>
          <cell r="I34">
            <v>0</v>
          </cell>
          <cell r="J34">
            <v>1000000</v>
          </cell>
          <cell r="K34">
            <v>0</v>
          </cell>
          <cell r="L34">
            <v>29681174</v>
          </cell>
          <cell r="M34">
            <v>33681174</v>
          </cell>
          <cell r="N34">
            <v>-4000000</v>
          </cell>
          <cell r="O34">
            <v>0</v>
          </cell>
          <cell r="P34">
            <v>0</v>
          </cell>
          <cell r="Q34">
            <v>23000000</v>
          </cell>
          <cell r="R34">
            <v>36222153</v>
          </cell>
          <cell r="S34">
            <v>24000000</v>
          </cell>
          <cell r="T34">
            <v>60222153</v>
          </cell>
        </row>
        <row r="35">
          <cell r="B35" t="str">
            <v>466229</v>
          </cell>
          <cell r="C35" t="str">
            <v>Pengembangan PLP Prov. Sulawesi Barat</v>
          </cell>
          <cell r="D35">
            <v>199098</v>
          </cell>
          <cell r="E35">
            <v>0</v>
          </cell>
          <cell r="F35">
            <v>106600</v>
          </cell>
          <cell r="G35">
            <v>1527000</v>
          </cell>
          <cell r="H35">
            <v>1527000</v>
          </cell>
          <cell r="I35">
            <v>0</v>
          </cell>
          <cell r="J35">
            <v>0</v>
          </cell>
          <cell r="K35">
            <v>0</v>
          </cell>
          <cell r="L35">
            <v>13703302</v>
          </cell>
          <cell r="M35">
            <v>14703302</v>
          </cell>
          <cell r="N35">
            <v>-1000000</v>
          </cell>
          <cell r="O35">
            <v>0</v>
          </cell>
          <cell r="P35">
            <v>0</v>
          </cell>
          <cell r="Q35">
            <v>0</v>
          </cell>
          <cell r="R35">
            <v>15536000</v>
          </cell>
          <cell r="S35">
            <v>0</v>
          </cell>
          <cell r="T35">
            <v>15536000</v>
          </cell>
        </row>
        <row r="36">
          <cell r="B36" t="str">
            <v>496322</v>
          </cell>
          <cell r="C36" t="str">
            <v>Pengembangan PLP Prov. Sulawesi Tenggara</v>
          </cell>
          <cell r="D36">
            <v>146190</v>
          </cell>
          <cell r="E36">
            <v>0</v>
          </cell>
          <cell r="F36">
            <v>88150</v>
          </cell>
          <cell r="G36">
            <v>3058000</v>
          </cell>
          <cell r="H36">
            <v>3058000</v>
          </cell>
          <cell r="I36">
            <v>0</v>
          </cell>
          <cell r="J36">
            <v>0</v>
          </cell>
          <cell r="K36">
            <v>0</v>
          </cell>
          <cell r="L36">
            <v>17935660</v>
          </cell>
          <cell r="M36">
            <v>19935660</v>
          </cell>
          <cell r="N36">
            <v>-2000000</v>
          </cell>
          <cell r="O36">
            <v>0</v>
          </cell>
          <cell r="P36">
            <v>0</v>
          </cell>
          <cell r="Q36">
            <v>0</v>
          </cell>
          <cell r="R36">
            <v>21228000</v>
          </cell>
          <cell r="S36">
            <v>0</v>
          </cell>
          <cell r="T36">
            <v>21228000</v>
          </cell>
        </row>
        <row r="37">
          <cell r="B37" t="str">
            <v>496472</v>
          </cell>
          <cell r="C37" t="str">
            <v>Pengembangan PLP Prov. Bali</v>
          </cell>
          <cell r="D37">
            <v>356410</v>
          </cell>
          <cell r="E37">
            <v>0</v>
          </cell>
          <cell r="F37">
            <v>2443840</v>
          </cell>
          <cell r="G37">
            <v>10367750</v>
          </cell>
          <cell r="H37">
            <v>10367750</v>
          </cell>
          <cell r="I37">
            <v>0</v>
          </cell>
          <cell r="J37">
            <v>0</v>
          </cell>
          <cell r="K37">
            <v>0</v>
          </cell>
          <cell r="L37">
            <v>148795000</v>
          </cell>
          <cell r="M37">
            <v>171795000</v>
          </cell>
          <cell r="N37">
            <v>-23000000</v>
          </cell>
          <cell r="O37">
            <v>0</v>
          </cell>
          <cell r="P37">
            <v>0</v>
          </cell>
          <cell r="Q37">
            <v>160000000</v>
          </cell>
          <cell r="R37">
            <v>161963000</v>
          </cell>
          <cell r="S37">
            <v>160000000</v>
          </cell>
          <cell r="T37">
            <v>321963000</v>
          </cell>
        </row>
        <row r="38">
          <cell r="B38" t="str">
            <v>496545</v>
          </cell>
          <cell r="C38" t="str">
            <v>Pengembangan PLP Prov. NTB</v>
          </cell>
          <cell r="D38">
            <v>155106</v>
          </cell>
          <cell r="E38">
            <v>0</v>
          </cell>
          <cell r="F38">
            <v>129346</v>
          </cell>
          <cell r="G38">
            <v>3873000</v>
          </cell>
          <cell r="H38">
            <v>3873000</v>
          </cell>
          <cell r="I38">
            <v>0</v>
          </cell>
          <cell r="J38">
            <v>0</v>
          </cell>
          <cell r="K38">
            <v>0</v>
          </cell>
          <cell r="L38">
            <v>27775000</v>
          </cell>
          <cell r="M38">
            <v>30775000</v>
          </cell>
          <cell r="N38">
            <v>-3000000</v>
          </cell>
          <cell r="O38">
            <v>0</v>
          </cell>
          <cell r="P38">
            <v>0</v>
          </cell>
          <cell r="Q38">
            <v>0</v>
          </cell>
          <cell r="R38">
            <v>31932452</v>
          </cell>
          <cell r="S38">
            <v>0</v>
          </cell>
          <cell r="T38">
            <v>31932452</v>
          </cell>
        </row>
        <row r="39">
          <cell r="B39" t="str">
            <v>496591</v>
          </cell>
          <cell r="C39" t="str">
            <v>Pengembangan PLP Prov. NTT</v>
          </cell>
          <cell r="D39">
            <v>119134</v>
          </cell>
          <cell r="E39">
            <v>0</v>
          </cell>
          <cell r="F39">
            <v>97220</v>
          </cell>
          <cell r="G39">
            <v>2750000</v>
          </cell>
          <cell r="H39">
            <v>2750000</v>
          </cell>
          <cell r="I39">
            <v>0</v>
          </cell>
          <cell r="J39">
            <v>0</v>
          </cell>
          <cell r="K39">
            <v>0</v>
          </cell>
          <cell r="L39">
            <v>16343646</v>
          </cell>
          <cell r="M39">
            <v>18343646</v>
          </cell>
          <cell r="N39">
            <v>-2000000</v>
          </cell>
          <cell r="O39">
            <v>0</v>
          </cell>
          <cell r="P39">
            <v>0</v>
          </cell>
          <cell r="Q39">
            <v>0</v>
          </cell>
          <cell r="R39">
            <v>19310000</v>
          </cell>
          <cell r="S39">
            <v>0</v>
          </cell>
          <cell r="T39">
            <v>19310000</v>
          </cell>
        </row>
        <row r="40">
          <cell r="B40" t="str">
            <v>496375</v>
          </cell>
          <cell r="C40" t="str">
            <v>Pengembangan PLP Prov. Maluku</v>
          </cell>
          <cell r="D40">
            <v>142206</v>
          </cell>
          <cell r="E40">
            <v>0</v>
          </cell>
          <cell r="F40">
            <v>90620</v>
          </cell>
          <cell r="G40">
            <v>1822000</v>
          </cell>
          <cell r="H40">
            <v>1822000</v>
          </cell>
          <cell r="I40">
            <v>0</v>
          </cell>
          <cell r="J40">
            <v>0</v>
          </cell>
          <cell r="K40">
            <v>0</v>
          </cell>
          <cell r="L40">
            <v>19102000</v>
          </cell>
          <cell r="M40">
            <v>21102000</v>
          </cell>
          <cell r="N40">
            <v>-2000000</v>
          </cell>
          <cell r="O40">
            <v>0</v>
          </cell>
          <cell r="P40">
            <v>0</v>
          </cell>
          <cell r="Q40">
            <v>0</v>
          </cell>
          <cell r="R40">
            <v>21156826</v>
          </cell>
          <cell r="S40">
            <v>0</v>
          </cell>
          <cell r="T40">
            <v>21156826</v>
          </cell>
        </row>
        <row r="41">
          <cell r="B41" t="str">
            <v>496715</v>
          </cell>
          <cell r="C41" t="str">
            <v>Pengembangan PLP Prov. Maluku Utara</v>
          </cell>
          <cell r="D41">
            <v>144606</v>
          </cell>
          <cell r="E41">
            <v>0</v>
          </cell>
          <cell r="F41">
            <v>92650</v>
          </cell>
          <cell r="G41">
            <v>1372999</v>
          </cell>
          <cell r="H41">
            <v>1750000</v>
          </cell>
          <cell r="I41">
            <v>377001</v>
          </cell>
          <cell r="J41">
            <v>0</v>
          </cell>
          <cell r="K41">
            <v>0</v>
          </cell>
          <cell r="L41">
            <v>18239745</v>
          </cell>
          <cell r="M41">
            <v>19862744</v>
          </cell>
          <cell r="N41">
            <v>-1622999</v>
          </cell>
          <cell r="O41">
            <v>0</v>
          </cell>
          <cell r="P41">
            <v>0</v>
          </cell>
          <cell r="Q41">
            <v>0</v>
          </cell>
          <cell r="R41">
            <v>19850000</v>
          </cell>
          <cell r="S41">
            <v>0</v>
          </cell>
          <cell r="T41">
            <v>19850000</v>
          </cell>
        </row>
        <row r="42">
          <cell r="B42" t="str">
            <v>496658</v>
          </cell>
          <cell r="C42" t="str">
            <v>Pengembangan PLP Prov. Papua</v>
          </cell>
          <cell r="D42">
            <v>137206</v>
          </cell>
          <cell r="E42">
            <v>0</v>
          </cell>
          <cell r="F42">
            <v>78480</v>
          </cell>
          <cell r="G42">
            <v>4713000</v>
          </cell>
          <cell r="H42">
            <v>4713000</v>
          </cell>
          <cell r="I42">
            <v>0</v>
          </cell>
          <cell r="J42">
            <v>0</v>
          </cell>
          <cell r="K42">
            <v>0</v>
          </cell>
          <cell r="L42">
            <v>13749314</v>
          </cell>
          <cell r="M42">
            <v>15749314</v>
          </cell>
          <cell r="N42">
            <v>-2000000</v>
          </cell>
          <cell r="O42">
            <v>0</v>
          </cell>
          <cell r="P42">
            <v>0</v>
          </cell>
          <cell r="Q42">
            <v>0</v>
          </cell>
          <cell r="R42">
            <v>18678000</v>
          </cell>
          <cell r="S42">
            <v>0</v>
          </cell>
          <cell r="T42">
            <v>18678000</v>
          </cell>
        </row>
        <row r="43">
          <cell r="B43" t="str">
            <v>496834</v>
          </cell>
          <cell r="C43" t="str">
            <v>Pengembangan PLP Prov. Papua Barat</v>
          </cell>
          <cell r="D43">
            <v>205560</v>
          </cell>
          <cell r="E43">
            <v>0</v>
          </cell>
          <cell r="F43">
            <v>106640</v>
          </cell>
          <cell r="G43">
            <v>5224500</v>
          </cell>
          <cell r="H43">
            <v>5251000</v>
          </cell>
          <cell r="I43">
            <v>26500</v>
          </cell>
          <cell r="J43">
            <v>0</v>
          </cell>
          <cell r="K43">
            <v>0</v>
          </cell>
          <cell r="L43">
            <v>20850000</v>
          </cell>
          <cell r="M43">
            <v>23850000</v>
          </cell>
          <cell r="N43">
            <v>-3000000</v>
          </cell>
          <cell r="O43">
            <v>0</v>
          </cell>
          <cell r="P43">
            <v>0</v>
          </cell>
          <cell r="Q43">
            <v>0</v>
          </cell>
          <cell r="R43">
            <v>26386700</v>
          </cell>
          <cell r="S43">
            <v>0</v>
          </cell>
          <cell r="T43">
            <v>26386700</v>
          </cell>
        </row>
      </sheetData>
      <sheetData sheetId="16"/>
      <sheetData sheetId="17" refreshError="1">
        <row r="12">
          <cell r="A12" t="str">
            <v>452780</v>
          </cell>
          <cell r="B12" t="str">
            <v>Penataan Bangunan dan Lingkungan</v>
          </cell>
          <cell r="C12">
            <v>8502334</v>
          </cell>
          <cell r="D12">
            <v>1562711</v>
          </cell>
          <cell r="E12">
            <v>36024450</v>
          </cell>
          <cell r="F12">
            <v>34764076.524999999</v>
          </cell>
          <cell r="G12">
            <v>0</v>
          </cell>
          <cell r="I12">
            <v>500000</v>
          </cell>
          <cell r="J12">
            <v>500000</v>
          </cell>
          <cell r="N12">
            <v>0</v>
          </cell>
          <cell r="P12">
            <v>46589495</v>
          </cell>
          <cell r="Q12">
            <v>45329121.524999999</v>
          </cell>
        </row>
        <row r="13">
          <cell r="A13" t="str">
            <v>483690</v>
          </cell>
          <cell r="B13" t="str">
            <v>Penataan Bangunan dan Lingkungan Strategis (Pusat)</v>
          </cell>
          <cell r="C13">
            <v>125160</v>
          </cell>
          <cell r="D13">
            <v>615000</v>
          </cell>
          <cell r="E13">
            <v>3809758</v>
          </cell>
          <cell r="F13">
            <v>3809758</v>
          </cell>
          <cell r="G13">
            <v>0</v>
          </cell>
          <cell r="I13">
            <v>172402383</v>
          </cell>
          <cell r="J13">
            <v>149364698</v>
          </cell>
          <cell r="N13">
            <v>0</v>
          </cell>
          <cell r="P13">
            <v>176952301</v>
          </cell>
          <cell r="Q13">
            <v>153914616</v>
          </cell>
        </row>
        <row r="14">
          <cell r="A14" t="str">
            <v>449582</v>
          </cell>
          <cell r="B14" t="str">
            <v>Rehabilitasi / Rekonstruksi Rumah Pasca Gempa Bumi DIY &amp; Jateng</v>
          </cell>
          <cell r="C14">
            <v>158760</v>
          </cell>
          <cell r="D14">
            <v>121340</v>
          </cell>
          <cell r="E14">
            <v>4757660</v>
          </cell>
          <cell r="F14">
            <v>4757660</v>
          </cell>
          <cell r="H14">
            <v>11056500.286</v>
          </cell>
          <cell r="I14">
            <v>0</v>
          </cell>
          <cell r="J14">
            <v>0</v>
          </cell>
          <cell r="P14">
            <v>16094260.286</v>
          </cell>
          <cell r="Q14">
            <v>16094260.286</v>
          </cell>
        </row>
        <row r="15">
          <cell r="A15" t="str">
            <v>493217</v>
          </cell>
          <cell r="B15" t="str">
            <v>Penanggulangan Kemiskinan di Perkotaan (P2KP-PNPM)</v>
          </cell>
          <cell r="C15">
            <v>176240</v>
          </cell>
          <cell r="D15">
            <v>335100</v>
          </cell>
          <cell r="E15">
            <v>7609510</v>
          </cell>
          <cell r="F15">
            <v>7609510</v>
          </cell>
          <cell r="G15">
            <v>149816527</v>
          </cell>
          <cell r="H15">
            <v>0</v>
          </cell>
          <cell r="I15">
            <v>1000000</v>
          </cell>
          <cell r="J15">
            <v>1000000</v>
          </cell>
          <cell r="N15">
            <v>0</v>
          </cell>
          <cell r="P15">
            <v>158937377</v>
          </cell>
          <cell r="Q15">
            <v>158937377</v>
          </cell>
        </row>
        <row r="16">
          <cell r="A16" t="str">
            <v>493342</v>
          </cell>
          <cell r="B16" t="str">
            <v xml:space="preserve">Penataan Bangunan dan Lingkungan NAD </v>
          </cell>
          <cell r="C16">
            <v>337260</v>
          </cell>
          <cell r="D16">
            <v>226735</v>
          </cell>
          <cell r="E16">
            <v>2923775</v>
          </cell>
          <cell r="F16">
            <v>2587455</v>
          </cell>
          <cell r="G16">
            <v>17114400</v>
          </cell>
          <cell r="H16">
            <v>0</v>
          </cell>
          <cell r="I16">
            <v>13992500</v>
          </cell>
          <cell r="J16">
            <v>12542500</v>
          </cell>
          <cell r="N16">
            <v>9093000</v>
          </cell>
          <cell r="P16">
            <v>43687670</v>
          </cell>
          <cell r="Q16">
            <v>41901350</v>
          </cell>
        </row>
        <row r="17">
          <cell r="A17" t="str">
            <v>493351</v>
          </cell>
          <cell r="B17" t="str">
            <v>Penataan Bangunan dan Lingkungan Sumatera Utara</v>
          </cell>
          <cell r="C17">
            <v>247080</v>
          </cell>
          <cell r="D17">
            <v>285735</v>
          </cell>
          <cell r="E17">
            <v>3372285</v>
          </cell>
          <cell r="F17">
            <v>3106835</v>
          </cell>
          <cell r="G17">
            <v>19152601</v>
          </cell>
          <cell r="H17">
            <v>0</v>
          </cell>
          <cell r="I17">
            <v>21332500</v>
          </cell>
          <cell r="J17">
            <v>18994500</v>
          </cell>
          <cell r="N17">
            <v>8182000</v>
          </cell>
          <cell r="P17">
            <v>52572201</v>
          </cell>
          <cell r="Q17">
            <v>49968751</v>
          </cell>
        </row>
        <row r="18">
          <cell r="A18" t="str">
            <v>493367</v>
          </cell>
          <cell r="B18" t="str">
            <v>Penataan Bangunan dan Lingkungan Sumatera Barat</v>
          </cell>
          <cell r="C18">
            <v>155280</v>
          </cell>
          <cell r="D18">
            <v>337000</v>
          </cell>
          <cell r="E18">
            <v>3305042</v>
          </cell>
          <cell r="F18">
            <v>3040682</v>
          </cell>
          <cell r="G18">
            <v>13647322</v>
          </cell>
          <cell r="H18">
            <v>0</v>
          </cell>
          <cell r="I18">
            <v>15712500</v>
          </cell>
          <cell r="J18">
            <v>13978500</v>
          </cell>
          <cell r="N18">
            <v>13825000</v>
          </cell>
          <cell r="P18">
            <v>46982144</v>
          </cell>
          <cell r="Q18">
            <v>44983784</v>
          </cell>
        </row>
        <row r="19">
          <cell r="A19" t="str">
            <v>493373</v>
          </cell>
          <cell r="B19" t="str">
            <v>Penataan Bangunan dan Lingkungan Riau</v>
          </cell>
          <cell r="C19">
            <v>335640</v>
          </cell>
          <cell r="D19">
            <v>249990</v>
          </cell>
          <cell r="E19">
            <v>2966996</v>
          </cell>
          <cell r="F19">
            <v>2762396</v>
          </cell>
          <cell r="G19">
            <v>3786785</v>
          </cell>
          <cell r="H19">
            <v>0</v>
          </cell>
          <cell r="I19">
            <v>16122500</v>
          </cell>
          <cell r="J19">
            <v>14302500</v>
          </cell>
          <cell r="N19">
            <v>0</v>
          </cell>
          <cell r="P19">
            <v>23461911</v>
          </cell>
          <cell r="Q19">
            <v>21437311</v>
          </cell>
        </row>
        <row r="20">
          <cell r="A20" t="str">
            <v>493382</v>
          </cell>
          <cell r="B20" t="str">
            <v xml:space="preserve">Penataan Bangunan dan Lingkungan Kepulauan Riau </v>
          </cell>
          <cell r="C20">
            <v>184680</v>
          </cell>
          <cell r="D20">
            <v>293000</v>
          </cell>
          <cell r="E20">
            <v>2097366</v>
          </cell>
          <cell r="F20">
            <v>1866246</v>
          </cell>
          <cell r="G20">
            <v>3571971</v>
          </cell>
          <cell r="H20">
            <v>0</v>
          </cell>
          <cell r="I20">
            <v>11492500</v>
          </cell>
          <cell r="J20">
            <v>10292500</v>
          </cell>
          <cell r="N20">
            <v>0</v>
          </cell>
          <cell r="P20">
            <v>17639517</v>
          </cell>
          <cell r="Q20">
            <v>16208397</v>
          </cell>
        </row>
        <row r="21">
          <cell r="A21" t="str">
            <v>493398</v>
          </cell>
          <cell r="B21" t="str">
            <v>Penataan Bangunan dan Lingkungan Jambi</v>
          </cell>
          <cell r="C21">
            <v>217320</v>
          </cell>
          <cell r="D21">
            <v>360000</v>
          </cell>
          <cell r="E21">
            <v>2448224</v>
          </cell>
          <cell r="F21">
            <v>2365904</v>
          </cell>
          <cell r="G21">
            <v>2198952</v>
          </cell>
          <cell r="H21">
            <v>0</v>
          </cell>
          <cell r="I21">
            <v>5862500</v>
          </cell>
          <cell r="J21">
            <v>5862500</v>
          </cell>
          <cell r="N21">
            <v>0</v>
          </cell>
          <cell r="P21">
            <v>11086996</v>
          </cell>
          <cell r="Q21">
            <v>11004676</v>
          </cell>
        </row>
        <row r="22">
          <cell r="A22" t="str">
            <v>493424</v>
          </cell>
          <cell r="B22" t="str">
            <v>Penataan Bangunan dan Lingkungan Bengkulu</v>
          </cell>
          <cell r="C22">
            <v>258180</v>
          </cell>
          <cell r="D22">
            <v>266000</v>
          </cell>
          <cell r="E22">
            <v>2137362</v>
          </cell>
          <cell r="F22">
            <v>1996912</v>
          </cell>
          <cell r="G22">
            <v>3544100</v>
          </cell>
          <cell r="H22">
            <v>0</v>
          </cell>
          <cell r="I22">
            <v>12562500</v>
          </cell>
          <cell r="J22">
            <v>11152500</v>
          </cell>
          <cell r="N22">
            <v>5000000</v>
          </cell>
          <cell r="P22">
            <v>23768142</v>
          </cell>
          <cell r="Q22">
            <v>22217692</v>
          </cell>
        </row>
        <row r="23">
          <cell r="A23" t="str">
            <v>493482</v>
          </cell>
          <cell r="B23" t="str">
            <v>Penataan Bangunan dan Lingkungan Sumatera Selatan</v>
          </cell>
          <cell r="C23">
            <v>263340</v>
          </cell>
          <cell r="D23">
            <v>268215</v>
          </cell>
          <cell r="E23">
            <v>3462039</v>
          </cell>
          <cell r="F23">
            <v>3255639</v>
          </cell>
          <cell r="G23">
            <v>9246879</v>
          </cell>
          <cell r="H23">
            <v>0</v>
          </cell>
          <cell r="I23">
            <v>16762500</v>
          </cell>
          <cell r="J23">
            <v>16762500</v>
          </cell>
          <cell r="N23">
            <v>0</v>
          </cell>
          <cell r="P23">
            <v>30002973</v>
          </cell>
          <cell r="Q23">
            <v>29796573</v>
          </cell>
        </row>
        <row r="24">
          <cell r="A24" t="str">
            <v>493418</v>
          </cell>
          <cell r="B24" t="str">
            <v>Penataan Bangunan dan Lingkungan Bangka Belitung</v>
          </cell>
          <cell r="C24">
            <v>101100</v>
          </cell>
          <cell r="D24">
            <v>257000</v>
          </cell>
          <cell r="E24">
            <v>2664318</v>
          </cell>
          <cell r="F24">
            <v>2446518</v>
          </cell>
          <cell r="G24">
            <v>2974041</v>
          </cell>
          <cell r="H24">
            <v>0</v>
          </cell>
          <cell r="I24">
            <v>9912500</v>
          </cell>
          <cell r="J24">
            <v>8818500</v>
          </cell>
          <cell r="N24">
            <v>300000</v>
          </cell>
          <cell r="P24">
            <v>16208959</v>
          </cell>
          <cell r="Q24">
            <v>14897159</v>
          </cell>
        </row>
        <row r="25">
          <cell r="A25" t="str">
            <v>493430</v>
          </cell>
          <cell r="B25" t="str">
            <v>Penataan Bangunan dan Lingkungan Lampung</v>
          </cell>
          <cell r="C25">
            <v>122280</v>
          </cell>
          <cell r="D25">
            <v>279000</v>
          </cell>
          <cell r="E25">
            <v>3424186</v>
          </cell>
          <cell r="F25">
            <v>3195646</v>
          </cell>
          <cell r="G25">
            <v>4309591</v>
          </cell>
          <cell r="H25">
            <v>0</v>
          </cell>
          <cell r="I25">
            <v>9212500</v>
          </cell>
          <cell r="J25">
            <v>8107500</v>
          </cell>
          <cell r="N25">
            <v>0</v>
          </cell>
          <cell r="P25">
            <v>17347557</v>
          </cell>
          <cell r="Q25">
            <v>16014017</v>
          </cell>
        </row>
        <row r="26">
          <cell r="A26" t="str">
            <v>493552</v>
          </cell>
          <cell r="B26" t="str">
            <v>Penataan Bangunan dan Lingkungan Banten</v>
          </cell>
          <cell r="C26">
            <v>291900</v>
          </cell>
          <cell r="D26">
            <v>237215</v>
          </cell>
          <cell r="E26">
            <v>2584343</v>
          </cell>
          <cell r="F26">
            <v>2462333</v>
          </cell>
          <cell r="G26">
            <v>10720025</v>
          </cell>
          <cell r="H26">
            <v>0</v>
          </cell>
          <cell r="I26">
            <v>11812500</v>
          </cell>
          <cell r="J26">
            <v>10416000</v>
          </cell>
          <cell r="N26">
            <v>300000</v>
          </cell>
          <cell r="P26">
            <v>25945983</v>
          </cell>
          <cell r="Q26">
            <v>24427473</v>
          </cell>
        </row>
        <row r="27">
          <cell r="A27" t="str">
            <v>493543</v>
          </cell>
          <cell r="B27" t="str">
            <v>Penataan Bangunan dan Lingkungan DKI Jakarta</v>
          </cell>
          <cell r="C27">
            <v>52980</v>
          </cell>
          <cell r="D27">
            <v>138006</v>
          </cell>
          <cell r="E27">
            <v>958290</v>
          </cell>
          <cell r="F27">
            <v>936870</v>
          </cell>
          <cell r="G27">
            <v>7754115</v>
          </cell>
          <cell r="H27">
            <v>0</v>
          </cell>
          <cell r="I27">
            <v>92500</v>
          </cell>
          <cell r="J27">
            <v>92500</v>
          </cell>
          <cell r="N27">
            <v>0</v>
          </cell>
          <cell r="P27">
            <v>8995891</v>
          </cell>
          <cell r="Q27">
            <v>8974471</v>
          </cell>
        </row>
        <row r="28">
          <cell r="A28" t="str">
            <v>493568</v>
          </cell>
          <cell r="B28" t="str">
            <v>Penataan Bangunan dan Lingkungan Jawa Barat</v>
          </cell>
          <cell r="C28">
            <v>152340</v>
          </cell>
          <cell r="D28">
            <v>323005</v>
          </cell>
          <cell r="E28">
            <v>3927960</v>
          </cell>
          <cell r="F28">
            <v>3500140</v>
          </cell>
          <cell r="G28">
            <v>48288440</v>
          </cell>
          <cell r="H28">
            <v>500000</v>
          </cell>
          <cell r="I28">
            <v>23662500</v>
          </cell>
          <cell r="J28">
            <v>21162500</v>
          </cell>
          <cell r="N28">
            <v>2100000</v>
          </cell>
          <cell r="O28">
            <v>2306000</v>
          </cell>
          <cell r="P28">
            <v>81260245</v>
          </cell>
          <cell r="Q28">
            <v>78332425</v>
          </cell>
        </row>
        <row r="29">
          <cell r="A29" t="str">
            <v>493574</v>
          </cell>
          <cell r="B29" t="str">
            <v>Penataan Bangunan dan Lingkungan Jawa Tengah</v>
          </cell>
          <cell r="C29">
            <v>130380</v>
          </cell>
          <cell r="D29">
            <v>421800</v>
          </cell>
          <cell r="E29">
            <v>4103758</v>
          </cell>
          <cell r="F29">
            <v>3537078</v>
          </cell>
          <cell r="G29">
            <v>60194692.999999993</v>
          </cell>
          <cell r="H29">
            <v>943500</v>
          </cell>
          <cell r="I29">
            <v>19899500</v>
          </cell>
          <cell r="J29">
            <v>17924500</v>
          </cell>
          <cell r="N29">
            <v>49800000</v>
          </cell>
          <cell r="O29">
            <v>2306000</v>
          </cell>
          <cell r="P29">
            <v>137799631</v>
          </cell>
          <cell r="Q29">
            <v>135257951</v>
          </cell>
        </row>
        <row r="30">
          <cell r="A30" t="str">
            <v>493580</v>
          </cell>
          <cell r="B30" t="str">
            <v>Penataan Bangunan dan Lingkungan D.I.Yogyakarta</v>
          </cell>
          <cell r="C30">
            <v>184140</v>
          </cell>
          <cell r="D30">
            <v>340000</v>
          </cell>
          <cell r="E30">
            <v>2216934</v>
          </cell>
          <cell r="F30">
            <v>2052934</v>
          </cell>
          <cell r="G30">
            <v>5988401</v>
          </cell>
          <cell r="H30">
            <v>500000</v>
          </cell>
          <cell r="I30">
            <v>11212500</v>
          </cell>
          <cell r="J30">
            <v>10315500</v>
          </cell>
          <cell r="N30">
            <v>2100000</v>
          </cell>
          <cell r="O30">
            <v>2306000</v>
          </cell>
          <cell r="P30">
            <v>24847975</v>
          </cell>
          <cell r="Q30">
            <v>23786975</v>
          </cell>
        </row>
        <row r="31">
          <cell r="A31" t="str">
            <v>493599</v>
          </cell>
          <cell r="B31" t="str">
            <v>Penataan Bangunan dan Lingkungan Jawa Timur</v>
          </cell>
          <cell r="C31">
            <v>41460</v>
          </cell>
          <cell r="D31">
            <v>375050</v>
          </cell>
          <cell r="E31">
            <v>4500790</v>
          </cell>
          <cell r="F31">
            <v>3868670</v>
          </cell>
          <cell r="G31">
            <v>55602107</v>
          </cell>
          <cell r="H31">
            <v>0</v>
          </cell>
          <cell r="I31">
            <v>23292500</v>
          </cell>
          <cell r="J31">
            <v>20980000</v>
          </cell>
          <cell r="N31">
            <v>7300000</v>
          </cell>
          <cell r="P31">
            <v>91111907</v>
          </cell>
          <cell r="Q31">
            <v>88167287</v>
          </cell>
        </row>
        <row r="32">
          <cell r="A32" t="str">
            <v>493600</v>
          </cell>
          <cell r="B32" t="str">
            <v>Penataan Bangunan dan Lingkungan Kalimantan Barat</v>
          </cell>
          <cell r="C32">
            <v>153720</v>
          </cell>
          <cell r="D32">
            <v>331000</v>
          </cell>
          <cell r="E32">
            <v>2551812</v>
          </cell>
          <cell r="F32">
            <v>2403492</v>
          </cell>
          <cell r="G32">
            <v>4112637</v>
          </cell>
          <cell r="H32">
            <v>0</v>
          </cell>
          <cell r="I32">
            <v>9232500</v>
          </cell>
          <cell r="J32">
            <v>8162500</v>
          </cell>
          <cell r="N32">
            <v>0</v>
          </cell>
          <cell r="P32">
            <v>16381669</v>
          </cell>
          <cell r="Q32">
            <v>15163349</v>
          </cell>
        </row>
        <row r="33">
          <cell r="A33" t="str">
            <v>493625</v>
          </cell>
          <cell r="B33" t="str">
            <v>Penataan Bangunan dan Lingkungan Kalimantan Tengah</v>
          </cell>
          <cell r="C33">
            <v>37020</v>
          </cell>
          <cell r="D33">
            <v>323000</v>
          </cell>
          <cell r="E33">
            <v>2204114</v>
          </cell>
          <cell r="F33">
            <v>2048654</v>
          </cell>
          <cell r="G33">
            <v>1234903</v>
          </cell>
          <cell r="H33">
            <v>0</v>
          </cell>
          <cell r="I33">
            <v>14092500</v>
          </cell>
          <cell r="J33">
            <v>12542500</v>
          </cell>
          <cell r="N33">
            <v>0</v>
          </cell>
          <cell r="P33">
            <v>17891537</v>
          </cell>
          <cell r="Q33">
            <v>16186077</v>
          </cell>
        </row>
        <row r="34">
          <cell r="A34" t="str">
            <v>493619</v>
          </cell>
          <cell r="B34" t="str">
            <v>Penataan Bangunan dan Lingkungan Kalimantan Selatan</v>
          </cell>
          <cell r="C34">
            <v>19320</v>
          </cell>
          <cell r="D34">
            <v>295000</v>
          </cell>
          <cell r="E34">
            <v>2666890</v>
          </cell>
          <cell r="F34">
            <v>2411770</v>
          </cell>
          <cell r="G34">
            <v>7612196.9999999991</v>
          </cell>
          <cell r="H34">
            <v>0</v>
          </cell>
          <cell r="I34">
            <v>14812500</v>
          </cell>
          <cell r="J34">
            <v>13228500</v>
          </cell>
          <cell r="N34">
            <v>2700000</v>
          </cell>
          <cell r="P34">
            <v>28105907</v>
          </cell>
          <cell r="Q34">
            <v>26266787</v>
          </cell>
        </row>
        <row r="35">
          <cell r="A35" t="str">
            <v>493631</v>
          </cell>
          <cell r="B35" t="str">
            <v>Penataan Bangunan dan Lingkungan Kalimantan Timur</v>
          </cell>
          <cell r="C35">
            <v>117300</v>
          </cell>
          <cell r="D35">
            <v>267000</v>
          </cell>
          <cell r="E35">
            <v>3129752</v>
          </cell>
          <cell r="F35">
            <v>2992412</v>
          </cell>
          <cell r="G35">
            <v>7406599.9999999991</v>
          </cell>
          <cell r="H35">
            <v>0</v>
          </cell>
          <cell r="I35">
            <v>13912500</v>
          </cell>
          <cell r="J35">
            <v>12266000</v>
          </cell>
          <cell r="N35">
            <v>4800000</v>
          </cell>
          <cell r="P35">
            <v>29633152</v>
          </cell>
          <cell r="Q35">
            <v>27849312</v>
          </cell>
        </row>
        <row r="36">
          <cell r="A36" t="str">
            <v>493775</v>
          </cell>
          <cell r="B36" t="str">
            <v>Penataan Bangunan dan Lingkungan Sulawesi Utara</v>
          </cell>
          <cell r="C36">
            <v>180120</v>
          </cell>
          <cell r="D36">
            <v>314000</v>
          </cell>
          <cell r="E36">
            <v>2773050</v>
          </cell>
          <cell r="F36">
            <v>2492850</v>
          </cell>
          <cell r="G36">
            <v>9456166.0000000019</v>
          </cell>
          <cell r="H36">
            <v>0</v>
          </cell>
          <cell r="I36">
            <v>21282500</v>
          </cell>
          <cell r="J36">
            <v>19014500</v>
          </cell>
          <cell r="N36">
            <v>600000</v>
          </cell>
          <cell r="P36">
            <v>34605836</v>
          </cell>
          <cell r="Q36">
            <v>32057636</v>
          </cell>
        </row>
        <row r="37">
          <cell r="A37" t="str">
            <v>493781</v>
          </cell>
          <cell r="B37" t="str">
            <v>Penataan Bangunan dan Lingkungan Gorontalo</v>
          </cell>
          <cell r="C37">
            <v>245340</v>
          </cell>
          <cell r="D37">
            <v>386000</v>
          </cell>
          <cell r="E37">
            <v>2152136</v>
          </cell>
          <cell r="F37">
            <v>1957976</v>
          </cell>
          <cell r="G37">
            <v>2946443</v>
          </cell>
          <cell r="H37">
            <v>0</v>
          </cell>
          <cell r="I37">
            <v>9742500</v>
          </cell>
          <cell r="J37">
            <v>8717500</v>
          </cell>
          <cell r="N37">
            <v>900000</v>
          </cell>
          <cell r="P37">
            <v>16372419</v>
          </cell>
          <cell r="Q37">
            <v>15153259</v>
          </cell>
        </row>
        <row r="38">
          <cell r="A38" t="str">
            <v>493790</v>
          </cell>
          <cell r="B38" t="str">
            <v>Penataan Bangunan dan Lingkungan Sulawesi Tengah</v>
          </cell>
          <cell r="C38">
            <v>196440</v>
          </cell>
          <cell r="D38">
            <v>386000</v>
          </cell>
          <cell r="E38">
            <v>2253704</v>
          </cell>
          <cell r="F38">
            <v>2022464</v>
          </cell>
          <cell r="G38">
            <v>2096309</v>
          </cell>
          <cell r="H38">
            <v>0</v>
          </cell>
          <cell r="I38">
            <v>8712500</v>
          </cell>
          <cell r="J38">
            <v>8137500</v>
          </cell>
          <cell r="N38">
            <v>900000</v>
          </cell>
          <cell r="P38">
            <v>14544953</v>
          </cell>
          <cell r="Q38">
            <v>13738713</v>
          </cell>
        </row>
        <row r="39">
          <cell r="A39" t="str">
            <v>493801</v>
          </cell>
          <cell r="B39" t="str">
            <v>Penataan Bangunan dan Lingkungan Sulawesi Selatan</v>
          </cell>
          <cell r="C39">
            <v>156660</v>
          </cell>
          <cell r="D39">
            <v>345500</v>
          </cell>
          <cell r="E39">
            <v>3844930</v>
          </cell>
          <cell r="F39">
            <v>3482690</v>
          </cell>
          <cell r="G39">
            <v>12897110</v>
          </cell>
          <cell r="H39">
            <v>0</v>
          </cell>
          <cell r="I39">
            <v>17812500</v>
          </cell>
          <cell r="J39">
            <v>15862500</v>
          </cell>
          <cell r="N39">
            <v>9000000</v>
          </cell>
          <cell r="P39">
            <v>44056700</v>
          </cell>
          <cell r="Q39">
            <v>41744460</v>
          </cell>
        </row>
        <row r="40">
          <cell r="A40" t="str">
            <v>452800</v>
          </cell>
          <cell r="B40" t="str">
            <v xml:space="preserve">Penataan Bangunan dan Lingkungan Sulawesi Barat </v>
          </cell>
          <cell r="C40">
            <v>77640</v>
          </cell>
          <cell r="D40">
            <v>281000</v>
          </cell>
          <cell r="E40">
            <v>1615465</v>
          </cell>
          <cell r="F40">
            <v>1372745</v>
          </cell>
          <cell r="G40">
            <v>1172103</v>
          </cell>
          <cell r="H40">
            <v>0</v>
          </cell>
          <cell r="I40">
            <v>9462500</v>
          </cell>
          <cell r="J40">
            <v>8562500</v>
          </cell>
          <cell r="N40">
            <v>600000</v>
          </cell>
          <cell r="P40">
            <v>13208708</v>
          </cell>
          <cell r="Q40">
            <v>12065988</v>
          </cell>
        </row>
        <row r="41">
          <cell r="A41" t="str">
            <v>493810</v>
          </cell>
          <cell r="B41" t="str">
            <v>Penataan Bangunan dan Lingkungan Sulawesi Tenggara</v>
          </cell>
          <cell r="C41">
            <v>290820</v>
          </cell>
          <cell r="D41">
            <v>299000</v>
          </cell>
          <cell r="E41">
            <v>2645428</v>
          </cell>
          <cell r="F41">
            <v>2445268</v>
          </cell>
          <cell r="G41">
            <v>4598647</v>
          </cell>
          <cell r="H41">
            <v>0</v>
          </cell>
          <cell r="I41">
            <v>22782500</v>
          </cell>
          <cell r="J41">
            <v>20304500</v>
          </cell>
          <cell r="N41">
            <v>0</v>
          </cell>
          <cell r="P41">
            <v>30616395</v>
          </cell>
          <cell r="Q41">
            <v>27938235</v>
          </cell>
        </row>
        <row r="42">
          <cell r="A42" t="str">
            <v>493826</v>
          </cell>
          <cell r="B42" t="str">
            <v>Penataan Bangunan dan Lingkungan Bali</v>
          </cell>
          <cell r="C42">
            <v>76200</v>
          </cell>
          <cell r="D42">
            <v>333000</v>
          </cell>
          <cell r="E42">
            <v>2342100</v>
          </cell>
          <cell r="F42">
            <v>2121632</v>
          </cell>
          <cell r="G42">
            <v>5056343</v>
          </cell>
          <cell r="H42">
            <v>0</v>
          </cell>
          <cell r="I42">
            <v>17012500</v>
          </cell>
          <cell r="J42">
            <v>15183500</v>
          </cell>
          <cell r="N42">
            <v>0</v>
          </cell>
          <cell r="P42">
            <v>24820143</v>
          </cell>
          <cell r="Q42">
            <v>22770675</v>
          </cell>
        </row>
        <row r="43">
          <cell r="A43" t="str">
            <v>493832</v>
          </cell>
          <cell r="B43" t="str">
            <v>Penataan Bangunan dan Lingkungan Nusa Tenggara Barat</v>
          </cell>
          <cell r="C43">
            <v>322440</v>
          </cell>
          <cell r="D43">
            <v>261990</v>
          </cell>
          <cell r="E43">
            <v>2512412</v>
          </cell>
          <cell r="F43">
            <v>2354012</v>
          </cell>
          <cell r="G43">
            <v>7664511</v>
          </cell>
          <cell r="H43">
            <v>0</v>
          </cell>
          <cell r="I43">
            <v>14842500</v>
          </cell>
          <cell r="J43">
            <v>13162500</v>
          </cell>
          <cell r="N43">
            <v>5700000</v>
          </cell>
          <cell r="P43">
            <v>31303853</v>
          </cell>
          <cell r="Q43">
            <v>29465453</v>
          </cell>
        </row>
        <row r="44">
          <cell r="A44" t="str">
            <v>493841</v>
          </cell>
          <cell r="B44" t="str">
            <v>Penataan Bangunan dan Lingkungan Nusa Tenggara Timur</v>
          </cell>
          <cell r="C44">
            <v>166620</v>
          </cell>
          <cell r="D44">
            <v>327000</v>
          </cell>
          <cell r="E44">
            <v>2935204</v>
          </cell>
          <cell r="F44">
            <v>2621544</v>
          </cell>
          <cell r="G44">
            <v>4424956</v>
          </cell>
          <cell r="H44">
            <v>0</v>
          </cell>
          <cell r="I44">
            <v>10692500</v>
          </cell>
          <cell r="J44">
            <v>10075000</v>
          </cell>
          <cell r="N44">
            <v>0</v>
          </cell>
          <cell r="P44">
            <v>18546280</v>
          </cell>
          <cell r="Q44">
            <v>17615120</v>
          </cell>
        </row>
        <row r="45">
          <cell r="A45" t="str">
            <v>493857</v>
          </cell>
          <cell r="B45" t="str">
            <v>Penataan Bangunan dan Lingkungan Maluku</v>
          </cell>
          <cell r="C45">
            <v>229380</v>
          </cell>
          <cell r="D45">
            <v>226200</v>
          </cell>
          <cell r="E45">
            <v>2674342</v>
          </cell>
          <cell r="F45">
            <v>2461942</v>
          </cell>
          <cell r="G45">
            <v>3409979</v>
          </cell>
          <cell r="H45">
            <v>0</v>
          </cell>
          <cell r="I45">
            <v>10942500</v>
          </cell>
          <cell r="J45">
            <v>9692500</v>
          </cell>
          <cell r="N45">
            <v>0</v>
          </cell>
          <cell r="P45">
            <v>17482401</v>
          </cell>
          <cell r="Q45">
            <v>16020001</v>
          </cell>
        </row>
        <row r="46">
          <cell r="A46" t="str">
            <v>493863</v>
          </cell>
          <cell r="B46" t="str">
            <v>Penataan Bangunan dan Lingkungan Maluku Utara</v>
          </cell>
          <cell r="C46">
            <v>145864</v>
          </cell>
          <cell r="D46">
            <v>315000</v>
          </cell>
          <cell r="E46">
            <v>2675260</v>
          </cell>
          <cell r="F46">
            <v>2382220</v>
          </cell>
          <cell r="G46">
            <v>5228045</v>
          </cell>
          <cell r="H46">
            <v>0</v>
          </cell>
          <cell r="I46">
            <v>7692500</v>
          </cell>
          <cell r="J46">
            <v>7217500</v>
          </cell>
          <cell r="N46">
            <v>0</v>
          </cell>
          <cell r="P46">
            <v>16056669</v>
          </cell>
          <cell r="Q46">
            <v>15288629</v>
          </cell>
        </row>
        <row r="47">
          <cell r="A47" t="str">
            <v>493872</v>
          </cell>
          <cell r="B47" t="str">
            <v>Penataan Bangunan dan Lingkungan Papua</v>
          </cell>
          <cell r="C47">
            <v>304380</v>
          </cell>
          <cell r="D47">
            <v>193210</v>
          </cell>
          <cell r="E47">
            <v>3090156</v>
          </cell>
          <cell r="F47">
            <v>2887836</v>
          </cell>
          <cell r="G47">
            <v>1793934</v>
          </cell>
          <cell r="H47">
            <v>0</v>
          </cell>
          <cell r="I47">
            <v>8671500</v>
          </cell>
          <cell r="J47">
            <v>7622500</v>
          </cell>
          <cell r="N47">
            <v>0</v>
          </cell>
          <cell r="P47">
            <v>14053180</v>
          </cell>
          <cell r="Q47">
            <v>12801860</v>
          </cell>
        </row>
        <row r="48">
          <cell r="A48" t="str">
            <v>493888</v>
          </cell>
          <cell r="B48" t="str">
            <v xml:space="preserve">Penataan Bangunan dan Lingkungan Papua Barat </v>
          </cell>
          <cell r="C48">
            <v>362520</v>
          </cell>
          <cell r="D48">
            <v>218510</v>
          </cell>
          <cell r="E48">
            <v>2517872</v>
          </cell>
          <cell r="F48">
            <v>2171554</v>
          </cell>
          <cell r="G48">
            <v>1781167</v>
          </cell>
          <cell r="H48">
            <v>0</v>
          </cell>
          <cell r="I48">
            <v>13812500</v>
          </cell>
          <cell r="J48">
            <v>12731479</v>
          </cell>
          <cell r="N48">
            <v>0</v>
          </cell>
          <cell r="P48">
            <v>18692569</v>
          </cell>
          <cell r="Q48">
            <v>17265230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_item"/>
      <sheetName val="Sheet1"/>
      <sheetName val="Blokir_DJA"/>
      <sheetName val="t_satker"/>
      <sheetName val="t_output"/>
      <sheetName val="t_akun"/>
      <sheetName val="Sheet1 (2)"/>
      <sheetName val="Sheet2"/>
      <sheetName val="Blokir_Oce"/>
      <sheetName val="Blokir_Oce (3)"/>
      <sheetName val="Blokir_Oce (2)"/>
      <sheetName val="satker"/>
      <sheetName val="Sheet4"/>
      <sheetName val="Sheet5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ALOKASI RAPBN TAHUN 2011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</row>
        <row r="2">
          <cell r="B2" t="str">
            <v>DIREKTORAT JENDERAL CIPTA KARYA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</row>
        <row r="4">
          <cell r="B4" t="str">
            <v>RINCIAN PER SATKER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 t="str">
            <v>(Rp. x 1.000)</v>
          </cell>
        </row>
        <row r="5">
          <cell r="B5" t="str">
            <v>KODE</v>
          </cell>
          <cell r="C5" t="str">
            <v>SATUAN KERJA</v>
          </cell>
          <cell r="D5" t="str">
            <v>RAPBN 2011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</row>
        <row r="6">
          <cell r="B6">
            <v>0</v>
          </cell>
          <cell r="C6">
            <v>0</v>
          </cell>
          <cell r="D6" t="str">
            <v>BELANJA PEGAWAI</v>
          </cell>
          <cell r="E6" t="str">
            <v>BELANJA BARANG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 t="str">
            <v>BELANJA MODAL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 t="str">
            <v>BANTUAN SOSIAL</v>
          </cell>
          <cell r="Q6">
            <v>0</v>
          </cell>
          <cell r="R6">
            <v>0</v>
          </cell>
          <cell r="S6">
            <v>0</v>
          </cell>
          <cell r="T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 t="str">
            <v>OPERASIONAL</v>
          </cell>
          <cell r="F7">
            <v>0</v>
          </cell>
          <cell r="G7" t="str">
            <v>NON OPERASIONAL</v>
          </cell>
          <cell r="H7">
            <v>0</v>
          </cell>
          <cell r="I7">
            <v>0</v>
          </cell>
          <cell r="J7" t="str">
            <v>TOTAL</v>
          </cell>
          <cell r="K7" t="str">
            <v>OPERASIONAL</v>
          </cell>
          <cell r="L7" t="str">
            <v>NON OPERASIONAL</v>
          </cell>
          <cell r="M7">
            <v>0</v>
          </cell>
          <cell r="N7">
            <v>0</v>
          </cell>
          <cell r="O7" t="str">
            <v>TOTAL</v>
          </cell>
          <cell r="P7" t="str">
            <v>NON OPERASIONAL</v>
          </cell>
          <cell r="Q7">
            <v>0</v>
          </cell>
          <cell r="R7">
            <v>0</v>
          </cell>
          <cell r="S7" t="str">
            <v>TOTAL</v>
          </cell>
          <cell r="T7">
            <v>0</v>
          </cell>
        </row>
        <row r="8">
          <cell r="B8">
            <v>0</v>
          </cell>
          <cell r="C8">
            <v>0</v>
          </cell>
          <cell r="D8" t="str">
            <v>OPERASIONAL</v>
          </cell>
          <cell r="E8" t="str">
            <v>OPERASIONAL</v>
          </cell>
          <cell r="F8" t="str">
            <v>PNBP</v>
          </cell>
          <cell r="G8" t="str">
            <v>RUPIAH MURNI</v>
          </cell>
          <cell r="H8" t="str">
            <v>PLN</v>
          </cell>
          <cell r="I8" t="str">
            <v>HIBAH</v>
          </cell>
          <cell r="J8">
            <v>0</v>
          </cell>
          <cell r="K8">
            <v>0</v>
          </cell>
          <cell r="L8" t="str">
            <v>RUPIAH MURNI</v>
          </cell>
          <cell r="M8" t="str">
            <v>PLN</v>
          </cell>
          <cell r="N8" t="str">
            <v>HIBAH</v>
          </cell>
          <cell r="O8">
            <v>0</v>
          </cell>
          <cell r="P8" t="str">
            <v>RUPIAH MURNI</v>
          </cell>
          <cell r="Q8" t="str">
            <v>PLN</v>
          </cell>
          <cell r="R8" t="str">
            <v>HIBAH</v>
          </cell>
          <cell r="S8">
            <v>0</v>
          </cell>
          <cell r="T8">
            <v>0</v>
          </cell>
        </row>
        <row r="9">
          <cell r="B9" t="str">
            <v>1</v>
          </cell>
          <cell r="C9">
            <v>2</v>
          </cell>
          <cell r="D9">
            <v>3</v>
          </cell>
          <cell r="E9">
            <v>4</v>
          </cell>
          <cell r="F9">
            <v>5</v>
          </cell>
          <cell r="G9">
            <v>6</v>
          </cell>
          <cell r="H9">
            <v>7</v>
          </cell>
          <cell r="I9">
            <v>8</v>
          </cell>
          <cell r="J9">
            <v>9</v>
          </cell>
          <cell r="K9">
            <v>10</v>
          </cell>
          <cell r="L9">
            <v>11</v>
          </cell>
          <cell r="M9">
            <v>12</v>
          </cell>
          <cell r="N9">
            <v>13</v>
          </cell>
          <cell r="O9">
            <v>14</v>
          </cell>
          <cell r="P9">
            <v>15</v>
          </cell>
          <cell r="Q9">
            <v>16</v>
          </cell>
          <cell r="R9">
            <v>17</v>
          </cell>
          <cell r="S9">
            <v>18</v>
          </cell>
          <cell r="T9">
            <v>19</v>
          </cell>
        </row>
        <row r="10">
          <cell r="B10" t="str">
            <v>622213</v>
          </cell>
          <cell r="C10" t="str">
            <v>SEKRETARIAT DIREKTORAT JENDERAL CIPTA KARYA</v>
          </cell>
          <cell r="D10">
            <v>64031068</v>
          </cell>
          <cell r="E10">
            <v>6007600</v>
          </cell>
          <cell r="F10">
            <v>189523</v>
          </cell>
          <cell r="G10">
            <v>36956000</v>
          </cell>
          <cell r="H10">
            <v>0</v>
          </cell>
          <cell r="I10">
            <v>0</v>
          </cell>
          <cell r="J10">
            <v>43153123</v>
          </cell>
          <cell r="K10">
            <v>0</v>
          </cell>
          <cell r="L10">
            <v>47155000</v>
          </cell>
          <cell r="M10">
            <v>1000000</v>
          </cell>
          <cell r="N10">
            <v>0</v>
          </cell>
          <cell r="O10">
            <v>48155000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155339191</v>
          </cell>
        </row>
        <row r="11">
          <cell r="B11" t="str">
            <v>466162</v>
          </cell>
          <cell r="C11" t="str">
            <v>DIREKTORAT BINA PROGRAM</v>
          </cell>
          <cell r="D11">
            <v>9282867</v>
          </cell>
          <cell r="E11">
            <v>2719248</v>
          </cell>
          <cell r="F11">
            <v>0</v>
          </cell>
          <cell r="G11">
            <v>60529184</v>
          </cell>
          <cell r="H11">
            <v>0</v>
          </cell>
          <cell r="I11">
            <v>0</v>
          </cell>
          <cell r="J11">
            <v>63248432</v>
          </cell>
          <cell r="K11">
            <v>108550</v>
          </cell>
          <cell r="L11">
            <v>1010475</v>
          </cell>
          <cell r="M11">
            <v>0</v>
          </cell>
          <cell r="N11">
            <v>0</v>
          </cell>
          <cell r="O11">
            <v>1119025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73650324</v>
          </cell>
        </row>
        <row r="12">
          <cell r="B12" t="str">
            <v>452771</v>
          </cell>
          <cell r="C12" t="str">
            <v>DIREKTORAT PENGEMBANGAN PERMUKIMAN</v>
          </cell>
          <cell r="D12">
            <v>11519715</v>
          </cell>
          <cell r="E12">
            <v>902688</v>
          </cell>
          <cell r="F12">
            <v>0</v>
          </cell>
          <cell r="G12">
            <v>31550000</v>
          </cell>
          <cell r="H12">
            <v>0</v>
          </cell>
          <cell r="I12">
            <v>0</v>
          </cell>
          <cell r="J12">
            <v>32452688</v>
          </cell>
          <cell r="K12">
            <v>0</v>
          </cell>
          <cell r="L12">
            <v>850000</v>
          </cell>
          <cell r="M12">
            <v>0</v>
          </cell>
          <cell r="N12">
            <v>0</v>
          </cell>
          <cell r="O12">
            <v>850000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44822403</v>
          </cell>
        </row>
        <row r="13">
          <cell r="B13" t="str">
            <v>452780</v>
          </cell>
          <cell r="C13" t="str">
            <v>DIREKTORAT PENATAAN BANGUNAN DAN LINGKUNGAN</v>
          </cell>
          <cell r="D13">
            <v>8502334</v>
          </cell>
          <cell r="E13">
            <v>1562711</v>
          </cell>
          <cell r="F13">
            <v>0</v>
          </cell>
          <cell r="G13">
            <v>36024450</v>
          </cell>
          <cell r="H13">
            <v>0</v>
          </cell>
          <cell r="I13">
            <v>0</v>
          </cell>
          <cell r="J13">
            <v>37587161</v>
          </cell>
          <cell r="K13">
            <v>0</v>
          </cell>
          <cell r="L13">
            <v>500000</v>
          </cell>
          <cell r="M13">
            <v>0</v>
          </cell>
          <cell r="N13">
            <v>0</v>
          </cell>
          <cell r="O13">
            <v>500000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46589495</v>
          </cell>
        </row>
        <row r="14">
          <cell r="B14" t="str">
            <v>466178</v>
          </cell>
          <cell r="C14" t="str">
            <v>DIREKTORAT PENGEMBANGAN  AIR MINUM</v>
          </cell>
          <cell r="D14">
            <v>11453314.5</v>
          </cell>
          <cell r="E14">
            <v>2145211</v>
          </cell>
          <cell r="F14">
            <v>0</v>
          </cell>
          <cell r="G14">
            <v>70550000</v>
          </cell>
          <cell r="H14">
            <v>0</v>
          </cell>
          <cell r="I14">
            <v>0</v>
          </cell>
          <cell r="J14">
            <v>72695211</v>
          </cell>
          <cell r="K14">
            <v>0</v>
          </cell>
          <cell r="L14">
            <v>1100000</v>
          </cell>
          <cell r="M14">
            <v>0</v>
          </cell>
          <cell r="N14">
            <v>0</v>
          </cell>
          <cell r="O14">
            <v>1100000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85248525.5</v>
          </cell>
        </row>
        <row r="15">
          <cell r="B15" t="str">
            <v>466190</v>
          </cell>
          <cell r="C15" t="str">
            <v>DIREKTORAT PENGEMBANGAN PENYEHATAN LINGKUNGAN PERMUKIMAN</v>
          </cell>
          <cell r="D15">
            <v>8193958</v>
          </cell>
          <cell r="E15">
            <v>1138589</v>
          </cell>
          <cell r="F15">
            <v>0</v>
          </cell>
          <cell r="G15">
            <v>81931574</v>
          </cell>
          <cell r="H15">
            <v>1000000</v>
          </cell>
          <cell r="I15">
            <v>0</v>
          </cell>
          <cell r="J15">
            <v>84070163</v>
          </cell>
          <cell r="K15">
            <v>0</v>
          </cell>
          <cell r="L15">
            <v>2000000</v>
          </cell>
          <cell r="M15">
            <v>34200000</v>
          </cell>
          <cell r="N15">
            <v>2800000</v>
          </cell>
          <cell r="O15">
            <v>39000000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131264121</v>
          </cell>
        </row>
        <row r="16">
          <cell r="B16" t="str">
            <v>488822</v>
          </cell>
          <cell r="C16" t="str">
            <v>PENYEDIAAN PRASARANA DAN SARANA AGROPOLITAN</v>
          </cell>
          <cell r="D16">
            <v>225000</v>
          </cell>
          <cell r="E16">
            <v>475000</v>
          </cell>
          <cell r="F16">
            <v>0</v>
          </cell>
          <cell r="G16">
            <v>6860000</v>
          </cell>
          <cell r="H16">
            <v>0</v>
          </cell>
          <cell r="I16">
            <v>0</v>
          </cell>
          <cell r="J16">
            <v>7335000</v>
          </cell>
          <cell r="K16">
            <v>0</v>
          </cell>
          <cell r="L16">
            <v>18000000</v>
          </cell>
          <cell r="M16">
            <v>0</v>
          </cell>
          <cell r="N16">
            <v>0</v>
          </cell>
          <cell r="O16">
            <v>18000000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25560000</v>
          </cell>
        </row>
        <row r="17">
          <cell r="B17" t="str">
            <v>483690</v>
          </cell>
          <cell r="C17" t="str">
            <v>PENGEMBANGAN PENATAAN BANGUNAN DAN LINGKUNGAN STRATEGIS</v>
          </cell>
          <cell r="D17">
            <v>125160</v>
          </cell>
          <cell r="E17">
            <v>615000</v>
          </cell>
          <cell r="F17">
            <v>0</v>
          </cell>
          <cell r="G17">
            <v>3809758</v>
          </cell>
          <cell r="H17">
            <v>0</v>
          </cell>
          <cell r="I17">
            <v>0</v>
          </cell>
          <cell r="J17">
            <v>4424758</v>
          </cell>
          <cell r="K17">
            <v>0</v>
          </cell>
          <cell r="L17">
            <v>172402383</v>
          </cell>
          <cell r="M17">
            <v>0</v>
          </cell>
          <cell r="N17">
            <v>0</v>
          </cell>
          <cell r="O17">
            <v>172402383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176952301</v>
          </cell>
        </row>
        <row r="18">
          <cell r="B18" t="str">
            <v>493181</v>
          </cell>
          <cell r="C18" t="str">
            <v>PENGEMBANGAN KAWASAN PERMUKIMAN STRATEGIS</v>
          </cell>
          <cell r="D18">
            <v>200000</v>
          </cell>
          <cell r="E18">
            <v>500000</v>
          </cell>
          <cell r="F18">
            <v>0</v>
          </cell>
          <cell r="G18">
            <v>6800000</v>
          </cell>
          <cell r="H18">
            <v>0</v>
          </cell>
          <cell r="I18">
            <v>0</v>
          </cell>
          <cell r="J18">
            <v>7300000</v>
          </cell>
          <cell r="K18">
            <v>0</v>
          </cell>
          <cell r="L18">
            <v>981950000</v>
          </cell>
          <cell r="M18">
            <v>0</v>
          </cell>
          <cell r="N18">
            <v>0</v>
          </cell>
          <cell r="O18">
            <v>981950000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989450000</v>
          </cell>
        </row>
        <row r="19">
          <cell r="B19" t="str">
            <v>493217</v>
          </cell>
          <cell r="C19" t="str">
            <v>PENANGGULANGAN KEMISKINAN DI PERKOTAAN</v>
          </cell>
          <cell r="D19">
            <v>176240</v>
          </cell>
          <cell r="E19">
            <v>335100</v>
          </cell>
          <cell r="F19">
            <v>0</v>
          </cell>
          <cell r="G19">
            <v>7609510</v>
          </cell>
          <cell r="H19">
            <v>149816527</v>
          </cell>
          <cell r="I19">
            <v>0</v>
          </cell>
          <cell r="J19">
            <v>157761137</v>
          </cell>
          <cell r="K19">
            <v>0</v>
          </cell>
          <cell r="L19">
            <v>1000000</v>
          </cell>
          <cell r="M19">
            <v>0</v>
          </cell>
          <cell r="N19">
            <v>0</v>
          </cell>
          <cell r="O19">
            <v>1000000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158937377</v>
          </cell>
        </row>
        <row r="20">
          <cell r="B20" t="str">
            <v>448311</v>
          </cell>
          <cell r="C20" t="str">
            <v>PENGEMBANGAN SISTEM PENYEDIAAN AIR MINUM STRATEGIS</v>
          </cell>
          <cell r="D20">
            <v>0</v>
          </cell>
          <cell r="E20">
            <v>570000</v>
          </cell>
          <cell r="F20">
            <v>0</v>
          </cell>
          <cell r="G20">
            <v>12650000</v>
          </cell>
          <cell r="H20">
            <v>0</v>
          </cell>
          <cell r="I20">
            <v>0</v>
          </cell>
          <cell r="J20">
            <v>13220000</v>
          </cell>
          <cell r="K20">
            <v>0</v>
          </cell>
          <cell r="L20">
            <v>300154647</v>
          </cell>
          <cell r="M20">
            <v>200000</v>
          </cell>
          <cell r="N20">
            <v>0</v>
          </cell>
          <cell r="O20">
            <v>300354647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313574647</v>
          </cell>
        </row>
        <row r="21">
          <cell r="B21" t="str">
            <v>449582</v>
          </cell>
          <cell r="C21" t="str">
            <v>REHABILITASI/REKONSTRUKSI RUMAH PASCA GEMPA BUMI DIY &amp; JATENG</v>
          </cell>
          <cell r="D21">
            <v>158760</v>
          </cell>
          <cell r="E21">
            <v>111000</v>
          </cell>
          <cell r="F21">
            <v>0</v>
          </cell>
          <cell r="G21">
            <v>4768000</v>
          </cell>
          <cell r="H21">
            <v>0</v>
          </cell>
          <cell r="I21">
            <v>11056500</v>
          </cell>
          <cell r="J21">
            <v>15935500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16094260</v>
          </cell>
        </row>
        <row r="22">
          <cell r="B22" t="str">
            <v>505138</v>
          </cell>
          <cell r="C22" t="str">
            <v>PEMBINAAN PEMBANGUNAN INFRASTRUKTUR PERDESAAN</v>
          </cell>
          <cell r="D22">
            <v>102528</v>
          </cell>
          <cell r="E22">
            <v>600000</v>
          </cell>
          <cell r="F22">
            <v>0</v>
          </cell>
          <cell r="G22">
            <v>84683251.298999995</v>
          </cell>
          <cell r="H22">
            <v>107272999.70100001</v>
          </cell>
          <cell r="I22">
            <v>0</v>
          </cell>
          <cell r="J22">
            <v>192556251</v>
          </cell>
          <cell r="K22">
            <v>200000</v>
          </cell>
          <cell r="L22">
            <v>394500</v>
          </cell>
          <cell r="M22">
            <v>0</v>
          </cell>
          <cell r="N22">
            <v>0</v>
          </cell>
          <cell r="O22">
            <v>594500</v>
          </cell>
          <cell r="P22">
            <v>265000000</v>
          </cell>
          <cell r="Q22">
            <v>39000000</v>
          </cell>
          <cell r="R22">
            <v>0</v>
          </cell>
          <cell r="S22">
            <v>304000000</v>
          </cell>
          <cell r="T22">
            <v>497253279</v>
          </cell>
        </row>
        <row r="23">
          <cell r="B23" t="str">
            <v>493185</v>
          </cell>
          <cell r="C23" t="str">
            <v>PENGEMBANGAN PENYEHATAN LINGKUNGAN PERMUKIMAN STRATEGIS</v>
          </cell>
          <cell r="D23">
            <v>0</v>
          </cell>
          <cell r="E23">
            <v>0</v>
          </cell>
          <cell r="F23">
            <v>0</v>
          </cell>
          <cell r="G23">
            <v>2100000</v>
          </cell>
          <cell r="H23">
            <v>0</v>
          </cell>
          <cell r="I23">
            <v>0</v>
          </cell>
          <cell r="J23">
            <v>2100000</v>
          </cell>
          <cell r="K23">
            <v>0</v>
          </cell>
          <cell r="L23">
            <v>15256705</v>
          </cell>
          <cell r="M23">
            <v>0</v>
          </cell>
          <cell r="N23">
            <v>0</v>
          </cell>
          <cell r="O23">
            <v>15256705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17356705</v>
          </cell>
        </row>
        <row r="24">
          <cell r="B24" t="str">
            <v>493183</v>
          </cell>
          <cell r="C24" t="str">
            <v>PERENCANAAN DAN PENGENDALIAN PROGRAM</v>
          </cell>
          <cell r="D24">
            <v>0</v>
          </cell>
          <cell r="E24">
            <v>0</v>
          </cell>
          <cell r="F24">
            <v>0</v>
          </cell>
          <cell r="G24">
            <v>30997411.834000014</v>
          </cell>
          <cell r="H24">
            <v>6434243</v>
          </cell>
          <cell r="I24">
            <v>13065757</v>
          </cell>
          <cell r="J24">
            <v>50497411.834000014</v>
          </cell>
          <cell r="K24">
            <v>0</v>
          </cell>
          <cell r="L24">
            <v>689730</v>
          </cell>
          <cell r="M24">
            <v>0</v>
          </cell>
          <cell r="N24">
            <v>0</v>
          </cell>
          <cell r="O24">
            <v>689730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51187141.834000014</v>
          </cell>
        </row>
        <row r="25">
          <cell r="B25" t="str">
            <v>989016</v>
          </cell>
          <cell r="C25" t="str">
            <v>SEKRETARIAT BADAN PENDUKUNG PENGEMBANGAN SISTEM PENYEDIAAN AIR MINUM</v>
          </cell>
          <cell r="D25">
            <v>920000</v>
          </cell>
          <cell r="E25">
            <v>1380000</v>
          </cell>
          <cell r="F25">
            <v>0</v>
          </cell>
          <cell r="G25">
            <v>32950000</v>
          </cell>
          <cell r="H25">
            <v>0</v>
          </cell>
          <cell r="I25">
            <v>0</v>
          </cell>
          <cell r="J25">
            <v>34330000</v>
          </cell>
          <cell r="K25">
            <v>3950000</v>
          </cell>
          <cell r="L25">
            <v>0</v>
          </cell>
          <cell r="M25">
            <v>0</v>
          </cell>
          <cell r="N25">
            <v>0</v>
          </cell>
          <cell r="O25">
            <v>3950000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39200000</v>
          </cell>
        </row>
        <row r="26">
          <cell r="B26" t="str">
            <v>318011</v>
          </cell>
          <cell r="C26" t="str">
            <v>PEMBINAAN DAN PENGENDALIAN PRASARANA DAN SARANA DASAR PERKOTAAN</v>
          </cell>
          <cell r="D26">
            <v>137500</v>
          </cell>
          <cell r="E26">
            <v>200000</v>
          </cell>
          <cell r="F26">
            <v>0</v>
          </cell>
          <cell r="G26">
            <v>17412500</v>
          </cell>
          <cell r="H26">
            <v>0</v>
          </cell>
          <cell r="I26">
            <v>0</v>
          </cell>
          <cell r="J26">
            <v>17612500</v>
          </cell>
          <cell r="K26">
            <v>0</v>
          </cell>
          <cell r="L26">
            <v>250000</v>
          </cell>
          <cell r="M26">
            <v>0</v>
          </cell>
          <cell r="N26">
            <v>0</v>
          </cell>
          <cell r="O26">
            <v>250000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18000000</v>
          </cell>
        </row>
        <row r="27">
          <cell r="B27" t="str">
            <v>326767</v>
          </cell>
          <cell r="C27" t="str">
            <v>PEMBINAAN DAN PENGENDALIAN PRASARANA DAN SARANA DASAR PERDESAAN</v>
          </cell>
          <cell r="D27">
            <v>100000</v>
          </cell>
          <cell r="E27">
            <v>200000</v>
          </cell>
          <cell r="F27">
            <v>0</v>
          </cell>
          <cell r="G27">
            <v>13600000</v>
          </cell>
          <cell r="H27">
            <v>0</v>
          </cell>
          <cell r="I27">
            <v>0</v>
          </cell>
          <cell r="J27">
            <v>13800000</v>
          </cell>
          <cell r="K27">
            <v>0</v>
          </cell>
          <cell r="L27">
            <v>100000</v>
          </cell>
          <cell r="M27">
            <v>0</v>
          </cell>
          <cell r="N27">
            <v>0</v>
          </cell>
          <cell r="O27">
            <v>100000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14000000</v>
          </cell>
        </row>
        <row r="28">
          <cell r="B28" t="str">
            <v>441001</v>
          </cell>
          <cell r="C28" t="str">
            <v>PEMBINAAN PAMSIMAS</v>
          </cell>
          <cell r="D28">
            <v>0</v>
          </cell>
          <cell r="E28">
            <v>445303</v>
          </cell>
          <cell r="F28">
            <v>0</v>
          </cell>
          <cell r="G28">
            <v>17571100</v>
          </cell>
          <cell r="H28">
            <v>30667762</v>
          </cell>
          <cell r="I28">
            <v>9458010</v>
          </cell>
          <cell r="J28">
            <v>58142175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6994128</v>
          </cell>
          <cell r="S28">
            <v>6994128</v>
          </cell>
          <cell r="T28">
            <v>65136303</v>
          </cell>
        </row>
        <row r="29">
          <cell r="B29" t="str">
            <v>501380</v>
          </cell>
          <cell r="C29" t="str">
            <v>PENGEMBANGAN KINERJA PENGELOLAAN AIR MINUM NAD</v>
          </cell>
          <cell r="D29">
            <v>274000</v>
          </cell>
          <cell r="E29">
            <v>291000</v>
          </cell>
          <cell r="F29">
            <v>0</v>
          </cell>
          <cell r="G29">
            <v>1700000</v>
          </cell>
          <cell r="H29">
            <v>0</v>
          </cell>
          <cell r="I29">
            <v>0</v>
          </cell>
          <cell r="J29">
            <v>1991000</v>
          </cell>
          <cell r="K29">
            <v>0</v>
          </cell>
          <cell r="L29">
            <v>64743000</v>
          </cell>
          <cell r="M29">
            <v>0</v>
          </cell>
          <cell r="N29">
            <v>0</v>
          </cell>
          <cell r="O29">
            <v>64743000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67008000</v>
          </cell>
        </row>
        <row r="30">
          <cell r="B30" t="str">
            <v>494931</v>
          </cell>
          <cell r="C30" t="str">
            <v>PENGEMBANGAN KINERJA PENGELOLAAN AIR MINUM SUMATERA UTARA</v>
          </cell>
          <cell r="D30">
            <v>460000</v>
          </cell>
          <cell r="E30">
            <v>369000</v>
          </cell>
          <cell r="F30">
            <v>0</v>
          </cell>
          <cell r="G30">
            <v>1700000</v>
          </cell>
          <cell r="H30">
            <v>0</v>
          </cell>
          <cell r="I30">
            <v>0</v>
          </cell>
          <cell r="J30">
            <v>2069000</v>
          </cell>
          <cell r="K30">
            <v>0</v>
          </cell>
          <cell r="L30">
            <v>70628000</v>
          </cell>
          <cell r="M30">
            <v>0</v>
          </cell>
          <cell r="N30">
            <v>0</v>
          </cell>
          <cell r="O30">
            <v>70628000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73157000</v>
          </cell>
        </row>
        <row r="31">
          <cell r="B31" t="str">
            <v>494993</v>
          </cell>
          <cell r="C31" t="str">
            <v>PENGEMBANGAN KINERJA PENGELOLAAN AIR MINUM SUMATERA BARAT</v>
          </cell>
          <cell r="D31">
            <v>169000</v>
          </cell>
          <cell r="E31">
            <v>202000</v>
          </cell>
          <cell r="F31">
            <v>0</v>
          </cell>
          <cell r="G31">
            <v>14454000</v>
          </cell>
          <cell r="H31">
            <v>2828000</v>
          </cell>
          <cell r="I31">
            <v>12530200</v>
          </cell>
          <cell r="J31">
            <v>30014200</v>
          </cell>
          <cell r="K31">
            <v>0</v>
          </cell>
          <cell r="L31">
            <v>64172000</v>
          </cell>
          <cell r="M31">
            <v>0</v>
          </cell>
          <cell r="N31">
            <v>0</v>
          </cell>
          <cell r="O31">
            <v>64172000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94355200</v>
          </cell>
        </row>
        <row r="32">
          <cell r="B32" t="str">
            <v>495044</v>
          </cell>
          <cell r="C32" t="str">
            <v>PENGEMBANGAN KINERJA PENGELOLAAN AIR MINUM RIAU</v>
          </cell>
          <cell r="D32">
            <v>289000</v>
          </cell>
          <cell r="E32">
            <v>244000</v>
          </cell>
          <cell r="F32">
            <v>0</v>
          </cell>
          <cell r="G32">
            <v>10649000</v>
          </cell>
          <cell r="H32">
            <v>1054000</v>
          </cell>
          <cell r="I32">
            <v>396000</v>
          </cell>
          <cell r="J32">
            <v>12343000</v>
          </cell>
          <cell r="K32">
            <v>0</v>
          </cell>
          <cell r="L32">
            <v>40932000</v>
          </cell>
          <cell r="M32">
            <v>0</v>
          </cell>
          <cell r="N32">
            <v>0</v>
          </cell>
          <cell r="O32">
            <v>40932000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53564000</v>
          </cell>
        </row>
        <row r="33">
          <cell r="B33" t="str">
            <v>495364</v>
          </cell>
          <cell r="C33" t="str">
            <v>PENGEMBANGAN KINERJA PENGELOLAAN AIR MINUM  KEPULAUAN RIAU</v>
          </cell>
          <cell r="D33">
            <v>242000</v>
          </cell>
          <cell r="E33">
            <v>219000</v>
          </cell>
          <cell r="F33">
            <v>0</v>
          </cell>
          <cell r="G33">
            <v>2000000</v>
          </cell>
          <cell r="H33">
            <v>0</v>
          </cell>
          <cell r="I33">
            <v>0</v>
          </cell>
          <cell r="J33">
            <v>2219000</v>
          </cell>
          <cell r="K33">
            <v>0</v>
          </cell>
          <cell r="L33">
            <v>38134000</v>
          </cell>
          <cell r="M33">
            <v>0</v>
          </cell>
          <cell r="N33">
            <v>0</v>
          </cell>
          <cell r="O33">
            <v>38134000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40595000</v>
          </cell>
        </row>
        <row r="34">
          <cell r="B34" t="str">
            <v>495081</v>
          </cell>
          <cell r="C34" t="str">
            <v>PENGEMBANGAN KINERJA PENGELOLAAN AIR MINUM JAMBI</v>
          </cell>
          <cell r="D34">
            <v>130000</v>
          </cell>
          <cell r="E34">
            <v>276000</v>
          </cell>
          <cell r="F34">
            <v>0</v>
          </cell>
          <cell r="G34">
            <v>1800000</v>
          </cell>
          <cell r="H34">
            <v>0</v>
          </cell>
          <cell r="I34">
            <v>0</v>
          </cell>
          <cell r="J34">
            <v>2076000</v>
          </cell>
          <cell r="K34">
            <v>0</v>
          </cell>
          <cell r="L34">
            <v>37512000</v>
          </cell>
          <cell r="M34">
            <v>0</v>
          </cell>
          <cell r="N34">
            <v>0</v>
          </cell>
          <cell r="O34">
            <v>37512000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39718000</v>
          </cell>
        </row>
        <row r="35">
          <cell r="B35" t="str">
            <v>495260</v>
          </cell>
          <cell r="C35" t="str">
            <v>PENGEMBANGAN KINERJA PENGELOLAAN AIR MINUM  BENGKULU</v>
          </cell>
          <cell r="D35">
            <v>175000</v>
          </cell>
          <cell r="E35">
            <v>230000</v>
          </cell>
          <cell r="F35">
            <v>0</v>
          </cell>
          <cell r="G35">
            <v>1700000</v>
          </cell>
          <cell r="H35">
            <v>0</v>
          </cell>
          <cell r="I35">
            <v>0</v>
          </cell>
          <cell r="J35">
            <v>1930000</v>
          </cell>
          <cell r="K35">
            <v>0</v>
          </cell>
          <cell r="L35">
            <v>38591000</v>
          </cell>
          <cell r="M35">
            <v>0</v>
          </cell>
          <cell r="N35">
            <v>0</v>
          </cell>
          <cell r="O35">
            <v>38591000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40696000</v>
          </cell>
        </row>
        <row r="36">
          <cell r="B36" t="str">
            <v>495163</v>
          </cell>
          <cell r="C36" t="str">
            <v>PENGEMBANGAN KINERJA PENGELOLAAN AIR MINUM  SUMATERA SELATAN</v>
          </cell>
          <cell r="D36">
            <v>342000</v>
          </cell>
          <cell r="E36">
            <v>451000</v>
          </cell>
          <cell r="F36">
            <v>0</v>
          </cell>
          <cell r="G36">
            <v>15621000</v>
          </cell>
          <cell r="H36">
            <v>1507000</v>
          </cell>
          <cell r="I36">
            <v>504000</v>
          </cell>
          <cell r="J36">
            <v>18083000</v>
          </cell>
          <cell r="K36">
            <v>0</v>
          </cell>
          <cell r="L36">
            <v>58303000</v>
          </cell>
          <cell r="M36">
            <v>0</v>
          </cell>
          <cell r="N36">
            <v>0</v>
          </cell>
          <cell r="O36">
            <v>58303000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76728000</v>
          </cell>
        </row>
        <row r="37">
          <cell r="B37" t="str">
            <v>495302</v>
          </cell>
          <cell r="C37" t="str">
            <v>PENGEMBANGAN KINERJA PENGELOLAAN AIR MINUM  BANGKA BELITUNG</v>
          </cell>
          <cell r="D37">
            <v>139000</v>
          </cell>
          <cell r="E37">
            <v>234000</v>
          </cell>
          <cell r="F37">
            <v>0</v>
          </cell>
          <cell r="G37">
            <v>1700000</v>
          </cell>
          <cell r="H37">
            <v>0</v>
          </cell>
          <cell r="I37">
            <v>0</v>
          </cell>
          <cell r="J37">
            <v>1934000</v>
          </cell>
          <cell r="K37">
            <v>0</v>
          </cell>
          <cell r="L37">
            <v>57150000</v>
          </cell>
          <cell r="M37">
            <v>0</v>
          </cell>
          <cell r="N37">
            <v>0</v>
          </cell>
          <cell r="O37">
            <v>57150000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59223000</v>
          </cell>
        </row>
        <row r="38">
          <cell r="B38" t="str">
            <v>495220</v>
          </cell>
          <cell r="C38" t="str">
            <v>PENGEMBANGAN KINERJA PENGELOLAAN AIR MINUM  LAMPUNG</v>
          </cell>
          <cell r="D38">
            <v>221000</v>
          </cell>
          <cell r="E38">
            <v>239000</v>
          </cell>
          <cell r="F38">
            <v>0</v>
          </cell>
          <cell r="G38">
            <v>1600000</v>
          </cell>
          <cell r="H38">
            <v>0</v>
          </cell>
          <cell r="I38">
            <v>0</v>
          </cell>
          <cell r="J38">
            <v>1839000</v>
          </cell>
          <cell r="K38">
            <v>0</v>
          </cell>
          <cell r="L38">
            <v>55620000</v>
          </cell>
          <cell r="M38">
            <v>0</v>
          </cell>
          <cell r="N38">
            <v>0</v>
          </cell>
          <cell r="O38">
            <v>55620000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57680000</v>
          </cell>
        </row>
        <row r="39">
          <cell r="B39" t="str">
            <v>496055</v>
          </cell>
          <cell r="C39" t="str">
            <v>PENGEMBANGAN KINERJA PENGELOLAAN AIR MINUM  BANTEN</v>
          </cell>
          <cell r="D39">
            <v>177000</v>
          </cell>
          <cell r="E39">
            <v>187000</v>
          </cell>
          <cell r="F39">
            <v>0</v>
          </cell>
          <cell r="G39">
            <v>3556000</v>
          </cell>
          <cell r="H39">
            <v>144000</v>
          </cell>
          <cell r="I39">
            <v>180000</v>
          </cell>
          <cell r="J39">
            <v>4067000</v>
          </cell>
          <cell r="K39">
            <v>0</v>
          </cell>
          <cell r="L39">
            <v>35997000</v>
          </cell>
          <cell r="M39">
            <v>0</v>
          </cell>
          <cell r="N39">
            <v>0</v>
          </cell>
          <cell r="O39">
            <v>35997000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40241000</v>
          </cell>
        </row>
        <row r="40">
          <cell r="B40" t="str">
            <v>495596</v>
          </cell>
          <cell r="C40" t="str">
            <v>PENGEMBANGAN KINERJA PENGELOLAAN AIR MINUM  JAWA BARAT</v>
          </cell>
          <cell r="D40">
            <v>183000</v>
          </cell>
          <cell r="E40">
            <v>286000</v>
          </cell>
          <cell r="F40">
            <v>0</v>
          </cell>
          <cell r="G40">
            <v>12887000</v>
          </cell>
          <cell r="H40">
            <v>1204000</v>
          </cell>
          <cell r="I40">
            <v>342000</v>
          </cell>
          <cell r="J40">
            <v>14719000</v>
          </cell>
          <cell r="K40">
            <v>0</v>
          </cell>
          <cell r="L40">
            <v>91016000</v>
          </cell>
          <cell r="M40">
            <v>0</v>
          </cell>
          <cell r="N40">
            <v>0</v>
          </cell>
          <cell r="O40">
            <v>91016000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105918000</v>
          </cell>
        </row>
        <row r="41">
          <cell r="B41" t="str">
            <v>495684</v>
          </cell>
          <cell r="C41" t="str">
            <v>PENGEMBANGAN KINERJA PENGELOLAAN AIR MINUM  JAWA TENGAH</v>
          </cell>
          <cell r="D41">
            <v>253000</v>
          </cell>
          <cell r="E41">
            <v>476000</v>
          </cell>
          <cell r="F41">
            <v>0</v>
          </cell>
          <cell r="G41">
            <v>35622000</v>
          </cell>
          <cell r="H41">
            <v>4765000</v>
          </cell>
          <cell r="I41">
            <v>2196000</v>
          </cell>
          <cell r="J41">
            <v>43059000</v>
          </cell>
          <cell r="K41">
            <v>0</v>
          </cell>
          <cell r="L41">
            <v>113960000</v>
          </cell>
          <cell r="M41">
            <v>0</v>
          </cell>
          <cell r="N41">
            <v>0</v>
          </cell>
          <cell r="O41">
            <v>113960000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157272000</v>
          </cell>
        </row>
        <row r="42">
          <cell r="B42" t="str">
            <v>495741</v>
          </cell>
          <cell r="C42" t="str">
            <v>PENGEMBANGAN KINERJA PENGELOLAAN AIR MINUM  D.I. YOGYAKARTA</v>
          </cell>
          <cell r="D42">
            <v>256000</v>
          </cell>
          <cell r="E42">
            <v>384000</v>
          </cell>
          <cell r="F42">
            <v>0</v>
          </cell>
          <cell r="G42">
            <v>1500000</v>
          </cell>
          <cell r="H42">
            <v>0</v>
          </cell>
          <cell r="I42">
            <v>0</v>
          </cell>
          <cell r="J42">
            <v>1884000</v>
          </cell>
          <cell r="K42">
            <v>0</v>
          </cell>
          <cell r="L42">
            <v>41536000</v>
          </cell>
          <cell r="M42">
            <v>0</v>
          </cell>
          <cell r="N42">
            <v>0</v>
          </cell>
          <cell r="O42">
            <v>41536000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43676000</v>
          </cell>
        </row>
        <row r="43">
          <cell r="B43" t="str">
            <v>495817</v>
          </cell>
          <cell r="C43" t="str">
            <v>PENGEMBANGAN KINERJA PENGELOLAAN AIR MINUM  JAWA TIMUR</v>
          </cell>
          <cell r="D43">
            <v>350000</v>
          </cell>
          <cell r="E43">
            <v>559000</v>
          </cell>
          <cell r="F43">
            <v>0</v>
          </cell>
          <cell r="G43">
            <v>2800000</v>
          </cell>
          <cell r="H43">
            <v>0</v>
          </cell>
          <cell r="I43">
            <v>511000</v>
          </cell>
          <cell r="J43">
            <v>3870000</v>
          </cell>
          <cell r="K43">
            <v>0</v>
          </cell>
          <cell r="L43">
            <v>269219000</v>
          </cell>
          <cell r="M43">
            <v>0</v>
          </cell>
          <cell r="N43">
            <v>0</v>
          </cell>
          <cell r="O43">
            <v>269219000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273439000</v>
          </cell>
        </row>
        <row r="44">
          <cell r="B44" t="str">
            <v>495879</v>
          </cell>
          <cell r="C44" t="str">
            <v>PENGEMBANGAN KINERJA PENGELOLAAN AIR MINUM  KALIMANTAN BARAT</v>
          </cell>
          <cell r="D44">
            <v>113000</v>
          </cell>
          <cell r="E44">
            <v>360000</v>
          </cell>
          <cell r="F44">
            <v>0</v>
          </cell>
          <cell r="G44">
            <v>1900000</v>
          </cell>
          <cell r="H44">
            <v>0</v>
          </cell>
          <cell r="I44">
            <v>0</v>
          </cell>
          <cell r="J44">
            <v>2260000</v>
          </cell>
          <cell r="K44">
            <v>0</v>
          </cell>
          <cell r="L44">
            <v>79391000</v>
          </cell>
          <cell r="M44">
            <v>0</v>
          </cell>
          <cell r="N44">
            <v>0</v>
          </cell>
          <cell r="O44">
            <v>79391000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81764000</v>
          </cell>
        </row>
        <row r="45">
          <cell r="B45" t="str">
            <v>495920</v>
          </cell>
          <cell r="C45" t="str">
            <v>PENGEMBANGAN KINERJA PENGELOLAAN AIR MINUM KALIMANTAN TENGAH</v>
          </cell>
          <cell r="D45">
            <v>138000</v>
          </cell>
          <cell r="E45">
            <v>400000</v>
          </cell>
          <cell r="F45">
            <v>0</v>
          </cell>
          <cell r="G45">
            <v>3300000</v>
          </cell>
          <cell r="H45">
            <v>0</v>
          </cell>
          <cell r="I45">
            <v>0</v>
          </cell>
          <cell r="J45">
            <v>3700000</v>
          </cell>
          <cell r="K45">
            <v>0</v>
          </cell>
          <cell r="L45">
            <v>49963000</v>
          </cell>
          <cell r="M45">
            <v>0</v>
          </cell>
          <cell r="N45">
            <v>0</v>
          </cell>
          <cell r="O45">
            <v>49963000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53801000</v>
          </cell>
        </row>
        <row r="46">
          <cell r="B46" t="str">
            <v>495967</v>
          </cell>
          <cell r="C46" t="str">
            <v>PENGEMBANGAN KINERJA PENGELOLAAN AIR MINUM  KALIMANTAN SELATAN</v>
          </cell>
          <cell r="D46">
            <v>118000</v>
          </cell>
          <cell r="E46">
            <v>228000</v>
          </cell>
          <cell r="F46">
            <v>0</v>
          </cell>
          <cell r="G46">
            <v>12412000</v>
          </cell>
          <cell r="H46">
            <v>1438000</v>
          </cell>
          <cell r="I46">
            <v>2929200</v>
          </cell>
          <cell r="J46">
            <v>17007200</v>
          </cell>
          <cell r="K46">
            <v>0</v>
          </cell>
          <cell r="L46">
            <v>33211000</v>
          </cell>
          <cell r="M46">
            <v>0</v>
          </cell>
          <cell r="N46">
            <v>0</v>
          </cell>
          <cell r="O46">
            <v>33211000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50336200</v>
          </cell>
        </row>
        <row r="47">
          <cell r="B47" t="str">
            <v>496002</v>
          </cell>
          <cell r="C47" t="str">
            <v>PENGEMBANGAN KINERJA PENGELOLAAN AIR MINUM  KALIMANTAN TIMUR</v>
          </cell>
          <cell r="D47">
            <v>209000</v>
          </cell>
          <cell r="E47">
            <v>292000</v>
          </cell>
          <cell r="F47">
            <v>0</v>
          </cell>
          <cell r="G47">
            <v>1900000</v>
          </cell>
          <cell r="H47">
            <v>0</v>
          </cell>
          <cell r="I47">
            <v>0</v>
          </cell>
          <cell r="J47">
            <v>2192000</v>
          </cell>
          <cell r="K47">
            <v>0</v>
          </cell>
          <cell r="L47">
            <v>69056000</v>
          </cell>
          <cell r="M47">
            <v>0</v>
          </cell>
          <cell r="N47">
            <v>0</v>
          </cell>
          <cell r="O47">
            <v>69056000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71457000</v>
          </cell>
        </row>
        <row r="48">
          <cell r="B48" t="str">
            <v>496112</v>
          </cell>
          <cell r="C48" t="str">
            <v>PENGEMBANGAN KINERJA PENGELOLAAN AIR MINUM   SULAWESI UTARA</v>
          </cell>
          <cell r="D48">
            <v>252000</v>
          </cell>
          <cell r="E48">
            <v>186000</v>
          </cell>
          <cell r="F48">
            <v>0</v>
          </cell>
          <cell r="G48">
            <v>2400000</v>
          </cell>
          <cell r="H48">
            <v>0</v>
          </cell>
          <cell r="I48">
            <v>0</v>
          </cell>
          <cell r="J48">
            <v>2586000</v>
          </cell>
          <cell r="K48">
            <v>0</v>
          </cell>
          <cell r="L48">
            <v>64468000</v>
          </cell>
          <cell r="M48">
            <v>0</v>
          </cell>
          <cell r="N48">
            <v>0</v>
          </cell>
          <cell r="O48">
            <v>64468000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67306000</v>
          </cell>
        </row>
        <row r="49">
          <cell r="B49" t="str">
            <v>496752</v>
          </cell>
          <cell r="C49" t="str">
            <v>PENGEMBANGAN KINERJA PENGELOLAAN AIR MINUM GORONTALO</v>
          </cell>
          <cell r="D49">
            <v>275000</v>
          </cell>
          <cell r="E49">
            <v>308000</v>
          </cell>
          <cell r="F49">
            <v>0</v>
          </cell>
          <cell r="G49">
            <v>8512000</v>
          </cell>
          <cell r="H49">
            <v>1328000</v>
          </cell>
          <cell r="I49">
            <v>2535800</v>
          </cell>
          <cell r="J49">
            <v>12683800</v>
          </cell>
          <cell r="K49">
            <v>0</v>
          </cell>
          <cell r="L49">
            <v>41275000</v>
          </cell>
          <cell r="M49">
            <v>0</v>
          </cell>
          <cell r="N49">
            <v>0</v>
          </cell>
          <cell r="O49">
            <v>41275000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54233800</v>
          </cell>
        </row>
        <row r="50">
          <cell r="B50" t="str">
            <v>496174</v>
          </cell>
          <cell r="C50" t="str">
            <v>PENGEMBANGAN KINERJA PENGELOLAAN AIR MINUM  SULAWESI TENGAH</v>
          </cell>
          <cell r="D50">
            <v>442000</v>
          </cell>
          <cell r="E50">
            <v>269000</v>
          </cell>
          <cell r="F50">
            <v>0</v>
          </cell>
          <cell r="G50">
            <v>7351000</v>
          </cell>
          <cell r="H50">
            <v>1272000</v>
          </cell>
          <cell r="I50">
            <v>5887000</v>
          </cell>
          <cell r="J50">
            <v>14779000</v>
          </cell>
          <cell r="K50">
            <v>0</v>
          </cell>
          <cell r="L50">
            <v>64864000</v>
          </cell>
          <cell r="M50">
            <v>0</v>
          </cell>
          <cell r="N50">
            <v>0</v>
          </cell>
          <cell r="O50">
            <v>64864000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80085000</v>
          </cell>
        </row>
        <row r="51">
          <cell r="B51" t="str">
            <v>496240</v>
          </cell>
          <cell r="C51" t="str">
            <v>PENGEMBANGAN KINERJA PENGELOLAAN AIR MINUM SULAWESI SELATAN</v>
          </cell>
          <cell r="D51">
            <v>412000</v>
          </cell>
          <cell r="E51">
            <v>661000</v>
          </cell>
          <cell r="F51">
            <v>0</v>
          </cell>
          <cell r="G51">
            <v>10427000</v>
          </cell>
          <cell r="H51">
            <v>1697000</v>
          </cell>
          <cell r="I51">
            <v>6709200</v>
          </cell>
          <cell r="J51">
            <v>19494200</v>
          </cell>
          <cell r="K51">
            <v>0</v>
          </cell>
          <cell r="L51">
            <v>89056000</v>
          </cell>
          <cell r="M51">
            <v>0</v>
          </cell>
          <cell r="N51">
            <v>0</v>
          </cell>
          <cell r="O51">
            <v>89056000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108962200</v>
          </cell>
        </row>
        <row r="52">
          <cell r="B52" t="str">
            <v>466235</v>
          </cell>
          <cell r="C52" t="str">
            <v>PENGEMBANGAN KINERJA PENGELOLAAN AIR MINUM  SULAWESI BARAT</v>
          </cell>
          <cell r="D52">
            <v>260000</v>
          </cell>
          <cell r="E52">
            <v>275000</v>
          </cell>
          <cell r="F52">
            <v>0</v>
          </cell>
          <cell r="G52">
            <v>2026000</v>
          </cell>
          <cell r="H52">
            <v>216000</v>
          </cell>
          <cell r="I52">
            <v>2535800</v>
          </cell>
          <cell r="J52">
            <v>5052800</v>
          </cell>
          <cell r="K52">
            <v>0</v>
          </cell>
          <cell r="L52">
            <v>33780000</v>
          </cell>
          <cell r="M52">
            <v>0</v>
          </cell>
          <cell r="N52">
            <v>0</v>
          </cell>
          <cell r="O52">
            <v>33780000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39092800</v>
          </cell>
        </row>
        <row r="53">
          <cell r="B53" t="str">
            <v>496313</v>
          </cell>
          <cell r="C53" t="str">
            <v>PENGEMBANGAN KINERJA PENGELOLAAN AIR MINUM  SULAWESI TENGGARA</v>
          </cell>
          <cell r="D53">
            <v>423000</v>
          </cell>
          <cell r="E53">
            <v>227000</v>
          </cell>
          <cell r="F53">
            <v>0</v>
          </cell>
          <cell r="G53">
            <v>1700000</v>
          </cell>
          <cell r="H53">
            <v>0</v>
          </cell>
          <cell r="I53">
            <v>0</v>
          </cell>
          <cell r="J53">
            <v>1927000</v>
          </cell>
          <cell r="K53">
            <v>0</v>
          </cell>
          <cell r="L53">
            <v>57825000</v>
          </cell>
          <cell r="M53">
            <v>0</v>
          </cell>
          <cell r="N53">
            <v>0</v>
          </cell>
          <cell r="O53">
            <v>57825000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60175000</v>
          </cell>
        </row>
        <row r="54">
          <cell r="B54" t="str">
            <v>496441</v>
          </cell>
          <cell r="C54" t="str">
            <v>PENGEMBANGAN KINERJA PENGELOLAAN AIR MINUM  BALI</v>
          </cell>
          <cell r="D54">
            <v>171000</v>
          </cell>
          <cell r="E54">
            <v>512000</v>
          </cell>
          <cell r="F54">
            <v>0</v>
          </cell>
          <cell r="G54">
            <v>1500000</v>
          </cell>
          <cell r="H54">
            <v>500000</v>
          </cell>
          <cell r="I54">
            <v>0</v>
          </cell>
          <cell r="J54">
            <v>2512000</v>
          </cell>
          <cell r="K54">
            <v>0</v>
          </cell>
          <cell r="L54">
            <v>48731000</v>
          </cell>
          <cell r="M54">
            <v>0</v>
          </cell>
          <cell r="N54">
            <v>0</v>
          </cell>
          <cell r="O54">
            <v>48731000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51414000</v>
          </cell>
        </row>
        <row r="55">
          <cell r="B55" t="str">
            <v>496539</v>
          </cell>
          <cell r="C55" t="str">
            <v>PENGEMBANGAN KINERJA PENGELOLAAN AIR MINUM  NTB</v>
          </cell>
          <cell r="D55">
            <v>281000</v>
          </cell>
          <cell r="E55">
            <v>220000</v>
          </cell>
          <cell r="F55">
            <v>0</v>
          </cell>
          <cell r="G55">
            <v>1900000</v>
          </cell>
          <cell r="H55">
            <v>0</v>
          </cell>
          <cell r="I55">
            <v>0</v>
          </cell>
          <cell r="J55">
            <v>2120000</v>
          </cell>
          <cell r="K55">
            <v>0</v>
          </cell>
          <cell r="L55">
            <v>54695000</v>
          </cell>
          <cell r="M55">
            <v>0</v>
          </cell>
          <cell r="N55">
            <v>0</v>
          </cell>
          <cell r="O55">
            <v>54695000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57096000</v>
          </cell>
        </row>
        <row r="56">
          <cell r="B56" t="str">
            <v>496582</v>
          </cell>
          <cell r="C56" t="str">
            <v>PENGEMBANGAN KINERJA PENGELOLAAN AIR MINUM NTT</v>
          </cell>
          <cell r="D56">
            <v>235000</v>
          </cell>
          <cell r="E56">
            <v>393000</v>
          </cell>
          <cell r="F56">
            <v>0</v>
          </cell>
          <cell r="G56">
            <v>13355000</v>
          </cell>
          <cell r="H56">
            <v>2003000</v>
          </cell>
          <cell r="I56">
            <v>9648100</v>
          </cell>
          <cell r="J56">
            <v>25399100</v>
          </cell>
          <cell r="K56">
            <v>0</v>
          </cell>
          <cell r="L56">
            <v>66914000</v>
          </cell>
          <cell r="M56">
            <v>0</v>
          </cell>
          <cell r="N56">
            <v>0</v>
          </cell>
          <cell r="O56">
            <v>66914000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92548100</v>
          </cell>
        </row>
        <row r="57">
          <cell r="B57" t="str">
            <v>496369</v>
          </cell>
          <cell r="C57" t="str">
            <v>PENGEMBANGAN KINERJA PENGELOLAAN AIR MINUM  MALUKU</v>
          </cell>
          <cell r="D57">
            <v>212000</v>
          </cell>
          <cell r="E57">
            <v>205000</v>
          </cell>
          <cell r="F57">
            <v>0</v>
          </cell>
          <cell r="G57">
            <v>3141000</v>
          </cell>
          <cell r="H57">
            <v>72000</v>
          </cell>
          <cell r="I57">
            <v>924600</v>
          </cell>
          <cell r="J57">
            <v>4342600</v>
          </cell>
          <cell r="K57">
            <v>0</v>
          </cell>
          <cell r="L57">
            <v>71179000</v>
          </cell>
          <cell r="M57">
            <v>0</v>
          </cell>
          <cell r="N57">
            <v>0</v>
          </cell>
          <cell r="O57">
            <v>71179000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75733600</v>
          </cell>
        </row>
        <row r="58">
          <cell r="B58" t="str">
            <v>496709</v>
          </cell>
          <cell r="C58" t="str">
            <v>PENGEMBANGAN KINERJA PENGELOLAAN AIR MINUM  MALUKU UTARA</v>
          </cell>
          <cell r="D58">
            <v>227000</v>
          </cell>
          <cell r="E58">
            <v>228000</v>
          </cell>
          <cell r="F58">
            <v>0</v>
          </cell>
          <cell r="G58">
            <v>3326000</v>
          </cell>
          <cell r="H58">
            <v>144000</v>
          </cell>
          <cell r="I58">
            <v>1773600</v>
          </cell>
          <cell r="J58">
            <v>5471600</v>
          </cell>
          <cell r="K58">
            <v>0</v>
          </cell>
          <cell r="L58">
            <v>57300000</v>
          </cell>
          <cell r="M58">
            <v>0</v>
          </cell>
          <cell r="N58">
            <v>0</v>
          </cell>
          <cell r="O58">
            <v>57300000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62998600</v>
          </cell>
        </row>
        <row r="59">
          <cell r="B59" t="str">
            <v>496642</v>
          </cell>
          <cell r="C59" t="str">
            <v>PENGEMBANGAN KINERJA PENGELOLAAN AIR MINUM  PAPUA</v>
          </cell>
          <cell r="D59">
            <v>180000</v>
          </cell>
          <cell r="E59">
            <v>215000</v>
          </cell>
          <cell r="F59">
            <v>0</v>
          </cell>
          <cell r="G59">
            <v>3300000</v>
          </cell>
          <cell r="H59">
            <v>0</v>
          </cell>
          <cell r="I59">
            <v>0</v>
          </cell>
          <cell r="J59">
            <v>3515000</v>
          </cell>
          <cell r="K59">
            <v>0</v>
          </cell>
          <cell r="L59">
            <v>86774200</v>
          </cell>
          <cell r="M59">
            <v>0</v>
          </cell>
          <cell r="N59">
            <v>0</v>
          </cell>
          <cell r="O59">
            <v>86774200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90469200</v>
          </cell>
        </row>
        <row r="60">
          <cell r="B60" t="str">
            <v>496828</v>
          </cell>
          <cell r="C60" t="str">
            <v>PENGEMBANGAN KINERJA PENGELOLAAN AIR MINUM PAPUA BARAT</v>
          </cell>
          <cell r="D60">
            <v>183000</v>
          </cell>
          <cell r="E60">
            <v>211000</v>
          </cell>
          <cell r="F60">
            <v>0</v>
          </cell>
          <cell r="G60">
            <v>3117000</v>
          </cell>
          <cell r="H60">
            <v>72000</v>
          </cell>
          <cell r="I60">
            <v>909600</v>
          </cell>
          <cell r="J60">
            <v>4309600</v>
          </cell>
          <cell r="K60">
            <v>0</v>
          </cell>
          <cell r="L60">
            <v>52636000</v>
          </cell>
          <cell r="M60">
            <v>0</v>
          </cell>
          <cell r="N60">
            <v>0</v>
          </cell>
          <cell r="O60">
            <v>52636000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57128600</v>
          </cell>
        </row>
        <row r="61">
          <cell r="B61" t="str">
            <v>486479</v>
          </cell>
          <cell r="C61" t="str">
            <v>PENGEMBANGAN KAWASAN PERMUKIMAN DAN PERBATASAN NAD</v>
          </cell>
          <cell r="D61">
            <v>524968</v>
          </cell>
          <cell r="E61">
            <v>1240401</v>
          </cell>
          <cell r="F61">
            <v>0</v>
          </cell>
          <cell r="G61">
            <v>6465690</v>
          </cell>
          <cell r="H61">
            <v>0</v>
          </cell>
          <cell r="I61">
            <v>0</v>
          </cell>
          <cell r="J61">
            <v>7706091</v>
          </cell>
          <cell r="K61">
            <v>0</v>
          </cell>
          <cell r="L61">
            <v>56940000</v>
          </cell>
          <cell r="M61">
            <v>0</v>
          </cell>
          <cell r="N61">
            <v>0</v>
          </cell>
          <cell r="O61">
            <v>56940000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65171059</v>
          </cell>
        </row>
        <row r="62">
          <cell r="B62" t="str">
            <v>486485</v>
          </cell>
          <cell r="C62" t="str">
            <v>PENGEMBANGAN KAWASAN PERMUKIMAN DAN PERBATASAN SUMATERA UTARA</v>
          </cell>
          <cell r="D62">
            <v>352980</v>
          </cell>
          <cell r="E62">
            <v>762020</v>
          </cell>
          <cell r="F62">
            <v>0</v>
          </cell>
          <cell r="G62">
            <v>4195000</v>
          </cell>
          <cell r="H62">
            <v>0</v>
          </cell>
          <cell r="I62">
            <v>0</v>
          </cell>
          <cell r="J62">
            <v>4957020</v>
          </cell>
          <cell r="K62">
            <v>0</v>
          </cell>
          <cell r="L62">
            <v>39875000</v>
          </cell>
          <cell r="M62">
            <v>0</v>
          </cell>
          <cell r="N62">
            <v>0</v>
          </cell>
          <cell r="O62">
            <v>39875000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45185000</v>
          </cell>
        </row>
        <row r="63">
          <cell r="B63" t="str">
            <v>486491</v>
          </cell>
          <cell r="C63" t="str">
            <v>PENGEMBANGAN KAWASAN PERMUKIMAN SUMATERA BARAT</v>
          </cell>
          <cell r="D63">
            <v>372060</v>
          </cell>
          <cell r="E63">
            <v>837885</v>
          </cell>
          <cell r="F63">
            <v>0</v>
          </cell>
          <cell r="G63">
            <v>7717125</v>
          </cell>
          <cell r="H63">
            <v>0</v>
          </cell>
          <cell r="I63">
            <v>0</v>
          </cell>
          <cell r="J63">
            <v>8555010</v>
          </cell>
          <cell r="K63">
            <v>0</v>
          </cell>
          <cell r="L63">
            <v>30645000</v>
          </cell>
          <cell r="M63">
            <v>0</v>
          </cell>
          <cell r="N63">
            <v>0</v>
          </cell>
          <cell r="O63">
            <v>30645000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39572070</v>
          </cell>
        </row>
        <row r="64">
          <cell r="B64" t="str">
            <v>486505</v>
          </cell>
          <cell r="C64" t="str">
            <v>PENGEMBANGAN KAWASAN PERMUKIMAN DAN PERBATASAN RIAU</v>
          </cell>
          <cell r="D64">
            <v>569790</v>
          </cell>
          <cell r="E64">
            <v>730470</v>
          </cell>
          <cell r="F64">
            <v>0</v>
          </cell>
          <cell r="G64">
            <v>20134560</v>
          </cell>
          <cell r="H64">
            <v>0</v>
          </cell>
          <cell r="I64">
            <v>0</v>
          </cell>
          <cell r="J64">
            <v>20865030</v>
          </cell>
          <cell r="K64">
            <v>0</v>
          </cell>
          <cell r="L64">
            <v>27175000</v>
          </cell>
          <cell r="M64">
            <v>0</v>
          </cell>
          <cell r="N64">
            <v>0</v>
          </cell>
          <cell r="O64">
            <v>27175000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48609820</v>
          </cell>
        </row>
        <row r="65">
          <cell r="B65" t="str">
            <v>493336</v>
          </cell>
          <cell r="C65" t="str">
            <v>PENGEMBANGAN KAWASAN PERMUKIMAN DAN PERBATASAN KEPULAUAN RIAU</v>
          </cell>
          <cell r="D65">
            <v>470160</v>
          </cell>
          <cell r="E65">
            <v>469840</v>
          </cell>
          <cell r="F65">
            <v>0</v>
          </cell>
          <cell r="G65">
            <v>3345000</v>
          </cell>
          <cell r="H65">
            <v>0</v>
          </cell>
          <cell r="I65">
            <v>0</v>
          </cell>
          <cell r="J65">
            <v>3814840</v>
          </cell>
          <cell r="K65">
            <v>0</v>
          </cell>
          <cell r="L65">
            <v>33375000</v>
          </cell>
          <cell r="M65">
            <v>0</v>
          </cell>
          <cell r="N65">
            <v>0</v>
          </cell>
          <cell r="O65">
            <v>33375000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37660000</v>
          </cell>
        </row>
        <row r="66">
          <cell r="B66" t="str">
            <v>486511</v>
          </cell>
          <cell r="C66" t="str">
            <v>PENGEMBANGAN KAWASAN PERMUKIMAN JAMBI</v>
          </cell>
          <cell r="D66">
            <v>288050</v>
          </cell>
          <cell r="E66">
            <v>810050</v>
          </cell>
          <cell r="F66">
            <v>0</v>
          </cell>
          <cell r="G66">
            <v>9014100</v>
          </cell>
          <cell r="H66">
            <v>0</v>
          </cell>
          <cell r="I66">
            <v>0</v>
          </cell>
          <cell r="J66">
            <v>9824150</v>
          </cell>
          <cell r="K66">
            <v>0</v>
          </cell>
          <cell r="L66">
            <v>27285000</v>
          </cell>
          <cell r="M66">
            <v>0</v>
          </cell>
          <cell r="N66">
            <v>0</v>
          </cell>
          <cell r="O66">
            <v>27285000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37397200</v>
          </cell>
        </row>
        <row r="67">
          <cell r="B67" t="str">
            <v>486686</v>
          </cell>
          <cell r="C67" t="str">
            <v>PENGEMBANGAN KAWASAN PERMUKIMAN BENGKULU</v>
          </cell>
          <cell r="D67">
            <v>544284</v>
          </cell>
          <cell r="E67">
            <v>596085</v>
          </cell>
          <cell r="F67">
            <v>0</v>
          </cell>
          <cell r="G67">
            <v>6684860</v>
          </cell>
          <cell r="H67">
            <v>0</v>
          </cell>
          <cell r="I67">
            <v>0</v>
          </cell>
          <cell r="J67">
            <v>7280945</v>
          </cell>
          <cell r="K67">
            <v>0</v>
          </cell>
          <cell r="L67">
            <v>29240000</v>
          </cell>
          <cell r="M67">
            <v>0</v>
          </cell>
          <cell r="N67">
            <v>0</v>
          </cell>
          <cell r="O67">
            <v>29240000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37065229</v>
          </cell>
        </row>
        <row r="68">
          <cell r="B68" t="str">
            <v>486520</v>
          </cell>
          <cell r="C68" t="str">
            <v>PENGEMBANGAN KAWASAN PERMUKIMAN SUMATERA SELATAN</v>
          </cell>
          <cell r="D68">
            <v>471210</v>
          </cell>
          <cell r="E68">
            <v>684050</v>
          </cell>
          <cell r="F68">
            <v>0</v>
          </cell>
          <cell r="G68">
            <v>20144435</v>
          </cell>
          <cell r="H68">
            <v>0</v>
          </cell>
          <cell r="I68">
            <v>0</v>
          </cell>
          <cell r="J68">
            <v>20828485</v>
          </cell>
          <cell r="K68">
            <v>0</v>
          </cell>
          <cell r="L68">
            <v>30400000</v>
          </cell>
          <cell r="M68">
            <v>0</v>
          </cell>
          <cell r="N68">
            <v>0</v>
          </cell>
          <cell r="O68">
            <v>30400000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51699695</v>
          </cell>
        </row>
        <row r="69">
          <cell r="B69" t="str">
            <v>487723</v>
          </cell>
          <cell r="C69" t="str">
            <v>PENGEMBANGAN KAWASAN PERMUKIMAN BANGKA BELITUNG</v>
          </cell>
          <cell r="D69">
            <v>295584</v>
          </cell>
          <cell r="E69">
            <v>689416</v>
          </cell>
          <cell r="F69">
            <v>0</v>
          </cell>
          <cell r="G69">
            <v>2415000</v>
          </cell>
          <cell r="H69">
            <v>0</v>
          </cell>
          <cell r="I69">
            <v>0</v>
          </cell>
          <cell r="J69">
            <v>3104416</v>
          </cell>
          <cell r="K69">
            <v>0</v>
          </cell>
          <cell r="L69">
            <v>26748000</v>
          </cell>
          <cell r="M69">
            <v>0</v>
          </cell>
          <cell r="N69">
            <v>0</v>
          </cell>
          <cell r="O69">
            <v>26748000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30148000</v>
          </cell>
        </row>
        <row r="70">
          <cell r="B70" t="str">
            <v>486536</v>
          </cell>
          <cell r="C70" t="str">
            <v>PENGEMBANGAN KAWASAN PERMUKIMAN LAMPUNG</v>
          </cell>
          <cell r="D70">
            <v>296350</v>
          </cell>
          <cell r="E70">
            <v>748910</v>
          </cell>
          <cell r="F70">
            <v>0</v>
          </cell>
          <cell r="G70">
            <v>18627565</v>
          </cell>
          <cell r="H70">
            <v>0</v>
          </cell>
          <cell r="I70">
            <v>0</v>
          </cell>
          <cell r="J70">
            <v>19376475</v>
          </cell>
          <cell r="K70">
            <v>0</v>
          </cell>
          <cell r="L70">
            <v>31615000</v>
          </cell>
          <cell r="M70">
            <v>0</v>
          </cell>
          <cell r="N70">
            <v>0</v>
          </cell>
          <cell r="O70">
            <v>31615000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51287825</v>
          </cell>
        </row>
        <row r="71">
          <cell r="B71" t="str">
            <v>487732</v>
          </cell>
          <cell r="C71" t="str">
            <v>PENGEMBANGAN KAWASAN PERMUKIMAN BANTEN</v>
          </cell>
          <cell r="D71">
            <v>291948</v>
          </cell>
          <cell r="E71">
            <v>788421</v>
          </cell>
          <cell r="F71">
            <v>0</v>
          </cell>
          <cell r="G71">
            <v>5139705</v>
          </cell>
          <cell r="H71">
            <v>0</v>
          </cell>
          <cell r="I71">
            <v>0</v>
          </cell>
          <cell r="J71">
            <v>5928126</v>
          </cell>
          <cell r="K71">
            <v>0</v>
          </cell>
          <cell r="L71">
            <v>27815000</v>
          </cell>
          <cell r="M71">
            <v>0</v>
          </cell>
          <cell r="N71">
            <v>0</v>
          </cell>
          <cell r="O71">
            <v>27815000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34035074</v>
          </cell>
        </row>
        <row r="72">
          <cell r="B72" t="str">
            <v>486432</v>
          </cell>
          <cell r="C72" t="str">
            <v>PENGEMBANGAN KAWASAN PERMUKIMAN JAWA BARAT</v>
          </cell>
          <cell r="D72">
            <v>388772</v>
          </cell>
          <cell r="E72">
            <v>992335</v>
          </cell>
          <cell r="F72">
            <v>0</v>
          </cell>
          <cell r="G72">
            <v>11901420</v>
          </cell>
          <cell r="H72">
            <v>0</v>
          </cell>
          <cell r="I72">
            <v>0</v>
          </cell>
          <cell r="J72">
            <v>12893755</v>
          </cell>
          <cell r="K72">
            <v>0</v>
          </cell>
          <cell r="L72">
            <v>40709600</v>
          </cell>
          <cell r="M72">
            <v>0</v>
          </cell>
          <cell r="N72">
            <v>0</v>
          </cell>
          <cell r="O72">
            <v>40709600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53992127</v>
          </cell>
        </row>
        <row r="73">
          <cell r="B73" t="str">
            <v>486448</v>
          </cell>
          <cell r="C73" t="str">
            <v>PENGEMBANGAN KAWASAN PERMUKIMAN JAWA TENGAH</v>
          </cell>
          <cell r="D73">
            <v>504702</v>
          </cell>
          <cell r="E73">
            <v>841005</v>
          </cell>
          <cell r="F73">
            <v>0</v>
          </cell>
          <cell r="G73">
            <v>12867075</v>
          </cell>
          <cell r="H73">
            <v>0</v>
          </cell>
          <cell r="I73">
            <v>0</v>
          </cell>
          <cell r="J73">
            <v>13708080</v>
          </cell>
          <cell r="K73">
            <v>0</v>
          </cell>
          <cell r="L73">
            <v>45790000</v>
          </cell>
          <cell r="M73">
            <v>0</v>
          </cell>
          <cell r="N73">
            <v>0</v>
          </cell>
          <cell r="O73">
            <v>45790000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60002782</v>
          </cell>
        </row>
        <row r="74">
          <cell r="B74" t="str">
            <v>486454</v>
          </cell>
          <cell r="C74" t="str">
            <v>PENGEMBANGAN KAWASAN PERMUKIMAN DI. YOGYAKARTA</v>
          </cell>
          <cell r="D74">
            <v>450000</v>
          </cell>
          <cell r="E74">
            <v>820000</v>
          </cell>
          <cell r="F74">
            <v>0</v>
          </cell>
          <cell r="G74">
            <v>5290000</v>
          </cell>
          <cell r="H74">
            <v>0</v>
          </cell>
          <cell r="I74">
            <v>0</v>
          </cell>
          <cell r="J74">
            <v>6110000</v>
          </cell>
          <cell r="K74">
            <v>0</v>
          </cell>
          <cell r="L74">
            <v>31750000</v>
          </cell>
          <cell r="M74">
            <v>0</v>
          </cell>
          <cell r="N74">
            <v>0</v>
          </cell>
          <cell r="O74">
            <v>31750000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38310000</v>
          </cell>
        </row>
        <row r="75">
          <cell r="B75" t="str">
            <v>486460</v>
          </cell>
          <cell r="C75" t="str">
            <v>PENGEMBANGAN KAWASAN PERMUKIMAN JAWA TIMUR</v>
          </cell>
          <cell r="D75">
            <v>430486</v>
          </cell>
          <cell r="E75">
            <v>998908</v>
          </cell>
          <cell r="F75">
            <v>0</v>
          </cell>
          <cell r="G75">
            <v>8431111.6666666679</v>
          </cell>
          <cell r="H75">
            <v>0</v>
          </cell>
          <cell r="I75">
            <v>0</v>
          </cell>
          <cell r="J75">
            <v>9430019.6666666679</v>
          </cell>
          <cell r="K75">
            <v>0</v>
          </cell>
          <cell r="L75">
            <v>51895000</v>
          </cell>
          <cell r="M75">
            <v>0</v>
          </cell>
          <cell r="N75">
            <v>0</v>
          </cell>
          <cell r="O75">
            <v>51895000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61755505.666666672</v>
          </cell>
        </row>
        <row r="76">
          <cell r="B76" t="str">
            <v>486542</v>
          </cell>
          <cell r="C76" t="str">
            <v>PENGEMBANGAN KAWASAN PERMUKIMAN DAN PERBATASAN KALIMANTAN BARAT</v>
          </cell>
          <cell r="D76">
            <v>514556</v>
          </cell>
          <cell r="E76">
            <v>658525</v>
          </cell>
          <cell r="F76">
            <v>0</v>
          </cell>
          <cell r="G76">
            <v>6573900</v>
          </cell>
          <cell r="H76">
            <v>0</v>
          </cell>
          <cell r="I76">
            <v>0</v>
          </cell>
          <cell r="J76">
            <v>7232425</v>
          </cell>
          <cell r="K76">
            <v>0</v>
          </cell>
          <cell r="L76">
            <v>59002000</v>
          </cell>
          <cell r="M76">
            <v>0</v>
          </cell>
          <cell r="N76">
            <v>0</v>
          </cell>
          <cell r="O76">
            <v>59002000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66748981</v>
          </cell>
        </row>
        <row r="77">
          <cell r="B77" t="str">
            <v>486551</v>
          </cell>
          <cell r="C77" t="str">
            <v>PENGEMBANGAN KAWASAN PERMUKIMAN KALIMANTAN TENGAH</v>
          </cell>
          <cell r="D77">
            <v>308844</v>
          </cell>
          <cell r="E77">
            <v>746525</v>
          </cell>
          <cell r="F77">
            <v>0</v>
          </cell>
          <cell r="G77">
            <v>5270940</v>
          </cell>
          <cell r="H77">
            <v>0</v>
          </cell>
          <cell r="I77">
            <v>0</v>
          </cell>
          <cell r="J77">
            <v>6017465</v>
          </cell>
          <cell r="K77">
            <v>0</v>
          </cell>
          <cell r="L77">
            <v>25410000</v>
          </cell>
          <cell r="M77">
            <v>0</v>
          </cell>
          <cell r="N77">
            <v>0</v>
          </cell>
          <cell r="O77">
            <v>25410000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31736309</v>
          </cell>
        </row>
        <row r="78">
          <cell r="B78" t="str">
            <v>486567</v>
          </cell>
          <cell r="C78" t="str">
            <v>PENGEMBANGAN KAWASAN PERMUKIMAN KALIMANTAN SELATAN</v>
          </cell>
          <cell r="D78">
            <v>182556</v>
          </cell>
          <cell r="E78">
            <v>730525</v>
          </cell>
          <cell r="F78">
            <v>0</v>
          </cell>
          <cell r="G78">
            <v>4078660</v>
          </cell>
          <cell r="H78">
            <v>0</v>
          </cell>
          <cell r="I78">
            <v>0</v>
          </cell>
          <cell r="J78">
            <v>4809185</v>
          </cell>
          <cell r="K78">
            <v>0</v>
          </cell>
          <cell r="L78">
            <v>22040000</v>
          </cell>
          <cell r="M78">
            <v>0</v>
          </cell>
          <cell r="N78">
            <v>0</v>
          </cell>
          <cell r="O78">
            <v>22040000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27031741</v>
          </cell>
        </row>
        <row r="79">
          <cell r="B79" t="str">
            <v>486573</v>
          </cell>
          <cell r="C79" t="str">
            <v>PENGEMBANGAN KAWASAN PERMUKIMAN DAN PERBATASAN KALIMANTAN TIMUR</v>
          </cell>
          <cell r="D79">
            <v>417556</v>
          </cell>
          <cell r="E79">
            <v>815525</v>
          </cell>
          <cell r="F79">
            <v>0</v>
          </cell>
          <cell r="G79">
            <v>4087480</v>
          </cell>
          <cell r="H79">
            <v>0</v>
          </cell>
          <cell r="I79">
            <v>0</v>
          </cell>
          <cell r="J79">
            <v>4903005</v>
          </cell>
          <cell r="K79">
            <v>0</v>
          </cell>
          <cell r="L79">
            <v>46665000</v>
          </cell>
          <cell r="M79">
            <v>0</v>
          </cell>
          <cell r="N79">
            <v>0</v>
          </cell>
          <cell r="O79">
            <v>46665000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51985561</v>
          </cell>
        </row>
        <row r="80">
          <cell r="B80" t="str">
            <v>486582</v>
          </cell>
          <cell r="C80" t="str">
            <v>PENGEMBANGAN KAWASAN PERMUKIMAN DAN PERBATASAN SULAWESI  UTARA</v>
          </cell>
          <cell r="D80">
            <v>422844</v>
          </cell>
          <cell r="E80">
            <v>771550</v>
          </cell>
          <cell r="F80">
            <v>0</v>
          </cell>
          <cell r="G80">
            <v>6172820</v>
          </cell>
          <cell r="H80">
            <v>0</v>
          </cell>
          <cell r="I80">
            <v>0</v>
          </cell>
          <cell r="J80">
            <v>6944370</v>
          </cell>
          <cell r="K80">
            <v>0</v>
          </cell>
          <cell r="L80">
            <v>51455000</v>
          </cell>
          <cell r="M80">
            <v>0</v>
          </cell>
          <cell r="N80">
            <v>0</v>
          </cell>
          <cell r="O80">
            <v>51455000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58822214</v>
          </cell>
        </row>
        <row r="81">
          <cell r="B81" t="str">
            <v>487748</v>
          </cell>
          <cell r="C81" t="str">
            <v>PENGEMBANGAN KAWASAN PERMUKIMAN GORONTALO</v>
          </cell>
          <cell r="D81">
            <v>585556</v>
          </cell>
          <cell r="E81">
            <v>352525</v>
          </cell>
          <cell r="F81">
            <v>0</v>
          </cell>
          <cell r="G81">
            <v>3934035</v>
          </cell>
          <cell r="H81">
            <v>0</v>
          </cell>
          <cell r="I81">
            <v>0</v>
          </cell>
          <cell r="J81">
            <v>4286560</v>
          </cell>
          <cell r="K81">
            <v>0</v>
          </cell>
          <cell r="L81">
            <v>26255000</v>
          </cell>
          <cell r="M81">
            <v>0</v>
          </cell>
          <cell r="N81">
            <v>0</v>
          </cell>
          <cell r="O81">
            <v>26255000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31127116</v>
          </cell>
        </row>
        <row r="82">
          <cell r="B82" t="str">
            <v>486598</v>
          </cell>
          <cell r="C82" t="str">
            <v>PENGEMBANGAN KAWASAN PERMUKIMAN SULAWESI TENGAH</v>
          </cell>
          <cell r="D82">
            <v>244556</v>
          </cell>
          <cell r="E82">
            <v>648525</v>
          </cell>
          <cell r="F82">
            <v>0</v>
          </cell>
          <cell r="G82">
            <v>7107630</v>
          </cell>
          <cell r="H82">
            <v>0</v>
          </cell>
          <cell r="I82">
            <v>0</v>
          </cell>
          <cell r="J82">
            <v>7756155</v>
          </cell>
          <cell r="K82">
            <v>0</v>
          </cell>
          <cell r="L82">
            <v>24120000</v>
          </cell>
          <cell r="M82">
            <v>0</v>
          </cell>
          <cell r="N82">
            <v>0</v>
          </cell>
          <cell r="O82">
            <v>24120000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32120711</v>
          </cell>
        </row>
        <row r="83">
          <cell r="B83" t="str">
            <v>486602</v>
          </cell>
          <cell r="C83" t="str">
            <v>PENGEMBANGAN KAWASAN PERMUKIMAN SULAWESI SELATAN</v>
          </cell>
          <cell r="D83">
            <v>372844</v>
          </cell>
          <cell r="E83">
            <v>841550</v>
          </cell>
          <cell r="F83">
            <v>0</v>
          </cell>
          <cell r="G83">
            <v>10895455</v>
          </cell>
          <cell r="H83">
            <v>0</v>
          </cell>
          <cell r="I83">
            <v>0</v>
          </cell>
          <cell r="J83">
            <v>11737005</v>
          </cell>
          <cell r="K83">
            <v>0</v>
          </cell>
          <cell r="L83">
            <v>29410000</v>
          </cell>
          <cell r="M83">
            <v>0</v>
          </cell>
          <cell r="N83">
            <v>0</v>
          </cell>
          <cell r="O83">
            <v>29410000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41519849</v>
          </cell>
        </row>
        <row r="84">
          <cell r="B84" t="str">
            <v>452796</v>
          </cell>
          <cell r="C84" t="str">
            <v>PENGEMBANGAN KAWASAN PERMUKIMAN SULAWESI BARAT</v>
          </cell>
          <cell r="D84">
            <v>307556</v>
          </cell>
          <cell r="E84">
            <v>605525</v>
          </cell>
          <cell r="F84">
            <v>0</v>
          </cell>
          <cell r="G84">
            <v>3745505</v>
          </cell>
          <cell r="H84">
            <v>0</v>
          </cell>
          <cell r="I84">
            <v>0</v>
          </cell>
          <cell r="J84">
            <v>4351030</v>
          </cell>
          <cell r="K84">
            <v>0</v>
          </cell>
          <cell r="L84">
            <v>23855000</v>
          </cell>
          <cell r="M84">
            <v>0</v>
          </cell>
          <cell r="N84">
            <v>0</v>
          </cell>
          <cell r="O84">
            <v>23855000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28513586</v>
          </cell>
        </row>
        <row r="85">
          <cell r="B85" t="str">
            <v>486618</v>
          </cell>
          <cell r="C85" t="str">
            <v>PENGEMBANGAN KAWASAN PERMUKIMAN SULAWESI TENGGARA</v>
          </cell>
          <cell r="D85">
            <v>441000</v>
          </cell>
          <cell r="E85">
            <v>609000</v>
          </cell>
          <cell r="F85">
            <v>0</v>
          </cell>
          <cell r="G85">
            <v>2480000</v>
          </cell>
          <cell r="H85">
            <v>0</v>
          </cell>
          <cell r="I85">
            <v>0</v>
          </cell>
          <cell r="J85">
            <v>3089000</v>
          </cell>
          <cell r="K85">
            <v>0</v>
          </cell>
          <cell r="L85">
            <v>29650000</v>
          </cell>
          <cell r="M85">
            <v>0</v>
          </cell>
          <cell r="N85">
            <v>0</v>
          </cell>
          <cell r="O85">
            <v>29650000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33180000</v>
          </cell>
        </row>
        <row r="86">
          <cell r="B86" t="str">
            <v>486649</v>
          </cell>
          <cell r="C86" t="str">
            <v>PENGEMBANGAN KAWASAN PERMUKIMAN BALI</v>
          </cell>
          <cell r="D86">
            <v>167000</v>
          </cell>
          <cell r="E86">
            <v>858000</v>
          </cell>
          <cell r="F86">
            <v>0</v>
          </cell>
          <cell r="G86">
            <v>4150000</v>
          </cell>
          <cell r="H86">
            <v>0</v>
          </cell>
          <cell r="I86">
            <v>0</v>
          </cell>
          <cell r="J86">
            <v>5008000</v>
          </cell>
          <cell r="K86">
            <v>0</v>
          </cell>
          <cell r="L86">
            <v>37300000</v>
          </cell>
          <cell r="M86">
            <v>0</v>
          </cell>
          <cell r="N86">
            <v>0</v>
          </cell>
          <cell r="O86">
            <v>37300000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42475000</v>
          </cell>
        </row>
        <row r="87">
          <cell r="B87" t="str">
            <v>486655</v>
          </cell>
          <cell r="C87" t="str">
            <v>PENGEMBANGAN KAWASAN PERMUKIMAN NUSA TENGGARA BARAT</v>
          </cell>
          <cell r="D87">
            <v>427844</v>
          </cell>
          <cell r="E87">
            <v>572525</v>
          </cell>
          <cell r="F87">
            <v>0</v>
          </cell>
          <cell r="G87">
            <v>5932120</v>
          </cell>
          <cell r="H87">
            <v>0</v>
          </cell>
          <cell r="I87">
            <v>0</v>
          </cell>
          <cell r="J87">
            <v>6504645</v>
          </cell>
          <cell r="K87">
            <v>0</v>
          </cell>
          <cell r="L87">
            <v>26040000</v>
          </cell>
          <cell r="M87">
            <v>0</v>
          </cell>
          <cell r="N87">
            <v>0</v>
          </cell>
          <cell r="O87">
            <v>26040000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32972489</v>
          </cell>
        </row>
        <row r="88">
          <cell r="B88" t="str">
            <v>486661</v>
          </cell>
          <cell r="C88" t="str">
            <v>PENGEMBANGAN KAWASAN PERMUKIMAN DAN PERBATASAN NUSA TENGGARA TIMUR</v>
          </cell>
          <cell r="D88">
            <v>509908</v>
          </cell>
          <cell r="E88">
            <v>605550</v>
          </cell>
          <cell r="F88">
            <v>0</v>
          </cell>
          <cell r="G88">
            <v>5968630</v>
          </cell>
          <cell r="H88">
            <v>0</v>
          </cell>
          <cell r="I88">
            <v>0</v>
          </cell>
          <cell r="J88">
            <v>6574180</v>
          </cell>
          <cell r="K88">
            <v>0</v>
          </cell>
          <cell r="L88">
            <v>36120000</v>
          </cell>
          <cell r="M88">
            <v>0</v>
          </cell>
          <cell r="N88">
            <v>0</v>
          </cell>
          <cell r="O88">
            <v>36120000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43204088</v>
          </cell>
        </row>
        <row r="89">
          <cell r="B89" t="str">
            <v>486624</v>
          </cell>
          <cell r="C89" t="str">
            <v>PENGEMBANGAN KAWASAN PERMUKIMAN DAN PERBATASAN MALUKU</v>
          </cell>
          <cell r="D89">
            <v>501844</v>
          </cell>
          <cell r="E89">
            <v>623525</v>
          </cell>
          <cell r="F89">
            <v>0</v>
          </cell>
          <cell r="G89">
            <v>6396740</v>
          </cell>
          <cell r="H89">
            <v>0</v>
          </cell>
          <cell r="I89">
            <v>0</v>
          </cell>
          <cell r="J89">
            <v>7020265</v>
          </cell>
          <cell r="K89">
            <v>0</v>
          </cell>
          <cell r="L89">
            <v>29890000</v>
          </cell>
          <cell r="M89">
            <v>0</v>
          </cell>
          <cell r="N89">
            <v>0</v>
          </cell>
          <cell r="O89">
            <v>29890000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37412109</v>
          </cell>
        </row>
        <row r="90">
          <cell r="B90" t="str">
            <v>486630</v>
          </cell>
          <cell r="C90" t="str">
            <v>PENGEMBANGAN KAWASAN PERMUKIMAN DAN PERBATASAN MALUKU UTARA</v>
          </cell>
          <cell r="D90">
            <v>286000</v>
          </cell>
          <cell r="E90">
            <v>679000</v>
          </cell>
          <cell r="F90">
            <v>0</v>
          </cell>
          <cell r="G90">
            <v>3575000</v>
          </cell>
          <cell r="H90">
            <v>0</v>
          </cell>
          <cell r="I90">
            <v>0</v>
          </cell>
          <cell r="J90">
            <v>4254000</v>
          </cell>
          <cell r="K90">
            <v>0</v>
          </cell>
          <cell r="L90">
            <v>34860000</v>
          </cell>
          <cell r="M90">
            <v>0</v>
          </cell>
          <cell r="N90">
            <v>0</v>
          </cell>
          <cell r="O90">
            <v>34860000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39400000</v>
          </cell>
        </row>
        <row r="91">
          <cell r="B91" t="str">
            <v>486670</v>
          </cell>
          <cell r="C91" t="str">
            <v>PENGEMBANGAN KAWASAN PERMUKIMAN DAN PERBATASAN PAPUA</v>
          </cell>
          <cell r="D91">
            <v>434556</v>
          </cell>
          <cell r="E91">
            <v>728525</v>
          </cell>
          <cell r="F91">
            <v>0</v>
          </cell>
          <cell r="G91">
            <v>4303160</v>
          </cell>
          <cell r="H91">
            <v>0</v>
          </cell>
          <cell r="I91">
            <v>0</v>
          </cell>
          <cell r="J91">
            <v>5031685</v>
          </cell>
          <cell r="K91">
            <v>0</v>
          </cell>
          <cell r="L91">
            <v>33125000</v>
          </cell>
          <cell r="M91">
            <v>0</v>
          </cell>
          <cell r="N91">
            <v>0</v>
          </cell>
          <cell r="O91">
            <v>33125000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38591241</v>
          </cell>
        </row>
        <row r="92">
          <cell r="B92" t="str">
            <v>493769</v>
          </cell>
          <cell r="C92" t="str">
            <v>PENGEMBANGAN KAWASAN PERMUKIMAN DAN PERBATASAN PAPUA BARAT</v>
          </cell>
          <cell r="D92">
            <v>275000</v>
          </cell>
          <cell r="E92">
            <v>745000</v>
          </cell>
          <cell r="F92">
            <v>0</v>
          </cell>
          <cell r="G92">
            <v>2685000</v>
          </cell>
          <cell r="H92">
            <v>0</v>
          </cell>
          <cell r="I92">
            <v>0</v>
          </cell>
          <cell r="J92">
            <v>3430000</v>
          </cell>
          <cell r="K92">
            <v>0</v>
          </cell>
          <cell r="L92">
            <v>38625000</v>
          </cell>
          <cell r="M92">
            <v>0</v>
          </cell>
          <cell r="N92">
            <v>0</v>
          </cell>
          <cell r="O92">
            <v>38625000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42330000</v>
          </cell>
        </row>
        <row r="93">
          <cell r="B93" t="str">
            <v>494880</v>
          </cell>
          <cell r="C93" t="str">
            <v>PENGEMBANGAN PENYEHATAN LINGKUNGAN PERMUKIMAN NAD</v>
          </cell>
          <cell r="D93">
            <v>302940</v>
          </cell>
          <cell r="E93">
            <v>437292</v>
          </cell>
          <cell r="F93">
            <v>0</v>
          </cell>
          <cell r="G93">
            <v>4323000</v>
          </cell>
          <cell r="H93">
            <v>0</v>
          </cell>
          <cell r="I93">
            <v>0</v>
          </cell>
          <cell r="J93">
            <v>4760292</v>
          </cell>
          <cell r="K93">
            <v>0</v>
          </cell>
          <cell r="L93">
            <v>47450000</v>
          </cell>
          <cell r="M93">
            <v>329638220</v>
          </cell>
          <cell r="N93">
            <v>37500000</v>
          </cell>
          <cell r="O93">
            <v>414588220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419651452</v>
          </cell>
        </row>
        <row r="94">
          <cell r="B94" t="str">
            <v>494956</v>
          </cell>
          <cell r="C94" t="str">
            <v>PENGEMBANGAN PENYEHATAN LINGKUNGAN PERMUKIMAN SUMATERA UTARA</v>
          </cell>
          <cell r="D94">
            <v>335426</v>
          </cell>
          <cell r="E94">
            <v>93194</v>
          </cell>
          <cell r="F94">
            <v>0</v>
          </cell>
          <cell r="G94">
            <v>9798000</v>
          </cell>
          <cell r="H94">
            <v>0</v>
          </cell>
          <cell r="I94">
            <v>0</v>
          </cell>
          <cell r="J94">
            <v>9891194</v>
          </cell>
          <cell r="K94">
            <v>0</v>
          </cell>
          <cell r="L94">
            <v>89046380</v>
          </cell>
          <cell r="M94">
            <v>75000000</v>
          </cell>
          <cell r="N94">
            <v>0</v>
          </cell>
          <cell r="O94">
            <v>164046380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174273000</v>
          </cell>
        </row>
        <row r="95">
          <cell r="B95" t="str">
            <v>495007</v>
          </cell>
          <cell r="C95" t="str">
            <v>PENGEMBANGAN PENYEHATAN LINGKUNGAN PERMUKIMAN SUMATERA BARAT</v>
          </cell>
          <cell r="D95">
            <v>277606</v>
          </cell>
          <cell r="E95">
            <v>272225</v>
          </cell>
          <cell r="F95">
            <v>0</v>
          </cell>
          <cell r="G95">
            <v>3548000</v>
          </cell>
          <cell r="H95">
            <v>0</v>
          </cell>
          <cell r="I95">
            <v>0</v>
          </cell>
          <cell r="J95">
            <v>3820225</v>
          </cell>
          <cell r="K95">
            <v>0</v>
          </cell>
          <cell r="L95">
            <v>66420000</v>
          </cell>
          <cell r="M95">
            <v>0</v>
          </cell>
          <cell r="N95">
            <v>0</v>
          </cell>
          <cell r="O95">
            <v>66420000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70517831</v>
          </cell>
        </row>
        <row r="96">
          <cell r="B96" t="str">
            <v>495050</v>
          </cell>
          <cell r="C96" t="str">
            <v>PENGEMBANGAN PENYEHATAN LINGKUNGAN PERMUKIMAN RIAU</v>
          </cell>
          <cell r="D96">
            <v>225008</v>
          </cell>
          <cell r="E96">
            <v>260025</v>
          </cell>
          <cell r="F96">
            <v>0</v>
          </cell>
          <cell r="G96">
            <v>2934000</v>
          </cell>
          <cell r="H96">
            <v>0</v>
          </cell>
          <cell r="I96">
            <v>0</v>
          </cell>
          <cell r="J96">
            <v>3194025</v>
          </cell>
          <cell r="K96">
            <v>0</v>
          </cell>
          <cell r="L96">
            <v>30114967</v>
          </cell>
          <cell r="M96">
            <v>0</v>
          </cell>
          <cell r="N96">
            <v>0</v>
          </cell>
          <cell r="O96">
            <v>30114967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33534000</v>
          </cell>
        </row>
        <row r="97">
          <cell r="B97" t="str">
            <v>495370</v>
          </cell>
          <cell r="C97" t="str">
            <v>PENGEMBANGAN PENYEHATAN LINGKUNGAN PERMUKIMAN KEPULAUAN RIAU</v>
          </cell>
          <cell r="D97">
            <v>152798</v>
          </cell>
          <cell r="E97">
            <v>270833</v>
          </cell>
          <cell r="F97">
            <v>0</v>
          </cell>
          <cell r="G97">
            <v>5002000</v>
          </cell>
          <cell r="H97">
            <v>0</v>
          </cell>
          <cell r="I97">
            <v>0</v>
          </cell>
          <cell r="J97">
            <v>5272833</v>
          </cell>
          <cell r="K97">
            <v>0</v>
          </cell>
          <cell r="L97">
            <v>30526369</v>
          </cell>
          <cell r="M97">
            <v>0</v>
          </cell>
          <cell r="N97">
            <v>0</v>
          </cell>
          <cell r="O97">
            <v>30526369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35952000</v>
          </cell>
        </row>
        <row r="98">
          <cell r="B98" t="str">
            <v>495090</v>
          </cell>
          <cell r="C98" t="str">
            <v>PENGEMBANGAN PENYEHATAN LINGKUNGAN PERMUKIMAN JAMBI</v>
          </cell>
          <cell r="D98">
            <v>198525</v>
          </cell>
          <cell r="E98">
            <v>257225</v>
          </cell>
          <cell r="F98">
            <v>0</v>
          </cell>
          <cell r="G98">
            <v>1548250</v>
          </cell>
          <cell r="H98">
            <v>0</v>
          </cell>
          <cell r="I98">
            <v>0</v>
          </cell>
          <cell r="J98">
            <v>1805475</v>
          </cell>
          <cell r="K98">
            <v>0</v>
          </cell>
          <cell r="L98">
            <v>18850000</v>
          </cell>
          <cell r="M98">
            <v>0</v>
          </cell>
          <cell r="N98">
            <v>0</v>
          </cell>
          <cell r="O98">
            <v>18850000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20854000</v>
          </cell>
        </row>
        <row r="99">
          <cell r="B99" t="str">
            <v>495276</v>
          </cell>
          <cell r="C99" t="str">
            <v>PENGEMBANGAN PENYEHATAN LINGKUNGAN PERMUKIMAN BENGKULU</v>
          </cell>
          <cell r="D99">
            <v>210427</v>
          </cell>
          <cell r="E99">
            <v>127640</v>
          </cell>
          <cell r="F99">
            <v>0</v>
          </cell>
          <cell r="G99">
            <v>2693000</v>
          </cell>
          <cell r="H99">
            <v>0</v>
          </cell>
          <cell r="I99">
            <v>0</v>
          </cell>
          <cell r="J99">
            <v>2820640</v>
          </cell>
          <cell r="K99">
            <v>0</v>
          </cell>
          <cell r="L99">
            <v>18386933</v>
          </cell>
          <cell r="M99">
            <v>0</v>
          </cell>
          <cell r="N99">
            <v>0</v>
          </cell>
          <cell r="O99">
            <v>18386933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21418000</v>
          </cell>
        </row>
        <row r="100">
          <cell r="B100" t="str">
            <v>495188</v>
          </cell>
          <cell r="C100" t="str">
            <v>PENGEMBANGAN PENYEHATAN LINGKUNGAN PERMUKIMAN SUMATERA SELATAN</v>
          </cell>
          <cell r="D100">
            <v>351390</v>
          </cell>
          <cell r="E100">
            <v>260025</v>
          </cell>
          <cell r="F100">
            <v>0</v>
          </cell>
          <cell r="G100">
            <v>7754000</v>
          </cell>
          <cell r="H100">
            <v>0</v>
          </cell>
          <cell r="I100">
            <v>0</v>
          </cell>
          <cell r="J100">
            <v>8014025</v>
          </cell>
          <cell r="K100">
            <v>0</v>
          </cell>
          <cell r="L100">
            <v>62474000</v>
          </cell>
          <cell r="M100">
            <v>0</v>
          </cell>
          <cell r="N100">
            <v>0</v>
          </cell>
          <cell r="O100">
            <v>62474000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70839415</v>
          </cell>
        </row>
        <row r="101">
          <cell r="B101" t="str">
            <v>495311</v>
          </cell>
          <cell r="C101" t="str">
            <v>PENGEMBANGAN PENYEHATAN LINGKUNGAN PERMUKIMAN BANGKA BELITUNG</v>
          </cell>
          <cell r="D101">
            <v>182706</v>
          </cell>
          <cell r="E101">
            <v>309525</v>
          </cell>
          <cell r="F101">
            <v>0</v>
          </cell>
          <cell r="G101">
            <v>2094000</v>
          </cell>
          <cell r="H101">
            <v>0</v>
          </cell>
          <cell r="I101">
            <v>0</v>
          </cell>
          <cell r="J101">
            <v>2403525</v>
          </cell>
          <cell r="K101">
            <v>0</v>
          </cell>
          <cell r="L101">
            <v>30407769</v>
          </cell>
          <cell r="M101">
            <v>0</v>
          </cell>
          <cell r="N101">
            <v>0</v>
          </cell>
          <cell r="O101">
            <v>30407769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32994000</v>
          </cell>
        </row>
        <row r="102">
          <cell r="B102" t="str">
            <v>495239</v>
          </cell>
          <cell r="C102" t="str">
            <v>PENGEMBANGAN PENYEHATAN LINGKUNGAN PERMUKIMAN LAMPUNG</v>
          </cell>
          <cell r="D102">
            <v>167606</v>
          </cell>
          <cell r="E102">
            <v>197625</v>
          </cell>
          <cell r="F102">
            <v>0</v>
          </cell>
          <cell r="G102">
            <v>5523500</v>
          </cell>
          <cell r="H102">
            <v>0</v>
          </cell>
          <cell r="I102">
            <v>0</v>
          </cell>
          <cell r="J102">
            <v>5721125</v>
          </cell>
          <cell r="K102">
            <v>0</v>
          </cell>
          <cell r="L102">
            <v>26043975</v>
          </cell>
          <cell r="M102">
            <v>0</v>
          </cell>
          <cell r="N102">
            <v>0</v>
          </cell>
          <cell r="O102">
            <v>26043975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31932706</v>
          </cell>
        </row>
        <row r="103">
          <cell r="B103" t="str">
            <v>496061</v>
          </cell>
          <cell r="C103" t="str">
            <v>PENGEMBANGAN PENYEHATAN LINGKUNGAN PERMUKIMAN BANTEN</v>
          </cell>
          <cell r="D103">
            <v>139606</v>
          </cell>
          <cell r="E103">
            <v>181725</v>
          </cell>
          <cell r="F103">
            <v>0</v>
          </cell>
          <cell r="G103">
            <v>2393000</v>
          </cell>
          <cell r="H103">
            <v>0</v>
          </cell>
          <cell r="I103">
            <v>0</v>
          </cell>
          <cell r="J103">
            <v>2574725</v>
          </cell>
          <cell r="K103">
            <v>0</v>
          </cell>
          <cell r="L103">
            <v>20528669</v>
          </cell>
          <cell r="M103">
            <v>0</v>
          </cell>
          <cell r="N103">
            <v>0</v>
          </cell>
          <cell r="O103">
            <v>20528669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23243000</v>
          </cell>
        </row>
        <row r="104">
          <cell r="B104" t="str">
            <v>448333</v>
          </cell>
          <cell r="C104" t="str">
            <v>PENGEMBANGAN PENYEHATAN LINGKUNGAN PERMUKIMAN DKI JAKARTA</v>
          </cell>
          <cell r="D104">
            <v>212100</v>
          </cell>
          <cell r="E104">
            <v>183515</v>
          </cell>
          <cell r="F104">
            <v>0</v>
          </cell>
          <cell r="G104">
            <v>1938000</v>
          </cell>
          <cell r="H104">
            <v>0</v>
          </cell>
          <cell r="I104">
            <v>0</v>
          </cell>
          <cell r="J104">
            <v>2121515</v>
          </cell>
          <cell r="K104">
            <v>0</v>
          </cell>
          <cell r="L104">
            <v>285860000</v>
          </cell>
          <cell r="M104">
            <v>40000000</v>
          </cell>
          <cell r="N104">
            <v>0</v>
          </cell>
          <cell r="O104">
            <v>325860000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328193615</v>
          </cell>
        </row>
        <row r="105">
          <cell r="B105" t="str">
            <v>495616</v>
          </cell>
          <cell r="C105" t="str">
            <v>PENGEMBANGAN PENYEHATAN LINGKUNGAN PERMUKIMAN JAWA BARAT</v>
          </cell>
          <cell r="D105">
            <v>295450</v>
          </cell>
          <cell r="E105">
            <v>400025</v>
          </cell>
          <cell r="F105">
            <v>0</v>
          </cell>
          <cell r="G105">
            <v>10631000</v>
          </cell>
          <cell r="H105">
            <v>0</v>
          </cell>
          <cell r="I105">
            <v>0</v>
          </cell>
          <cell r="J105">
            <v>11031025</v>
          </cell>
          <cell r="K105">
            <v>0</v>
          </cell>
          <cell r="L105">
            <v>66595056</v>
          </cell>
          <cell r="M105">
            <v>0</v>
          </cell>
          <cell r="N105">
            <v>0</v>
          </cell>
          <cell r="O105">
            <v>66595056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77921531</v>
          </cell>
        </row>
        <row r="106">
          <cell r="B106" t="str">
            <v>495704</v>
          </cell>
          <cell r="C106" t="str">
            <v>PENGEMBANGAN PENYEHATAN LINGKUNGAN PERMUKIMAN JAWA TENGAH</v>
          </cell>
          <cell r="D106">
            <v>289400</v>
          </cell>
          <cell r="E106">
            <v>313575</v>
          </cell>
          <cell r="F106">
            <v>0</v>
          </cell>
          <cell r="G106">
            <v>12109250</v>
          </cell>
          <cell r="H106">
            <v>1000000</v>
          </cell>
          <cell r="I106">
            <v>0</v>
          </cell>
          <cell r="J106">
            <v>13422825</v>
          </cell>
          <cell r="K106">
            <v>0</v>
          </cell>
          <cell r="L106">
            <v>185628000</v>
          </cell>
          <cell r="M106">
            <v>97570814</v>
          </cell>
          <cell r="N106">
            <v>11500000</v>
          </cell>
          <cell r="O106">
            <v>294698814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308411039</v>
          </cell>
        </row>
        <row r="107">
          <cell r="B107" t="str">
            <v>495750</v>
          </cell>
          <cell r="C107" t="str">
            <v>PENGEMBANGAN PENYEHATAN LINGKUNGAN PERMUKIMAN D.I. YOGYAKARTA</v>
          </cell>
          <cell r="D107">
            <v>204000</v>
          </cell>
          <cell r="E107">
            <v>232355</v>
          </cell>
          <cell r="F107">
            <v>0</v>
          </cell>
          <cell r="G107">
            <v>7044000</v>
          </cell>
          <cell r="H107">
            <v>1000000</v>
          </cell>
          <cell r="I107">
            <v>0</v>
          </cell>
          <cell r="J107">
            <v>8276355</v>
          </cell>
          <cell r="K107">
            <v>0</v>
          </cell>
          <cell r="L107">
            <v>77847873</v>
          </cell>
          <cell r="M107">
            <v>48102666</v>
          </cell>
          <cell r="N107">
            <v>0</v>
          </cell>
          <cell r="O107">
            <v>125950539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134430894</v>
          </cell>
        </row>
        <row r="108">
          <cell r="B108" t="str">
            <v>495832</v>
          </cell>
          <cell r="C108" t="str">
            <v>PENGEMBANGAN PENYEHATAN LINGKUNGAN PERMUKIMAN JAWA TIMUR</v>
          </cell>
          <cell r="D108">
            <v>321625</v>
          </cell>
          <cell r="E108">
            <v>617725</v>
          </cell>
          <cell r="F108">
            <v>0</v>
          </cell>
          <cell r="G108">
            <v>11058000</v>
          </cell>
          <cell r="H108">
            <v>1000000</v>
          </cell>
          <cell r="I108">
            <v>0</v>
          </cell>
          <cell r="J108">
            <v>12675725</v>
          </cell>
          <cell r="K108">
            <v>0</v>
          </cell>
          <cell r="L108">
            <v>144800652</v>
          </cell>
          <cell r="M108">
            <v>1000000</v>
          </cell>
          <cell r="N108">
            <v>0</v>
          </cell>
          <cell r="O108">
            <v>145800652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158798002</v>
          </cell>
        </row>
        <row r="109">
          <cell r="B109" t="str">
            <v>495885</v>
          </cell>
          <cell r="C109" t="str">
            <v>PENGEMBANGAN PENYEHATAN LINGKUNGAN PERMUKIMAN KALIMANTAN BARAT</v>
          </cell>
          <cell r="D109">
            <v>153900</v>
          </cell>
          <cell r="E109">
            <v>299100</v>
          </cell>
          <cell r="F109">
            <v>0</v>
          </cell>
          <cell r="G109">
            <v>3688000</v>
          </cell>
          <cell r="H109">
            <v>0</v>
          </cell>
          <cell r="I109">
            <v>0</v>
          </cell>
          <cell r="J109">
            <v>3987100</v>
          </cell>
          <cell r="K109">
            <v>0</v>
          </cell>
          <cell r="L109">
            <v>42147000</v>
          </cell>
          <cell r="M109">
            <v>0</v>
          </cell>
          <cell r="N109">
            <v>0</v>
          </cell>
          <cell r="O109">
            <v>42147000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46288000</v>
          </cell>
        </row>
        <row r="110">
          <cell r="B110" t="str">
            <v>495936</v>
          </cell>
          <cell r="C110" t="str">
            <v>PENGEMBANGAN PENYEHATAN LINGKUNGAN PERMUKIMAN KALIMANTAN TENGAH</v>
          </cell>
          <cell r="D110">
            <v>193606</v>
          </cell>
          <cell r="E110">
            <v>298224</v>
          </cell>
          <cell r="F110">
            <v>0</v>
          </cell>
          <cell r="G110">
            <v>2865000</v>
          </cell>
          <cell r="H110">
            <v>0</v>
          </cell>
          <cell r="I110">
            <v>0</v>
          </cell>
          <cell r="J110">
            <v>3163224</v>
          </cell>
          <cell r="K110">
            <v>0</v>
          </cell>
          <cell r="L110">
            <v>31308170</v>
          </cell>
          <cell r="M110">
            <v>0</v>
          </cell>
          <cell r="N110">
            <v>0</v>
          </cell>
          <cell r="O110">
            <v>31308170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34665000</v>
          </cell>
        </row>
        <row r="111">
          <cell r="B111" t="str">
            <v>495973</v>
          </cell>
          <cell r="C111" t="str">
            <v>PENGEMBANGAN PENYEHATAN LINGKUNGAN PERMUKIMAN KALIMANTAN SELATAN</v>
          </cell>
          <cell r="D111">
            <v>122206</v>
          </cell>
          <cell r="E111">
            <v>303825</v>
          </cell>
          <cell r="F111">
            <v>0</v>
          </cell>
          <cell r="G111">
            <v>8132000</v>
          </cell>
          <cell r="H111">
            <v>0</v>
          </cell>
          <cell r="I111">
            <v>0</v>
          </cell>
          <cell r="J111">
            <v>8435825</v>
          </cell>
          <cell r="K111">
            <v>0</v>
          </cell>
          <cell r="L111">
            <v>79409114</v>
          </cell>
          <cell r="M111">
            <v>0</v>
          </cell>
          <cell r="N111">
            <v>0</v>
          </cell>
          <cell r="O111">
            <v>79409114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87967145</v>
          </cell>
        </row>
        <row r="112">
          <cell r="B112" t="str">
            <v>496018</v>
          </cell>
          <cell r="C112" t="str">
            <v>PENGEMBANGAN PENYEHATAN LINGKUNGAN PERMUKIMAN KALIMANTAN TIMUR</v>
          </cell>
          <cell r="D112">
            <v>144886</v>
          </cell>
          <cell r="E112">
            <v>285045</v>
          </cell>
          <cell r="F112">
            <v>0</v>
          </cell>
          <cell r="G112">
            <v>6390000</v>
          </cell>
          <cell r="H112">
            <v>0</v>
          </cell>
          <cell r="I112">
            <v>0</v>
          </cell>
          <cell r="J112">
            <v>6675045</v>
          </cell>
          <cell r="K112">
            <v>0</v>
          </cell>
          <cell r="L112">
            <v>52660000</v>
          </cell>
          <cell r="M112">
            <v>0</v>
          </cell>
          <cell r="N112">
            <v>0</v>
          </cell>
          <cell r="O112">
            <v>52660000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59479931</v>
          </cell>
        </row>
        <row r="113">
          <cell r="B113" t="str">
            <v>496137</v>
          </cell>
          <cell r="C113" t="str">
            <v>PENGEMBANGAN PENYEHATAN LINGKUNGAN PERMUKIMAN SULAWESI UTARA</v>
          </cell>
          <cell r="D113">
            <v>158506</v>
          </cell>
          <cell r="E113">
            <v>73980</v>
          </cell>
          <cell r="F113">
            <v>0</v>
          </cell>
          <cell r="G113">
            <v>5546000</v>
          </cell>
          <cell r="H113">
            <v>1000000</v>
          </cell>
          <cell r="I113">
            <v>0</v>
          </cell>
          <cell r="J113">
            <v>6619980</v>
          </cell>
          <cell r="K113">
            <v>0</v>
          </cell>
          <cell r="L113">
            <v>39305000</v>
          </cell>
          <cell r="M113">
            <v>1000000</v>
          </cell>
          <cell r="N113">
            <v>0</v>
          </cell>
          <cell r="O113">
            <v>40305000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47083486</v>
          </cell>
        </row>
        <row r="114">
          <cell r="B114" t="str">
            <v>496761</v>
          </cell>
          <cell r="C114" t="str">
            <v>PENGEMBANGAN PENYEHATAN LINGKUNGAN PERMUKIMAN GORONTALO</v>
          </cell>
          <cell r="D114">
            <v>161950</v>
          </cell>
          <cell r="E114">
            <v>270025</v>
          </cell>
          <cell r="F114">
            <v>0</v>
          </cell>
          <cell r="G114">
            <v>3223000</v>
          </cell>
          <cell r="H114">
            <v>0</v>
          </cell>
          <cell r="I114">
            <v>0</v>
          </cell>
          <cell r="J114">
            <v>3493025</v>
          </cell>
          <cell r="K114">
            <v>0</v>
          </cell>
          <cell r="L114">
            <v>21318025</v>
          </cell>
          <cell r="M114">
            <v>0</v>
          </cell>
          <cell r="N114">
            <v>0</v>
          </cell>
          <cell r="O114">
            <v>21318025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24973000</v>
          </cell>
        </row>
        <row r="115">
          <cell r="B115" t="str">
            <v>496180</v>
          </cell>
          <cell r="C115" t="str">
            <v>PENGEMBANGAN PENYEHATAN LINGKUNGAN PERMUKIMAN SULAWESI TENGAH</v>
          </cell>
          <cell r="D115">
            <v>241206</v>
          </cell>
          <cell r="E115">
            <v>260025</v>
          </cell>
          <cell r="F115">
            <v>0</v>
          </cell>
          <cell r="G115">
            <v>3666000</v>
          </cell>
          <cell r="H115">
            <v>0</v>
          </cell>
          <cell r="I115">
            <v>0</v>
          </cell>
          <cell r="J115">
            <v>3926025</v>
          </cell>
          <cell r="K115">
            <v>0</v>
          </cell>
          <cell r="L115">
            <v>20048769</v>
          </cell>
          <cell r="M115">
            <v>0</v>
          </cell>
          <cell r="N115">
            <v>0</v>
          </cell>
          <cell r="O115">
            <v>20048769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24216000</v>
          </cell>
        </row>
        <row r="116">
          <cell r="B116" t="str">
            <v>496262</v>
          </cell>
          <cell r="C116" t="str">
            <v>PENGEMBANGAN PENYEHATAN LINGKUNGAN PERMUKIMAN SULAWESI SELATAN</v>
          </cell>
          <cell r="D116">
            <v>398106</v>
          </cell>
          <cell r="E116">
            <v>133873</v>
          </cell>
          <cell r="F116">
            <v>0</v>
          </cell>
          <cell r="G116">
            <v>6009000</v>
          </cell>
          <cell r="H116">
            <v>1000000</v>
          </cell>
          <cell r="I116">
            <v>0</v>
          </cell>
          <cell r="J116">
            <v>7142873</v>
          </cell>
          <cell r="K116">
            <v>0</v>
          </cell>
          <cell r="L116">
            <v>33681174</v>
          </cell>
          <cell r="M116">
            <v>23000000</v>
          </cell>
          <cell r="N116">
            <v>0</v>
          </cell>
          <cell r="O116">
            <v>56681174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64222153</v>
          </cell>
        </row>
        <row r="117">
          <cell r="B117" t="str">
            <v>466229</v>
          </cell>
          <cell r="C117" t="str">
            <v>PENGEMBANGAN PENYEHATAN LINGKUNGAN PERMUKIMAN SULAWESI BARAT</v>
          </cell>
          <cell r="D117">
            <v>199098</v>
          </cell>
          <cell r="E117">
            <v>106600</v>
          </cell>
          <cell r="F117">
            <v>0</v>
          </cell>
          <cell r="G117">
            <v>1527000</v>
          </cell>
          <cell r="H117">
            <v>0</v>
          </cell>
          <cell r="I117">
            <v>0</v>
          </cell>
          <cell r="J117">
            <v>1633600</v>
          </cell>
          <cell r="K117">
            <v>0</v>
          </cell>
          <cell r="L117">
            <v>14703302</v>
          </cell>
          <cell r="M117">
            <v>0</v>
          </cell>
          <cell r="N117">
            <v>0</v>
          </cell>
          <cell r="O117">
            <v>14703302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16536000</v>
          </cell>
        </row>
        <row r="118">
          <cell r="B118" t="str">
            <v>496322</v>
          </cell>
          <cell r="C118" t="str">
            <v>PENGEMBANGAN PENYEHATAN LINGKUNGAN PERMUKIMAN SULAWESI TENGGARA</v>
          </cell>
          <cell r="D118">
            <v>146190</v>
          </cell>
          <cell r="E118">
            <v>88150</v>
          </cell>
          <cell r="F118">
            <v>0</v>
          </cell>
          <cell r="G118">
            <v>3058000</v>
          </cell>
          <cell r="H118">
            <v>0</v>
          </cell>
          <cell r="I118">
            <v>0</v>
          </cell>
          <cell r="J118">
            <v>3146150</v>
          </cell>
          <cell r="K118">
            <v>0</v>
          </cell>
          <cell r="L118">
            <v>19935660</v>
          </cell>
          <cell r="M118">
            <v>0</v>
          </cell>
          <cell r="N118">
            <v>0</v>
          </cell>
          <cell r="O118">
            <v>19935660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23228000</v>
          </cell>
        </row>
        <row r="119">
          <cell r="B119" t="str">
            <v>496472</v>
          </cell>
          <cell r="C119" t="str">
            <v>PENGEMBANGAN PENYEHATAN LINGKUNGAN PERMUKIMAN BALI</v>
          </cell>
          <cell r="D119">
            <v>356410</v>
          </cell>
          <cell r="E119">
            <v>2443840</v>
          </cell>
          <cell r="F119">
            <v>0</v>
          </cell>
          <cell r="G119">
            <v>10367750</v>
          </cell>
          <cell r="H119">
            <v>0</v>
          </cell>
          <cell r="I119">
            <v>0</v>
          </cell>
          <cell r="J119">
            <v>12811590</v>
          </cell>
          <cell r="K119">
            <v>0</v>
          </cell>
          <cell r="L119">
            <v>171795000</v>
          </cell>
          <cell r="M119">
            <v>160000000</v>
          </cell>
          <cell r="N119">
            <v>0</v>
          </cell>
          <cell r="O119">
            <v>331795000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344963000</v>
          </cell>
        </row>
        <row r="120">
          <cell r="B120" t="str">
            <v>496545</v>
          </cell>
          <cell r="C120" t="str">
            <v>PENGEMBANGAN PENYEHATAN LINGKUNGAN PERMUKIMAN NTB</v>
          </cell>
          <cell r="D120">
            <v>155106</v>
          </cell>
          <cell r="E120">
            <v>129346</v>
          </cell>
          <cell r="F120">
            <v>0</v>
          </cell>
          <cell r="G120">
            <v>3873000</v>
          </cell>
          <cell r="H120">
            <v>0</v>
          </cell>
          <cell r="I120">
            <v>0</v>
          </cell>
          <cell r="J120">
            <v>4002346</v>
          </cell>
          <cell r="K120">
            <v>0</v>
          </cell>
          <cell r="L120">
            <v>30775000</v>
          </cell>
          <cell r="M120">
            <v>0</v>
          </cell>
          <cell r="N120">
            <v>0</v>
          </cell>
          <cell r="O120">
            <v>30775000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34932452</v>
          </cell>
        </row>
        <row r="121">
          <cell r="B121" t="str">
            <v>496591</v>
          </cell>
          <cell r="C121" t="str">
            <v>PENGEMBANGAN PENYEHATAN LINGKUNGAN PERMUKIMAN NTT</v>
          </cell>
          <cell r="D121">
            <v>119134</v>
          </cell>
          <cell r="E121">
            <v>97220</v>
          </cell>
          <cell r="F121">
            <v>0</v>
          </cell>
          <cell r="G121">
            <v>2750000</v>
          </cell>
          <cell r="H121">
            <v>0</v>
          </cell>
          <cell r="I121">
            <v>0</v>
          </cell>
          <cell r="J121">
            <v>2847220</v>
          </cell>
          <cell r="K121">
            <v>0</v>
          </cell>
          <cell r="L121">
            <v>18343646</v>
          </cell>
          <cell r="M121">
            <v>0</v>
          </cell>
          <cell r="N121">
            <v>0</v>
          </cell>
          <cell r="O121">
            <v>18343646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21310000</v>
          </cell>
        </row>
        <row r="122">
          <cell r="B122" t="str">
            <v>496375</v>
          </cell>
          <cell r="C122" t="str">
            <v>PENGEMBANGAN PENYEHATAN LINGKUNGAN PERMUKIMAN MALUKU</v>
          </cell>
          <cell r="D122">
            <v>142206</v>
          </cell>
          <cell r="E122">
            <v>90620</v>
          </cell>
          <cell r="F122">
            <v>0</v>
          </cell>
          <cell r="G122">
            <v>1822000</v>
          </cell>
          <cell r="H122">
            <v>0</v>
          </cell>
          <cell r="I122">
            <v>0</v>
          </cell>
          <cell r="J122">
            <v>1912620</v>
          </cell>
          <cell r="K122">
            <v>0</v>
          </cell>
          <cell r="L122">
            <v>21102000</v>
          </cell>
          <cell r="M122">
            <v>0</v>
          </cell>
          <cell r="N122">
            <v>0</v>
          </cell>
          <cell r="O122">
            <v>21102000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23156826</v>
          </cell>
        </row>
        <row r="123">
          <cell r="B123" t="str">
            <v>496715</v>
          </cell>
          <cell r="C123" t="str">
            <v>PENGEMBANGAN PENYEHATAN LINGKUNGAN PERMUKIMAN MALUKU UTARA</v>
          </cell>
          <cell r="D123">
            <v>144606</v>
          </cell>
          <cell r="E123">
            <v>92650</v>
          </cell>
          <cell r="F123">
            <v>0</v>
          </cell>
          <cell r="G123">
            <v>1750000</v>
          </cell>
          <cell r="H123">
            <v>0</v>
          </cell>
          <cell r="I123">
            <v>0</v>
          </cell>
          <cell r="J123">
            <v>1842650</v>
          </cell>
          <cell r="K123">
            <v>0</v>
          </cell>
          <cell r="L123">
            <v>19862744</v>
          </cell>
          <cell r="M123">
            <v>0</v>
          </cell>
          <cell r="N123">
            <v>0</v>
          </cell>
          <cell r="O123">
            <v>19862744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21850000</v>
          </cell>
        </row>
        <row r="124">
          <cell r="B124" t="str">
            <v>496658</v>
          </cell>
          <cell r="C124" t="str">
            <v>PENGEMBANGAN PENYEHATAN LINGKUNGAN PERMUKIMAN PAPUA</v>
          </cell>
          <cell r="D124">
            <v>137206</v>
          </cell>
          <cell r="E124">
            <v>78480</v>
          </cell>
          <cell r="F124">
            <v>0</v>
          </cell>
          <cell r="G124">
            <v>4713000</v>
          </cell>
          <cell r="H124">
            <v>0</v>
          </cell>
          <cell r="I124">
            <v>0</v>
          </cell>
          <cell r="J124">
            <v>4791480</v>
          </cell>
          <cell r="K124">
            <v>0</v>
          </cell>
          <cell r="L124">
            <v>15749314</v>
          </cell>
          <cell r="M124">
            <v>0</v>
          </cell>
          <cell r="N124">
            <v>0</v>
          </cell>
          <cell r="O124">
            <v>15749314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20678000</v>
          </cell>
        </row>
        <row r="125">
          <cell r="B125" t="str">
            <v>496834</v>
          </cell>
          <cell r="C125" t="str">
            <v>PENGEMBANGAN PENYEHATAN LINGKUNGAN PERMUKIMAN PAPUA BARAT</v>
          </cell>
          <cell r="D125">
            <v>179060</v>
          </cell>
          <cell r="E125">
            <v>106640</v>
          </cell>
          <cell r="F125">
            <v>0</v>
          </cell>
          <cell r="G125">
            <v>5251000</v>
          </cell>
          <cell r="H125">
            <v>0</v>
          </cell>
          <cell r="I125">
            <v>0</v>
          </cell>
          <cell r="J125">
            <v>5357640</v>
          </cell>
          <cell r="K125">
            <v>0</v>
          </cell>
          <cell r="L125">
            <v>23850000</v>
          </cell>
          <cell r="M125">
            <v>0</v>
          </cell>
          <cell r="N125">
            <v>0</v>
          </cell>
          <cell r="O125">
            <v>23850000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29386700</v>
          </cell>
        </row>
        <row r="126">
          <cell r="B126" t="str">
            <v>493342</v>
          </cell>
          <cell r="C126" t="str">
            <v>PENATAAN BANGUNAN DAN LINGKUNGAN NAD</v>
          </cell>
          <cell r="D126">
            <v>337260</v>
          </cell>
          <cell r="E126">
            <v>136000</v>
          </cell>
          <cell r="F126">
            <v>0</v>
          </cell>
          <cell r="G126">
            <v>3014510</v>
          </cell>
          <cell r="H126">
            <v>17114400</v>
          </cell>
          <cell r="I126">
            <v>0</v>
          </cell>
          <cell r="J126">
            <v>20264910</v>
          </cell>
          <cell r="K126">
            <v>0</v>
          </cell>
          <cell r="L126">
            <v>13992500</v>
          </cell>
          <cell r="M126">
            <v>0</v>
          </cell>
          <cell r="N126">
            <v>0</v>
          </cell>
          <cell r="O126">
            <v>13992500</v>
          </cell>
          <cell r="P126">
            <v>0</v>
          </cell>
          <cell r="Q126">
            <v>9093000</v>
          </cell>
          <cell r="R126">
            <v>0</v>
          </cell>
          <cell r="S126">
            <v>9093000</v>
          </cell>
          <cell r="T126">
            <v>43687670</v>
          </cell>
        </row>
        <row r="127">
          <cell r="B127" t="str">
            <v>493351</v>
          </cell>
          <cell r="C127" t="str">
            <v>PENATAAN BANGUNAN DAN LINGKUNGAN SUMATERA UTARA</v>
          </cell>
          <cell r="D127">
            <v>247080</v>
          </cell>
          <cell r="E127">
            <v>157000</v>
          </cell>
          <cell r="F127">
            <v>0</v>
          </cell>
          <cell r="G127">
            <v>3501020</v>
          </cell>
          <cell r="H127">
            <v>19152601</v>
          </cell>
          <cell r="I127">
            <v>0</v>
          </cell>
          <cell r="J127">
            <v>22810621</v>
          </cell>
          <cell r="K127">
            <v>0</v>
          </cell>
          <cell r="L127">
            <v>21332500</v>
          </cell>
          <cell r="M127">
            <v>0</v>
          </cell>
          <cell r="N127">
            <v>0</v>
          </cell>
          <cell r="O127">
            <v>21332500</v>
          </cell>
          <cell r="P127">
            <v>0</v>
          </cell>
          <cell r="Q127">
            <v>8182000</v>
          </cell>
          <cell r="R127">
            <v>0</v>
          </cell>
          <cell r="S127">
            <v>8182000</v>
          </cell>
          <cell r="T127">
            <v>52572201</v>
          </cell>
        </row>
        <row r="128">
          <cell r="B128" t="str">
            <v>493367</v>
          </cell>
          <cell r="C128" t="str">
            <v>PENATAAN BANGUNAN DAN LINGKUNGAN SUMATERA BARAT</v>
          </cell>
          <cell r="D128">
            <v>155280</v>
          </cell>
          <cell r="E128">
            <v>337000</v>
          </cell>
          <cell r="F128">
            <v>0</v>
          </cell>
          <cell r="G128">
            <v>3305042</v>
          </cell>
          <cell r="H128">
            <v>13647322</v>
          </cell>
          <cell r="I128">
            <v>0</v>
          </cell>
          <cell r="J128">
            <v>17289364</v>
          </cell>
          <cell r="K128">
            <v>0</v>
          </cell>
          <cell r="L128">
            <v>15712500</v>
          </cell>
          <cell r="M128">
            <v>0</v>
          </cell>
          <cell r="N128">
            <v>0</v>
          </cell>
          <cell r="O128">
            <v>15712500</v>
          </cell>
          <cell r="P128">
            <v>0</v>
          </cell>
          <cell r="Q128">
            <v>13825000</v>
          </cell>
          <cell r="R128">
            <v>0</v>
          </cell>
          <cell r="S128">
            <v>13825000</v>
          </cell>
          <cell r="T128">
            <v>46982144</v>
          </cell>
        </row>
        <row r="129">
          <cell r="B129" t="str">
            <v>493373</v>
          </cell>
          <cell r="C129" t="str">
            <v>PENATAAN BANGUNAN DAN LINGKUNGAN RIAU</v>
          </cell>
          <cell r="D129">
            <v>335640</v>
          </cell>
          <cell r="E129">
            <v>168000</v>
          </cell>
          <cell r="F129">
            <v>0</v>
          </cell>
          <cell r="G129">
            <v>3048986</v>
          </cell>
          <cell r="H129">
            <v>3786785</v>
          </cell>
          <cell r="I129">
            <v>0</v>
          </cell>
          <cell r="J129">
            <v>7003771</v>
          </cell>
          <cell r="K129">
            <v>0</v>
          </cell>
          <cell r="L129">
            <v>16122500</v>
          </cell>
          <cell r="M129">
            <v>0</v>
          </cell>
          <cell r="N129">
            <v>0</v>
          </cell>
          <cell r="O129">
            <v>16122500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23461911</v>
          </cell>
        </row>
        <row r="130">
          <cell r="B130" t="str">
            <v>493382</v>
          </cell>
          <cell r="C130" t="str">
            <v>PENATAAN BANGUNAN DAN LINGKUNGAN KEPULAUAN RIAU</v>
          </cell>
          <cell r="D130">
            <v>184680</v>
          </cell>
          <cell r="E130">
            <v>293000</v>
          </cell>
          <cell r="F130">
            <v>0</v>
          </cell>
          <cell r="G130">
            <v>2097366</v>
          </cell>
          <cell r="H130">
            <v>3571971</v>
          </cell>
          <cell r="I130">
            <v>0</v>
          </cell>
          <cell r="J130">
            <v>5962337</v>
          </cell>
          <cell r="K130">
            <v>0</v>
          </cell>
          <cell r="L130">
            <v>11492500</v>
          </cell>
          <cell r="M130">
            <v>0</v>
          </cell>
          <cell r="N130">
            <v>0</v>
          </cell>
          <cell r="O130">
            <v>11492500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17639517</v>
          </cell>
        </row>
        <row r="131">
          <cell r="B131" t="str">
            <v>493398</v>
          </cell>
          <cell r="C131" t="str">
            <v>PENATAAN BANGUNAN DAN LINGKUNGAN JAMBI</v>
          </cell>
          <cell r="D131">
            <v>217320</v>
          </cell>
          <cell r="E131">
            <v>360000</v>
          </cell>
          <cell r="F131">
            <v>0</v>
          </cell>
          <cell r="G131">
            <v>2448224</v>
          </cell>
          <cell r="H131">
            <v>2198952</v>
          </cell>
          <cell r="I131">
            <v>0</v>
          </cell>
          <cell r="J131">
            <v>5007176</v>
          </cell>
          <cell r="K131">
            <v>0</v>
          </cell>
          <cell r="L131">
            <v>5862500</v>
          </cell>
          <cell r="M131">
            <v>0</v>
          </cell>
          <cell r="N131">
            <v>0</v>
          </cell>
          <cell r="O131">
            <v>5862500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11086996</v>
          </cell>
        </row>
        <row r="132">
          <cell r="B132" t="str">
            <v>493424</v>
          </cell>
          <cell r="C132" t="str">
            <v>PENATAAN BANGUNAN DAN LINGKUNGAN BENGKULU</v>
          </cell>
          <cell r="D132">
            <v>258180</v>
          </cell>
          <cell r="E132">
            <v>266000</v>
          </cell>
          <cell r="F132">
            <v>0</v>
          </cell>
          <cell r="G132">
            <v>2137362</v>
          </cell>
          <cell r="H132">
            <v>3544100</v>
          </cell>
          <cell r="I132">
            <v>0</v>
          </cell>
          <cell r="J132">
            <v>5947462</v>
          </cell>
          <cell r="K132">
            <v>0</v>
          </cell>
          <cell r="L132">
            <v>12562500</v>
          </cell>
          <cell r="M132">
            <v>0</v>
          </cell>
          <cell r="N132">
            <v>0</v>
          </cell>
          <cell r="O132">
            <v>12562500</v>
          </cell>
          <cell r="P132">
            <v>0</v>
          </cell>
          <cell r="Q132">
            <v>5000000</v>
          </cell>
          <cell r="R132">
            <v>0</v>
          </cell>
          <cell r="S132">
            <v>5000000</v>
          </cell>
          <cell r="T132">
            <v>23768142</v>
          </cell>
        </row>
        <row r="133">
          <cell r="B133" t="str">
            <v>493482</v>
          </cell>
          <cell r="C133" t="str">
            <v>PENATAAN BANGUNAN DAN LINGKUNGAN SUMATERA SELATAN</v>
          </cell>
          <cell r="D133">
            <v>263340</v>
          </cell>
          <cell r="E133">
            <v>258000</v>
          </cell>
          <cell r="F133">
            <v>0</v>
          </cell>
          <cell r="G133">
            <v>3472254</v>
          </cell>
          <cell r="H133">
            <v>9246879</v>
          </cell>
          <cell r="I133">
            <v>0</v>
          </cell>
          <cell r="J133">
            <v>12977133</v>
          </cell>
          <cell r="K133">
            <v>0</v>
          </cell>
          <cell r="L133">
            <v>16762500</v>
          </cell>
          <cell r="M133">
            <v>0</v>
          </cell>
          <cell r="N133">
            <v>0</v>
          </cell>
          <cell r="O133">
            <v>16762500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30002973</v>
          </cell>
        </row>
        <row r="134">
          <cell r="B134" t="str">
            <v>493418</v>
          </cell>
          <cell r="C134" t="str">
            <v>PENATAAN BANGUNAN DAN LINGKUNGAN BANGKA BELITUNG</v>
          </cell>
          <cell r="D134">
            <v>101100</v>
          </cell>
          <cell r="E134">
            <v>257000</v>
          </cell>
          <cell r="F134">
            <v>0</v>
          </cell>
          <cell r="G134">
            <v>2664318</v>
          </cell>
          <cell r="H134">
            <v>2974041</v>
          </cell>
          <cell r="I134">
            <v>0</v>
          </cell>
          <cell r="J134">
            <v>5895359</v>
          </cell>
          <cell r="K134">
            <v>0</v>
          </cell>
          <cell r="L134">
            <v>9912500</v>
          </cell>
          <cell r="M134">
            <v>0</v>
          </cell>
          <cell r="N134">
            <v>0</v>
          </cell>
          <cell r="O134">
            <v>9912500</v>
          </cell>
          <cell r="P134">
            <v>0</v>
          </cell>
          <cell r="Q134">
            <v>300000</v>
          </cell>
          <cell r="R134">
            <v>0</v>
          </cell>
          <cell r="S134">
            <v>300000</v>
          </cell>
          <cell r="T134">
            <v>16208959</v>
          </cell>
        </row>
        <row r="135">
          <cell r="B135" t="str">
            <v>493430</v>
          </cell>
          <cell r="C135" t="str">
            <v>PENATAAN BANGUNAN DAN LINGKUNGAN LAMPUNG</v>
          </cell>
          <cell r="D135">
            <v>122280</v>
          </cell>
          <cell r="E135">
            <v>279000</v>
          </cell>
          <cell r="F135">
            <v>0</v>
          </cell>
          <cell r="G135">
            <v>3424186</v>
          </cell>
          <cell r="H135">
            <v>4309591</v>
          </cell>
          <cell r="I135">
            <v>0</v>
          </cell>
          <cell r="J135">
            <v>8012777</v>
          </cell>
          <cell r="K135">
            <v>0</v>
          </cell>
          <cell r="L135">
            <v>9212500</v>
          </cell>
          <cell r="M135">
            <v>0</v>
          </cell>
          <cell r="N135">
            <v>0</v>
          </cell>
          <cell r="O135">
            <v>9212500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17347557</v>
          </cell>
        </row>
        <row r="136">
          <cell r="B136" t="str">
            <v>493552</v>
          </cell>
          <cell r="C136" t="str">
            <v>PENATAAN BANGUNAN DAN LINGKUNGAN BANTEN</v>
          </cell>
          <cell r="D136">
            <v>291900</v>
          </cell>
          <cell r="E136">
            <v>218000</v>
          </cell>
          <cell r="F136">
            <v>0</v>
          </cell>
          <cell r="G136">
            <v>2603558</v>
          </cell>
          <cell r="H136">
            <v>10720025</v>
          </cell>
          <cell r="I136">
            <v>0</v>
          </cell>
          <cell r="J136">
            <v>13541583</v>
          </cell>
          <cell r="K136">
            <v>0</v>
          </cell>
          <cell r="L136">
            <v>11812500</v>
          </cell>
          <cell r="M136">
            <v>0</v>
          </cell>
          <cell r="N136">
            <v>0</v>
          </cell>
          <cell r="O136">
            <v>11812500</v>
          </cell>
          <cell r="P136">
            <v>0</v>
          </cell>
          <cell r="Q136">
            <v>300000</v>
          </cell>
          <cell r="R136">
            <v>0</v>
          </cell>
          <cell r="S136">
            <v>300000</v>
          </cell>
          <cell r="T136">
            <v>25945983</v>
          </cell>
        </row>
        <row r="137">
          <cell r="B137" t="str">
            <v>493543</v>
          </cell>
          <cell r="C137" t="str">
            <v>PENATAAN BANGUNAN DAN LINGKUNGAN DKI JAKARTA</v>
          </cell>
          <cell r="D137">
            <v>52980</v>
          </cell>
          <cell r="E137">
            <v>138000</v>
          </cell>
          <cell r="F137">
            <v>0</v>
          </cell>
          <cell r="G137">
            <v>958296</v>
          </cell>
          <cell r="H137">
            <v>7754115</v>
          </cell>
          <cell r="I137">
            <v>0</v>
          </cell>
          <cell r="J137">
            <v>8850411</v>
          </cell>
          <cell r="K137">
            <v>0</v>
          </cell>
          <cell r="L137">
            <v>92500</v>
          </cell>
          <cell r="M137">
            <v>0</v>
          </cell>
          <cell r="N137">
            <v>0</v>
          </cell>
          <cell r="O137">
            <v>92500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8995891</v>
          </cell>
        </row>
        <row r="138">
          <cell r="B138" t="str">
            <v>493568</v>
          </cell>
          <cell r="C138" t="str">
            <v>PENATAAN BANGUNAN DAN LINGKUNGAN JAWA BARAT</v>
          </cell>
          <cell r="D138">
            <v>152340</v>
          </cell>
          <cell r="E138">
            <v>320000</v>
          </cell>
          <cell r="F138">
            <v>0</v>
          </cell>
          <cell r="G138">
            <v>3930965</v>
          </cell>
          <cell r="H138">
            <v>48288440</v>
          </cell>
          <cell r="I138">
            <v>500000</v>
          </cell>
          <cell r="J138">
            <v>53039405</v>
          </cell>
          <cell r="K138">
            <v>0</v>
          </cell>
          <cell r="L138">
            <v>23662500</v>
          </cell>
          <cell r="M138">
            <v>0</v>
          </cell>
          <cell r="N138">
            <v>0</v>
          </cell>
          <cell r="O138">
            <v>23662500</v>
          </cell>
          <cell r="P138">
            <v>0</v>
          </cell>
          <cell r="Q138">
            <v>2100000</v>
          </cell>
          <cell r="R138">
            <v>2306000</v>
          </cell>
          <cell r="S138">
            <v>4406000</v>
          </cell>
          <cell r="T138">
            <v>81260245</v>
          </cell>
        </row>
        <row r="139">
          <cell r="B139" t="str">
            <v>493574</v>
          </cell>
          <cell r="C139" t="str">
            <v>PENATAAN BANGUNAN DAN LINGKUNGAN JAWA TENGAH</v>
          </cell>
          <cell r="D139">
            <v>85860</v>
          </cell>
          <cell r="E139">
            <v>288000</v>
          </cell>
          <cell r="F139">
            <v>0</v>
          </cell>
          <cell r="G139">
            <v>4282078</v>
          </cell>
          <cell r="H139">
            <v>60194693</v>
          </cell>
          <cell r="I139">
            <v>943500</v>
          </cell>
          <cell r="J139">
            <v>65708271</v>
          </cell>
          <cell r="K139">
            <v>0</v>
          </cell>
          <cell r="L139">
            <v>19899500</v>
          </cell>
          <cell r="M139">
            <v>0</v>
          </cell>
          <cell r="N139">
            <v>0</v>
          </cell>
          <cell r="O139">
            <v>19899500</v>
          </cell>
          <cell r="P139">
            <v>0</v>
          </cell>
          <cell r="Q139">
            <v>49800000</v>
          </cell>
          <cell r="R139">
            <v>2306000</v>
          </cell>
          <cell r="S139">
            <v>52106000</v>
          </cell>
          <cell r="T139">
            <v>137799631</v>
          </cell>
        </row>
        <row r="140">
          <cell r="B140" t="str">
            <v>493580</v>
          </cell>
          <cell r="C140" t="str">
            <v>PENATAAN BANGUNAN DAN LINGKUNGAN DI. YOGYAKARTA</v>
          </cell>
          <cell r="D140">
            <v>184140</v>
          </cell>
          <cell r="E140">
            <v>340000</v>
          </cell>
          <cell r="F140">
            <v>0</v>
          </cell>
          <cell r="G140">
            <v>2216934</v>
          </cell>
          <cell r="H140">
            <v>5988401</v>
          </cell>
          <cell r="I140">
            <v>500000</v>
          </cell>
          <cell r="J140">
            <v>9045335</v>
          </cell>
          <cell r="K140">
            <v>0</v>
          </cell>
          <cell r="L140">
            <v>11212500</v>
          </cell>
          <cell r="M140">
            <v>0</v>
          </cell>
          <cell r="N140">
            <v>0</v>
          </cell>
          <cell r="O140">
            <v>11212500</v>
          </cell>
          <cell r="P140">
            <v>0</v>
          </cell>
          <cell r="Q140">
            <v>2100000</v>
          </cell>
          <cell r="R140">
            <v>2306000</v>
          </cell>
          <cell r="S140">
            <v>4406000</v>
          </cell>
          <cell r="T140">
            <v>24847975</v>
          </cell>
        </row>
        <row r="141">
          <cell r="B141" t="str">
            <v>493599</v>
          </cell>
          <cell r="C141" t="str">
            <v>PENATAAN BANGUNAN DAN LINGKUNGAN JAWA TIMUR</v>
          </cell>
          <cell r="D141">
            <v>39480</v>
          </cell>
          <cell r="E141">
            <v>327000</v>
          </cell>
          <cell r="F141">
            <v>0</v>
          </cell>
          <cell r="G141">
            <v>4550820</v>
          </cell>
          <cell r="H141">
            <v>55602107</v>
          </cell>
          <cell r="I141">
            <v>0</v>
          </cell>
          <cell r="J141">
            <v>60479927</v>
          </cell>
          <cell r="K141">
            <v>0</v>
          </cell>
          <cell r="L141">
            <v>23292500</v>
          </cell>
          <cell r="M141">
            <v>0</v>
          </cell>
          <cell r="N141">
            <v>0</v>
          </cell>
          <cell r="O141">
            <v>23292500</v>
          </cell>
          <cell r="P141">
            <v>0</v>
          </cell>
          <cell r="Q141">
            <v>7300000</v>
          </cell>
          <cell r="R141">
            <v>0</v>
          </cell>
          <cell r="S141">
            <v>7300000</v>
          </cell>
          <cell r="T141">
            <v>91111907</v>
          </cell>
        </row>
        <row r="142">
          <cell r="B142" t="str">
            <v>493600</v>
          </cell>
          <cell r="C142" t="str">
            <v>PENATAAN BANGUNAN DAN LINGKUNGAN KALIMANTAN BARAT</v>
          </cell>
          <cell r="D142">
            <v>153720</v>
          </cell>
          <cell r="E142">
            <v>331000</v>
          </cell>
          <cell r="F142">
            <v>0</v>
          </cell>
          <cell r="G142">
            <v>2551812</v>
          </cell>
          <cell r="H142">
            <v>4112637</v>
          </cell>
          <cell r="I142">
            <v>0</v>
          </cell>
          <cell r="J142">
            <v>6995449</v>
          </cell>
          <cell r="K142">
            <v>0</v>
          </cell>
          <cell r="L142">
            <v>9232500</v>
          </cell>
          <cell r="M142">
            <v>0</v>
          </cell>
          <cell r="N142">
            <v>0</v>
          </cell>
          <cell r="O142">
            <v>9232500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16381669</v>
          </cell>
        </row>
        <row r="143">
          <cell r="B143" t="str">
            <v>493625</v>
          </cell>
          <cell r="C143" t="str">
            <v>PENATAAN BANGUNAN DAN LINGKUNGAN KALIMANTAN TENGAH</v>
          </cell>
          <cell r="D143">
            <v>37020</v>
          </cell>
          <cell r="E143">
            <v>323000</v>
          </cell>
          <cell r="F143">
            <v>0</v>
          </cell>
          <cell r="G143">
            <v>2204114</v>
          </cell>
          <cell r="H143">
            <v>1234903</v>
          </cell>
          <cell r="I143">
            <v>0</v>
          </cell>
          <cell r="J143">
            <v>3762017</v>
          </cell>
          <cell r="K143">
            <v>0</v>
          </cell>
          <cell r="L143">
            <v>14092500</v>
          </cell>
          <cell r="M143">
            <v>0</v>
          </cell>
          <cell r="N143">
            <v>0</v>
          </cell>
          <cell r="O143">
            <v>14092500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17891537</v>
          </cell>
        </row>
        <row r="144">
          <cell r="B144" t="str">
            <v>493619</v>
          </cell>
          <cell r="C144" t="str">
            <v>PENATAAN BANGUNAN DAN LINGKUNGAN KALIMANTAN SELATAN</v>
          </cell>
          <cell r="D144">
            <v>19320</v>
          </cell>
          <cell r="E144">
            <v>295000</v>
          </cell>
          <cell r="F144">
            <v>0</v>
          </cell>
          <cell r="G144">
            <v>2666890</v>
          </cell>
          <cell r="H144">
            <v>7612197</v>
          </cell>
          <cell r="I144">
            <v>0</v>
          </cell>
          <cell r="J144">
            <v>10574087</v>
          </cell>
          <cell r="K144">
            <v>0</v>
          </cell>
          <cell r="L144">
            <v>14812500</v>
          </cell>
          <cell r="M144">
            <v>0</v>
          </cell>
          <cell r="N144">
            <v>0</v>
          </cell>
          <cell r="O144">
            <v>14812500</v>
          </cell>
          <cell r="P144">
            <v>0</v>
          </cell>
          <cell r="Q144">
            <v>2700000</v>
          </cell>
          <cell r="R144">
            <v>0</v>
          </cell>
          <cell r="S144">
            <v>2700000</v>
          </cell>
          <cell r="T144">
            <v>28105907</v>
          </cell>
        </row>
        <row r="145">
          <cell r="B145" t="str">
            <v>493631</v>
          </cell>
          <cell r="C145" t="str">
            <v>PENATAAN BANGUNAN DAN LINGKUNGAN KALIMANTAN TIMUR</v>
          </cell>
          <cell r="D145">
            <v>117300</v>
          </cell>
          <cell r="E145">
            <v>267000</v>
          </cell>
          <cell r="F145">
            <v>0</v>
          </cell>
          <cell r="G145">
            <v>3129752</v>
          </cell>
          <cell r="H145">
            <v>7406600</v>
          </cell>
          <cell r="I145">
            <v>0</v>
          </cell>
          <cell r="J145">
            <v>10803352</v>
          </cell>
          <cell r="K145">
            <v>0</v>
          </cell>
          <cell r="L145">
            <v>13912500</v>
          </cell>
          <cell r="M145">
            <v>0</v>
          </cell>
          <cell r="N145">
            <v>0</v>
          </cell>
          <cell r="O145">
            <v>13912500</v>
          </cell>
          <cell r="P145">
            <v>0</v>
          </cell>
          <cell r="Q145">
            <v>4800000</v>
          </cell>
          <cell r="R145">
            <v>0</v>
          </cell>
          <cell r="S145">
            <v>4800000</v>
          </cell>
          <cell r="T145">
            <v>29633152</v>
          </cell>
        </row>
        <row r="146">
          <cell r="B146" t="str">
            <v>493775</v>
          </cell>
          <cell r="C146" t="str">
            <v>PENATAAN BANGUNAN DAN LINGKUNGAN SULAWESI UTARA</v>
          </cell>
          <cell r="D146">
            <v>180120</v>
          </cell>
          <cell r="E146">
            <v>314000</v>
          </cell>
          <cell r="F146">
            <v>0</v>
          </cell>
          <cell r="G146">
            <v>2773050</v>
          </cell>
          <cell r="H146">
            <v>9456166</v>
          </cell>
          <cell r="I146">
            <v>0</v>
          </cell>
          <cell r="J146">
            <v>12543216</v>
          </cell>
          <cell r="K146">
            <v>0</v>
          </cell>
          <cell r="L146">
            <v>21282500</v>
          </cell>
          <cell r="M146">
            <v>0</v>
          </cell>
          <cell r="N146">
            <v>0</v>
          </cell>
          <cell r="O146">
            <v>21282500</v>
          </cell>
          <cell r="P146">
            <v>0</v>
          </cell>
          <cell r="Q146">
            <v>600000</v>
          </cell>
          <cell r="R146">
            <v>0</v>
          </cell>
          <cell r="S146">
            <v>600000</v>
          </cell>
          <cell r="T146">
            <v>34605836</v>
          </cell>
        </row>
        <row r="147">
          <cell r="B147" t="str">
            <v>493781</v>
          </cell>
          <cell r="C147" t="str">
            <v>PENATAAN BANGUNAN DAN LINGKUNGAN GORONTALO</v>
          </cell>
          <cell r="D147">
            <v>245340</v>
          </cell>
          <cell r="E147">
            <v>386000</v>
          </cell>
          <cell r="F147">
            <v>0</v>
          </cell>
          <cell r="G147">
            <v>2152136</v>
          </cell>
          <cell r="H147">
            <v>2946443</v>
          </cell>
          <cell r="I147">
            <v>0</v>
          </cell>
          <cell r="J147">
            <v>5484579</v>
          </cell>
          <cell r="K147">
            <v>0</v>
          </cell>
          <cell r="L147">
            <v>9742500</v>
          </cell>
          <cell r="M147">
            <v>0</v>
          </cell>
          <cell r="N147">
            <v>0</v>
          </cell>
          <cell r="O147">
            <v>9742500</v>
          </cell>
          <cell r="P147">
            <v>0</v>
          </cell>
          <cell r="Q147">
            <v>900000</v>
          </cell>
          <cell r="R147">
            <v>0</v>
          </cell>
          <cell r="S147">
            <v>900000</v>
          </cell>
          <cell r="T147">
            <v>16372419</v>
          </cell>
        </row>
        <row r="148">
          <cell r="B148" t="str">
            <v>493790</v>
          </cell>
          <cell r="C148" t="str">
            <v>PENATAAN BANGUNAN DAN LINGKUNGAN SULAWESI TENGAH</v>
          </cell>
          <cell r="D148">
            <v>196440</v>
          </cell>
          <cell r="E148">
            <v>386000</v>
          </cell>
          <cell r="F148">
            <v>0</v>
          </cell>
          <cell r="G148">
            <v>2253704</v>
          </cell>
          <cell r="H148">
            <v>2096309</v>
          </cell>
          <cell r="I148">
            <v>0</v>
          </cell>
          <cell r="J148">
            <v>4736013</v>
          </cell>
          <cell r="K148">
            <v>0</v>
          </cell>
          <cell r="L148">
            <v>8712500</v>
          </cell>
          <cell r="M148">
            <v>0</v>
          </cell>
          <cell r="N148">
            <v>0</v>
          </cell>
          <cell r="O148">
            <v>8712500</v>
          </cell>
          <cell r="P148">
            <v>0</v>
          </cell>
          <cell r="Q148">
            <v>900000</v>
          </cell>
          <cell r="R148">
            <v>0</v>
          </cell>
          <cell r="S148">
            <v>900000</v>
          </cell>
          <cell r="T148">
            <v>14544953</v>
          </cell>
        </row>
        <row r="149">
          <cell r="B149" t="str">
            <v>493801</v>
          </cell>
          <cell r="C149" t="str">
            <v>PENATAAN BANGUNAN DAN LINGKUNGAN SULAWESI SELATAN</v>
          </cell>
          <cell r="D149">
            <v>156660</v>
          </cell>
          <cell r="E149">
            <v>358000</v>
          </cell>
          <cell r="F149">
            <v>0</v>
          </cell>
          <cell r="G149">
            <v>3832430</v>
          </cell>
          <cell r="H149">
            <v>12897110</v>
          </cell>
          <cell r="I149">
            <v>0</v>
          </cell>
          <cell r="J149">
            <v>17087540</v>
          </cell>
          <cell r="K149">
            <v>0</v>
          </cell>
          <cell r="L149">
            <v>17812500</v>
          </cell>
          <cell r="M149">
            <v>0</v>
          </cell>
          <cell r="N149">
            <v>0</v>
          </cell>
          <cell r="O149">
            <v>17812500</v>
          </cell>
          <cell r="P149">
            <v>0</v>
          </cell>
          <cell r="Q149">
            <v>9000000</v>
          </cell>
          <cell r="R149">
            <v>0</v>
          </cell>
          <cell r="S149">
            <v>9000000</v>
          </cell>
          <cell r="T149">
            <v>44056700</v>
          </cell>
        </row>
        <row r="150">
          <cell r="B150" t="str">
            <v>452800</v>
          </cell>
          <cell r="C150" t="str">
            <v>PENATAAN BANGUNAN DAN LINGKUNGAN SULAWESI BARAT</v>
          </cell>
          <cell r="D150">
            <v>77640</v>
          </cell>
          <cell r="E150">
            <v>281000</v>
          </cell>
          <cell r="F150">
            <v>0</v>
          </cell>
          <cell r="G150">
            <v>1615465</v>
          </cell>
          <cell r="H150">
            <v>1172103</v>
          </cell>
          <cell r="I150">
            <v>0</v>
          </cell>
          <cell r="J150">
            <v>3068568</v>
          </cell>
          <cell r="K150">
            <v>0</v>
          </cell>
          <cell r="L150">
            <v>9462500</v>
          </cell>
          <cell r="M150">
            <v>0</v>
          </cell>
          <cell r="N150">
            <v>0</v>
          </cell>
          <cell r="O150">
            <v>9462500</v>
          </cell>
          <cell r="P150">
            <v>0</v>
          </cell>
          <cell r="Q150">
            <v>600000</v>
          </cell>
          <cell r="R150">
            <v>0</v>
          </cell>
          <cell r="S150">
            <v>600000</v>
          </cell>
          <cell r="T150">
            <v>13208708</v>
          </cell>
        </row>
        <row r="151">
          <cell r="B151" t="str">
            <v>493810</v>
          </cell>
          <cell r="C151" t="str">
            <v>PENATAAN BANGUNAN DAN LINGKUNGAN SULAWESI TENGGARA</v>
          </cell>
          <cell r="D151">
            <v>290820</v>
          </cell>
          <cell r="E151">
            <v>299000</v>
          </cell>
          <cell r="F151">
            <v>0</v>
          </cell>
          <cell r="G151">
            <v>2645428</v>
          </cell>
          <cell r="H151">
            <v>4598647</v>
          </cell>
          <cell r="I151">
            <v>0</v>
          </cell>
          <cell r="J151">
            <v>7543075</v>
          </cell>
          <cell r="K151">
            <v>0</v>
          </cell>
          <cell r="L151">
            <v>22782500</v>
          </cell>
          <cell r="M151">
            <v>0</v>
          </cell>
          <cell r="N151">
            <v>0</v>
          </cell>
          <cell r="O151">
            <v>22782500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30616395</v>
          </cell>
        </row>
        <row r="152">
          <cell r="B152" t="str">
            <v>493826</v>
          </cell>
          <cell r="C152" t="str">
            <v>PENATAAN BANGUNAN DAN LINGKUNGAN BALI</v>
          </cell>
          <cell r="D152">
            <v>76200</v>
          </cell>
          <cell r="E152">
            <v>333000</v>
          </cell>
          <cell r="F152">
            <v>0</v>
          </cell>
          <cell r="G152">
            <v>2342100</v>
          </cell>
          <cell r="H152">
            <v>5056343</v>
          </cell>
          <cell r="I152">
            <v>0</v>
          </cell>
          <cell r="J152">
            <v>7731443</v>
          </cell>
          <cell r="K152">
            <v>0</v>
          </cell>
          <cell r="L152">
            <v>17012500</v>
          </cell>
          <cell r="M152">
            <v>0</v>
          </cell>
          <cell r="N152">
            <v>0</v>
          </cell>
          <cell r="O152">
            <v>17012500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24820143</v>
          </cell>
        </row>
        <row r="153">
          <cell r="B153" t="str">
            <v>493832</v>
          </cell>
          <cell r="C153" t="str">
            <v>PENATAAN BANGUNAN DAN LINGKUNGAN NUSA TENGGARA  BARAT</v>
          </cell>
          <cell r="D153">
            <v>322440</v>
          </cell>
          <cell r="E153">
            <v>216000</v>
          </cell>
          <cell r="F153">
            <v>0</v>
          </cell>
          <cell r="G153">
            <v>2558402</v>
          </cell>
          <cell r="H153">
            <v>7664511</v>
          </cell>
          <cell r="I153">
            <v>0</v>
          </cell>
          <cell r="J153">
            <v>10438913</v>
          </cell>
          <cell r="K153">
            <v>0</v>
          </cell>
          <cell r="L153">
            <v>14842500</v>
          </cell>
          <cell r="M153">
            <v>0</v>
          </cell>
          <cell r="N153">
            <v>0</v>
          </cell>
          <cell r="O153">
            <v>14842500</v>
          </cell>
          <cell r="P153">
            <v>0</v>
          </cell>
          <cell r="Q153">
            <v>5700000</v>
          </cell>
          <cell r="R153">
            <v>0</v>
          </cell>
          <cell r="S153">
            <v>5700000</v>
          </cell>
          <cell r="T153">
            <v>31303853</v>
          </cell>
        </row>
        <row r="154">
          <cell r="B154" t="str">
            <v>493841</v>
          </cell>
          <cell r="C154" t="str">
            <v>PENATAAN BANGUNAN DAN LINGKUNGAN NUSA TENGGARA TIMUR</v>
          </cell>
          <cell r="D154">
            <v>166620</v>
          </cell>
          <cell r="E154">
            <v>327000</v>
          </cell>
          <cell r="F154">
            <v>0</v>
          </cell>
          <cell r="G154">
            <v>2935204</v>
          </cell>
          <cell r="H154">
            <v>4424956</v>
          </cell>
          <cell r="I154">
            <v>0</v>
          </cell>
          <cell r="J154">
            <v>7687160</v>
          </cell>
          <cell r="K154">
            <v>0</v>
          </cell>
          <cell r="L154">
            <v>10692500</v>
          </cell>
          <cell r="M154">
            <v>0</v>
          </cell>
          <cell r="N154">
            <v>0</v>
          </cell>
          <cell r="O154">
            <v>10692500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18546280</v>
          </cell>
        </row>
        <row r="155">
          <cell r="B155" t="str">
            <v>493857</v>
          </cell>
          <cell r="C155" t="str">
            <v>PENATAAN BANGUNAN DAN LINGKUNGAN MALUKU</v>
          </cell>
          <cell r="D155">
            <v>229380</v>
          </cell>
          <cell r="E155">
            <v>209000</v>
          </cell>
          <cell r="F155">
            <v>0</v>
          </cell>
          <cell r="G155">
            <v>2691542</v>
          </cell>
          <cell r="H155">
            <v>3409979</v>
          </cell>
          <cell r="I155">
            <v>0</v>
          </cell>
          <cell r="J155">
            <v>6310521</v>
          </cell>
          <cell r="K155">
            <v>0</v>
          </cell>
          <cell r="L155">
            <v>10942500</v>
          </cell>
          <cell r="M155">
            <v>0</v>
          </cell>
          <cell r="N155">
            <v>0</v>
          </cell>
          <cell r="O155">
            <v>10942500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17482401</v>
          </cell>
        </row>
        <row r="156">
          <cell r="B156" t="str">
            <v>493863</v>
          </cell>
          <cell r="C156" t="str">
            <v>PENATAAN BANGUNAN DAN LINGKUNGAN MALUKU UTARA</v>
          </cell>
          <cell r="D156">
            <v>145864</v>
          </cell>
          <cell r="E156">
            <v>315000</v>
          </cell>
          <cell r="F156">
            <v>0</v>
          </cell>
          <cell r="G156">
            <v>2675260</v>
          </cell>
          <cell r="H156">
            <v>5228045</v>
          </cell>
          <cell r="I156">
            <v>0</v>
          </cell>
          <cell r="J156">
            <v>8218305</v>
          </cell>
          <cell r="K156">
            <v>0</v>
          </cell>
          <cell r="L156">
            <v>7692500</v>
          </cell>
          <cell r="M156">
            <v>0</v>
          </cell>
          <cell r="N156">
            <v>0</v>
          </cell>
          <cell r="O156">
            <v>7692500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16056669</v>
          </cell>
        </row>
        <row r="157">
          <cell r="B157" t="str">
            <v>493872</v>
          </cell>
          <cell r="C157" t="str">
            <v>PENATAAN BANGUNAN DAN LINGKUNGAN PAPUA</v>
          </cell>
          <cell r="D157">
            <v>304380</v>
          </cell>
          <cell r="E157">
            <v>146000</v>
          </cell>
          <cell r="F157">
            <v>0</v>
          </cell>
          <cell r="G157">
            <v>3137366</v>
          </cell>
          <cell r="H157">
            <v>1793934</v>
          </cell>
          <cell r="I157">
            <v>0</v>
          </cell>
          <cell r="J157">
            <v>5077300</v>
          </cell>
          <cell r="K157">
            <v>0</v>
          </cell>
          <cell r="L157">
            <v>8671500</v>
          </cell>
          <cell r="M157">
            <v>0</v>
          </cell>
          <cell r="N157">
            <v>0</v>
          </cell>
          <cell r="O157">
            <v>8671500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14053180</v>
          </cell>
        </row>
        <row r="158">
          <cell r="B158" t="str">
            <v>493888</v>
          </cell>
          <cell r="C158" t="str">
            <v>PENATAAN BANGUNAN DAN LINGKUNGAN PAPUA BARAT</v>
          </cell>
          <cell r="D158">
            <v>362520</v>
          </cell>
          <cell r="E158">
            <v>155000</v>
          </cell>
          <cell r="F158">
            <v>0</v>
          </cell>
          <cell r="G158">
            <v>2581382</v>
          </cell>
          <cell r="H158">
            <v>1781167</v>
          </cell>
          <cell r="I158">
            <v>0</v>
          </cell>
          <cell r="J158">
            <v>4517549</v>
          </cell>
          <cell r="K158">
            <v>0</v>
          </cell>
          <cell r="L158">
            <v>13812500</v>
          </cell>
          <cell r="M158">
            <v>0</v>
          </cell>
          <cell r="N158">
            <v>0</v>
          </cell>
          <cell r="O158">
            <v>13812500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18692569</v>
          </cell>
        </row>
        <row r="159">
          <cell r="B159" t="str">
            <v>505730</v>
          </cell>
          <cell r="C159" t="str">
            <v>PERENCANAAN DAN PENGENDALIAN PROGRAM PROV NAD</v>
          </cell>
          <cell r="D159">
            <v>22000</v>
          </cell>
          <cell r="E159">
            <v>173700</v>
          </cell>
          <cell r="F159">
            <v>0</v>
          </cell>
          <cell r="G159">
            <v>2165000</v>
          </cell>
          <cell r="H159">
            <v>0</v>
          </cell>
          <cell r="I159">
            <v>0</v>
          </cell>
          <cell r="J159">
            <v>2338700</v>
          </cell>
          <cell r="K159">
            <v>0</v>
          </cell>
          <cell r="L159">
            <v>179000</v>
          </cell>
          <cell r="M159">
            <v>0</v>
          </cell>
          <cell r="N159">
            <v>0</v>
          </cell>
          <cell r="O159">
            <v>179000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2539700</v>
          </cell>
        </row>
        <row r="160">
          <cell r="B160" t="str">
            <v>505749</v>
          </cell>
          <cell r="C160" t="str">
            <v>PERENCANAAN DAN PENGENDALIAN PROGRAM PROV SUMATERA UTARA</v>
          </cell>
          <cell r="D160">
            <v>115000</v>
          </cell>
          <cell r="E160">
            <v>191000</v>
          </cell>
          <cell r="F160">
            <v>0</v>
          </cell>
          <cell r="G160">
            <v>2153779.4</v>
          </cell>
          <cell r="H160">
            <v>0</v>
          </cell>
          <cell r="I160">
            <v>0</v>
          </cell>
          <cell r="J160">
            <v>2344779.4</v>
          </cell>
          <cell r="K160">
            <v>0</v>
          </cell>
          <cell r="L160">
            <v>232200</v>
          </cell>
          <cell r="M160">
            <v>0</v>
          </cell>
          <cell r="N160">
            <v>0</v>
          </cell>
          <cell r="O160">
            <v>232200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2691979.4</v>
          </cell>
        </row>
        <row r="161">
          <cell r="B161" t="str">
            <v>505755</v>
          </cell>
          <cell r="C161" t="str">
            <v xml:space="preserve">PERENCANAAN DAN PENGENDALIAN PROGRAM PROV SUMATERA BARAT </v>
          </cell>
          <cell r="D161">
            <v>110536</v>
          </cell>
          <cell r="E161">
            <v>92700</v>
          </cell>
          <cell r="F161">
            <v>0</v>
          </cell>
          <cell r="G161">
            <v>2246970</v>
          </cell>
          <cell r="H161">
            <v>0</v>
          </cell>
          <cell r="I161">
            <v>0</v>
          </cell>
          <cell r="J161">
            <v>2339670</v>
          </cell>
          <cell r="K161">
            <v>0</v>
          </cell>
          <cell r="L161">
            <v>163000</v>
          </cell>
          <cell r="M161">
            <v>0</v>
          </cell>
          <cell r="N161">
            <v>0</v>
          </cell>
          <cell r="O161">
            <v>163000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2613206</v>
          </cell>
        </row>
        <row r="162">
          <cell r="B162" t="str">
            <v>505761</v>
          </cell>
          <cell r="C162" t="str">
            <v>PERENCANAAN DAN PENGENDALIAN PROGRAM PROVINSI RIAU</v>
          </cell>
          <cell r="D162">
            <v>96276</v>
          </cell>
          <cell r="E162">
            <v>82260</v>
          </cell>
          <cell r="F162">
            <v>0</v>
          </cell>
          <cell r="G162">
            <v>1900720</v>
          </cell>
          <cell r="H162">
            <v>0</v>
          </cell>
          <cell r="I162">
            <v>0</v>
          </cell>
          <cell r="J162">
            <v>1982980</v>
          </cell>
          <cell r="K162">
            <v>0</v>
          </cell>
          <cell r="L162">
            <v>108000</v>
          </cell>
          <cell r="M162">
            <v>0</v>
          </cell>
          <cell r="N162">
            <v>0</v>
          </cell>
          <cell r="O162">
            <v>108000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2187256</v>
          </cell>
        </row>
        <row r="163">
          <cell r="B163" t="str">
            <v>505097</v>
          </cell>
          <cell r="C163" t="str">
            <v>PERENCANAAN DAN PENGENDALIAN PROGRAM PROV KEP. RIAU</v>
          </cell>
          <cell r="D163">
            <v>108052</v>
          </cell>
          <cell r="E163">
            <v>90900</v>
          </cell>
          <cell r="F163">
            <v>0</v>
          </cell>
          <cell r="G163">
            <v>1333340</v>
          </cell>
          <cell r="H163">
            <v>0</v>
          </cell>
          <cell r="I163">
            <v>0</v>
          </cell>
          <cell r="J163">
            <v>1424240</v>
          </cell>
          <cell r="K163">
            <v>0</v>
          </cell>
          <cell r="L163">
            <v>79000</v>
          </cell>
          <cell r="M163">
            <v>0</v>
          </cell>
          <cell r="N163">
            <v>0</v>
          </cell>
          <cell r="O163">
            <v>79000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1611292</v>
          </cell>
        </row>
        <row r="164">
          <cell r="B164" t="str">
            <v>505770</v>
          </cell>
          <cell r="C164" t="str">
            <v>PERENCANAAN DAN PENGENDALIAN PROGRAM PROVINSI JAMBI</v>
          </cell>
          <cell r="D164">
            <v>108026</v>
          </cell>
          <cell r="E164">
            <v>85740</v>
          </cell>
          <cell r="F164">
            <v>0</v>
          </cell>
          <cell r="G164">
            <v>1726030</v>
          </cell>
          <cell r="H164">
            <v>0</v>
          </cell>
          <cell r="I164">
            <v>0</v>
          </cell>
          <cell r="J164">
            <v>1811770</v>
          </cell>
          <cell r="K164">
            <v>0</v>
          </cell>
          <cell r="L164">
            <v>101000</v>
          </cell>
          <cell r="M164">
            <v>0</v>
          </cell>
          <cell r="N164">
            <v>0</v>
          </cell>
          <cell r="O164">
            <v>101000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2020796</v>
          </cell>
        </row>
        <row r="165">
          <cell r="B165" t="str">
            <v>505792</v>
          </cell>
          <cell r="C165" t="str">
            <v>PERENCANAAN DAN PENGENDALIAN PROGRAM PROVINSI  BENGKULU</v>
          </cell>
          <cell r="D165">
            <v>108026</v>
          </cell>
          <cell r="E165">
            <v>116820</v>
          </cell>
          <cell r="F165">
            <v>0</v>
          </cell>
          <cell r="G165">
            <v>1223777</v>
          </cell>
          <cell r="H165">
            <v>0</v>
          </cell>
          <cell r="I165">
            <v>0</v>
          </cell>
          <cell r="J165">
            <v>1340597</v>
          </cell>
          <cell r="K165">
            <v>0</v>
          </cell>
          <cell r="L165">
            <v>93000</v>
          </cell>
          <cell r="M165">
            <v>0</v>
          </cell>
          <cell r="N165">
            <v>0</v>
          </cell>
          <cell r="O165">
            <v>93000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1541623</v>
          </cell>
        </row>
        <row r="166">
          <cell r="B166" t="str">
            <v>505786</v>
          </cell>
          <cell r="C166" t="str">
            <v>PERENCANAAN DAN PENGENDALIAN PROGRAMPROV SUMATERA SELATAN</v>
          </cell>
          <cell r="D166">
            <v>108026</v>
          </cell>
          <cell r="E166">
            <v>118200</v>
          </cell>
          <cell r="F166">
            <v>0</v>
          </cell>
          <cell r="G166">
            <v>2253070</v>
          </cell>
          <cell r="H166">
            <v>0</v>
          </cell>
          <cell r="I166">
            <v>0</v>
          </cell>
          <cell r="J166">
            <v>2371270</v>
          </cell>
          <cell r="K166">
            <v>0</v>
          </cell>
          <cell r="L166">
            <v>126200</v>
          </cell>
          <cell r="M166">
            <v>0</v>
          </cell>
          <cell r="N166">
            <v>0</v>
          </cell>
          <cell r="O166">
            <v>126200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2605496</v>
          </cell>
        </row>
        <row r="167">
          <cell r="B167" t="str">
            <v>505100</v>
          </cell>
          <cell r="C167" t="str">
            <v>PERENCANAAN DAN PENGENDALIAN PROGRAM PROV BANGKA BELITUNG</v>
          </cell>
          <cell r="D167">
            <v>86420.800000000003</v>
          </cell>
          <cell r="E167">
            <v>108240</v>
          </cell>
          <cell r="F167">
            <v>0</v>
          </cell>
          <cell r="G167">
            <v>1175872</v>
          </cell>
          <cell r="H167">
            <v>0</v>
          </cell>
          <cell r="I167">
            <v>0</v>
          </cell>
          <cell r="J167">
            <v>1284112</v>
          </cell>
          <cell r="K167">
            <v>0</v>
          </cell>
          <cell r="L167">
            <v>73400</v>
          </cell>
          <cell r="M167">
            <v>0</v>
          </cell>
          <cell r="N167">
            <v>0</v>
          </cell>
          <cell r="O167">
            <v>73400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1443932.8</v>
          </cell>
        </row>
        <row r="168">
          <cell r="B168" t="str">
            <v>505821</v>
          </cell>
          <cell r="C168" t="str">
            <v>PERENCANAAN DAN PENGENDALIAN PROGRAM PROV LAMPUNG</v>
          </cell>
          <cell r="D168">
            <v>108026</v>
          </cell>
          <cell r="E168">
            <v>53400</v>
          </cell>
          <cell r="F168">
            <v>0</v>
          </cell>
          <cell r="G168">
            <v>1631130</v>
          </cell>
          <cell r="H168">
            <v>0</v>
          </cell>
          <cell r="I168">
            <v>0</v>
          </cell>
          <cell r="J168">
            <v>1684530</v>
          </cell>
          <cell r="K168">
            <v>0</v>
          </cell>
          <cell r="L168">
            <v>118000</v>
          </cell>
          <cell r="M168">
            <v>0</v>
          </cell>
          <cell r="N168">
            <v>0</v>
          </cell>
          <cell r="O168">
            <v>118000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1910556</v>
          </cell>
        </row>
        <row r="169">
          <cell r="B169" t="str">
            <v>505840</v>
          </cell>
          <cell r="C169" t="str">
            <v>PERENCANAAN DAN PENGENDALIAN PROGRAM PROV BANTEN</v>
          </cell>
          <cell r="D169">
            <v>86420.800000000003</v>
          </cell>
          <cell r="E169">
            <v>108240</v>
          </cell>
          <cell r="F169">
            <v>0</v>
          </cell>
          <cell r="G169">
            <v>1016464</v>
          </cell>
          <cell r="H169">
            <v>0</v>
          </cell>
          <cell r="I169">
            <v>0</v>
          </cell>
          <cell r="J169">
            <v>1124704</v>
          </cell>
          <cell r="K169">
            <v>0</v>
          </cell>
          <cell r="L169">
            <v>75200</v>
          </cell>
          <cell r="M169">
            <v>0</v>
          </cell>
          <cell r="N169">
            <v>0</v>
          </cell>
          <cell r="O169">
            <v>75200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1286324.8</v>
          </cell>
        </row>
        <row r="170">
          <cell r="B170" t="str">
            <v>505837</v>
          </cell>
          <cell r="C170" t="str">
            <v>PERENCANAAN DAN PENGENDALIAN PROGRAM PROV JAWA BARAT</v>
          </cell>
          <cell r="D170">
            <v>148136</v>
          </cell>
          <cell r="E170">
            <v>78660</v>
          </cell>
          <cell r="F170">
            <v>0</v>
          </cell>
          <cell r="G170">
            <v>2604415</v>
          </cell>
          <cell r="H170">
            <v>0</v>
          </cell>
          <cell r="I170">
            <v>0</v>
          </cell>
          <cell r="J170">
            <v>2683075</v>
          </cell>
          <cell r="K170">
            <v>0</v>
          </cell>
          <cell r="L170">
            <v>188000</v>
          </cell>
          <cell r="M170">
            <v>0</v>
          </cell>
          <cell r="N170">
            <v>0</v>
          </cell>
          <cell r="O170">
            <v>188000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3019211</v>
          </cell>
        </row>
        <row r="171">
          <cell r="B171" t="str">
            <v>505843</v>
          </cell>
          <cell r="C171" t="str">
            <v>PERENCANAAN DAN PENGENDALIAN PROGRAM PROV JAWA TENGAH</v>
          </cell>
          <cell r="D171">
            <v>185392</v>
          </cell>
          <cell r="E171">
            <v>210810</v>
          </cell>
          <cell r="F171">
            <v>0</v>
          </cell>
          <cell r="G171">
            <v>3186555</v>
          </cell>
          <cell r="H171">
            <v>0</v>
          </cell>
          <cell r="I171">
            <v>0</v>
          </cell>
          <cell r="J171">
            <v>3397365</v>
          </cell>
          <cell r="K171">
            <v>0</v>
          </cell>
          <cell r="L171">
            <v>255000</v>
          </cell>
          <cell r="M171">
            <v>0</v>
          </cell>
          <cell r="N171">
            <v>0</v>
          </cell>
          <cell r="O171">
            <v>255000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3837757</v>
          </cell>
        </row>
        <row r="172">
          <cell r="B172" t="str">
            <v>505101</v>
          </cell>
          <cell r="C172" t="str">
            <v>PERENCANAAN DAN PENGENDALIAN PROGRAM PROV DI YOGYAKARTA</v>
          </cell>
          <cell r="D172">
            <v>92464</v>
          </cell>
          <cell r="E172">
            <v>88020</v>
          </cell>
          <cell r="F172">
            <v>0</v>
          </cell>
          <cell r="G172">
            <v>1087964</v>
          </cell>
          <cell r="H172">
            <v>0</v>
          </cell>
          <cell r="I172">
            <v>0</v>
          </cell>
          <cell r="J172">
            <v>1175984</v>
          </cell>
          <cell r="K172">
            <v>0</v>
          </cell>
          <cell r="L172">
            <v>69000</v>
          </cell>
          <cell r="M172">
            <v>0</v>
          </cell>
          <cell r="N172">
            <v>0</v>
          </cell>
          <cell r="O172">
            <v>69000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1337448</v>
          </cell>
        </row>
        <row r="173">
          <cell r="B173" t="str">
            <v>505868</v>
          </cell>
          <cell r="C173" t="str">
            <v>PERENCANAAN DAN PENGENDALIAN PROGRAM PROV JAWA TIMUR</v>
          </cell>
          <cell r="D173">
            <v>205020</v>
          </cell>
          <cell r="E173">
            <v>283800</v>
          </cell>
          <cell r="F173">
            <v>0</v>
          </cell>
          <cell r="G173">
            <v>2547740</v>
          </cell>
          <cell r="H173">
            <v>0</v>
          </cell>
          <cell r="I173">
            <v>0</v>
          </cell>
          <cell r="J173">
            <v>2831540</v>
          </cell>
          <cell r="K173">
            <v>0</v>
          </cell>
          <cell r="L173">
            <v>271000</v>
          </cell>
          <cell r="M173">
            <v>0</v>
          </cell>
          <cell r="N173">
            <v>0</v>
          </cell>
          <cell r="O173">
            <v>271000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3307560</v>
          </cell>
        </row>
        <row r="174">
          <cell r="B174" t="str">
            <v>505874</v>
          </cell>
          <cell r="C174" t="str">
            <v xml:space="preserve">PERENCANAAN DAN PENGENDALIAN PROGRAM PROV KALIMANTAN BARAT </v>
          </cell>
          <cell r="D174">
            <v>108276</v>
          </cell>
          <cell r="E174">
            <v>89700</v>
          </cell>
          <cell r="F174">
            <v>0</v>
          </cell>
          <cell r="G174">
            <v>1687772</v>
          </cell>
          <cell r="H174">
            <v>0</v>
          </cell>
          <cell r="I174">
            <v>0</v>
          </cell>
          <cell r="J174">
            <v>1777472</v>
          </cell>
          <cell r="K174">
            <v>0</v>
          </cell>
          <cell r="L174">
            <v>118000</v>
          </cell>
          <cell r="M174">
            <v>0</v>
          </cell>
          <cell r="N174">
            <v>0</v>
          </cell>
          <cell r="O174">
            <v>118000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2003748</v>
          </cell>
        </row>
        <row r="175">
          <cell r="B175" t="str">
            <v>505880</v>
          </cell>
          <cell r="C175" t="str">
            <v xml:space="preserve">PERENCANAAN DAN PENGENDALIAN PROGRAM PROV KALIMANTAN TENGAH </v>
          </cell>
          <cell r="D175">
            <v>103276</v>
          </cell>
          <cell r="E175">
            <v>115920</v>
          </cell>
          <cell r="F175">
            <v>0</v>
          </cell>
          <cell r="G175">
            <v>1740431</v>
          </cell>
          <cell r="H175">
            <v>0</v>
          </cell>
          <cell r="I175">
            <v>0</v>
          </cell>
          <cell r="J175">
            <v>1856351</v>
          </cell>
          <cell r="K175">
            <v>0</v>
          </cell>
          <cell r="L175">
            <v>120000</v>
          </cell>
          <cell r="M175">
            <v>0</v>
          </cell>
          <cell r="N175">
            <v>0</v>
          </cell>
          <cell r="O175">
            <v>120000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2079627</v>
          </cell>
        </row>
        <row r="176">
          <cell r="B176" t="str">
            <v>505899</v>
          </cell>
          <cell r="C176" t="str">
            <v>PERENCANAAN DAN PENGENDALIAN PROGRAM PROV KALIMANTAN SELATAN</v>
          </cell>
          <cell r="D176">
            <v>86420.800000000003</v>
          </cell>
          <cell r="E176">
            <v>120960</v>
          </cell>
          <cell r="F176">
            <v>0</v>
          </cell>
          <cell r="G176">
            <v>1955276</v>
          </cell>
          <cell r="H176">
            <v>0</v>
          </cell>
          <cell r="I176">
            <v>0</v>
          </cell>
          <cell r="J176">
            <v>2076236</v>
          </cell>
          <cell r="K176">
            <v>0</v>
          </cell>
          <cell r="L176">
            <v>103400</v>
          </cell>
          <cell r="M176">
            <v>0</v>
          </cell>
          <cell r="N176">
            <v>0</v>
          </cell>
          <cell r="O176">
            <v>103400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2266056.7999999998</v>
          </cell>
        </row>
        <row r="177">
          <cell r="B177" t="str">
            <v>505900</v>
          </cell>
          <cell r="C177" t="str">
            <v>PERENCANAAN DAN PENGENDALIAN PROGRAM PROV KALIMANTAN TIMUR</v>
          </cell>
          <cell r="D177">
            <v>108276</v>
          </cell>
          <cell r="E177">
            <v>72300</v>
          </cell>
          <cell r="F177">
            <v>0</v>
          </cell>
          <cell r="G177">
            <v>2075173.4</v>
          </cell>
          <cell r="H177">
            <v>0</v>
          </cell>
          <cell r="I177">
            <v>0</v>
          </cell>
          <cell r="J177">
            <v>2147473.4</v>
          </cell>
          <cell r="K177">
            <v>0</v>
          </cell>
          <cell r="L177">
            <v>108400</v>
          </cell>
          <cell r="M177">
            <v>0</v>
          </cell>
          <cell r="N177">
            <v>0</v>
          </cell>
          <cell r="O177">
            <v>108400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2364149.4</v>
          </cell>
        </row>
        <row r="178">
          <cell r="B178" t="str">
            <v>505102</v>
          </cell>
          <cell r="C178" t="str">
            <v>PERENCANAAN DAN PENGENDALIAN PROGRAM PROV SULAWESI UTARA</v>
          </cell>
          <cell r="D178">
            <v>103276</v>
          </cell>
          <cell r="E178">
            <v>108000</v>
          </cell>
          <cell r="F178">
            <v>0</v>
          </cell>
          <cell r="G178">
            <v>2139267</v>
          </cell>
          <cell r="H178">
            <v>0</v>
          </cell>
          <cell r="I178">
            <v>0</v>
          </cell>
          <cell r="J178">
            <v>2247267</v>
          </cell>
          <cell r="K178">
            <v>0</v>
          </cell>
          <cell r="L178">
            <v>138000</v>
          </cell>
          <cell r="M178">
            <v>0</v>
          </cell>
          <cell r="N178">
            <v>0</v>
          </cell>
          <cell r="O178">
            <v>138000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2488543</v>
          </cell>
        </row>
        <row r="179">
          <cell r="B179" t="str">
            <v>505103</v>
          </cell>
          <cell r="C179" t="str">
            <v>PERENCANAAN DAN PENGENDALIAN PROGRAM PROV GORONTALO</v>
          </cell>
          <cell r="D179">
            <v>86500</v>
          </cell>
          <cell r="E179">
            <v>108240</v>
          </cell>
          <cell r="F179">
            <v>0</v>
          </cell>
          <cell r="G179">
            <v>1053124</v>
          </cell>
          <cell r="H179">
            <v>0</v>
          </cell>
          <cell r="I179">
            <v>0</v>
          </cell>
          <cell r="J179">
            <v>1161364</v>
          </cell>
          <cell r="K179">
            <v>0</v>
          </cell>
          <cell r="L179">
            <v>66800</v>
          </cell>
          <cell r="M179">
            <v>0</v>
          </cell>
          <cell r="N179">
            <v>0</v>
          </cell>
          <cell r="O179">
            <v>66800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1314664</v>
          </cell>
        </row>
        <row r="180">
          <cell r="B180" t="str">
            <v>505931</v>
          </cell>
          <cell r="C180" t="str">
            <v>PERENCANAAN DAN PENGENDALIAN PROGRAM PROV SULAWESI TENGAH</v>
          </cell>
          <cell r="D180">
            <v>86500</v>
          </cell>
          <cell r="E180">
            <v>120960</v>
          </cell>
          <cell r="F180">
            <v>0</v>
          </cell>
          <cell r="G180">
            <v>1450540</v>
          </cell>
          <cell r="H180">
            <v>0</v>
          </cell>
          <cell r="I180">
            <v>0</v>
          </cell>
          <cell r="J180">
            <v>1571500</v>
          </cell>
          <cell r="K180">
            <v>0</v>
          </cell>
          <cell r="L180">
            <v>93400</v>
          </cell>
          <cell r="M180">
            <v>0</v>
          </cell>
          <cell r="N180">
            <v>0</v>
          </cell>
          <cell r="O180">
            <v>93400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1751400</v>
          </cell>
        </row>
        <row r="181">
          <cell r="B181" t="str">
            <v>505940</v>
          </cell>
          <cell r="C181" t="str">
            <v>PERENCANAAN DAN PENGENDALIAN PROGRAM PROV SULAWESI SELATAN</v>
          </cell>
          <cell r="D181">
            <v>91436.800000000003</v>
          </cell>
          <cell r="E181">
            <v>138960</v>
          </cell>
          <cell r="F181">
            <v>0</v>
          </cell>
          <cell r="G181">
            <v>2059484</v>
          </cell>
          <cell r="H181">
            <v>0</v>
          </cell>
          <cell r="I181">
            <v>0</v>
          </cell>
          <cell r="J181">
            <v>2198444</v>
          </cell>
          <cell r="K181">
            <v>0</v>
          </cell>
          <cell r="L181">
            <v>173600</v>
          </cell>
          <cell r="M181">
            <v>0</v>
          </cell>
          <cell r="N181">
            <v>0</v>
          </cell>
          <cell r="O181">
            <v>173600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2463480.7999999998</v>
          </cell>
        </row>
        <row r="182">
          <cell r="B182" t="str">
            <v>505104</v>
          </cell>
          <cell r="C182" t="str">
            <v>PERENCANAAN DAN PENGENDALIAN PROGRAM PROV SULAWESI BARAT</v>
          </cell>
          <cell r="D182">
            <v>86500</v>
          </cell>
          <cell r="E182">
            <v>108240</v>
          </cell>
          <cell r="F182">
            <v>0</v>
          </cell>
          <cell r="G182">
            <v>958112</v>
          </cell>
          <cell r="H182">
            <v>0</v>
          </cell>
          <cell r="I182">
            <v>0</v>
          </cell>
          <cell r="J182">
            <v>1066352</v>
          </cell>
          <cell r="K182">
            <v>0</v>
          </cell>
          <cell r="L182">
            <v>60200</v>
          </cell>
          <cell r="M182">
            <v>0</v>
          </cell>
          <cell r="N182">
            <v>0</v>
          </cell>
          <cell r="O182">
            <v>60200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1213052</v>
          </cell>
        </row>
        <row r="183">
          <cell r="B183" t="str">
            <v>505105</v>
          </cell>
          <cell r="C183" t="str">
            <v>PERENCANAAN DAN PENGENDALIAN PROGRAM PROV SULAWESI TENGGARA</v>
          </cell>
          <cell r="D183">
            <v>86500</v>
          </cell>
          <cell r="E183">
            <v>120960</v>
          </cell>
          <cell r="F183">
            <v>0</v>
          </cell>
          <cell r="G183">
            <v>1761958</v>
          </cell>
          <cell r="H183">
            <v>0</v>
          </cell>
          <cell r="I183">
            <v>0</v>
          </cell>
          <cell r="J183">
            <v>1882918</v>
          </cell>
          <cell r="K183">
            <v>0</v>
          </cell>
          <cell r="L183">
            <v>98400</v>
          </cell>
          <cell r="M183">
            <v>0</v>
          </cell>
          <cell r="N183">
            <v>0</v>
          </cell>
          <cell r="O183">
            <v>98400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2067818</v>
          </cell>
        </row>
        <row r="184">
          <cell r="B184" t="str">
            <v>505106</v>
          </cell>
          <cell r="C184" t="str">
            <v xml:space="preserve">PERENCANAAN DAN PENGENDALIAN PROGRAM PROV BALI </v>
          </cell>
          <cell r="D184">
            <v>86500</v>
          </cell>
          <cell r="E184">
            <v>108240</v>
          </cell>
          <cell r="F184">
            <v>0</v>
          </cell>
          <cell r="G184">
            <v>1642336</v>
          </cell>
          <cell r="H184">
            <v>0</v>
          </cell>
          <cell r="I184">
            <v>0</v>
          </cell>
          <cell r="J184">
            <v>1750576</v>
          </cell>
          <cell r="K184">
            <v>0</v>
          </cell>
          <cell r="L184">
            <v>80200</v>
          </cell>
          <cell r="M184">
            <v>0</v>
          </cell>
          <cell r="N184">
            <v>0</v>
          </cell>
          <cell r="O184">
            <v>80200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1917276</v>
          </cell>
        </row>
        <row r="185">
          <cell r="B185" t="str">
            <v>505107</v>
          </cell>
          <cell r="C185" t="str">
            <v>PERENCANAAN DAN PENGENDALIAN PROGRAM PROV NTB</v>
          </cell>
          <cell r="D185">
            <v>86500</v>
          </cell>
          <cell r="E185">
            <v>108240</v>
          </cell>
          <cell r="F185">
            <v>0</v>
          </cell>
          <cell r="G185">
            <v>1530816</v>
          </cell>
          <cell r="H185">
            <v>0</v>
          </cell>
          <cell r="I185">
            <v>0</v>
          </cell>
          <cell r="J185">
            <v>1639056</v>
          </cell>
          <cell r="K185">
            <v>0</v>
          </cell>
          <cell r="L185">
            <v>87600</v>
          </cell>
          <cell r="M185">
            <v>0</v>
          </cell>
          <cell r="N185">
            <v>0</v>
          </cell>
          <cell r="O185">
            <v>87600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1813156</v>
          </cell>
        </row>
        <row r="186">
          <cell r="B186" t="str">
            <v>505993</v>
          </cell>
          <cell r="C186" t="str">
            <v xml:space="preserve">PERENCANAAN DAN PENGENDALIAN PROGRAM PROV NTT </v>
          </cell>
          <cell r="D186">
            <v>40280</v>
          </cell>
          <cell r="E186">
            <v>164460</v>
          </cell>
          <cell r="F186">
            <v>0</v>
          </cell>
          <cell r="G186">
            <v>3208920</v>
          </cell>
          <cell r="H186">
            <v>0</v>
          </cell>
          <cell r="I186">
            <v>0</v>
          </cell>
          <cell r="J186">
            <v>3373380</v>
          </cell>
          <cell r="K186">
            <v>0</v>
          </cell>
          <cell r="L186">
            <v>171000</v>
          </cell>
          <cell r="M186">
            <v>0</v>
          </cell>
          <cell r="N186">
            <v>0</v>
          </cell>
          <cell r="O186">
            <v>171000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3584660</v>
          </cell>
        </row>
        <row r="187">
          <cell r="B187" t="str">
            <v>505108</v>
          </cell>
          <cell r="C187" t="str">
            <v>PERENCANAAN DAN PENGENDALIAN PROGRAM PROV MALUKU</v>
          </cell>
          <cell r="D187">
            <v>103276</v>
          </cell>
          <cell r="E187">
            <v>56660</v>
          </cell>
          <cell r="F187">
            <v>0</v>
          </cell>
          <cell r="G187">
            <v>2200000</v>
          </cell>
          <cell r="H187">
            <v>0</v>
          </cell>
          <cell r="I187">
            <v>0</v>
          </cell>
          <cell r="J187">
            <v>2256660</v>
          </cell>
          <cell r="K187">
            <v>0</v>
          </cell>
          <cell r="L187">
            <v>100600</v>
          </cell>
          <cell r="M187">
            <v>0</v>
          </cell>
          <cell r="N187">
            <v>0</v>
          </cell>
          <cell r="O187">
            <v>100600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2460536</v>
          </cell>
        </row>
        <row r="188">
          <cell r="B188" t="str">
            <v>505110</v>
          </cell>
          <cell r="C188" t="str">
            <v>PERENCANAAN DAN PENGENDALIAN PROGRAM PROV MALUKU UTARA</v>
          </cell>
          <cell r="D188">
            <v>90276</v>
          </cell>
          <cell r="E188">
            <v>111420</v>
          </cell>
          <cell r="F188">
            <v>0</v>
          </cell>
          <cell r="G188">
            <v>1895595</v>
          </cell>
          <cell r="H188">
            <v>0</v>
          </cell>
          <cell r="I188">
            <v>0</v>
          </cell>
          <cell r="J188">
            <v>2007015</v>
          </cell>
          <cell r="K188">
            <v>0</v>
          </cell>
          <cell r="L188">
            <v>89000</v>
          </cell>
          <cell r="M188">
            <v>0</v>
          </cell>
          <cell r="N188">
            <v>0</v>
          </cell>
          <cell r="O188">
            <v>89000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2186291</v>
          </cell>
        </row>
        <row r="189">
          <cell r="B189" t="str">
            <v>506022</v>
          </cell>
          <cell r="C189" t="str">
            <v>PERENCANAAN DAN PENGENDALIAN PROGRAM PROV PAPUA</v>
          </cell>
          <cell r="D189">
            <v>115750</v>
          </cell>
          <cell r="E189">
            <v>133160</v>
          </cell>
          <cell r="F189">
            <v>0</v>
          </cell>
          <cell r="G189">
            <v>2585504</v>
          </cell>
          <cell r="H189">
            <v>0</v>
          </cell>
          <cell r="I189">
            <v>0</v>
          </cell>
          <cell r="J189">
            <v>2718664</v>
          </cell>
          <cell r="K189">
            <v>0</v>
          </cell>
          <cell r="L189">
            <v>199600</v>
          </cell>
          <cell r="M189">
            <v>0</v>
          </cell>
          <cell r="N189">
            <v>0</v>
          </cell>
          <cell r="O189">
            <v>199600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3034014</v>
          </cell>
        </row>
        <row r="190">
          <cell r="B190" t="str">
            <v>506038</v>
          </cell>
          <cell r="C190" t="str">
            <v xml:space="preserve">PERENCANAAN DAN PENGENDALIAN PROGRAM PROV PAPUA BARAT   </v>
          </cell>
          <cell r="D190">
            <v>69600</v>
          </cell>
          <cell r="E190">
            <v>120960</v>
          </cell>
          <cell r="F190">
            <v>0</v>
          </cell>
          <cell r="G190">
            <v>1920120</v>
          </cell>
          <cell r="H190">
            <v>0</v>
          </cell>
          <cell r="I190">
            <v>0</v>
          </cell>
          <cell r="J190">
            <v>2041080</v>
          </cell>
          <cell r="K190">
            <v>0</v>
          </cell>
          <cell r="L190">
            <v>93400</v>
          </cell>
          <cell r="M190">
            <v>0</v>
          </cell>
          <cell r="N190">
            <v>0</v>
          </cell>
          <cell r="O190">
            <v>93400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2204080</v>
          </cell>
        </row>
        <row r="191">
          <cell r="B191" t="str">
            <v>493197</v>
          </cell>
          <cell r="C191" t="str">
            <v>BALAI TEKNIK AIR MINUM DAN SANITASI WILAYAH I</v>
          </cell>
          <cell r="D191">
            <v>1604439</v>
          </cell>
          <cell r="E191">
            <v>1701775</v>
          </cell>
          <cell r="F191">
            <v>82371.341</v>
          </cell>
          <cell r="G191">
            <v>7771444.659</v>
          </cell>
          <cell r="H191">
            <v>0</v>
          </cell>
          <cell r="I191">
            <v>0</v>
          </cell>
          <cell r="J191">
            <v>9555591</v>
          </cell>
          <cell r="K191">
            <v>0</v>
          </cell>
          <cell r="L191">
            <v>13728910</v>
          </cell>
          <cell r="M191">
            <v>0</v>
          </cell>
          <cell r="N191">
            <v>0</v>
          </cell>
          <cell r="O191">
            <v>13728910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24888940</v>
          </cell>
        </row>
        <row r="192">
          <cell r="B192" t="str">
            <v>493189</v>
          </cell>
          <cell r="C192" t="str">
            <v>BALAI TEKNIK AIR MINUM DAN SANITASI WILAYAH II</v>
          </cell>
          <cell r="D192">
            <v>1300000</v>
          </cell>
          <cell r="E192">
            <v>2182986</v>
          </cell>
          <cell r="F192">
            <v>67905</v>
          </cell>
          <cell r="G192">
            <v>9933109</v>
          </cell>
          <cell r="H192">
            <v>0</v>
          </cell>
          <cell r="I192">
            <v>0</v>
          </cell>
          <cell r="J192">
            <v>12184000</v>
          </cell>
          <cell r="K192">
            <v>0</v>
          </cell>
          <cell r="L192">
            <v>10438620</v>
          </cell>
          <cell r="M192">
            <v>0</v>
          </cell>
          <cell r="N192">
            <v>0</v>
          </cell>
          <cell r="O192">
            <v>10438620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23922620</v>
          </cell>
        </row>
        <row r="193">
          <cell r="B193" t="str">
            <v>505591</v>
          </cell>
          <cell r="C193" t="str">
            <v>PEMBANGUNAN INFRASTRUKTUR PERMUKIMAN KAB. ACEH SELATAN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1330000</v>
          </cell>
          <cell r="Q193">
            <v>0</v>
          </cell>
          <cell r="R193">
            <v>0</v>
          </cell>
          <cell r="S193">
            <v>1330000</v>
          </cell>
          <cell r="T193">
            <v>1330000</v>
          </cell>
        </row>
        <row r="194">
          <cell r="B194" t="str">
            <v>505605</v>
          </cell>
          <cell r="C194" t="str">
            <v>PEMBANGUNAN INFRASTRUKTUR PERMUKIMAN KAB. ACEH TENGGARA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3190000</v>
          </cell>
          <cell r="Q194">
            <v>0</v>
          </cell>
          <cell r="R194">
            <v>0</v>
          </cell>
          <cell r="S194">
            <v>3190000</v>
          </cell>
          <cell r="T194">
            <v>3190000</v>
          </cell>
        </row>
        <row r="195">
          <cell r="B195" t="str">
            <v>505611</v>
          </cell>
          <cell r="C195" t="str">
            <v>PEMBANGUNAN INFRASTRUKTUR PERMUKIMAN KAB. ACEH TIMUR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2250000</v>
          </cell>
          <cell r="Q195">
            <v>0</v>
          </cell>
          <cell r="R195">
            <v>0</v>
          </cell>
          <cell r="S195">
            <v>2250000</v>
          </cell>
          <cell r="T195">
            <v>2250000</v>
          </cell>
        </row>
        <row r="196">
          <cell r="B196" t="str">
            <v>505623</v>
          </cell>
          <cell r="C196" t="str">
            <v>PEMBANGUNAN INFRASTRUKTUR PERMUKIMAN KAB. ACEH TENGAH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1200000</v>
          </cell>
          <cell r="Q196">
            <v>0</v>
          </cell>
          <cell r="R196">
            <v>0</v>
          </cell>
          <cell r="S196">
            <v>1200000</v>
          </cell>
          <cell r="T196">
            <v>1200000</v>
          </cell>
        </row>
        <row r="197">
          <cell r="B197" t="str">
            <v>448370</v>
          </cell>
          <cell r="C197" t="str">
            <v>PEMBANGUNAN INFRASTRUKTUR PERMUKIMAN KAB. ACEH BARAT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1670000</v>
          </cell>
          <cell r="Q197">
            <v>0</v>
          </cell>
          <cell r="R197">
            <v>0</v>
          </cell>
          <cell r="S197">
            <v>1670000</v>
          </cell>
          <cell r="T197">
            <v>1670000</v>
          </cell>
        </row>
        <row r="198">
          <cell r="B198" t="str">
            <v>448389</v>
          </cell>
          <cell r="C198" t="str">
            <v>PEMBANGUNAN INFRASTRUKTUR PERMUKIMAN KAB. ACEH BESAR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1580000</v>
          </cell>
          <cell r="Q198">
            <v>0</v>
          </cell>
          <cell r="R198">
            <v>0</v>
          </cell>
          <cell r="S198">
            <v>1580000</v>
          </cell>
          <cell r="T198">
            <v>1580000</v>
          </cell>
        </row>
        <row r="199">
          <cell r="B199" t="str">
            <v>505636</v>
          </cell>
          <cell r="C199" t="str">
            <v>PEMBANGUNAN INFRASTRUKTUR PERMUKIMAN KAB. PIDIE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1350000</v>
          </cell>
          <cell r="Q199">
            <v>0</v>
          </cell>
          <cell r="R199">
            <v>0</v>
          </cell>
          <cell r="S199">
            <v>1350000</v>
          </cell>
          <cell r="T199">
            <v>1350000</v>
          </cell>
        </row>
        <row r="200">
          <cell r="B200" t="str">
            <v>505642</v>
          </cell>
          <cell r="C200" t="str">
            <v>PEMBANGUNAN INFRASTRUKTUR PERMUKIMAN KAB. ACEH UTARA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B201" t="str">
            <v>505579</v>
          </cell>
          <cell r="C201" t="str">
            <v>PEMBANGUNAN INFRASTRUKTUR PERMUKIMAN KAB. SIMEULUE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B202" t="str">
            <v>505585</v>
          </cell>
          <cell r="C202" t="str">
            <v>PEMBANGUNAN INFRASTRUKTUR PERMUKIMAN KAB. ACEH SINGKIL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B203" t="str">
            <v>503111</v>
          </cell>
          <cell r="C203" t="str">
            <v>PEMBANGUNAN INFRASTRUKTUR PERMUKIMAN KAB. BIREUN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B204" t="str">
            <v>505651</v>
          </cell>
          <cell r="C204" t="str">
            <v>PEMBANGUNAN INFRASTRUKTUR PERMUKIMAN KAB. ACEH BARAT DAYA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B205" t="str">
            <v>505667</v>
          </cell>
          <cell r="C205" t="str">
            <v>PEMBANGUNAN INFRASTRUKTUR PERMUKIMAN KAB. GAYO LUES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1500000</v>
          </cell>
          <cell r="Q205">
            <v>0</v>
          </cell>
          <cell r="R205">
            <v>0</v>
          </cell>
          <cell r="S205">
            <v>1500000</v>
          </cell>
          <cell r="T205">
            <v>1500000</v>
          </cell>
        </row>
        <row r="206">
          <cell r="B206" t="str">
            <v>503112</v>
          </cell>
          <cell r="C206" t="str">
            <v>PEMBANGUNAN INFRASTRUKTUR PERMUKIMAN KAB. ACEH JAYA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1500000</v>
          </cell>
          <cell r="Q206">
            <v>0</v>
          </cell>
          <cell r="R206">
            <v>0</v>
          </cell>
          <cell r="S206">
            <v>1500000</v>
          </cell>
          <cell r="T206">
            <v>1500000</v>
          </cell>
        </row>
        <row r="207">
          <cell r="B207" t="str">
            <v>505682</v>
          </cell>
          <cell r="C207" t="str">
            <v>PEMBANGUNAN INFRASTRUKTUR PERMUKIMAN KAB. NAGAN RAYA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1500000</v>
          </cell>
          <cell r="Q207">
            <v>0</v>
          </cell>
          <cell r="R207">
            <v>0</v>
          </cell>
          <cell r="S207">
            <v>1500000</v>
          </cell>
          <cell r="T207">
            <v>1500000</v>
          </cell>
        </row>
        <row r="208">
          <cell r="B208" t="str">
            <v>505673</v>
          </cell>
          <cell r="C208" t="str">
            <v>PEMBANGUNAN INFRASTRUKTUR PERMUKIMAN KAB. ACEH TAMIANG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830000</v>
          </cell>
          <cell r="Q208">
            <v>0</v>
          </cell>
          <cell r="R208">
            <v>0</v>
          </cell>
          <cell r="S208">
            <v>830000</v>
          </cell>
          <cell r="T208">
            <v>830000</v>
          </cell>
        </row>
        <row r="209">
          <cell r="B209" t="str">
            <v>505698</v>
          </cell>
          <cell r="C209" t="str">
            <v>PEMBANGUNAN INFRASTRUKTUR PERMUKIMAN KAB. BENER MERIAH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1500000</v>
          </cell>
          <cell r="Q209">
            <v>0</v>
          </cell>
          <cell r="R209">
            <v>0</v>
          </cell>
          <cell r="S209">
            <v>1500000</v>
          </cell>
          <cell r="T209">
            <v>1500000</v>
          </cell>
        </row>
        <row r="210">
          <cell r="B210" t="str">
            <v>503113</v>
          </cell>
          <cell r="C210" t="str">
            <v>PEMBANGUNAN INFRASTRUKTUR PERMUKIMAN KAB. PIDIE JAYA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2250000</v>
          </cell>
          <cell r="Q210">
            <v>0</v>
          </cell>
          <cell r="R210">
            <v>0</v>
          </cell>
          <cell r="S210">
            <v>2250000</v>
          </cell>
          <cell r="T210">
            <v>2250000</v>
          </cell>
        </row>
        <row r="211">
          <cell r="B211" t="str">
            <v>448395</v>
          </cell>
          <cell r="C211" t="str">
            <v>PEMBANGUNAN INFRASTRUKTUR PERMUKIMAN KOTA BANDA ACEH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5510000</v>
          </cell>
          <cell r="Q211">
            <v>0</v>
          </cell>
          <cell r="R211">
            <v>0</v>
          </cell>
          <cell r="S211">
            <v>5510000</v>
          </cell>
          <cell r="T211">
            <v>5510000</v>
          </cell>
        </row>
        <row r="212">
          <cell r="B212" t="str">
            <v>448409</v>
          </cell>
          <cell r="C212" t="str">
            <v>PEMBANGUNAN INFRASTRUKTUR PERMUKIMAN KOTA SABANG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1852000</v>
          </cell>
          <cell r="Q212">
            <v>0</v>
          </cell>
          <cell r="R212">
            <v>0</v>
          </cell>
          <cell r="S212">
            <v>1852000</v>
          </cell>
          <cell r="T212">
            <v>1852000</v>
          </cell>
        </row>
        <row r="213">
          <cell r="B213" t="str">
            <v>448421</v>
          </cell>
          <cell r="C213" t="str">
            <v>PEMBANGUNAN INFRASTRUKTUR PERMUKIMAN KOTA LHOKSEUMAWE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9930000</v>
          </cell>
          <cell r="Q213">
            <v>0</v>
          </cell>
          <cell r="R213">
            <v>0</v>
          </cell>
          <cell r="S213">
            <v>9930000</v>
          </cell>
          <cell r="T213">
            <v>9930000</v>
          </cell>
        </row>
        <row r="214">
          <cell r="B214" t="str">
            <v>448415</v>
          </cell>
          <cell r="C214" t="str">
            <v>PEMBANGUNAN INFRASTRUKTUR PERMUKIMAN KOTA LANGSA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8040000</v>
          </cell>
          <cell r="Q214">
            <v>0</v>
          </cell>
          <cell r="R214">
            <v>0</v>
          </cell>
          <cell r="S214">
            <v>8040000</v>
          </cell>
          <cell r="T214">
            <v>8040000</v>
          </cell>
        </row>
        <row r="215">
          <cell r="B215" t="str">
            <v>503114</v>
          </cell>
          <cell r="C215" t="str">
            <v>PEMBANGUNAN INFRASTRUKTUR PERMUKIMAN KOTA SUBULUSSALAM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9220000</v>
          </cell>
          <cell r="Q215">
            <v>0</v>
          </cell>
          <cell r="R215">
            <v>0</v>
          </cell>
          <cell r="S215">
            <v>9220000</v>
          </cell>
          <cell r="T215">
            <v>9220000</v>
          </cell>
        </row>
        <row r="216">
          <cell r="B216" t="str">
            <v>501462</v>
          </cell>
          <cell r="C216" t="str">
            <v>PEMBANGUNAN INFRASTRUKTUR PERMUKIMAN KAB. TAPANULI TENGAH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B217" t="str">
            <v>501478</v>
          </cell>
          <cell r="C217" t="str">
            <v>PEMBANGUNAN INFRASTRUKTUR PERMUKIMAN KAB. TAPANULI UTARA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B218" t="str">
            <v>501453</v>
          </cell>
          <cell r="C218" t="str">
            <v>PEMBANGUNAN INFRASTRUKTUR PERMUKIMAN KAB. TAPANULI SELATAN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B219" t="str">
            <v>505702</v>
          </cell>
          <cell r="C219" t="str">
            <v>PEMBANGUNAN INFRASTRUKTUR PERMUKIMAN KAB. NIAS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B220" t="str">
            <v>501550</v>
          </cell>
          <cell r="C220" t="str">
            <v>PEMBANGUNAN INFRASTRUKTUR PERMUKIMAN KAB. LANGKAT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4980000</v>
          </cell>
          <cell r="Q220">
            <v>15500000</v>
          </cell>
          <cell r="R220">
            <v>0</v>
          </cell>
          <cell r="S220">
            <v>20480000</v>
          </cell>
          <cell r="T220">
            <v>20480000</v>
          </cell>
        </row>
        <row r="221">
          <cell r="B221" t="str">
            <v>501535</v>
          </cell>
          <cell r="C221" t="str">
            <v>PEMBANGUNAN INFRASTRUKTUR PERMUKIMAN KAB. KARO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3335000</v>
          </cell>
          <cell r="Q221">
            <v>14000000</v>
          </cell>
          <cell r="R221">
            <v>0</v>
          </cell>
          <cell r="S221">
            <v>17335000</v>
          </cell>
          <cell r="T221">
            <v>17335000</v>
          </cell>
        </row>
        <row r="222">
          <cell r="B222" t="str">
            <v>501541</v>
          </cell>
          <cell r="C222" t="str">
            <v>PEMBANGUNAN INFRASTRUKTUR PERMUKIMAN KAB. DELI SERDANG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11880000</v>
          </cell>
          <cell r="Q222">
            <v>0</v>
          </cell>
          <cell r="R222">
            <v>0</v>
          </cell>
          <cell r="S222">
            <v>11880000</v>
          </cell>
          <cell r="T222">
            <v>11880000</v>
          </cell>
        </row>
        <row r="223">
          <cell r="B223" t="str">
            <v>501510</v>
          </cell>
          <cell r="C223" t="str">
            <v>PEMBANGUNAN INFRASTRUKTUR PERMUKIMAN KAB. SIMALUNGUN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1930000</v>
          </cell>
          <cell r="Q223">
            <v>32000000</v>
          </cell>
          <cell r="R223">
            <v>0</v>
          </cell>
          <cell r="S223">
            <v>33930000</v>
          </cell>
          <cell r="T223">
            <v>33930000</v>
          </cell>
        </row>
        <row r="224">
          <cell r="B224" t="str">
            <v>501504</v>
          </cell>
          <cell r="C224" t="str">
            <v>PEMBANGUNAN INFRASTRUKTUR PERMUKIMAN KAB. ASAHAN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1975000</v>
          </cell>
          <cell r="Q224">
            <v>0</v>
          </cell>
          <cell r="R224">
            <v>0</v>
          </cell>
          <cell r="S224">
            <v>1975000</v>
          </cell>
          <cell r="T224">
            <v>1975000</v>
          </cell>
        </row>
        <row r="225">
          <cell r="B225" t="str">
            <v>501490</v>
          </cell>
          <cell r="C225" t="str">
            <v>PEMBANGUNAN INFRASTRUKTUR PERMUKIMAN KAB. LABUAN BATU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2745000</v>
          </cell>
          <cell r="Q225">
            <v>8000000</v>
          </cell>
          <cell r="R225">
            <v>0</v>
          </cell>
          <cell r="S225">
            <v>10745000</v>
          </cell>
          <cell r="T225">
            <v>10745000</v>
          </cell>
        </row>
        <row r="226">
          <cell r="B226" t="str">
            <v>501529</v>
          </cell>
          <cell r="C226" t="str">
            <v>PEMBANGUNAN INFRASTRUKTUR PERMUKIMAN KAB. DAIRI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1235000</v>
          </cell>
          <cell r="Q226">
            <v>9500000</v>
          </cell>
          <cell r="R226">
            <v>0</v>
          </cell>
          <cell r="S226">
            <v>10735000</v>
          </cell>
          <cell r="T226">
            <v>10735000</v>
          </cell>
        </row>
        <row r="227">
          <cell r="B227" t="str">
            <v>501484</v>
          </cell>
          <cell r="C227" t="str">
            <v>PEMBANGUNAN INFRASTRUKTUR PERMUKIMAN KAB. TOBA SAMOSIR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B228" t="str">
            <v>501447</v>
          </cell>
          <cell r="C228" t="str">
            <v>PEMBANGUNAN INFRASTRUKTUR PERMUKIMAN KAB. MANDAILING NATAL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B229" t="str">
            <v>505718</v>
          </cell>
          <cell r="C229" t="str">
            <v>PEMBANGUNAN INFRASTRUKTUR PERMUKIMAN KAB. NIAS SELATAN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B230" t="str">
            <v>501572</v>
          </cell>
          <cell r="C230" t="str">
            <v>PEMBANGUNAN INFRASTRUKTUR PERMUKIMAN KAB. PAKPAK BARAT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B231" t="str">
            <v>501566</v>
          </cell>
          <cell r="C231" t="str">
            <v>PEMBANGUNAN INFRASTRUKTUR PERMUKIMAN KAB. HUMBANG HASUNDUTAN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B232" t="str">
            <v>501581</v>
          </cell>
          <cell r="C232" t="str">
            <v>PEMBANGUNAN INFRASTRUKTUR PERMUKIMAN KAB. SAMOSIR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B233" t="str">
            <v>501597</v>
          </cell>
          <cell r="C233" t="str">
            <v>PEMBANGUNAN INFRASTRUKTUR PERMUKIMAN KAB. SERDANG BEDAGAI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B234" t="str">
            <v>503115</v>
          </cell>
          <cell r="C234" t="str">
            <v>PEMBANGUNAN INFRASTRUKTUR PERMUKIMAN KAB. BATUBARA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B235">
            <v>0</v>
          </cell>
          <cell r="C235" t="str">
            <v>PEMBANGUNAN INFRASTRUKTUR PERMUKIMAN KAB. PADANG LAWAS UTARA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B236">
            <v>0</v>
          </cell>
          <cell r="C236" t="str">
            <v>PEMBANGUNAN INFRASTRUKTUR PERMUKIMAN KAB. PADANG LAWAS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B237" t="str">
            <v>506054</v>
          </cell>
          <cell r="C237" t="str">
            <v>PEMBANGUNAN INFRASTRUKTUR PERMUKIMAN KAB. LABUAN BATU SELATAN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5000000</v>
          </cell>
          <cell r="R237">
            <v>0</v>
          </cell>
          <cell r="S237">
            <v>5000000</v>
          </cell>
          <cell r="T237">
            <v>5000000</v>
          </cell>
        </row>
        <row r="238">
          <cell r="B238" t="str">
            <v>506053</v>
          </cell>
          <cell r="C238" t="str">
            <v>PEMBANGUNAN INFRASTRUKTUR PERMUKIMAN KAB. LABUAN BATU UTARA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9500000</v>
          </cell>
          <cell r="R238">
            <v>0</v>
          </cell>
          <cell r="S238">
            <v>9500000</v>
          </cell>
          <cell r="T238">
            <v>9500000</v>
          </cell>
        </row>
        <row r="239">
          <cell r="B239">
            <v>0</v>
          </cell>
          <cell r="C239" t="str">
            <v>PEMBANGUNAN INFRASTRUKTUR PERMUKIMAN KAB. NIAS UTARA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B240">
            <v>0</v>
          </cell>
          <cell r="C240" t="str">
            <v>PEMBANGUNAN INFRASTRUKTUR PERMUKIMAN KAB. NIAS BARAT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B241" t="str">
            <v>501648</v>
          </cell>
          <cell r="C241" t="str">
            <v>PEMBANGUNAN INFRASTRUKTUR PERMUKIMAN KOTA MEDAN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12650000</v>
          </cell>
          <cell r="Q241">
            <v>0</v>
          </cell>
          <cell r="R241">
            <v>0</v>
          </cell>
          <cell r="S241">
            <v>12650000</v>
          </cell>
          <cell r="T241">
            <v>12650000</v>
          </cell>
        </row>
        <row r="242">
          <cell r="B242" t="str">
            <v>501623</v>
          </cell>
          <cell r="C242" t="str">
            <v>PEMBANGUNAN INFRASTRUKTUR PERMUKIMAN KOTA PEMATANG SIANTAR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6120000</v>
          </cell>
          <cell r="Q242">
            <v>0</v>
          </cell>
          <cell r="R242">
            <v>0</v>
          </cell>
          <cell r="S242">
            <v>6120000</v>
          </cell>
          <cell r="T242">
            <v>6120000</v>
          </cell>
        </row>
        <row r="243">
          <cell r="B243" t="str">
            <v>501601</v>
          </cell>
          <cell r="C243" t="str">
            <v>PEMBANGUNAN INFRASTRUKTUR PERMUKIMAN KOTA SIBOLGA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1020000</v>
          </cell>
          <cell r="Q243">
            <v>0</v>
          </cell>
          <cell r="R243">
            <v>0</v>
          </cell>
          <cell r="S243">
            <v>1020000</v>
          </cell>
          <cell r="T243">
            <v>1020000</v>
          </cell>
        </row>
        <row r="244">
          <cell r="B244" t="str">
            <v>501617</v>
          </cell>
          <cell r="C244" t="str">
            <v>PEMBANGUNAN INFRASTRUKTUR PERMUKIMAN KOTA TANJUNG BALAI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2615000</v>
          </cell>
          <cell r="Q244">
            <v>0</v>
          </cell>
          <cell r="R244">
            <v>0</v>
          </cell>
          <cell r="S244">
            <v>2615000</v>
          </cell>
          <cell r="T244">
            <v>2615000</v>
          </cell>
        </row>
        <row r="245">
          <cell r="B245" t="str">
            <v>501654</v>
          </cell>
          <cell r="C245" t="str">
            <v>PEMBANGUNAN INFRASTRUKTUR PERMUKIMAN KOTA BINJAI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3240000</v>
          </cell>
          <cell r="Q245">
            <v>0</v>
          </cell>
          <cell r="R245">
            <v>0</v>
          </cell>
          <cell r="S245">
            <v>3240000</v>
          </cell>
          <cell r="T245">
            <v>3240000</v>
          </cell>
        </row>
        <row r="246">
          <cell r="B246" t="str">
            <v>501632</v>
          </cell>
          <cell r="C246" t="str">
            <v>PEMBANGUNAN INFRASTRUKTUR PERMUKIMAN KOTA TEBING TINGGI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1195000</v>
          </cell>
          <cell r="Q246">
            <v>0</v>
          </cell>
          <cell r="R246">
            <v>0</v>
          </cell>
          <cell r="S246">
            <v>1195000</v>
          </cell>
          <cell r="T246">
            <v>1195000</v>
          </cell>
        </row>
        <row r="247">
          <cell r="B247" t="str">
            <v>501660</v>
          </cell>
          <cell r="C247" t="str">
            <v>PEMBANGUNAN INFRASTRUKTUR PERMUKIMAN KOTA PADANG SIDEMPUAN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7270000</v>
          </cell>
          <cell r="Q247">
            <v>0</v>
          </cell>
          <cell r="R247">
            <v>0</v>
          </cell>
          <cell r="S247">
            <v>7270000</v>
          </cell>
          <cell r="T247">
            <v>7270000</v>
          </cell>
        </row>
        <row r="248">
          <cell r="B248">
            <v>0</v>
          </cell>
          <cell r="C248" t="str">
            <v>PEMBANGUNAN INFRASTRUKTUR PERMUKIMAN KOTA GUNUNG SITOLI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</row>
        <row r="249">
          <cell r="B249" t="str">
            <v>501685</v>
          </cell>
          <cell r="C249" t="str">
            <v>PEMBANGUNAN INFRASTRUKTUR PERMUKIMAN KAB. PESISIR SELATAN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1732500</v>
          </cell>
          <cell r="S249">
            <v>1732500</v>
          </cell>
          <cell r="T249">
            <v>1732500</v>
          </cell>
        </row>
        <row r="250">
          <cell r="B250" t="str">
            <v>501691</v>
          </cell>
          <cell r="C250" t="str">
            <v>PEMBANGUNAN INFRASTRUKTUR PERMUKIMAN KAB. SOLOK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3000000</v>
          </cell>
          <cell r="Q250">
            <v>0</v>
          </cell>
          <cell r="R250">
            <v>1540000</v>
          </cell>
          <cell r="S250">
            <v>4540000</v>
          </cell>
          <cell r="T250">
            <v>4540000</v>
          </cell>
        </row>
        <row r="251">
          <cell r="B251" t="str">
            <v>501705</v>
          </cell>
          <cell r="C251" t="str">
            <v>PEMBANGUNAN INFRASTRUKTUR PERMUKIMAN KAB. SAWAHLUNTOSINJUNJUNG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1215000</v>
          </cell>
          <cell r="Q251">
            <v>0</v>
          </cell>
          <cell r="R251">
            <v>1347500</v>
          </cell>
          <cell r="S251">
            <v>2562500</v>
          </cell>
          <cell r="T251">
            <v>2562500</v>
          </cell>
        </row>
        <row r="252">
          <cell r="B252" t="str">
            <v>501711</v>
          </cell>
          <cell r="C252" t="str">
            <v>PEMBANGUNAN INFRASTRUKTUR PERMUKIMAN KAB. TANAH DATAR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3000000</v>
          </cell>
          <cell r="Q252">
            <v>0</v>
          </cell>
          <cell r="R252">
            <v>2310000</v>
          </cell>
          <cell r="S252">
            <v>5310000</v>
          </cell>
          <cell r="T252">
            <v>5310000</v>
          </cell>
        </row>
        <row r="253">
          <cell r="B253" t="str">
            <v>501720</v>
          </cell>
          <cell r="C253" t="str">
            <v>PEMBANGUNAN INFRASTRUKTUR PERMUKIMAN KAB. PADANG PARIAMAN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555000</v>
          </cell>
          <cell r="Q253">
            <v>0</v>
          </cell>
          <cell r="R253">
            <v>1732500</v>
          </cell>
          <cell r="S253">
            <v>2287500</v>
          </cell>
          <cell r="T253">
            <v>2287500</v>
          </cell>
        </row>
        <row r="254">
          <cell r="B254" t="str">
            <v>501736</v>
          </cell>
          <cell r="C254" t="str">
            <v>PEMBANGUNAN INFRASTRUKTUR PERMUKIMAN KAB. AGAM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610000</v>
          </cell>
          <cell r="Q254">
            <v>0</v>
          </cell>
          <cell r="R254">
            <v>2502500</v>
          </cell>
          <cell r="S254">
            <v>3112500</v>
          </cell>
          <cell r="T254">
            <v>3112500</v>
          </cell>
        </row>
        <row r="255">
          <cell r="B255" t="str">
            <v>501742</v>
          </cell>
          <cell r="C255" t="str">
            <v>PEMBANGUNAN INFRASTRUKTUR PERMUKIMAN KAB. LIMA PULUH KOTO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960000</v>
          </cell>
          <cell r="Q255">
            <v>0</v>
          </cell>
          <cell r="R255">
            <v>1925000</v>
          </cell>
          <cell r="S255">
            <v>2885000</v>
          </cell>
          <cell r="T255">
            <v>2885000</v>
          </cell>
        </row>
        <row r="256">
          <cell r="B256" t="str">
            <v>501751</v>
          </cell>
          <cell r="C256" t="str">
            <v>PEMBANGUNAN INFRASTRUKTUR PERMUKIMAN KAB. PASAMAN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3000000</v>
          </cell>
          <cell r="Q256">
            <v>0</v>
          </cell>
          <cell r="R256">
            <v>2310000</v>
          </cell>
          <cell r="S256">
            <v>5310000</v>
          </cell>
          <cell r="T256">
            <v>5310000</v>
          </cell>
        </row>
        <row r="257">
          <cell r="B257" t="str">
            <v>501679</v>
          </cell>
          <cell r="C257" t="str">
            <v>PEMBANGUNAN INFRASTRUKTUR PERMUKIMAN KAB. KEPULAUAN MENTAWAI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B258" t="str">
            <v>501773</v>
          </cell>
          <cell r="C258" t="str">
            <v>PEMBANGUNAN INFRASTRUKTUR PERMUKIMAN KAB. DHARMASRAYA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1925000</v>
          </cell>
          <cell r="S258">
            <v>1925000</v>
          </cell>
          <cell r="T258">
            <v>1925000</v>
          </cell>
        </row>
        <row r="259">
          <cell r="B259" t="str">
            <v>501767</v>
          </cell>
          <cell r="C259" t="str">
            <v>PEMBANGUNAN INFRASTRUKTUR PERMUKIMAN KAB. SOLOK SELATAN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2310000</v>
          </cell>
          <cell r="S259">
            <v>2310000</v>
          </cell>
          <cell r="T259">
            <v>2310000</v>
          </cell>
        </row>
        <row r="260">
          <cell r="B260" t="str">
            <v>501782</v>
          </cell>
          <cell r="C260" t="str">
            <v>PEMBANGUNAN INFRASTRUKTUR PERMUKIMAN KAB. PASAMAN BARAT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2250000</v>
          </cell>
          <cell r="Q260">
            <v>0</v>
          </cell>
          <cell r="R260">
            <v>1925000</v>
          </cell>
          <cell r="S260">
            <v>4175000</v>
          </cell>
          <cell r="T260">
            <v>4175000</v>
          </cell>
        </row>
        <row r="261">
          <cell r="B261" t="str">
            <v>448364</v>
          </cell>
          <cell r="C261" t="str">
            <v>PEMBANGUNAN INFRASTRUKTUR PERMUKIMAN KOTA PADANG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9205000</v>
          </cell>
          <cell r="Q261">
            <v>0</v>
          </cell>
          <cell r="R261">
            <v>1347500</v>
          </cell>
          <cell r="S261">
            <v>10552500</v>
          </cell>
          <cell r="T261">
            <v>10552500</v>
          </cell>
        </row>
        <row r="262">
          <cell r="B262" t="str">
            <v>501802</v>
          </cell>
          <cell r="C262" t="str">
            <v>PEMBANGUNAN INFRASTRUKTUR PERMUKIMAN KOTA SOLOK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1005000</v>
          </cell>
          <cell r="Q262">
            <v>0</v>
          </cell>
          <cell r="R262">
            <v>0</v>
          </cell>
          <cell r="S262">
            <v>1005000</v>
          </cell>
          <cell r="T262">
            <v>1005000</v>
          </cell>
        </row>
        <row r="263">
          <cell r="B263" t="str">
            <v>501818</v>
          </cell>
          <cell r="C263" t="str">
            <v>PEMBANGUNAN INFRASTRUKTUR PERMUKIMAN KOTA SAWAH LUNTO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1899000</v>
          </cell>
          <cell r="Q263">
            <v>0</v>
          </cell>
          <cell r="R263">
            <v>1540000</v>
          </cell>
          <cell r="S263">
            <v>3439000</v>
          </cell>
          <cell r="T263">
            <v>3439000</v>
          </cell>
        </row>
        <row r="264">
          <cell r="B264" t="str">
            <v>501824</v>
          </cell>
          <cell r="C264" t="str">
            <v>PEMBANGUNAN INFRASTRUKTUR PERMUKIMAN KOTA PADANG PANJANG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595000</v>
          </cell>
          <cell r="Q264">
            <v>0</v>
          </cell>
          <cell r="R264">
            <v>0</v>
          </cell>
          <cell r="S264">
            <v>595000</v>
          </cell>
          <cell r="T264">
            <v>595000</v>
          </cell>
        </row>
        <row r="265">
          <cell r="B265" t="str">
            <v>501830</v>
          </cell>
          <cell r="C265" t="str">
            <v>PEMBANGUNAN INFRASTRUKTUR PERMUKIMAN KOTA BUKITTINGI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1900000</v>
          </cell>
          <cell r="Q265">
            <v>0</v>
          </cell>
          <cell r="R265">
            <v>0</v>
          </cell>
          <cell r="S265">
            <v>1900000</v>
          </cell>
          <cell r="T265">
            <v>1900000</v>
          </cell>
        </row>
        <row r="266">
          <cell r="B266" t="str">
            <v>501849</v>
          </cell>
          <cell r="C266" t="str">
            <v>PEMBANGUNAN INFRASTRUKTUR PERMUKIMAN KOTA PAYAKUMBUH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3760000</v>
          </cell>
          <cell r="Q266">
            <v>0</v>
          </cell>
          <cell r="R266">
            <v>1540000</v>
          </cell>
          <cell r="S266">
            <v>5300000</v>
          </cell>
          <cell r="T266">
            <v>5300000</v>
          </cell>
        </row>
        <row r="267">
          <cell r="B267" t="str">
            <v>501855</v>
          </cell>
          <cell r="C267" t="str">
            <v>PEMBANGUNAN INFRASTRUKTUR PERMUKIMAN KOTA PARIAMAN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2255000</v>
          </cell>
          <cell r="Q267">
            <v>0</v>
          </cell>
          <cell r="R267">
            <v>1925000</v>
          </cell>
          <cell r="S267">
            <v>4180000</v>
          </cell>
          <cell r="T267">
            <v>4180000</v>
          </cell>
        </row>
        <row r="268">
          <cell r="B268" t="str">
            <v>501912</v>
          </cell>
          <cell r="C268" t="str">
            <v>PEMBANGUNAN INFRASTRUKTUR PERMUKIMAN KAB. KAMPAR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22495000</v>
          </cell>
          <cell r="R268">
            <v>0</v>
          </cell>
          <cell r="S268">
            <v>22495000</v>
          </cell>
          <cell r="T268">
            <v>22495000</v>
          </cell>
        </row>
        <row r="269">
          <cell r="B269" t="str">
            <v>501870</v>
          </cell>
          <cell r="C269" t="str">
            <v>PEMBANGUNAN INFRASTRUKTUR PERMUKIMAN KAB. INDRAGIRI HULU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28417500</v>
          </cell>
          <cell r="R269">
            <v>0</v>
          </cell>
          <cell r="S269">
            <v>28417500</v>
          </cell>
          <cell r="T269">
            <v>28417500</v>
          </cell>
        </row>
        <row r="270">
          <cell r="B270" t="str">
            <v>501937</v>
          </cell>
          <cell r="C270" t="str">
            <v>PEMBANGUNAN INFRASTRUKTUR PERMUKIMAN KAB. BENGKALIS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1820000</v>
          </cell>
          <cell r="Q270">
            <v>5810000</v>
          </cell>
          <cell r="R270">
            <v>0</v>
          </cell>
          <cell r="S270">
            <v>7630000</v>
          </cell>
          <cell r="T270">
            <v>7630000</v>
          </cell>
        </row>
        <row r="271">
          <cell r="B271" t="str">
            <v>501886</v>
          </cell>
          <cell r="C271" t="str">
            <v>PEMBANGUNAN INFRASTRUKTUR PERMUKIMAN KAB. INDRAGIRI HILIR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500000</v>
          </cell>
          <cell r="Q271">
            <v>27752500</v>
          </cell>
          <cell r="R271">
            <v>0</v>
          </cell>
          <cell r="S271">
            <v>28252500</v>
          </cell>
          <cell r="T271">
            <v>28252500</v>
          </cell>
        </row>
        <row r="272">
          <cell r="B272" t="str">
            <v>501892</v>
          </cell>
          <cell r="C272" t="str">
            <v>PEMBANGUNAN INFRASTRUKTUR PERMUKIMAN KAB. PELALAWAN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11800000</v>
          </cell>
          <cell r="R272">
            <v>0</v>
          </cell>
          <cell r="S272">
            <v>11800000</v>
          </cell>
          <cell r="T272">
            <v>11800000</v>
          </cell>
        </row>
        <row r="273">
          <cell r="B273" t="str">
            <v>501921</v>
          </cell>
          <cell r="C273" t="str">
            <v>PEMBANGUNAN INFRASTRUKTUR PERMUKIMAN KAB. ROKAN HULU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18060000</v>
          </cell>
          <cell r="R273">
            <v>0</v>
          </cell>
          <cell r="S273">
            <v>18060000</v>
          </cell>
          <cell r="T273">
            <v>18060000</v>
          </cell>
        </row>
        <row r="274">
          <cell r="B274" t="str">
            <v>501943</v>
          </cell>
          <cell r="C274" t="str">
            <v>PEMBANGUNAN INFRASTRUKTUR PERMUKIMAN KAB. ROKAN HILIR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7750000</v>
          </cell>
          <cell r="R274">
            <v>0</v>
          </cell>
          <cell r="S274">
            <v>7750000</v>
          </cell>
          <cell r="T274">
            <v>7750000</v>
          </cell>
        </row>
        <row r="275">
          <cell r="B275" t="str">
            <v>501906</v>
          </cell>
          <cell r="C275" t="str">
            <v>PEMBANGUNAN INFRASTRUKTUR PERMUKIMAN KAB. SIAK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13600000</v>
          </cell>
          <cell r="R275">
            <v>0</v>
          </cell>
          <cell r="S275">
            <v>13600000</v>
          </cell>
          <cell r="T275">
            <v>13600000</v>
          </cell>
        </row>
        <row r="276">
          <cell r="B276" t="str">
            <v>501861</v>
          </cell>
          <cell r="C276" t="str">
            <v>PEMBANGUNAN INFRASTRUKTUR PERMUKIMAN KAB. KUANTAN SINGINGI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793000</v>
          </cell>
          <cell r="Q276">
            <v>23310000</v>
          </cell>
          <cell r="R276">
            <v>0</v>
          </cell>
          <cell r="S276">
            <v>24103000</v>
          </cell>
          <cell r="T276">
            <v>24103000</v>
          </cell>
        </row>
        <row r="277">
          <cell r="B277" t="str">
            <v>506058</v>
          </cell>
          <cell r="C277" t="str">
            <v>PEMBANGUNAN INFRASTRUKTUR PERMUKIMAN KAB. KEPULAUAN MERANTI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1750000</v>
          </cell>
          <cell r="R277">
            <v>0</v>
          </cell>
          <cell r="S277">
            <v>1750000</v>
          </cell>
          <cell r="T277">
            <v>1750000</v>
          </cell>
        </row>
        <row r="278">
          <cell r="B278" t="str">
            <v>501952</v>
          </cell>
          <cell r="C278" t="str">
            <v>PEMBANGUNAN INFRASTRUKTUR PERMUKIMAN KOTA PEKANBARU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3965000</v>
          </cell>
          <cell r="Q278">
            <v>0</v>
          </cell>
          <cell r="R278">
            <v>0</v>
          </cell>
          <cell r="S278">
            <v>3965000</v>
          </cell>
          <cell r="T278">
            <v>3965000</v>
          </cell>
        </row>
        <row r="279">
          <cell r="B279" t="str">
            <v>501968</v>
          </cell>
          <cell r="C279" t="str">
            <v>PEMBANGUNAN INFRASTRUKTUR PERMUKIMAN KOTA DUMAI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2470000</v>
          </cell>
          <cell r="Q279">
            <v>0</v>
          </cell>
          <cell r="R279">
            <v>0</v>
          </cell>
          <cell r="S279">
            <v>2470000</v>
          </cell>
          <cell r="T279">
            <v>2470000</v>
          </cell>
        </row>
        <row r="280">
          <cell r="B280" t="str">
            <v>506055</v>
          </cell>
          <cell r="C280" t="str">
            <v>PEMBANGUNAN INFRASTRUKTUR PERMUKIMAN KAB. BINTAN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481000</v>
          </cell>
          <cell r="Q280">
            <v>0</v>
          </cell>
          <cell r="R280">
            <v>0</v>
          </cell>
          <cell r="S280">
            <v>481000</v>
          </cell>
          <cell r="T280">
            <v>481000</v>
          </cell>
        </row>
        <row r="281">
          <cell r="B281" t="str">
            <v>502470</v>
          </cell>
          <cell r="C281" t="str">
            <v>PEMBANGUNAN INFRASTRUKTUR PERMUKIMAN KAB. KARIMUN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2293000</v>
          </cell>
          <cell r="Q281">
            <v>0</v>
          </cell>
          <cell r="R281">
            <v>0</v>
          </cell>
          <cell r="S281">
            <v>2293000</v>
          </cell>
          <cell r="T281">
            <v>2293000</v>
          </cell>
        </row>
        <row r="282">
          <cell r="B282" t="str">
            <v>502495</v>
          </cell>
          <cell r="C282" t="str">
            <v>PEMBANGUNAN INFRASTRUKTUR PERMUKIMAN KAB. NATUNA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B283" t="str">
            <v>502509</v>
          </cell>
          <cell r="C283" t="str">
            <v>PEMBANGUNAN INFRASTRUKTUR PERMUKIMAN KAB. LINGGA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B284">
            <v>0</v>
          </cell>
          <cell r="C284" t="str">
            <v>PEMBANGUNAN INFRASTRUKTUR PERMUKIMAN KAB. KEPULAUAN ANAMBAS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B285" t="str">
            <v>502515</v>
          </cell>
          <cell r="C285" t="str">
            <v>PEMBANGUNAN INFRASTRUKTUR PERMUKIMAN KOTA BATAM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8190000</v>
          </cell>
          <cell r="Q285">
            <v>0</v>
          </cell>
          <cell r="R285">
            <v>0</v>
          </cell>
          <cell r="S285">
            <v>8190000</v>
          </cell>
          <cell r="T285">
            <v>8190000</v>
          </cell>
        </row>
        <row r="286">
          <cell r="B286" t="str">
            <v>502521</v>
          </cell>
          <cell r="C286" t="str">
            <v>PEMBANGUNAN INFRASTRUKTUR PERMUKIMAN KOTA TANJUNG PINANG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1630000</v>
          </cell>
          <cell r="Q286">
            <v>0</v>
          </cell>
          <cell r="R286">
            <v>0</v>
          </cell>
          <cell r="S286">
            <v>1630000</v>
          </cell>
          <cell r="T286">
            <v>1630000</v>
          </cell>
        </row>
        <row r="287">
          <cell r="B287" t="str">
            <v>501974</v>
          </cell>
          <cell r="C287" t="str">
            <v>PEMBANGUNAN INFRASTRUKTUR PERMUKIMAN KAB. KERINCI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14700000</v>
          </cell>
          <cell r="R287">
            <v>0</v>
          </cell>
          <cell r="S287">
            <v>14700000</v>
          </cell>
          <cell r="T287">
            <v>14700000</v>
          </cell>
        </row>
        <row r="288">
          <cell r="B288" t="str">
            <v>501980</v>
          </cell>
          <cell r="C288" t="str">
            <v>PEMBANGUNAN INFRASTRUKTUR PERMUKIMAN KAB. MERANGIN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20000000</v>
          </cell>
          <cell r="R288">
            <v>0</v>
          </cell>
          <cell r="S288">
            <v>20000000</v>
          </cell>
          <cell r="T288">
            <v>20000000</v>
          </cell>
        </row>
        <row r="289">
          <cell r="B289" t="str">
            <v>501999</v>
          </cell>
          <cell r="C289" t="str">
            <v>PEMBANGUNAN INFRASTRUKTUR PERMUKIMAN KAB. SAROLANGUN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9800000</v>
          </cell>
          <cell r="R289">
            <v>0</v>
          </cell>
          <cell r="S289">
            <v>9800000</v>
          </cell>
          <cell r="T289">
            <v>9800000</v>
          </cell>
        </row>
        <row r="290">
          <cell r="B290" t="str">
            <v>502000</v>
          </cell>
          <cell r="C290" t="str">
            <v>PEMBANGUNAN INFRASTRUKTUR PERMUKIMAN KAB. BATANGHARI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B291" t="str">
            <v>502019</v>
          </cell>
          <cell r="C291" t="str">
            <v>PEMBANGUNAN INFRASTRUKTUR PERMUKIMAN KAB. MUARO JAMBI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11000000</v>
          </cell>
          <cell r="R291">
            <v>0</v>
          </cell>
          <cell r="S291">
            <v>11000000</v>
          </cell>
          <cell r="T291">
            <v>11000000</v>
          </cell>
        </row>
        <row r="292">
          <cell r="B292" t="str">
            <v>502031</v>
          </cell>
          <cell r="C292" t="str">
            <v>PEMBANGUNAN INFRASTRUKTUR PERMUKIMAN KAB. TANJUNG JABUNG BARAT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B293">
            <v>502025</v>
          </cell>
          <cell r="C293" t="str">
            <v>PEMBANGUNAN INFRASTRUKTUR PERMUKIMAN KAB. TANJUNG JABUNG TIMUR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8100000</v>
          </cell>
          <cell r="R293">
            <v>0</v>
          </cell>
          <cell r="S293">
            <v>8100000</v>
          </cell>
          <cell r="T293">
            <v>8100000</v>
          </cell>
        </row>
        <row r="294">
          <cell r="B294" t="str">
            <v>506042</v>
          </cell>
          <cell r="C294" t="str">
            <v>PEMBANGUNAN INFRASTRUKTUR PERMUKIMAN KAB. BUNGO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3500000</v>
          </cell>
          <cell r="R294">
            <v>0</v>
          </cell>
          <cell r="S294">
            <v>3500000</v>
          </cell>
          <cell r="T294">
            <v>3500000</v>
          </cell>
        </row>
        <row r="295">
          <cell r="B295" t="str">
            <v>502040</v>
          </cell>
          <cell r="C295" t="str">
            <v>PEMBANGUNAN INFRASTRUKTUR PERMUKIMAN KAB. TEBO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8000000</v>
          </cell>
          <cell r="R295">
            <v>0</v>
          </cell>
          <cell r="S295">
            <v>8000000</v>
          </cell>
          <cell r="T295">
            <v>8000000</v>
          </cell>
        </row>
        <row r="296">
          <cell r="B296" t="str">
            <v>502062</v>
          </cell>
          <cell r="C296" t="str">
            <v>PEMBANGUNAN INFRASTRUKTUR PERMUKIMAN KOTA JAMBI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5675000</v>
          </cell>
          <cell r="Q296">
            <v>0</v>
          </cell>
          <cell r="R296">
            <v>0</v>
          </cell>
          <cell r="S296">
            <v>5675000</v>
          </cell>
          <cell r="T296">
            <v>5675000</v>
          </cell>
        </row>
        <row r="297">
          <cell r="B297" t="str">
            <v>506056</v>
          </cell>
          <cell r="C297" t="str">
            <v>PEMBANGUNAN INFRASTRUKTUR PERMUKIMAN KOTA SUNGAI PENUH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1075000</v>
          </cell>
          <cell r="Q297">
            <v>6350000</v>
          </cell>
          <cell r="R297">
            <v>0</v>
          </cell>
          <cell r="S297">
            <v>7425000</v>
          </cell>
          <cell r="T297">
            <v>7425000</v>
          </cell>
        </row>
        <row r="298">
          <cell r="B298" t="str">
            <v>502210</v>
          </cell>
          <cell r="C298" t="str">
            <v>PEMBANGUNAN INFRASTRUKTUR PERMUKIMAN KAB. BENGKULU SELATAN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1320000</v>
          </cell>
          <cell r="Q298">
            <v>0</v>
          </cell>
          <cell r="R298">
            <v>0</v>
          </cell>
          <cell r="S298">
            <v>1320000</v>
          </cell>
          <cell r="T298">
            <v>1320000</v>
          </cell>
        </row>
        <row r="299">
          <cell r="B299" t="str">
            <v>502226</v>
          </cell>
          <cell r="C299" t="str">
            <v>PEMBANGUNAN INFRASTRUKTUR PERMUKIMAN KAB. REJANG LEBONG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2395000</v>
          </cell>
          <cell r="Q299">
            <v>9500000</v>
          </cell>
          <cell r="R299">
            <v>0</v>
          </cell>
          <cell r="S299">
            <v>11895000</v>
          </cell>
          <cell r="T299">
            <v>11895000</v>
          </cell>
        </row>
        <row r="300">
          <cell r="B300" t="str">
            <v>502232</v>
          </cell>
          <cell r="C300" t="str">
            <v>PEMBANGUNAN INFRASTRUKTUR PERMUKIMAN KAB. BENGKULU UTARA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2250000</v>
          </cell>
          <cell r="Q300">
            <v>0</v>
          </cell>
          <cell r="R300">
            <v>0</v>
          </cell>
          <cell r="S300">
            <v>2250000</v>
          </cell>
          <cell r="T300">
            <v>2250000</v>
          </cell>
        </row>
        <row r="301">
          <cell r="B301" t="str">
            <v>502241</v>
          </cell>
          <cell r="C301" t="str">
            <v>PEMBANGUNAN INFRASTRUKTUR PERMUKIMAN KAB. KAUR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2250000</v>
          </cell>
          <cell r="Q301">
            <v>9500000</v>
          </cell>
          <cell r="R301">
            <v>0</v>
          </cell>
          <cell r="S301">
            <v>11750000</v>
          </cell>
          <cell r="T301">
            <v>11750000</v>
          </cell>
        </row>
        <row r="302">
          <cell r="B302" t="str">
            <v>502257</v>
          </cell>
          <cell r="C302" t="str">
            <v>PEMBANGUNAN INFRASTRUKTUR PERMUKIMAN KAB. SELUMA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2250000</v>
          </cell>
          <cell r="Q302">
            <v>0</v>
          </cell>
          <cell r="R302">
            <v>0</v>
          </cell>
          <cell r="S302">
            <v>2250000</v>
          </cell>
          <cell r="T302">
            <v>2250000</v>
          </cell>
        </row>
        <row r="303">
          <cell r="B303" t="str">
            <v>502263</v>
          </cell>
          <cell r="C303" t="str">
            <v>PEMBANGUNAN INFRASTRUKTUR PERMUKIMAN KAB. MUKOMUKO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17000000</v>
          </cell>
          <cell r="R303">
            <v>0</v>
          </cell>
          <cell r="S303">
            <v>17000000</v>
          </cell>
          <cell r="T303">
            <v>17000000</v>
          </cell>
        </row>
        <row r="304">
          <cell r="B304" t="str">
            <v>502272</v>
          </cell>
          <cell r="C304" t="str">
            <v>PEMBANGUNAN INFRASTRUKTUR PERMUKIMAN KAB. LEBONG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12500000</v>
          </cell>
          <cell r="R304">
            <v>0</v>
          </cell>
          <cell r="S304">
            <v>12500000</v>
          </cell>
          <cell r="T304">
            <v>12500000</v>
          </cell>
        </row>
        <row r="305">
          <cell r="B305" t="str">
            <v>502288</v>
          </cell>
          <cell r="C305" t="str">
            <v>PEMBANGUNAN INFRASTRUKTUR PERMUKIMAN KAB. KEPAHIANG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B306" t="str">
            <v>506047</v>
          </cell>
          <cell r="C306" t="str">
            <v>PEMBANGUNAN INFRASTRUKTUR PERMUKIMAN KAB. BENGKULU TENGAH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2250000</v>
          </cell>
          <cell r="Q306">
            <v>0</v>
          </cell>
          <cell r="R306">
            <v>0</v>
          </cell>
          <cell r="S306">
            <v>2250000</v>
          </cell>
          <cell r="T306">
            <v>2250000</v>
          </cell>
        </row>
        <row r="307">
          <cell r="B307" t="str">
            <v>502294</v>
          </cell>
          <cell r="C307" t="str">
            <v>PEMBANGUNAN INFRASTRUKTUR PERMUKIMAN KOTA BENGKULU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8185000</v>
          </cell>
          <cell r="Q307">
            <v>0</v>
          </cell>
          <cell r="R307">
            <v>0</v>
          </cell>
          <cell r="S307">
            <v>8185000</v>
          </cell>
          <cell r="T307">
            <v>8185000</v>
          </cell>
        </row>
        <row r="308">
          <cell r="B308" t="str">
            <v>502071</v>
          </cell>
          <cell r="C308" t="str">
            <v>PEMBANGUNAN INFRASTRUKTUR PERMUKIMAN KAB. OGAN KOMERING ULU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3475000</v>
          </cell>
          <cell r="Q308">
            <v>7200000</v>
          </cell>
          <cell r="R308">
            <v>0</v>
          </cell>
          <cell r="S308">
            <v>10675000</v>
          </cell>
          <cell r="T308">
            <v>10675000</v>
          </cell>
        </row>
        <row r="309">
          <cell r="B309" t="str">
            <v>502087</v>
          </cell>
          <cell r="C309" t="str">
            <v>PEMBANGUNAN INFRASTRUKTUR PERMUKIMAN KAB. OGAN KOMERING ILIR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3460000</v>
          </cell>
          <cell r="Q309">
            <v>9867500</v>
          </cell>
          <cell r="R309">
            <v>0</v>
          </cell>
          <cell r="S309">
            <v>13327500</v>
          </cell>
          <cell r="T309">
            <v>13327500</v>
          </cell>
        </row>
        <row r="310">
          <cell r="B310" t="str">
            <v>502093</v>
          </cell>
          <cell r="C310" t="str">
            <v>PEMBANGUNAN INFRASTRUKTUR PERMUKIMAN KAB. MUARA ENIM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1360000</v>
          </cell>
          <cell r="Q310">
            <v>25717500</v>
          </cell>
          <cell r="R310">
            <v>0</v>
          </cell>
          <cell r="S310">
            <v>27077500</v>
          </cell>
          <cell r="T310">
            <v>27077500</v>
          </cell>
        </row>
        <row r="311">
          <cell r="B311" t="str">
            <v>502107</v>
          </cell>
          <cell r="C311" t="str">
            <v>PEMBANGUNAN INFRASTRUKTUR PERMUKIMAN KAB. LAHAT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21217500</v>
          </cell>
          <cell r="R311">
            <v>0</v>
          </cell>
          <cell r="S311">
            <v>21217500</v>
          </cell>
          <cell r="T311">
            <v>21217500</v>
          </cell>
        </row>
        <row r="312">
          <cell r="B312" t="str">
            <v>502113</v>
          </cell>
          <cell r="C312" t="str">
            <v>PEMBANGUNAN INFRASTRUKTUR PERMUKIMAN KAB. MUSI RAWAS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15852500</v>
          </cell>
          <cell r="R312">
            <v>0</v>
          </cell>
          <cell r="S312">
            <v>15852500</v>
          </cell>
          <cell r="T312">
            <v>15852500</v>
          </cell>
        </row>
        <row r="313">
          <cell r="B313" t="str">
            <v>502122</v>
          </cell>
          <cell r="C313" t="str">
            <v>PEMBANGUNAN INFRASTRUKTUR PERMUKIMAN KAB. MUSI BANYU ASIN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13360000</v>
          </cell>
          <cell r="R313">
            <v>0</v>
          </cell>
          <cell r="S313">
            <v>13360000</v>
          </cell>
          <cell r="T313">
            <v>13360000</v>
          </cell>
        </row>
        <row r="314">
          <cell r="B314" t="str">
            <v>502138</v>
          </cell>
          <cell r="C314" t="str">
            <v>PEMBANGUNAN INFRASTRUKTUR PERMUKIMAN KAB. BANYU ASIN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12650000</v>
          </cell>
          <cell r="R314">
            <v>0</v>
          </cell>
          <cell r="S314">
            <v>12650000</v>
          </cell>
          <cell r="T314">
            <v>12650000</v>
          </cell>
        </row>
        <row r="315">
          <cell r="B315" t="str">
            <v>502150</v>
          </cell>
          <cell r="C315" t="str">
            <v>PEMBANGUNAN INFRASTRUKTUR PERMUKIMAN KAB. OKU TIMUR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17275000</v>
          </cell>
          <cell r="R315">
            <v>0</v>
          </cell>
          <cell r="S315">
            <v>17275000</v>
          </cell>
          <cell r="T315">
            <v>17275000</v>
          </cell>
        </row>
        <row r="316">
          <cell r="B316" t="str">
            <v>502144</v>
          </cell>
          <cell r="C316" t="str">
            <v>PEMBANGUNAN INFRASTRUKTUR PERMUKIMAN KAB. OKU SELATAN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21367500</v>
          </cell>
          <cell r="R316">
            <v>0</v>
          </cell>
          <cell r="S316">
            <v>21367500</v>
          </cell>
          <cell r="T316">
            <v>21367500</v>
          </cell>
        </row>
        <row r="317">
          <cell r="B317" t="str">
            <v>502169</v>
          </cell>
          <cell r="C317" t="str">
            <v>PEMBANGUNAN INFRASTRUKTUR PERMUKIMAN KAB. OGAN ILIR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15902500</v>
          </cell>
          <cell r="R317">
            <v>0</v>
          </cell>
          <cell r="S317">
            <v>15902500</v>
          </cell>
          <cell r="T317">
            <v>15902500</v>
          </cell>
        </row>
        <row r="318">
          <cell r="B318" t="str">
            <v>503116</v>
          </cell>
          <cell r="C318" t="str">
            <v>PEMBANGUNAN INFRASTRUKTUR PERMUKIMAN KAB. EMPAT LAWANG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15200000</v>
          </cell>
          <cell r="R318">
            <v>0</v>
          </cell>
          <cell r="S318">
            <v>15200000</v>
          </cell>
          <cell r="T318">
            <v>15200000</v>
          </cell>
        </row>
        <row r="319">
          <cell r="B319" t="str">
            <v>502175</v>
          </cell>
          <cell r="C319" t="str">
            <v>PEMBANGUNAN INFRASTRUKTUR PERMUKIMAN KOTA PALEMBANG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14785000</v>
          </cell>
          <cell r="Q319">
            <v>0</v>
          </cell>
          <cell r="R319">
            <v>0</v>
          </cell>
          <cell r="S319">
            <v>14785000</v>
          </cell>
          <cell r="T319">
            <v>14785000</v>
          </cell>
        </row>
        <row r="320">
          <cell r="B320" t="str">
            <v>502190</v>
          </cell>
          <cell r="C320" t="str">
            <v>PEMBANGUNAN INFRASTRUKTUR PERMUKIMAN KOTA PAGAR ALAM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3860000</v>
          </cell>
          <cell r="Q320">
            <v>0</v>
          </cell>
          <cell r="R320">
            <v>0</v>
          </cell>
          <cell r="S320">
            <v>3860000</v>
          </cell>
          <cell r="T320">
            <v>3860000</v>
          </cell>
        </row>
        <row r="321">
          <cell r="B321" t="str">
            <v>502201</v>
          </cell>
          <cell r="C321" t="str">
            <v>PEMBANGUNAN INFRASTRUKTUR PERMUKIMAN KOTA LUBUK LINGGAU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4988000</v>
          </cell>
          <cell r="Q321">
            <v>0</v>
          </cell>
          <cell r="R321">
            <v>0</v>
          </cell>
          <cell r="S321">
            <v>4988000</v>
          </cell>
          <cell r="T321">
            <v>4988000</v>
          </cell>
        </row>
        <row r="322">
          <cell r="B322" t="str">
            <v>502181</v>
          </cell>
          <cell r="C322" t="str">
            <v>PEMBANGUNAN INFRASTRUKTUR PERMUKIMAN KOTA PRABUMULIH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2778000</v>
          </cell>
          <cell r="Q322">
            <v>0</v>
          </cell>
          <cell r="R322">
            <v>0</v>
          </cell>
          <cell r="S322">
            <v>2778000</v>
          </cell>
          <cell r="T322">
            <v>2778000</v>
          </cell>
        </row>
        <row r="323">
          <cell r="B323" t="str">
            <v>502402</v>
          </cell>
          <cell r="C323" t="str">
            <v>PEMBANGUNAN INFRASTRUKTUR PERMUKIMAN KAB. BANGKA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640000</v>
          </cell>
          <cell r="Q323">
            <v>9500000</v>
          </cell>
          <cell r="R323">
            <v>0</v>
          </cell>
          <cell r="S323">
            <v>10140000</v>
          </cell>
          <cell r="T323">
            <v>10140000</v>
          </cell>
        </row>
        <row r="324">
          <cell r="B324" t="str">
            <v>502411</v>
          </cell>
          <cell r="C324" t="str">
            <v>PEMBANGUNAN INFRASTRUKTUR PERMUKIMAN KAB. BELITUNG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1045000</v>
          </cell>
          <cell r="Q324">
            <v>8000000</v>
          </cell>
          <cell r="R324">
            <v>0</v>
          </cell>
          <cell r="S324">
            <v>9045000</v>
          </cell>
          <cell r="T324">
            <v>9045000</v>
          </cell>
        </row>
        <row r="325">
          <cell r="B325" t="str">
            <v>502442</v>
          </cell>
          <cell r="C325" t="str">
            <v>PEMBANGUNAN INFRASTRUKTUR PERMUKIMAN KAB. BANGKA SELATAN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12500000</v>
          </cell>
          <cell r="R325">
            <v>0</v>
          </cell>
          <cell r="S325">
            <v>12500000</v>
          </cell>
          <cell r="T325">
            <v>12500000</v>
          </cell>
        </row>
        <row r="326">
          <cell r="B326" t="str">
            <v>502433</v>
          </cell>
          <cell r="C326" t="str">
            <v>PEMBANGUNAN INFRASTRUKTUR PERMUKIMAN KAB. BANGKA TENGAH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B327" t="str">
            <v>502427</v>
          </cell>
          <cell r="C327" t="str">
            <v>PEMBANGUNAN INFRASTRUKTUR PERMUKIMAN KAB. BANGKA BARAT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560000</v>
          </cell>
          <cell r="Q327">
            <v>0</v>
          </cell>
          <cell r="R327">
            <v>0</v>
          </cell>
          <cell r="S327">
            <v>560000</v>
          </cell>
          <cell r="T327">
            <v>560000</v>
          </cell>
        </row>
        <row r="328">
          <cell r="B328">
            <v>0</v>
          </cell>
          <cell r="C328" t="str">
            <v>PEMBANGUNAN INFRASTRUKTUR PERMUKIMAN KAB. BANGKA BELITUNG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B329" t="str">
            <v>502458</v>
          </cell>
          <cell r="C329" t="str">
            <v>PEMBANGUNAN INFRASTRUKTUR PERMUKIMAN KAB. BELITUNG TIMUR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1613000</v>
          </cell>
          <cell r="Q329">
            <v>0</v>
          </cell>
          <cell r="R329">
            <v>0</v>
          </cell>
          <cell r="S329">
            <v>1613000</v>
          </cell>
          <cell r="T329">
            <v>1613000</v>
          </cell>
        </row>
        <row r="330">
          <cell r="B330" t="str">
            <v>502464</v>
          </cell>
          <cell r="C330" t="str">
            <v>PEMBANGUNAN INFRASTRUKTUR PERMUKIMAN KOTA PANGKAL PINANG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3210000</v>
          </cell>
          <cell r="Q330">
            <v>0</v>
          </cell>
          <cell r="R330">
            <v>0</v>
          </cell>
          <cell r="S330">
            <v>3210000</v>
          </cell>
          <cell r="T330">
            <v>3210000</v>
          </cell>
        </row>
        <row r="331">
          <cell r="B331" t="str">
            <v>502320</v>
          </cell>
          <cell r="C331" t="str">
            <v>PEMBANGUNAN INFRASTRUKTUR PERMUKIMAN KAB. LAMPUNG SELATAN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7500000</v>
          </cell>
          <cell r="R331">
            <v>0</v>
          </cell>
          <cell r="S331">
            <v>7500000</v>
          </cell>
          <cell r="T331">
            <v>7500000</v>
          </cell>
        </row>
        <row r="332">
          <cell r="B332" t="str">
            <v>502345</v>
          </cell>
          <cell r="C332" t="str">
            <v>PEMBANGUNAN INFRASTRUKTUR PERMUKIMAN KAB. LAMPUNG TENGAH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24000000</v>
          </cell>
          <cell r="R332">
            <v>0</v>
          </cell>
          <cell r="S332">
            <v>24000000</v>
          </cell>
          <cell r="T332">
            <v>24000000</v>
          </cell>
        </row>
        <row r="333">
          <cell r="B333" t="str">
            <v>502351</v>
          </cell>
          <cell r="C333" t="str">
            <v>PEMBANGUNAN INFRASTRUKTUR PERMUKIMAN KAB. LAMPUNG UTARA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1360000</v>
          </cell>
          <cell r="Q333">
            <v>1750000</v>
          </cell>
          <cell r="R333">
            <v>0</v>
          </cell>
          <cell r="S333">
            <v>3110000</v>
          </cell>
          <cell r="T333">
            <v>3110000</v>
          </cell>
        </row>
        <row r="334">
          <cell r="B334" t="str">
            <v>502308</v>
          </cell>
          <cell r="C334" t="str">
            <v>PEMBANGUNAN INFRASTRUKTUR PERMUKIMAN KAB. LAMPUNG BARAT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3000000</v>
          </cell>
          <cell r="Q334">
            <v>0</v>
          </cell>
          <cell r="R334">
            <v>0</v>
          </cell>
          <cell r="S334">
            <v>3000000</v>
          </cell>
          <cell r="T334">
            <v>3000000</v>
          </cell>
        </row>
        <row r="335">
          <cell r="B335" t="str">
            <v>502376</v>
          </cell>
          <cell r="C335" t="str">
            <v>PEMBANGUNAN INFRASTRUKTUR PERMUKIMAN KAB. TULANGBAWANG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9750000</v>
          </cell>
          <cell r="R335">
            <v>0</v>
          </cell>
          <cell r="S335">
            <v>9750000</v>
          </cell>
          <cell r="T335">
            <v>9750000</v>
          </cell>
        </row>
        <row r="336">
          <cell r="B336" t="str">
            <v>502314</v>
          </cell>
          <cell r="C336" t="str">
            <v>PEMBANGUNAN INFRASTRUKTUR PERMUKIMAN KAB. TANGGAMUS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31750000</v>
          </cell>
          <cell r="R336">
            <v>0</v>
          </cell>
          <cell r="S336">
            <v>31750000</v>
          </cell>
          <cell r="T336">
            <v>31750000</v>
          </cell>
        </row>
        <row r="337">
          <cell r="B337" t="str">
            <v>502339</v>
          </cell>
          <cell r="C337" t="str">
            <v>PEMBANGUNAN INFRASTRUKTUR PERMUKIMAN KAB. LAMPUNG TIMUR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7750000</v>
          </cell>
          <cell r="R337">
            <v>0</v>
          </cell>
          <cell r="S337">
            <v>7750000</v>
          </cell>
          <cell r="T337">
            <v>7750000</v>
          </cell>
        </row>
        <row r="338">
          <cell r="B338" t="str">
            <v>502360</v>
          </cell>
          <cell r="C338" t="str">
            <v>PEMBANGUNAN INFRASTRUKTUR PERMUKIMAN KAB. WAY KANAN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3000000</v>
          </cell>
          <cell r="Q338">
            <v>0</v>
          </cell>
          <cell r="R338">
            <v>0</v>
          </cell>
          <cell r="S338">
            <v>3000000</v>
          </cell>
          <cell r="T338">
            <v>3000000</v>
          </cell>
        </row>
        <row r="339">
          <cell r="B339" t="str">
            <v>506041</v>
          </cell>
          <cell r="C339" t="str">
            <v>PEMBANGUNAN INFRASTRUKTUR PERMUKIMAN KAB. PESAWARAN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1500000</v>
          </cell>
          <cell r="Q339">
            <v>17750000</v>
          </cell>
          <cell r="R339">
            <v>0</v>
          </cell>
          <cell r="S339">
            <v>19250000</v>
          </cell>
          <cell r="T339">
            <v>19250000</v>
          </cell>
        </row>
        <row r="340">
          <cell r="B340" t="str">
            <v>506059</v>
          </cell>
          <cell r="C340" t="str">
            <v>PEMBANGUNAN INFRASTRUKTUR PERMUKIMAN KAB. PRINGSEWU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3520000</v>
          </cell>
          <cell r="Q340">
            <v>4000000</v>
          </cell>
          <cell r="R340">
            <v>0</v>
          </cell>
          <cell r="S340">
            <v>7520000</v>
          </cell>
          <cell r="T340">
            <v>7520000</v>
          </cell>
        </row>
        <row r="341">
          <cell r="B341" t="str">
            <v>506046</v>
          </cell>
          <cell r="C341" t="str">
            <v>PEMBANGUNAN INFRASTRUKTUR PERMUKIMAN KAB. MESUJI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11000000</v>
          </cell>
          <cell r="R341">
            <v>0</v>
          </cell>
          <cell r="S341">
            <v>11000000</v>
          </cell>
          <cell r="T341">
            <v>11000000</v>
          </cell>
        </row>
        <row r="342">
          <cell r="B342" t="str">
            <v>506060</v>
          </cell>
          <cell r="C342" t="str">
            <v>PEMBANGUNAN INFRASTRUKTUR PERMUKIMAN KAB. TULANGBAWANG BARAT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10500000</v>
          </cell>
          <cell r="R342">
            <v>0</v>
          </cell>
          <cell r="S342">
            <v>10500000</v>
          </cell>
          <cell r="T342">
            <v>10500000</v>
          </cell>
        </row>
        <row r="343">
          <cell r="B343" t="str">
            <v>502382</v>
          </cell>
          <cell r="C343" t="str">
            <v>PEMBANGUNAN INFRASTRUKTUR PERMUKIMAN KOTA BANDAR LAMPUNG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9295000</v>
          </cell>
          <cell r="Q343">
            <v>0</v>
          </cell>
          <cell r="R343">
            <v>0</v>
          </cell>
          <cell r="S343">
            <v>9295000</v>
          </cell>
          <cell r="T343">
            <v>9295000</v>
          </cell>
        </row>
        <row r="344">
          <cell r="B344" t="str">
            <v>502391</v>
          </cell>
          <cell r="C344" t="str">
            <v>PEMBANGUNAN INFRASTRUKTUR PERMUKIMAN KOTA METRO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2560000</v>
          </cell>
          <cell r="Q344">
            <v>0</v>
          </cell>
          <cell r="R344">
            <v>0</v>
          </cell>
          <cell r="S344">
            <v>2560000</v>
          </cell>
          <cell r="T344">
            <v>2560000</v>
          </cell>
        </row>
        <row r="345">
          <cell r="B345" t="str">
            <v>503572</v>
          </cell>
          <cell r="C345" t="str">
            <v>PEMBANGUNAN INFRASTRUKTUR PERMUKIMAN KAB. PANDEGLANG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6055000</v>
          </cell>
          <cell r="Q345">
            <v>0</v>
          </cell>
          <cell r="R345">
            <v>0</v>
          </cell>
          <cell r="S345">
            <v>6055000</v>
          </cell>
          <cell r="T345">
            <v>6055000</v>
          </cell>
        </row>
        <row r="346">
          <cell r="B346" t="str">
            <v>503588</v>
          </cell>
          <cell r="C346" t="str">
            <v>PEMBANGUNAN INFRASTRUKTUR PERMUKIMAN KAB. LEBAK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1530000</v>
          </cell>
          <cell r="Q346">
            <v>2502500</v>
          </cell>
          <cell r="R346">
            <v>0</v>
          </cell>
          <cell r="S346">
            <v>4032500</v>
          </cell>
          <cell r="T346">
            <v>4032500</v>
          </cell>
        </row>
        <row r="347">
          <cell r="B347" t="str">
            <v>503594</v>
          </cell>
          <cell r="C347" t="str">
            <v>PEMBANGUNAN INFRASTRUKTUR PERMUKIMAN KAB. TANGERANG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16325000</v>
          </cell>
          <cell r="Q347">
            <v>0</v>
          </cell>
          <cell r="R347">
            <v>0</v>
          </cell>
          <cell r="S347">
            <v>16325000</v>
          </cell>
          <cell r="T347">
            <v>16325000</v>
          </cell>
        </row>
        <row r="348">
          <cell r="B348" t="str">
            <v>503608</v>
          </cell>
          <cell r="C348" t="str">
            <v>PEMBANGUNAN INFRASTRUKTUR PERMUKIMAN KAB. SERANG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1500000</v>
          </cell>
          <cell r="Q348">
            <v>2502500</v>
          </cell>
          <cell r="R348">
            <v>0</v>
          </cell>
          <cell r="S348">
            <v>4002500</v>
          </cell>
          <cell r="T348">
            <v>4002500</v>
          </cell>
        </row>
        <row r="349">
          <cell r="B349" t="str">
            <v>503614</v>
          </cell>
          <cell r="C349" t="str">
            <v>PEMBANGUNAN INFRASTRUKTUR PERMUKIMAN KOTA TANGERANG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8435000</v>
          </cell>
          <cell r="Q349">
            <v>0</v>
          </cell>
          <cell r="R349">
            <v>0</v>
          </cell>
          <cell r="S349">
            <v>8435000</v>
          </cell>
          <cell r="T349">
            <v>8435000</v>
          </cell>
        </row>
        <row r="350">
          <cell r="B350" t="str">
            <v>503620</v>
          </cell>
          <cell r="C350" t="str">
            <v>PEMBANGUNAN INFRASTRUKTUR PERMUKIMAN KOTA CILEGON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6550000</v>
          </cell>
          <cell r="Q350">
            <v>0</v>
          </cell>
          <cell r="R350">
            <v>0</v>
          </cell>
          <cell r="S350">
            <v>6550000</v>
          </cell>
          <cell r="T350">
            <v>6550000</v>
          </cell>
        </row>
        <row r="351">
          <cell r="B351" t="str">
            <v>506043</v>
          </cell>
          <cell r="C351" t="str">
            <v>PEMBANGUNAN INFRASTRUKTUR PERMUKIMAN KOTA SERANG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7870000</v>
          </cell>
          <cell r="Q351">
            <v>0</v>
          </cell>
          <cell r="R351">
            <v>0</v>
          </cell>
          <cell r="S351">
            <v>7870000</v>
          </cell>
          <cell r="T351">
            <v>7870000</v>
          </cell>
        </row>
        <row r="352">
          <cell r="B352" t="str">
            <v>493190</v>
          </cell>
          <cell r="C352" t="str">
            <v>PEMBANGUNAN INFRASTRUKTUR PERMUKIMAN KOTA TANGERANG SELATAN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5630000</v>
          </cell>
          <cell r="Q352">
            <v>0</v>
          </cell>
          <cell r="R352">
            <v>0</v>
          </cell>
          <cell r="S352">
            <v>5630000</v>
          </cell>
          <cell r="T352">
            <v>5630000</v>
          </cell>
        </row>
        <row r="353">
          <cell r="B353" t="str">
            <v>502530</v>
          </cell>
          <cell r="C353" t="str">
            <v>PEMBANGUNAN INFRASTRUKTUR PERMUKIMAN KAB. KEPULAUAN SERIBU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360000</v>
          </cell>
          <cell r="Q353">
            <v>0</v>
          </cell>
          <cell r="R353">
            <v>0</v>
          </cell>
          <cell r="S353">
            <v>360000</v>
          </cell>
          <cell r="T353">
            <v>360000</v>
          </cell>
        </row>
        <row r="354">
          <cell r="B354" t="str">
            <v>448452</v>
          </cell>
          <cell r="C354" t="str">
            <v>PEMBANGUNAN INFRASTRUKTUR PERMUKIMAN KOTA JAKARTA PUSAT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2725000</v>
          </cell>
          <cell r="Q354">
            <v>0</v>
          </cell>
          <cell r="R354">
            <v>0</v>
          </cell>
          <cell r="S354">
            <v>2725000</v>
          </cell>
          <cell r="T354">
            <v>2725000</v>
          </cell>
        </row>
        <row r="355">
          <cell r="B355" t="str">
            <v>448477</v>
          </cell>
          <cell r="C355" t="str">
            <v>PEMBANGUNAN INFRASTRUKTUR PERMUKIMAN KOTA JAKARTA UTARA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2670000</v>
          </cell>
          <cell r="Q355">
            <v>0</v>
          </cell>
          <cell r="R355">
            <v>0</v>
          </cell>
          <cell r="S355">
            <v>2670000</v>
          </cell>
          <cell r="T355">
            <v>2670000</v>
          </cell>
        </row>
        <row r="356">
          <cell r="B356" t="str">
            <v>448461</v>
          </cell>
          <cell r="C356" t="str">
            <v>PEMBANGUNAN INFRASTRUKTUR PERMUKIMAN KOTA JAKARTA BARAT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3205000</v>
          </cell>
          <cell r="Q356">
            <v>0</v>
          </cell>
          <cell r="R356">
            <v>0</v>
          </cell>
          <cell r="S356">
            <v>3205000</v>
          </cell>
          <cell r="T356">
            <v>3205000</v>
          </cell>
        </row>
        <row r="357">
          <cell r="B357" t="str">
            <v>448430</v>
          </cell>
          <cell r="C357" t="str">
            <v>PEMBANGUNAN INFRASTRUKTUR PERMUKIMAN KOTA JAKARTA SELATAN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3145000</v>
          </cell>
          <cell r="Q357">
            <v>0</v>
          </cell>
          <cell r="R357">
            <v>0</v>
          </cell>
          <cell r="S357">
            <v>3145000</v>
          </cell>
          <cell r="T357">
            <v>3145000</v>
          </cell>
        </row>
        <row r="358">
          <cell r="B358" t="str">
            <v>448446</v>
          </cell>
          <cell r="C358" t="str">
            <v>PEMBANGUNAN INFRASTRUKTUR PERMUKIMAN KOTA JAKARTA TIMUR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3945000</v>
          </cell>
          <cell r="Q358">
            <v>0</v>
          </cell>
          <cell r="R358">
            <v>0</v>
          </cell>
          <cell r="S358">
            <v>3945000</v>
          </cell>
          <cell r="T358">
            <v>3945000</v>
          </cell>
        </row>
        <row r="359">
          <cell r="B359" t="str">
            <v>502546</v>
          </cell>
          <cell r="C359" t="str">
            <v>PEMBANGUNAN INFRASTRUKTUR PERMUKIMAN KAB. BOGOR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29095000</v>
          </cell>
          <cell r="Q359">
            <v>0</v>
          </cell>
          <cell r="R359">
            <v>0</v>
          </cell>
          <cell r="S359">
            <v>29095000</v>
          </cell>
          <cell r="T359">
            <v>29095000</v>
          </cell>
        </row>
        <row r="360">
          <cell r="B360" t="str">
            <v>502552</v>
          </cell>
          <cell r="C360" t="str">
            <v>PEMBANGUNAN INFRASTRUKTUR PERMUKIMAN KAB. SUKABUMI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8310000</v>
          </cell>
          <cell r="Q360">
            <v>0</v>
          </cell>
          <cell r="R360">
            <v>0</v>
          </cell>
          <cell r="S360">
            <v>8310000</v>
          </cell>
          <cell r="T360">
            <v>8310000</v>
          </cell>
        </row>
        <row r="361">
          <cell r="B361" t="str">
            <v>502561</v>
          </cell>
          <cell r="C361" t="str">
            <v>PEMBANGUNAN INFRASTRUKTUR PERMUKIMAN KAB. CIANJUR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5265000</v>
          </cell>
          <cell r="Q361">
            <v>0</v>
          </cell>
          <cell r="R361">
            <v>0</v>
          </cell>
          <cell r="S361">
            <v>5265000</v>
          </cell>
          <cell r="T361">
            <v>5265000</v>
          </cell>
        </row>
        <row r="362">
          <cell r="B362" t="str">
            <v>502577</v>
          </cell>
          <cell r="C362" t="str">
            <v>PEMBANGUNAN INFRASTRUKTUR PERMUKIMAN KAB. BANDUNG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21565000</v>
          </cell>
          <cell r="Q362">
            <v>0</v>
          </cell>
          <cell r="R362">
            <v>0</v>
          </cell>
          <cell r="S362">
            <v>21565000</v>
          </cell>
          <cell r="T362">
            <v>21565000</v>
          </cell>
        </row>
        <row r="363">
          <cell r="B363" t="str">
            <v>502583</v>
          </cell>
          <cell r="C363" t="str">
            <v>PEMBANGUNAN INFRASTRUKTUR PERMUKIMAN KAB. GARUT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9625000</v>
          </cell>
          <cell r="Q363">
            <v>2502500</v>
          </cell>
          <cell r="R363">
            <v>0</v>
          </cell>
          <cell r="S363">
            <v>12127500</v>
          </cell>
          <cell r="T363">
            <v>12127500</v>
          </cell>
        </row>
        <row r="364">
          <cell r="B364" t="str">
            <v>502592</v>
          </cell>
          <cell r="C364" t="str">
            <v>PEMBANGUNAN INFRASTRUKTUR PERMUKIMAN KAB. TASIKMALAYA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4910000</v>
          </cell>
          <cell r="Q364">
            <v>2502500</v>
          </cell>
          <cell r="R364">
            <v>0</v>
          </cell>
          <cell r="S364">
            <v>7412500</v>
          </cell>
          <cell r="T364">
            <v>7412500</v>
          </cell>
        </row>
        <row r="365">
          <cell r="B365" t="str">
            <v>502603</v>
          </cell>
          <cell r="C365" t="str">
            <v>PEMBANGUNAN INFRASTRUKTUR PERMUKIMAN KAB. CIAMIS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6370000</v>
          </cell>
          <cell r="Q365">
            <v>0</v>
          </cell>
          <cell r="R365">
            <v>0</v>
          </cell>
          <cell r="S365">
            <v>6370000</v>
          </cell>
          <cell r="T365">
            <v>6370000</v>
          </cell>
        </row>
        <row r="366">
          <cell r="B366" t="str">
            <v>502612</v>
          </cell>
          <cell r="C366" t="str">
            <v>PEMBANGUNAN INFRASTRUKTUR PERMUKIMAN KAB. KUNINGAN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6590000</v>
          </cell>
          <cell r="Q366">
            <v>2502500</v>
          </cell>
          <cell r="R366">
            <v>0</v>
          </cell>
          <cell r="S366">
            <v>9092500</v>
          </cell>
          <cell r="T366">
            <v>9092500</v>
          </cell>
        </row>
        <row r="367">
          <cell r="B367" t="str">
            <v>502628</v>
          </cell>
          <cell r="C367" t="str">
            <v>PEMBANGUNAN INFRASTRUKTUR PERMUKIMAN KAB. CIREBON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34330000</v>
          </cell>
          <cell r="Q367">
            <v>0</v>
          </cell>
          <cell r="R367">
            <v>0</v>
          </cell>
          <cell r="S367">
            <v>34330000</v>
          </cell>
          <cell r="T367">
            <v>34330000</v>
          </cell>
        </row>
        <row r="368">
          <cell r="B368" t="str">
            <v>502634</v>
          </cell>
          <cell r="C368" t="str">
            <v>PEMBANGUNAN INFRASTRUKTUR PERMUKIMAN KAB. MAJALENGKA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9135000</v>
          </cell>
          <cell r="Q368">
            <v>0</v>
          </cell>
          <cell r="R368">
            <v>0</v>
          </cell>
          <cell r="S368">
            <v>9135000</v>
          </cell>
          <cell r="T368">
            <v>9135000</v>
          </cell>
        </row>
        <row r="369">
          <cell r="B369" t="str">
            <v>502640</v>
          </cell>
          <cell r="C369" t="str">
            <v>PEMBANGUNAN INFRASTRUKTUR PERMUKIMAN KAB. SUMEDANG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8070000</v>
          </cell>
          <cell r="Q369">
            <v>2502500</v>
          </cell>
          <cell r="R369">
            <v>0</v>
          </cell>
          <cell r="S369">
            <v>10572500</v>
          </cell>
          <cell r="T369">
            <v>10572500</v>
          </cell>
        </row>
        <row r="370">
          <cell r="B370" t="str">
            <v>502659</v>
          </cell>
          <cell r="C370" t="str">
            <v>PEMBANGUNAN INFRASTRUKTUR PERMUKIMAN KAB. INDRAMAYU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8685000</v>
          </cell>
          <cell r="Q370">
            <v>0</v>
          </cell>
          <cell r="R370">
            <v>0</v>
          </cell>
          <cell r="S370">
            <v>8685000</v>
          </cell>
          <cell r="T370">
            <v>8685000</v>
          </cell>
        </row>
        <row r="371">
          <cell r="B371" t="str">
            <v>502665</v>
          </cell>
          <cell r="C371" t="str">
            <v>PEMBANGUNAN INFRASTRUKTUR PERMUKIMAN KAB. SUBANG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6300000</v>
          </cell>
          <cell r="Q371">
            <v>2502500</v>
          </cell>
          <cell r="R371">
            <v>0</v>
          </cell>
          <cell r="S371">
            <v>8802500</v>
          </cell>
          <cell r="T371">
            <v>8802500</v>
          </cell>
        </row>
        <row r="372">
          <cell r="B372" t="str">
            <v>502671</v>
          </cell>
          <cell r="C372" t="str">
            <v>PEMBANGUNAN INFRASTRUKTUR PERMUKIMAN KAB. PURWAKARTA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8025000</v>
          </cell>
          <cell r="Q372">
            <v>0</v>
          </cell>
          <cell r="R372">
            <v>0</v>
          </cell>
          <cell r="S372">
            <v>8025000</v>
          </cell>
          <cell r="T372">
            <v>8025000</v>
          </cell>
        </row>
        <row r="373">
          <cell r="B373" t="str">
            <v>502680</v>
          </cell>
          <cell r="C373" t="str">
            <v>PEMBANGUNAN INFRASTRUKTUR PERMUKIMAN KAB. KARAWANG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7190000</v>
          </cell>
          <cell r="Q373">
            <v>0</v>
          </cell>
          <cell r="R373">
            <v>0</v>
          </cell>
          <cell r="S373">
            <v>7190000</v>
          </cell>
          <cell r="T373">
            <v>7190000</v>
          </cell>
        </row>
        <row r="374">
          <cell r="B374" t="str">
            <v>502696</v>
          </cell>
          <cell r="C374" t="str">
            <v>PEMBANGUNAN INFRASTRUKTUR PERMUKIMAN KAB. BEKASI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8775000</v>
          </cell>
          <cell r="Q374">
            <v>0</v>
          </cell>
          <cell r="R374">
            <v>0</v>
          </cell>
          <cell r="S374">
            <v>8775000</v>
          </cell>
          <cell r="T374">
            <v>8775000</v>
          </cell>
        </row>
        <row r="375">
          <cell r="B375" t="str">
            <v>503117</v>
          </cell>
          <cell r="C375" t="str">
            <v>PEMBANGUNAN INFRASTRUKTUR PERMUKIMAN KAB. BANDUNG BARAT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5710000</v>
          </cell>
          <cell r="Q375">
            <v>0</v>
          </cell>
          <cell r="R375">
            <v>0</v>
          </cell>
          <cell r="S375">
            <v>5710000</v>
          </cell>
          <cell r="T375">
            <v>5710000</v>
          </cell>
        </row>
        <row r="376">
          <cell r="B376" t="str">
            <v>502700</v>
          </cell>
          <cell r="C376" t="str">
            <v>PEMBANGUNAN INFRASTRUKTUR PERMUKIMAN KOTA BOGOR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7465000</v>
          </cell>
          <cell r="Q376">
            <v>0</v>
          </cell>
          <cell r="R376">
            <v>0</v>
          </cell>
          <cell r="S376">
            <v>7465000</v>
          </cell>
          <cell r="T376">
            <v>7465000</v>
          </cell>
        </row>
        <row r="377">
          <cell r="B377" t="str">
            <v>502716</v>
          </cell>
          <cell r="C377" t="str">
            <v>PEMBANGUNAN INFRASTRUKTUR PERMUKIMAN KOTA SUKABUMI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6125000</v>
          </cell>
          <cell r="Q377">
            <v>0</v>
          </cell>
          <cell r="R377">
            <v>0</v>
          </cell>
          <cell r="S377">
            <v>6125000</v>
          </cell>
          <cell r="T377">
            <v>6125000</v>
          </cell>
        </row>
        <row r="378">
          <cell r="B378" t="str">
            <v>502722</v>
          </cell>
          <cell r="C378" t="str">
            <v>PEMBANGUNAN INFRASTRUKTUR PERMUKIMAN KOTA BANDUNG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8975000</v>
          </cell>
          <cell r="Q378">
            <v>0</v>
          </cell>
          <cell r="R378">
            <v>0</v>
          </cell>
          <cell r="S378">
            <v>8975000</v>
          </cell>
          <cell r="T378">
            <v>8975000</v>
          </cell>
        </row>
        <row r="379">
          <cell r="B379" t="str">
            <v>502731</v>
          </cell>
          <cell r="C379" t="str">
            <v>PEMBANGUNAN INFRASTRUKTUR PERMUKIMAN KOTA CIREBON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2680000</v>
          </cell>
          <cell r="Q379">
            <v>0</v>
          </cell>
          <cell r="R379">
            <v>0</v>
          </cell>
          <cell r="S379">
            <v>2680000</v>
          </cell>
          <cell r="T379">
            <v>2680000</v>
          </cell>
        </row>
        <row r="380">
          <cell r="B380" t="str">
            <v>502747</v>
          </cell>
          <cell r="C380" t="str">
            <v>PEMBANGUNAN INFRASTRUKTUR PERMUKIMAN KOTA BEKASI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4810000</v>
          </cell>
          <cell r="Q380">
            <v>0</v>
          </cell>
          <cell r="R380">
            <v>0</v>
          </cell>
          <cell r="S380">
            <v>4810000</v>
          </cell>
          <cell r="T380">
            <v>4810000</v>
          </cell>
        </row>
        <row r="381">
          <cell r="B381" t="str">
            <v>502753</v>
          </cell>
          <cell r="C381" t="str">
            <v>PEMBANGUNAN INFRASTRUKTUR PERMUKIMAN KOTA DEPOK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4450000</v>
          </cell>
          <cell r="Q381">
            <v>0</v>
          </cell>
          <cell r="R381">
            <v>0</v>
          </cell>
          <cell r="S381">
            <v>4450000</v>
          </cell>
          <cell r="T381">
            <v>4450000</v>
          </cell>
        </row>
        <row r="382">
          <cell r="B382" t="str">
            <v>502762</v>
          </cell>
          <cell r="C382" t="str">
            <v>PEMBANGUNAN INFRASTRUKTUR PERMUKIMAN KOTA CIMAHI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2070000</v>
          </cell>
          <cell r="Q382">
            <v>0</v>
          </cell>
          <cell r="R382">
            <v>0</v>
          </cell>
          <cell r="S382">
            <v>2070000</v>
          </cell>
          <cell r="T382">
            <v>2070000</v>
          </cell>
        </row>
        <row r="383">
          <cell r="B383" t="str">
            <v>502778</v>
          </cell>
          <cell r="C383" t="str">
            <v>PEMBANGUNAN INFRASTRUKTUR PERMUKIMAN KOTA TASIKMALAYA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8220000</v>
          </cell>
          <cell r="Q383">
            <v>0</v>
          </cell>
          <cell r="R383">
            <v>0</v>
          </cell>
          <cell r="S383">
            <v>8220000</v>
          </cell>
          <cell r="T383">
            <v>8220000</v>
          </cell>
        </row>
        <row r="384">
          <cell r="B384" t="str">
            <v>502784</v>
          </cell>
          <cell r="C384" t="str">
            <v>PEMBANGUNAN INFRASTRUKTUR PERMUKIMAN KOTA BANJAR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1440000</v>
          </cell>
          <cell r="Q384">
            <v>0</v>
          </cell>
          <cell r="R384">
            <v>0</v>
          </cell>
          <cell r="S384">
            <v>1440000</v>
          </cell>
          <cell r="T384">
            <v>1440000</v>
          </cell>
        </row>
        <row r="385">
          <cell r="B385" t="str">
            <v>502793</v>
          </cell>
          <cell r="C385" t="str">
            <v>PEMBANGUNAN INFRASTRUKTUR PERMUKIMAN KAB. CILACAP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3040000</v>
          </cell>
          <cell r="Q385">
            <v>2502500</v>
          </cell>
          <cell r="R385">
            <v>0</v>
          </cell>
          <cell r="S385">
            <v>5542500</v>
          </cell>
          <cell r="T385">
            <v>5542500</v>
          </cell>
        </row>
        <row r="386">
          <cell r="B386" t="str">
            <v>502804</v>
          </cell>
          <cell r="C386" t="str">
            <v>PEMBANGUNAN INFRASTRUKTUR PERMUKIMAN KAB. BANYUMAS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5705000</v>
          </cell>
          <cell r="Q386">
            <v>2502500</v>
          </cell>
          <cell r="R386">
            <v>0</v>
          </cell>
          <cell r="S386">
            <v>8207500</v>
          </cell>
          <cell r="T386">
            <v>8207500</v>
          </cell>
        </row>
        <row r="387">
          <cell r="B387" t="str">
            <v>502810</v>
          </cell>
          <cell r="C387" t="str">
            <v>PEMBANGUNAN INFRASTRUKTUR PERMUKIMAN KAB. PURBALINGGA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1845000</v>
          </cell>
          <cell r="Q387">
            <v>2502500</v>
          </cell>
          <cell r="R387">
            <v>0</v>
          </cell>
          <cell r="S387">
            <v>4347500</v>
          </cell>
          <cell r="T387">
            <v>4347500</v>
          </cell>
        </row>
        <row r="388">
          <cell r="B388" t="str">
            <v>502829</v>
          </cell>
          <cell r="C388" t="str">
            <v>PEMBANGUNAN INFRASTRUKTUR PERMUKIMAN KAB. BANJARNEGARA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3400000</v>
          </cell>
          <cell r="Q388">
            <v>1732500</v>
          </cell>
          <cell r="R388">
            <v>0</v>
          </cell>
          <cell r="S388">
            <v>5132500</v>
          </cell>
          <cell r="T388">
            <v>5132500</v>
          </cell>
        </row>
        <row r="389">
          <cell r="B389" t="str">
            <v>502835</v>
          </cell>
          <cell r="C389" t="str">
            <v>PEMBANGUNAN INFRASTRUKTUR PERMUKIMAN KAB. KEBUMEN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6460000</v>
          </cell>
          <cell r="Q389">
            <v>2502500</v>
          </cell>
          <cell r="R389">
            <v>0</v>
          </cell>
          <cell r="S389">
            <v>8962500</v>
          </cell>
          <cell r="T389">
            <v>8962500</v>
          </cell>
        </row>
        <row r="390">
          <cell r="B390" t="str">
            <v>502841</v>
          </cell>
          <cell r="C390" t="str">
            <v>PEMBANGUNAN INFRASTRUKTUR PERMUKIMAN KAB. PURWOREJO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5110000</v>
          </cell>
          <cell r="Q390">
            <v>2502500</v>
          </cell>
          <cell r="R390">
            <v>0</v>
          </cell>
          <cell r="S390">
            <v>7612500</v>
          </cell>
          <cell r="T390">
            <v>7612500</v>
          </cell>
        </row>
        <row r="391">
          <cell r="B391" t="str">
            <v>502850</v>
          </cell>
          <cell r="C391" t="str">
            <v>PEMBANGUNAN INFRASTRUKTUR PERMUKIMAN KAB. WONOSOBO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2540000</v>
          </cell>
          <cell r="Q391">
            <v>2502500</v>
          </cell>
          <cell r="R391">
            <v>0</v>
          </cell>
          <cell r="S391">
            <v>5042500</v>
          </cell>
          <cell r="T391">
            <v>5042500</v>
          </cell>
        </row>
        <row r="392">
          <cell r="B392" t="str">
            <v>502866</v>
          </cell>
          <cell r="C392" t="str">
            <v>PEMBANGUNAN INFRASTRUKTUR PERMUKIMAN KAB. MAGELANG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2925000</v>
          </cell>
          <cell r="Q392">
            <v>2502500</v>
          </cell>
          <cell r="R392">
            <v>0</v>
          </cell>
          <cell r="S392">
            <v>5427500</v>
          </cell>
          <cell r="T392">
            <v>5427500</v>
          </cell>
        </row>
        <row r="393">
          <cell r="B393" t="str">
            <v>502872</v>
          </cell>
          <cell r="C393" t="str">
            <v>PEMBANGUNAN INFRASTRUKTUR PERMUKIMAN KAB. BOYOLALI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5405000</v>
          </cell>
          <cell r="Q393">
            <v>2502500</v>
          </cell>
          <cell r="R393">
            <v>0</v>
          </cell>
          <cell r="S393">
            <v>7907500</v>
          </cell>
          <cell r="T393">
            <v>7907500</v>
          </cell>
        </row>
        <row r="394">
          <cell r="B394" t="str">
            <v>502881</v>
          </cell>
          <cell r="C394" t="str">
            <v>PEMBANGUNAN INFRASTRUKTUR PERMUKIMAN KAB. KLATEN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15415000</v>
          </cell>
          <cell r="Q394">
            <v>2502500</v>
          </cell>
          <cell r="R394">
            <v>0</v>
          </cell>
          <cell r="S394">
            <v>17917500</v>
          </cell>
          <cell r="T394">
            <v>17917500</v>
          </cell>
        </row>
        <row r="395">
          <cell r="B395" t="str">
            <v>502897</v>
          </cell>
          <cell r="C395" t="str">
            <v>PEMBANGUNAN INFRASTRUKTUR PERMUKIMAN KAB. SUKOHARJO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8725000</v>
          </cell>
          <cell r="Q395">
            <v>2502500</v>
          </cell>
          <cell r="R395">
            <v>0</v>
          </cell>
          <cell r="S395">
            <v>11227500</v>
          </cell>
          <cell r="T395">
            <v>11227500</v>
          </cell>
        </row>
        <row r="396">
          <cell r="B396" t="str">
            <v>502901</v>
          </cell>
          <cell r="C396" t="str">
            <v>PEMBANGUNAN INFRASTRUKTUR PERMUKIMAN KAB. WONOGIRI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2930000</v>
          </cell>
          <cell r="Q396">
            <v>2502500</v>
          </cell>
          <cell r="R396">
            <v>0</v>
          </cell>
          <cell r="S396">
            <v>5432500</v>
          </cell>
          <cell r="T396">
            <v>5432500</v>
          </cell>
        </row>
        <row r="397">
          <cell r="B397" t="str">
            <v>502917</v>
          </cell>
          <cell r="C397" t="str">
            <v>PEMBANGUNAN INFRASTRUKTUR PERMUKIMAN KAB. KARANGANYAR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2355000</v>
          </cell>
          <cell r="Q397">
            <v>3850000</v>
          </cell>
          <cell r="R397">
            <v>0</v>
          </cell>
          <cell r="S397">
            <v>6205000</v>
          </cell>
          <cell r="T397">
            <v>6205000</v>
          </cell>
        </row>
        <row r="398">
          <cell r="B398" t="str">
            <v>502923</v>
          </cell>
          <cell r="C398" t="str">
            <v>PEMBANGUNAN INFRASTRUKTUR PERMUKIMAN KAB. SRAGEN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2650000</v>
          </cell>
          <cell r="Q398">
            <v>2502500</v>
          </cell>
          <cell r="R398">
            <v>0</v>
          </cell>
          <cell r="S398">
            <v>5152500</v>
          </cell>
          <cell r="T398">
            <v>5152500</v>
          </cell>
        </row>
        <row r="399">
          <cell r="B399" t="str">
            <v>502932</v>
          </cell>
          <cell r="C399" t="str">
            <v>PEMBANGUNAN INFRASTRUKTUR PERMUKIMAN KAB. GROBOGAN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2330000</v>
          </cell>
          <cell r="Q399">
            <v>2502500</v>
          </cell>
          <cell r="R399">
            <v>0</v>
          </cell>
          <cell r="S399">
            <v>4832500</v>
          </cell>
          <cell r="T399">
            <v>4832500</v>
          </cell>
        </row>
        <row r="400">
          <cell r="B400" t="str">
            <v>502948</v>
          </cell>
          <cell r="C400" t="str">
            <v>PEMBANGUNAN INFRASTRUKTUR PERMUKIMAN KAB. BLORA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5625000</v>
          </cell>
          <cell r="Q400">
            <v>2502500</v>
          </cell>
          <cell r="R400">
            <v>0</v>
          </cell>
          <cell r="S400">
            <v>8127500</v>
          </cell>
          <cell r="T400">
            <v>8127500</v>
          </cell>
        </row>
        <row r="401">
          <cell r="B401" t="str">
            <v>502954</v>
          </cell>
          <cell r="C401" t="str">
            <v>PEMBANGUNAN INFRASTRUKTUR PERMUKIMAN KAB. REMBANG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4030000</v>
          </cell>
          <cell r="Q401">
            <v>2502500</v>
          </cell>
          <cell r="R401">
            <v>0</v>
          </cell>
          <cell r="S401">
            <v>6532500</v>
          </cell>
          <cell r="T401">
            <v>6532500</v>
          </cell>
        </row>
        <row r="402">
          <cell r="B402" t="str">
            <v>502960</v>
          </cell>
          <cell r="C402" t="str">
            <v>PEMBANGUNAN INFRASTRUKTUR PERMUKIMAN KAB. PATI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11235000</v>
          </cell>
          <cell r="Q402">
            <v>2695000</v>
          </cell>
          <cell r="R402">
            <v>0</v>
          </cell>
          <cell r="S402">
            <v>13930000</v>
          </cell>
          <cell r="T402">
            <v>13930000</v>
          </cell>
        </row>
        <row r="403">
          <cell r="B403" t="str">
            <v>502979</v>
          </cell>
          <cell r="C403" t="str">
            <v>PEMBANGUNAN INFRASTRUKTUR PERMUKIMAN KAB. KUDUS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2405000</v>
          </cell>
          <cell r="Q403">
            <v>2502500</v>
          </cell>
          <cell r="R403">
            <v>0</v>
          </cell>
          <cell r="S403">
            <v>4907500</v>
          </cell>
          <cell r="T403">
            <v>4907500</v>
          </cell>
        </row>
        <row r="404">
          <cell r="B404" t="str">
            <v>502985</v>
          </cell>
          <cell r="C404" t="str">
            <v>PEMBANGUNAN INFRASTRUKTUR PERMUKIMAN KAB. JEPARA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4605000</v>
          </cell>
          <cell r="Q404">
            <v>0</v>
          </cell>
          <cell r="R404">
            <v>0</v>
          </cell>
          <cell r="S404">
            <v>4605000</v>
          </cell>
          <cell r="T404">
            <v>4605000</v>
          </cell>
        </row>
        <row r="405">
          <cell r="B405" t="str">
            <v>502991</v>
          </cell>
          <cell r="C405" t="str">
            <v>PEMBANGUNAN INFRASTRUKTUR PERMUKIMAN KAB. DEMAK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1315000</v>
          </cell>
          <cell r="Q405">
            <v>2502500</v>
          </cell>
          <cell r="R405">
            <v>0</v>
          </cell>
          <cell r="S405">
            <v>3817500</v>
          </cell>
          <cell r="T405">
            <v>3817500</v>
          </cell>
        </row>
        <row r="406">
          <cell r="B406" t="str">
            <v>503005</v>
          </cell>
          <cell r="C406" t="str">
            <v>PEMBANGUNAN INFRASTRUKTUR PERMUKIMAN KAB. SEMARANG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4180000</v>
          </cell>
          <cell r="Q406">
            <v>2502500</v>
          </cell>
          <cell r="R406">
            <v>0</v>
          </cell>
          <cell r="S406">
            <v>6682500</v>
          </cell>
          <cell r="T406">
            <v>6682500</v>
          </cell>
        </row>
        <row r="407">
          <cell r="B407" t="str">
            <v>503011</v>
          </cell>
          <cell r="C407" t="str">
            <v>PEMBANGUNAN INFRASTRUKTUR PERMUKIMAN KAB. TEMANGGUNG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4240000</v>
          </cell>
          <cell r="Q407">
            <v>3080000</v>
          </cell>
          <cell r="R407">
            <v>0</v>
          </cell>
          <cell r="S407">
            <v>7320000</v>
          </cell>
          <cell r="T407">
            <v>7320000</v>
          </cell>
        </row>
        <row r="408">
          <cell r="B408" t="str">
            <v>503020</v>
          </cell>
          <cell r="C408" t="str">
            <v>PEMBANGUNAN INFRASTRUKTUR PERMUKIMAN KAB. KENDAL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7685000</v>
          </cell>
          <cell r="Q408">
            <v>2502500</v>
          </cell>
          <cell r="R408">
            <v>0</v>
          </cell>
          <cell r="S408">
            <v>10187500</v>
          </cell>
          <cell r="T408">
            <v>10187500</v>
          </cell>
        </row>
        <row r="409">
          <cell r="B409" t="str">
            <v>503036</v>
          </cell>
          <cell r="C409" t="str">
            <v>PEMBANGUNAN INFRASTRUKTUR PERMUKIMAN KAB. BATANG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6485000</v>
          </cell>
          <cell r="Q409">
            <v>2502500</v>
          </cell>
          <cell r="R409">
            <v>0</v>
          </cell>
          <cell r="S409">
            <v>8987500</v>
          </cell>
          <cell r="T409">
            <v>8987500</v>
          </cell>
        </row>
        <row r="410">
          <cell r="B410" t="str">
            <v>503042</v>
          </cell>
          <cell r="C410" t="str">
            <v>PEMBANGUNAN INFRASTRUKTUR PERMUKIMAN KAB. PEKALONGAN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9460000</v>
          </cell>
          <cell r="Q410">
            <v>2502500</v>
          </cell>
          <cell r="R410">
            <v>0</v>
          </cell>
          <cell r="S410">
            <v>11962500</v>
          </cell>
          <cell r="T410">
            <v>11962500</v>
          </cell>
        </row>
        <row r="411">
          <cell r="B411" t="str">
            <v>503051</v>
          </cell>
          <cell r="C411" t="str">
            <v>PEMBANGUNAN INFRASTRUKTUR PERMUKIMAN KAB. PEMALANG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9980000</v>
          </cell>
          <cell r="Q411">
            <v>2502500</v>
          </cell>
          <cell r="R411">
            <v>0</v>
          </cell>
          <cell r="S411">
            <v>12482500</v>
          </cell>
          <cell r="T411">
            <v>12482500</v>
          </cell>
        </row>
        <row r="412">
          <cell r="B412" t="str">
            <v>503067</v>
          </cell>
          <cell r="C412" t="str">
            <v>PEMBANGUNAN INFRASTRUKTUR PERMUKIMAN KAB. TEGAL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4685000</v>
          </cell>
          <cell r="Q412">
            <v>2502500</v>
          </cell>
          <cell r="R412">
            <v>0</v>
          </cell>
          <cell r="S412">
            <v>7187500</v>
          </cell>
          <cell r="T412">
            <v>7187500</v>
          </cell>
        </row>
        <row r="413">
          <cell r="B413" t="str">
            <v>503073</v>
          </cell>
          <cell r="C413" t="str">
            <v>PEMBANGUNAN INFRASTRUKTUR PERMUKIMAN KAB. BREBES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5585000</v>
          </cell>
          <cell r="Q413">
            <v>2502500</v>
          </cell>
          <cell r="R413">
            <v>0</v>
          </cell>
          <cell r="S413">
            <v>8087500</v>
          </cell>
          <cell r="T413">
            <v>8087500</v>
          </cell>
        </row>
        <row r="414">
          <cell r="B414" t="str">
            <v>503082</v>
          </cell>
          <cell r="C414" t="str">
            <v>PEMBANGUNAN INFRASTRUKTUR PERMUKIMAN KOTA MAGELANG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2105000</v>
          </cell>
          <cell r="Q414">
            <v>0</v>
          </cell>
          <cell r="R414">
            <v>0</v>
          </cell>
          <cell r="S414">
            <v>2105000</v>
          </cell>
          <cell r="T414">
            <v>2105000</v>
          </cell>
        </row>
        <row r="415">
          <cell r="B415" t="str">
            <v>503098</v>
          </cell>
          <cell r="C415" t="str">
            <v>PEMBANGUNAN INFRASTRUKTUR PERMUKIMAN KOTA SURAKARTA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4920000</v>
          </cell>
          <cell r="Q415">
            <v>0</v>
          </cell>
          <cell r="R415">
            <v>0</v>
          </cell>
          <cell r="S415">
            <v>4920000</v>
          </cell>
          <cell r="T415">
            <v>4920000</v>
          </cell>
        </row>
        <row r="416">
          <cell r="B416" t="str">
            <v>503102</v>
          </cell>
          <cell r="C416" t="str">
            <v>PEMBANGUNAN INFRASTRUKTUR PERMUKIMAN KOTA SALATIGA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2265000</v>
          </cell>
          <cell r="Q416">
            <v>0</v>
          </cell>
          <cell r="R416">
            <v>0</v>
          </cell>
          <cell r="S416">
            <v>2265000</v>
          </cell>
          <cell r="T416">
            <v>2265000</v>
          </cell>
        </row>
        <row r="417">
          <cell r="B417" t="str">
            <v>503118</v>
          </cell>
          <cell r="C417" t="str">
            <v>PEMBANGUNAN INFRASTRUKTUR PERMUKIMAN KOTA SEMARANG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10860000</v>
          </cell>
          <cell r="Q417">
            <v>2887500</v>
          </cell>
          <cell r="R417">
            <v>0</v>
          </cell>
          <cell r="S417">
            <v>13747500</v>
          </cell>
          <cell r="T417">
            <v>13747500</v>
          </cell>
        </row>
        <row r="418">
          <cell r="B418" t="str">
            <v>503124</v>
          </cell>
          <cell r="C418" t="str">
            <v>PEMBANGUNAN INFRASTRUKTUR PERMUKIMAN KOTA PEKALONGAN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1560000</v>
          </cell>
          <cell r="Q418">
            <v>2502500</v>
          </cell>
          <cell r="R418">
            <v>0</v>
          </cell>
          <cell r="S418">
            <v>4062500</v>
          </cell>
          <cell r="T418">
            <v>4062500</v>
          </cell>
        </row>
        <row r="419">
          <cell r="B419" t="str">
            <v>503130</v>
          </cell>
          <cell r="C419" t="str">
            <v>PEMBANGUNAN INFRASTRUKTUR PERMUKIMAN KOTA TEGAL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1631000</v>
          </cell>
          <cell r="Q419">
            <v>0</v>
          </cell>
          <cell r="R419">
            <v>0</v>
          </cell>
          <cell r="S419">
            <v>1631000</v>
          </cell>
          <cell r="T419">
            <v>1631000</v>
          </cell>
        </row>
        <row r="420">
          <cell r="B420" t="str">
            <v>503149</v>
          </cell>
          <cell r="C420" t="str">
            <v>PEMBANGUNAN INFRASTRUKTUR PERMUKIMAN KAB. KULON PROGO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1010000</v>
          </cell>
          <cell r="Q420">
            <v>0</v>
          </cell>
          <cell r="R420">
            <v>0</v>
          </cell>
          <cell r="S420">
            <v>1010000</v>
          </cell>
          <cell r="T420">
            <v>1010000</v>
          </cell>
        </row>
        <row r="421">
          <cell r="B421" t="str">
            <v>503155</v>
          </cell>
          <cell r="C421" t="str">
            <v>PEMBANGUNAN INFRASTRUKTUR PERMUKIMAN KAB. BANTUL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7970000</v>
          </cell>
          <cell r="Q421">
            <v>0</v>
          </cell>
          <cell r="R421">
            <v>0</v>
          </cell>
          <cell r="S421">
            <v>7970000</v>
          </cell>
          <cell r="T421">
            <v>7970000</v>
          </cell>
        </row>
        <row r="422">
          <cell r="B422" t="str">
            <v>503161</v>
          </cell>
          <cell r="C422" t="str">
            <v>PEMBANGUNAN INFRASTRUKTUR PERMUKIMAN KAB. GUNUNG KIDUL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B423" t="str">
            <v>503170</v>
          </cell>
          <cell r="C423" t="str">
            <v>PEMBANGUNAN INFRASTRUKTUR PERMUKIMAN KAB. SLEMAN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5490000</v>
          </cell>
          <cell r="Q423">
            <v>0</v>
          </cell>
          <cell r="R423">
            <v>0</v>
          </cell>
          <cell r="S423">
            <v>5490000</v>
          </cell>
          <cell r="T423">
            <v>5490000</v>
          </cell>
        </row>
        <row r="424">
          <cell r="B424" t="str">
            <v>503186</v>
          </cell>
          <cell r="C424" t="str">
            <v>PEMBANGUNAN INFRASTRUKTUR PERMUKIMAN KOTA YOGYAKARTA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2575000</v>
          </cell>
          <cell r="Q424">
            <v>0</v>
          </cell>
          <cell r="R424">
            <v>0</v>
          </cell>
          <cell r="S424">
            <v>2575000</v>
          </cell>
          <cell r="T424">
            <v>2575000</v>
          </cell>
        </row>
        <row r="425">
          <cell r="B425" t="str">
            <v>503192</v>
          </cell>
          <cell r="C425" t="str">
            <v>PEMBANGUNAN INFRASTRUKTUR PERMUKIMAN KAB. PACITAN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5100000</v>
          </cell>
          <cell r="Q425">
            <v>0</v>
          </cell>
          <cell r="R425">
            <v>0</v>
          </cell>
          <cell r="S425">
            <v>5100000</v>
          </cell>
          <cell r="T425">
            <v>5100000</v>
          </cell>
        </row>
        <row r="426">
          <cell r="B426" t="str">
            <v>503206</v>
          </cell>
          <cell r="C426" t="str">
            <v>PEMBANGUNAN INFRASTRUKTUR PERMUKIMAN KAB. PONOROGO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3400000</v>
          </cell>
          <cell r="Q426">
            <v>0</v>
          </cell>
          <cell r="R426">
            <v>0</v>
          </cell>
          <cell r="S426">
            <v>3400000</v>
          </cell>
          <cell r="T426">
            <v>3400000</v>
          </cell>
        </row>
        <row r="427">
          <cell r="B427" t="str">
            <v>503212</v>
          </cell>
          <cell r="C427" t="str">
            <v>PEMBANGUNAN INFRASTRUKTUR PERMUKIMAN KAB. TRENGGALEK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2030000</v>
          </cell>
          <cell r="Q427">
            <v>0</v>
          </cell>
          <cell r="R427">
            <v>0</v>
          </cell>
          <cell r="S427">
            <v>2030000</v>
          </cell>
          <cell r="T427">
            <v>2030000</v>
          </cell>
        </row>
        <row r="428">
          <cell r="B428" t="str">
            <v>503221</v>
          </cell>
          <cell r="C428" t="str">
            <v>PEMBANGUNAN INFRASTRUKTUR PERMUKIMAN KAB. TULUNGAGUNG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8100000</v>
          </cell>
          <cell r="Q428">
            <v>0</v>
          </cell>
          <cell r="R428">
            <v>0</v>
          </cell>
          <cell r="S428">
            <v>8100000</v>
          </cell>
          <cell r="T428">
            <v>8100000</v>
          </cell>
        </row>
        <row r="429">
          <cell r="B429" t="str">
            <v>503237</v>
          </cell>
          <cell r="C429" t="str">
            <v>PEMBANGUNAN INFRASTRUKTUR PERMUKIMAN KAB. BLITAR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1565000</v>
          </cell>
          <cell r="Q429">
            <v>0</v>
          </cell>
          <cell r="R429">
            <v>0</v>
          </cell>
          <cell r="S429">
            <v>1565000</v>
          </cell>
          <cell r="T429">
            <v>1565000</v>
          </cell>
        </row>
        <row r="430">
          <cell r="B430" t="str">
            <v>503243</v>
          </cell>
          <cell r="C430" t="str">
            <v>PEMBANGUNAN INFRASTRUKTUR PERMUKIMAN KAB. KEDIRI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6650000</v>
          </cell>
          <cell r="Q430">
            <v>0</v>
          </cell>
          <cell r="R430">
            <v>0</v>
          </cell>
          <cell r="S430">
            <v>6650000</v>
          </cell>
          <cell r="T430">
            <v>6650000</v>
          </cell>
        </row>
        <row r="431">
          <cell r="B431" t="str">
            <v>503252</v>
          </cell>
          <cell r="C431" t="str">
            <v>PEMBANGUNAN INFRASTRUKTUR PERMUKIMAN KAB. MALANG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19480000</v>
          </cell>
          <cell r="Q431">
            <v>0</v>
          </cell>
          <cell r="R431">
            <v>0</v>
          </cell>
          <cell r="S431">
            <v>19480000</v>
          </cell>
          <cell r="T431">
            <v>19480000</v>
          </cell>
        </row>
        <row r="432">
          <cell r="B432" t="str">
            <v>503268</v>
          </cell>
          <cell r="C432" t="str">
            <v>PEMBANGUNAN INFRASTRUKTUR PERMUKIMAN KAB. LUMAJANG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375000</v>
          </cell>
          <cell r="Q432">
            <v>0</v>
          </cell>
          <cell r="R432">
            <v>0</v>
          </cell>
          <cell r="S432">
            <v>375000</v>
          </cell>
          <cell r="T432">
            <v>375000</v>
          </cell>
        </row>
        <row r="433">
          <cell r="B433" t="str">
            <v>503274</v>
          </cell>
          <cell r="C433" t="str">
            <v>PEMBANGUNAN INFRASTRUKTUR PERMUKIMAN KAB. JEMBER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7390000</v>
          </cell>
          <cell r="Q433">
            <v>0</v>
          </cell>
          <cell r="R433">
            <v>0</v>
          </cell>
          <cell r="S433">
            <v>7390000</v>
          </cell>
          <cell r="T433">
            <v>7390000</v>
          </cell>
        </row>
        <row r="434">
          <cell r="B434" t="str">
            <v>503280</v>
          </cell>
          <cell r="C434" t="str">
            <v>PEMBANGUNAN INFRASTRUKTUR PERMUKIMAN KAB. BANYUWANGI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6300000</v>
          </cell>
          <cell r="Q434">
            <v>0</v>
          </cell>
          <cell r="R434">
            <v>0</v>
          </cell>
          <cell r="S434">
            <v>6300000</v>
          </cell>
          <cell r="T434">
            <v>6300000</v>
          </cell>
        </row>
        <row r="435">
          <cell r="B435" t="str">
            <v>503299</v>
          </cell>
          <cell r="C435" t="str">
            <v>PEMBANGUNAN INFRASTRUKTUR PERMUKIMAN KAB. BONDOWOSO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3605000</v>
          </cell>
          <cell r="Q435">
            <v>0</v>
          </cell>
          <cell r="R435">
            <v>0</v>
          </cell>
          <cell r="S435">
            <v>3605000</v>
          </cell>
          <cell r="T435">
            <v>3605000</v>
          </cell>
        </row>
        <row r="436">
          <cell r="B436" t="str">
            <v>503300</v>
          </cell>
          <cell r="C436" t="str">
            <v>PEMBANGUNAN INFRASTRUKTUR PERMUKIMAN KAB. SITUBONDO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6115000</v>
          </cell>
          <cell r="Q436">
            <v>0</v>
          </cell>
          <cell r="R436">
            <v>0</v>
          </cell>
          <cell r="S436">
            <v>6115000</v>
          </cell>
          <cell r="T436">
            <v>6115000</v>
          </cell>
        </row>
        <row r="437">
          <cell r="B437" t="str">
            <v>503319</v>
          </cell>
          <cell r="C437" t="str">
            <v>PEMBANGUNAN INFRASTRUKTUR PERMUKIMAN KAB. PROBOLINGGO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7195000</v>
          </cell>
          <cell r="Q437">
            <v>0</v>
          </cell>
          <cell r="R437">
            <v>0</v>
          </cell>
          <cell r="S437">
            <v>7195000</v>
          </cell>
          <cell r="T437">
            <v>7195000</v>
          </cell>
        </row>
        <row r="438">
          <cell r="B438" t="str">
            <v>503325</v>
          </cell>
          <cell r="C438" t="str">
            <v>PEMBANGUNAN INFRASTRUKTUR PERMUKIMAN KAB. PASURUAN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11595000</v>
          </cell>
          <cell r="Q438">
            <v>0</v>
          </cell>
          <cell r="R438">
            <v>0</v>
          </cell>
          <cell r="S438">
            <v>11595000</v>
          </cell>
          <cell r="T438">
            <v>11595000</v>
          </cell>
        </row>
        <row r="439">
          <cell r="B439" t="str">
            <v>503331</v>
          </cell>
          <cell r="C439" t="str">
            <v>PEMBANGUNAN INFRASTRUKTUR PERMUKIMAN KAB. SIDOARJO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23737843</v>
          </cell>
          <cell r="Q439">
            <v>0</v>
          </cell>
          <cell r="R439">
            <v>0</v>
          </cell>
          <cell r="S439">
            <v>23737843</v>
          </cell>
          <cell r="T439">
            <v>23737843</v>
          </cell>
        </row>
        <row r="440">
          <cell r="B440" t="str">
            <v>503340</v>
          </cell>
          <cell r="C440" t="str">
            <v>PEMBANGUNAN INFRASTRUKTUR PERMUKIMAN KAB. MOJOKERTO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16080000</v>
          </cell>
          <cell r="Q440">
            <v>0</v>
          </cell>
          <cell r="R440">
            <v>0</v>
          </cell>
          <cell r="S440">
            <v>16080000</v>
          </cell>
          <cell r="T440">
            <v>16080000</v>
          </cell>
        </row>
        <row r="441">
          <cell r="B441" t="str">
            <v>503356</v>
          </cell>
          <cell r="C441" t="str">
            <v>PEMBANGUNAN INFRASTRUKTUR PERMUKIMAN KAB. JOMBANG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10495000</v>
          </cell>
          <cell r="Q441">
            <v>0</v>
          </cell>
          <cell r="R441">
            <v>0</v>
          </cell>
          <cell r="S441">
            <v>10495000</v>
          </cell>
          <cell r="T441">
            <v>10495000</v>
          </cell>
        </row>
        <row r="442">
          <cell r="B442" t="str">
            <v>503362</v>
          </cell>
          <cell r="C442" t="str">
            <v>PEMBANGUNAN INFRASTRUKTUR PERMUKIMAN KAB. NGANJUK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7610000</v>
          </cell>
          <cell r="Q442">
            <v>0</v>
          </cell>
          <cell r="R442">
            <v>0</v>
          </cell>
          <cell r="S442">
            <v>7610000</v>
          </cell>
          <cell r="T442">
            <v>7610000</v>
          </cell>
        </row>
        <row r="443">
          <cell r="B443" t="str">
            <v>503371</v>
          </cell>
          <cell r="C443" t="str">
            <v>PEMBANGUNAN INFRASTRUKTUR PERMUKIMAN KAB. MADIUN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1460000</v>
          </cell>
          <cell r="Q443">
            <v>0</v>
          </cell>
          <cell r="R443">
            <v>0</v>
          </cell>
          <cell r="S443">
            <v>1460000</v>
          </cell>
          <cell r="T443">
            <v>1460000</v>
          </cell>
        </row>
        <row r="444">
          <cell r="B444" t="str">
            <v>503387</v>
          </cell>
          <cell r="C444" t="str">
            <v>PEMBANGUNAN INFRASTRUKTUR PERMUKIMAN KAB. MAGETAN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3220000</v>
          </cell>
          <cell r="Q444">
            <v>0</v>
          </cell>
          <cell r="R444">
            <v>0</v>
          </cell>
          <cell r="S444">
            <v>3220000</v>
          </cell>
          <cell r="T444">
            <v>3220000</v>
          </cell>
        </row>
        <row r="445">
          <cell r="B445" t="str">
            <v>503393</v>
          </cell>
          <cell r="C445" t="str">
            <v>PEMBANGUNAN INFRASTRUKTUR PERMUKIMAN KAB. NGAWI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B446" t="str">
            <v>503407</v>
          </cell>
          <cell r="C446" t="str">
            <v>PEMBANGUNAN INFRASTRUKTUR PERMUKIMAN KAB. BOJONEGORO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1505000</v>
          </cell>
          <cell r="Q446">
            <v>0</v>
          </cell>
          <cell r="R446">
            <v>0</v>
          </cell>
          <cell r="S446">
            <v>1505000</v>
          </cell>
          <cell r="T446">
            <v>1505000</v>
          </cell>
        </row>
        <row r="447">
          <cell r="B447" t="str">
            <v>503413</v>
          </cell>
          <cell r="C447" t="str">
            <v>PEMBANGUNAN INFRASTRUKTUR PERMUKIMAN KAB. TUBAN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1125000</v>
          </cell>
          <cell r="Q447">
            <v>0</v>
          </cell>
          <cell r="R447">
            <v>0</v>
          </cell>
          <cell r="S447">
            <v>1125000</v>
          </cell>
          <cell r="T447">
            <v>1125000</v>
          </cell>
        </row>
        <row r="448">
          <cell r="B448" t="str">
            <v>503422</v>
          </cell>
          <cell r="C448" t="str">
            <v>PEMBANGUNAN INFRASTRUKTUR PERMUKIMAN KAB. LAMONGAN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3270000</v>
          </cell>
          <cell r="Q448">
            <v>0</v>
          </cell>
          <cell r="R448">
            <v>0</v>
          </cell>
          <cell r="S448">
            <v>3270000</v>
          </cell>
          <cell r="T448">
            <v>3270000</v>
          </cell>
        </row>
        <row r="449">
          <cell r="B449" t="str">
            <v>503438</v>
          </cell>
          <cell r="C449" t="str">
            <v>PEMBANGUNAN INFRASTRUKTUR PERMUKIMAN KAB. GRESIK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11885000</v>
          </cell>
          <cell r="Q449">
            <v>0</v>
          </cell>
          <cell r="R449">
            <v>0</v>
          </cell>
          <cell r="S449">
            <v>11885000</v>
          </cell>
          <cell r="T449">
            <v>11885000</v>
          </cell>
        </row>
        <row r="450">
          <cell r="B450" t="str">
            <v>503444</v>
          </cell>
          <cell r="C450" t="str">
            <v>PEMBANGUNAN INFRASTRUKTUR PERMUKIMAN KAB. BANGKALAN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1200000</v>
          </cell>
          <cell r="Q450">
            <v>0</v>
          </cell>
          <cell r="R450">
            <v>0</v>
          </cell>
          <cell r="S450">
            <v>1200000</v>
          </cell>
          <cell r="T450">
            <v>1200000</v>
          </cell>
        </row>
        <row r="451">
          <cell r="B451" t="str">
            <v>503450</v>
          </cell>
          <cell r="C451" t="str">
            <v>PEMBANGUNAN INFRASTRUKTUR PERMUKIMAN KAB. SAMPANG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B452" t="str">
            <v>503469</v>
          </cell>
          <cell r="C452" t="str">
            <v>PEMBANGUNAN INFRASTRUKTUR PERMUKIMAN KAB. PAMEKASAN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1325000</v>
          </cell>
          <cell r="Q452">
            <v>0</v>
          </cell>
          <cell r="R452">
            <v>0</v>
          </cell>
          <cell r="S452">
            <v>1325000</v>
          </cell>
          <cell r="T452">
            <v>1325000</v>
          </cell>
        </row>
        <row r="453">
          <cell r="B453" t="str">
            <v>503475</v>
          </cell>
          <cell r="C453" t="str">
            <v>PEMBANGUNAN INFRASTRUKTUR PERMUKIMAN KAB. SUMENEP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1090000</v>
          </cell>
          <cell r="Q453">
            <v>0</v>
          </cell>
          <cell r="R453">
            <v>0</v>
          </cell>
          <cell r="S453">
            <v>1090000</v>
          </cell>
          <cell r="T453">
            <v>1090000</v>
          </cell>
        </row>
        <row r="454">
          <cell r="B454" t="str">
            <v>503481</v>
          </cell>
          <cell r="C454" t="str">
            <v>PEMBANGUNAN INFRASTRUKTUR PERMUKIMAN KOTA KEDIRI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5450000</v>
          </cell>
          <cell r="Q454">
            <v>0</v>
          </cell>
          <cell r="R454">
            <v>0</v>
          </cell>
          <cell r="S454">
            <v>5450000</v>
          </cell>
          <cell r="T454">
            <v>5450000</v>
          </cell>
        </row>
        <row r="455">
          <cell r="B455" t="str">
            <v>503490</v>
          </cell>
          <cell r="C455" t="str">
            <v>PEMBANGUNAN INFRASTRUKTUR PERMUKIMAN KOTA BLITAR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2440000</v>
          </cell>
          <cell r="Q455">
            <v>0</v>
          </cell>
          <cell r="R455">
            <v>0</v>
          </cell>
          <cell r="S455">
            <v>2440000</v>
          </cell>
          <cell r="T455">
            <v>2440000</v>
          </cell>
        </row>
        <row r="456">
          <cell r="B456" t="str">
            <v>503501</v>
          </cell>
          <cell r="C456" t="str">
            <v>PEMBANGUNAN INFRASTRUKTUR PERMUKIMAN KOTA MALANG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2630000</v>
          </cell>
          <cell r="Q456">
            <v>0</v>
          </cell>
          <cell r="R456">
            <v>0</v>
          </cell>
          <cell r="S456">
            <v>2630000</v>
          </cell>
          <cell r="T456">
            <v>2630000</v>
          </cell>
        </row>
        <row r="457">
          <cell r="B457" t="str">
            <v>503510</v>
          </cell>
          <cell r="C457" t="str">
            <v>PEMBANGUNAN INFRASTRUKTUR PERMUKIMAN KOTA PROBOLINGGO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1955000</v>
          </cell>
          <cell r="Q457">
            <v>0</v>
          </cell>
          <cell r="R457">
            <v>0</v>
          </cell>
          <cell r="S457">
            <v>1955000</v>
          </cell>
          <cell r="T457">
            <v>1955000</v>
          </cell>
        </row>
        <row r="458">
          <cell r="B458" t="str">
            <v>503526</v>
          </cell>
          <cell r="C458" t="str">
            <v>PEMBANGUNAN INFRASTRUKTUR PERMUKIMAN KOTA PASURUAN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1810000</v>
          </cell>
          <cell r="Q458">
            <v>0</v>
          </cell>
          <cell r="R458">
            <v>0</v>
          </cell>
          <cell r="S458">
            <v>1810000</v>
          </cell>
          <cell r="T458">
            <v>1810000</v>
          </cell>
        </row>
        <row r="459">
          <cell r="B459" t="str">
            <v>503532</v>
          </cell>
          <cell r="C459" t="str">
            <v>PEMBANGUNAN INFRASTRUKTUR PERMUKIMAN KOTA MOJOKERTO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960000</v>
          </cell>
          <cell r="Q459">
            <v>0</v>
          </cell>
          <cell r="R459">
            <v>0</v>
          </cell>
          <cell r="S459">
            <v>960000</v>
          </cell>
          <cell r="T459">
            <v>960000</v>
          </cell>
        </row>
        <row r="460">
          <cell r="B460" t="str">
            <v>503541</v>
          </cell>
          <cell r="C460" t="str">
            <v>PEMBANGUNAN INFRASTRUKTUR PERMUKIMAN KOTA MADIUN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2020000</v>
          </cell>
          <cell r="Q460">
            <v>0</v>
          </cell>
          <cell r="R460">
            <v>0</v>
          </cell>
          <cell r="S460">
            <v>2020000</v>
          </cell>
          <cell r="T460">
            <v>2020000</v>
          </cell>
        </row>
        <row r="461">
          <cell r="B461" t="str">
            <v>503557</v>
          </cell>
          <cell r="C461" t="str">
            <v>PEMBANGUNAN INFRASTRUKTUR PERMUKIMAN KOTA SURABAYA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23386000</v>
          </cell>
          <cell r="Q461">
            <v>0</v>
          </cell>
          <cell r="R461">
            <v>10152000</v>
          </cell>
          <cell r="S461">
            <v>33538000</v>
          </cell>
          <cell r="T461">
            <v>33538000</v>
          </cell>
        </row>
        <row r="462">
          <cell r="B462" t="str">
            <v>503563</v>
          </cell>
          <cell r="C462" t="str">
            <v>PEMBANGUNAN INFRASTRUKTUR PERMUKIMAN KOTA BATU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2615000</v>
          </cell>
          <cell r="Q462">
            <v>0</v>
          </cell>
          <cell r="R462">
            <v>0</v>
          </cell>
          <cell r="S462">
            <v>2615000</v>
          </cell>
          <cell r="T462">
            <v>2615000</v>
          </cell>
        </row>
        <row r="463">
          <cell r="B463" t="str">
            <v>503971</v>
          </cell>
          <cell r="C463" t="str">
            <v>PEMBANGUNAN INFRASTRUKTUR PERMUKIMAN KAB. SAMBAS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1720000</v>
          </cell>
          <cell r="Q463">
            <v>0</v>
          </cell>
          <cell r="R463">
            <v>0</v>
          </cell>
          <cell r="S463">
            <v>1720000</v>
          </cell>
          <cell r="T463">
            <v>1720000</v>
          </cell>
        </row>
        <row r="464">
          <cell r="B464" t="str">
            <v>504000</v>
          </cell>
          <cell r="C464" t="str">
            <v>PEMBANGUNAN INFRASTRUKTUR PERMUKIMAN KAB. PONTIANAK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B465" t="str">
            <v>504016</v>
          </cell>
          <cell r="C465" t="str">
            <v>PEMBANGUNAN INFRASTRUKTUR PERMUKIMAN KAB. SANGGAU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3000000</v>
          </cell>
          <cell r="Q465">
            <v>0</v>
          </cell>
          <cell r="R465">
            <v>0</v>
          </cell>
          <cell r="S465">
            <v>3000000</v>
          </cell>
          <cell r="T465">
            <v>3000000</v>
          </cell>
        </row>
        <row r="466">
          <cell r="B466" t="str">
            <v>504022</v>
          </cell>
          <cell r="C466" t="str">
            <v>PEMBANGUNAN INFRASTRUKTUR PERMUKIMAN KAB. KETAPANG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3140000</v>
          </cell>
          <cell r="Q466">
            <v>0</v>
          </cell>
          <cell r="R466">
            <v>0</v>
          </cell>
          <cell r="S466">
            <v>3140000</v>
          </cell>
          <cell r="T466">
            <v>3140000</v>
          </cell>
        </row>
        <row r="467">
          <cell r="B467" t="str">
            <v>504031</v>
          </cell>
          <cell r="C467" t="str">
            <v>PEMBANGUNAN INFRASTRUKTUR PERMUKIMAN KAB. SINTANG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3000000</v>
          </cell>
          <cell r="Q467">
            <v>8000000</v>
          </cell>
          <cell r="R467">
            <v>0</v>
          </cell>
          <cell r="S467">
            <v>11000000</v>
          </cell>
          <cell r="T467">
            <v>11000000</v>
          </cell>
        </row>
        <row r="468">
          <cell r="B468" t="str">
            <v>504047</v>
          </cell>
          <cell r="C468" t="str">
            <v>PEMBANGUNAN INFRASTRUKTUR PERMUKIMAN KAB. KAPUAS HULU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2250000</v>
          </cell>
          <cell r="Q468">
            <v>15500000</v>
          </cell>
          <cell r="R468">
            <v>0</v>
          </cell>
          <cell r="S468">
            <v>17750000</v>
          </cell>
          <cell r="T468">
            <v>17750000</v>
          </cell>
        </row>
        <row r="469">
          <cell r="B469" t="str">
            <v>503980</v>
          </cell>
          <cell r="C469" t="str">
            <v>PEMBANGUNAN INFRASTRUKTUR PERMUKIMAN KAB. BENGKAYANG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435000</v>
          </cell>
          <cell r="Q469">
            <v>0</v>
          </cell>
          <cell r="R469">
            <v>0</v>
          </cell>
          <cell r="S469">
            <v>435000</v>
          </cell>
          <cell r="T469">
            <v>435000</v>
          </cell>
        </row>
        <row r="470">
          <cell r="B470" t="str">
            <v>503996</v>
          </cell>
          <cell r="C470" t="str">
            <v>PEMBANGUNAN INFRASTRUKTUR PERMUKIMAN KAB. LANDAK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11000000</v>
          </cell>
          <cell r="R470">
            <v>0</v>
          </cell>
          <cell r="S470">
            <v>11000000</v>
          </cell>
          <cell r="T470">
            <v>11000000</v>
          </cell>
        </row>
        <row r="471">
          <cell r="B471" t="str">
            <v>504062</v>
          </cell>
          <cell r="C471" t="str">
            <v>PEMBANGUNAN INFRASTRUKTUR PERMUKIMAN KAB. SEKADAU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</row>
        <row r="472">
          <cell r="B472" t="str">
            <v>504078</v>
          </cell>
          <cell r="C472" t="str">
            <v>PEMBANGUNAN INFRASTRUKTUR PERMUKIMAN KAB. MELAWAI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B473" t="str">
            <v>503119</v>
          </cell>
          <cell r="C473" t="str">
            <v>PEMBANGUNAN INFRASTRUKTUR PERMUKIMAN KAB. KAYONG UTARA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</row>
        <row r="474">
          <cell r="B474">
            <v>0</v>
          </cell>
          <cell r="C474" t="str">
            <v>PEMBANGUNAN INFRASTRUKTUR PERMUKIMAN KAB. KUBU RAYA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B475" t="str">
            <v>504084</v>
          </cell>
          <cell r="C475" t="str">
            <v>PEMBANGUNAN INFRASTRUKTUR PERMUKIMAN KOTA PONTIANAK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3540000</v>
          </cell>
          <cell r="Q475">
            <v>0</v>
          </cell>
          <cell r="R475">
            <v>0</v>
          </cell>
          <cell r="S475">
            <v>3540000</v>
          </cell>
          <cell r="T475">
            <v>3540000</v>
          </cell>
        </row>
        <row r="476">
          <cell r="B476" t="str">
            <v>504090</v>
          </cell>
          <cell r="C476" t="str">
            <v>PEMBANGUNAN INFRASTRUKTUR PERMUKIMAN KOTA SINGKAWANG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3950000</v>
          </cell>
          <cell r="Q476">
            <v>0</v>
          </cell>
          <cell r="R476">
            <v>0</v>
          </cell>
          <cell r="S476">
            <v>3950000</v>
          </cell>
          <cell r="T476">
            <v>3950000</v>
          </cell>
        </row>
        <row r="477">
          <cell r="B477" t="str">
            <v>504104</v>
          </cell>
          <cell r="C477" t="str">
            <v>PEMBANGUNAN INFRASTRUKTUR PERMUKIMAN KAB. KOTAWARINGIN BARAT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B478" t="str">
            <v>504110</v>
          </cell>
          <cell r="C478" t="str">
            <v>PEMBANGUNAN INFRASTRUKTUR PERMUKIMAN KAB. KOTAWARINGIN TIMUR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960000</v>
          </cell>
          <cell r="Q478">
            <v>0</v>
          </cell>
          <cell r="R478">
            <v>0</v>
          </cell>
          <cell r="S478">
            <v>960000</v>
          </cell>
          <cell r="T478">
            <v>960000</v>
          </cell>
        </row>
        <row r="479">
          <cell r="B479" t="str">
            <v>506044</v>
          </cell>
          <cell r="C479" t="str">
            <v>PEMBANGUNAN INFRASTRUKTUR PERMUKIMAN KAB. KAPUAS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3000000</v>
          </cell>
          <cell r="Q479">
            <v>0</v>
          </cell>
          <cell r="R479">
            <v>0</v>
          </cell>
          <cell r="S479">
            <v>3000000</v>
          </cell>
          <cell r="T479">
            <v>3000000</v>
          </cell>
        </row>
        <row r="480">
          <cell r="B480" t="str">
            <v>504135</v>
          </cell>
          <cell r="C480" t="str">
            <v>PEMBANGUNAN INFRASTRUKTUR PERMUKIMAN KAB. BARITO SELATAN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</row>
        <row r="481">
          <cell r="B481" t="str">
            <v>504141</v>
          </cell>
          <cell r="C481" t="str">
            <v>PEMBANGUNAN INFRASTRUKTUR PERMUKIMAN KAB. BARITO UTARA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B482" t="str">
            <v>504181</v>
          </cell>
          <cell r="C482" t="str">
            <v>PEMBANGUNAN INFRASTRUKTUR PERMUKIMAN KAB. KATINGAN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3000000</v>
          </cell>
          <cell r="Q482">
            <v>0</v>
          </cell>
          <cell r="R482">
            <v>0</v>
          </cell>
          <cell r="S482">
            <v>3000000</v>
          </cell>
          <cell r="T482">
            <v>3000000</v>
          </cell>
        </row>
        <row r="483">
          <cell r="B483" t="str">
            <v>504172</v>
          </cell>
          <cell r="C483" t="str">
            <v>PEMBANGUNAN INFRASTRUKTUR PERMUKIMAN KAB. SERUYAN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</row>
        <row r="484">
          <cell r="B484" t="str">
            <v>504150</v>
          </cell>
          <cell r="C484" t="str">
            <v>PEMBANGUNAN INFRASTRUKTUR PERMUKIMAN KAB. SUKAMARA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</row>
        <row r="485">
          <cell r="B485" t="str">
            <v>504166</v>
          </cell>
          <cell r="C485" t="str">
            <v>PEMBANGUNAN INFRASTRUKTUR PERMUKIMAN KAB. LAMANDAU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B486" t="str">
            <v>504201</v>
          </cell>
          <cell r="C486" t="str">
            <v>PEMBANGUNAN INFRASTRUKTUR PERMUKIMAN KAB. GUNUNG MAS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</row>
        <row r="487">
          <cell r="B487" t="str">
            <v>504197</v>
          </cell>
          <cell r="C487" t="str">
            <v>PEMBANGUNAN INFRASTRUKTUR PERMUKIMAN KAB. PULANG PISAU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</row>
        <row r="488">
          <cell r="B488" t="str">
            <v>504223</v>
          </cell>
          <cell r="C488" t="str">
            <v>PEMBANGUNAN INFRASTRUKTUR PERMUKIMAN KAB. MURUNG RAYA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89">
          <cell r="B489" t="str">
            <v>504217</v>
          </cell>
          <cell r="C489" t="str">
            <v>PEMBANGUNAN INFRASTRUKTUR PERMUKIMAN KAB. BARITO TIMUR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</row>
        <row r="490">
          <cell r="B490" t="str">
            <v>504232</v>
          </cell>
          <cell r="C490" t="str">
            <v>PEMBANGUNAN INFRASTRUKTUR PERMUKIMAN KOTA PALANGKARAYA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3065000</v>
          </cell>
          <cell r="Q490">
            <v>0</v>
          </cell>
          <cell r="R490">
            <v>0</v>
          </cell>
          <cell r="S490">
            <v>3065000</v>
          </cell>
          <cell r="T490">
            <v>3065000</v>
          </cell>
        </row>
        <row r="491">
          <cell r="B491" t="str">
            <v>504248</v>
          </cell>
          <cell r="C491" t="str">
            <v>PEMBANGUNAN INFRASTRUKTUR PERMUKIMAN KAB. TANAH LAUT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2150000</v>
          </cell>
          <cell r="Q491">
            <v>10310000</v>
          </cell>
          <cell r="R491">
            <v>0</v>
          </cell>
          <cell r="S491">
            <v>12460000</v>
          </cell>
          <cell r="T491">
            <v>12460000</v>
          </cell>
        </row>
        <row r="492">
          <cell r="B492" t="str">
            <v>504254</v>
          </cell>
          <cell r="C492" t="str">
            <v>PEMBANGUNAN INFRASTRUKTUR PERMUKIMAN KAB. KOTABARU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3353000</v>
          </cell>
          <cell r="Q492">
            <v>2117500</v>
          </cell>
          <cell r="R492">
            <v>0</v>
          </cell>
          <cell r="S492">
            <v>5470500</v>
          </cell>
          <cell r="T492">
            <v>5470500</v>
          </cell>
        </row>
        <row r="493">
          <cell r="B493" t="str">
            <v>504260</v>
          </cell>
          <cell r="C493" t="str">
            <v>PEMBANGUNAN INFRASTRUKTUR PERMUKIMAN KAB. BANJAR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2205000</v>
          </cell>
          <cell r="Q493">
            <v>13502500</v>
          </cell>
          <cell r="R493">
            <v>0</v>
          </cell>
          <cell r="S493">
            <v>15707500</v>
          </cell>
          <cell r="T493">
            <v>15707500</v>
          </cell>
        </row>
        <row r="494">
          <cell r="B494" t="str">
            <v>504279</v>
          </cell>
          <cell r="C494" t="str">
            <v>PEMBANGUNAN INFRASTRUKTUR PERMUKIMAN KAB. BARITO KUALA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1155000</v>
          </cell>
          <cell r="Q494">
            <v>2310000</v>
          </cell>
          <cell r="R494">
            <v>0</v>
          </cell>
          <cell r="S494">
            <v>3465000</v>
          </cell>
          <cell r="T494">
            <v>3465000</v>
          </cell>
        </row>
        <row r="495">
          <cell r="B495" t="str">
            <v>504285</v>
          </cell>
          <cell r="C495" t="str">
            <v>PEMBANGUNAN INFRASTRUKTUR PERMUKIMAN KAB. TAPIN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</row>
        <row r="496">
          <cell r="B496" t="str">
            <v>504291</v>
          </cell>
          <cell r="C496" t="str">
            <v>PEMBANGUNAN INFRASTRUKTUR PERMUKIMAN KAB. HULU SUNGAI SELATAN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2910000</v>
          </cell>
          <cell r="Q496">
            <v>10502500</v>
          </cell>
          <cell r="R496">
            <v>0</v>
          </cell>
          <cell r="S496">
            <v>13412500</v>
          </cell>
          <cell r="T496">
            <v>13412500</v>
          </cell>
        </row>
        <row r="497">
          <cell r="B497" t="str">
            <v>504305</v>
          </cell>
          <cell r="C497" t="str">
            <v>PEMBANGUNAN INFRASTRUKTUR PERMUKIMAN KAB. HULU SUNGAI TENGAH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1070000</v>
          </cell>
          <cell r="Q497">
            <v>8000000</v>
          </cell>
          <cell r="R497">
            <v>0</v>
          </cell>
          <cell r="S497">
            <v>9070000</v>
          </cell>
          <cell r="T497">
            <v>9070000</v>
          </cell>
        </row>
        <row r="498">
          <cell r="B498" t="str">
            <v>504311</v>
          </cell>
          <cell r="C498" t="str">
            <v>PEMBANGUNAN INFRASTRUKTUR PERMUKIMAN KAB. HULU SUNGAI UTARA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5370000</v>
          </cell>
          <cell r="Q498">
            <v>0</v>
          </cell>
          <cell r="R498">
            <v>2502500</v>
          </cell>
          <cell r="S498">
            <v>7872500</v>
          </cell>
          <cell r="T498">
            <v>7872500</v>
          </cell>
        </row>
        <row r="499">
          <cell r="B499" t="str">
            <v>504320</v>
          </cell>
          <cell r="C499" t="str">
            <v>PEMBANGUNAN INFRASTRUKTUR PERMUKIMAN KAB. TABALONG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1015000</v>
          </cell>
          <cell r="Q499">
            <v>17000000</v>
          </cell>
          <cell r="R499">
            <v>0</v>
          </cell>
          <cell r="S499">
            <v>18015000</v>
          </cell>
          <cell r="T499">
            <v>18015000</v>
          </cell>
        </row>
        <row r="500">
          <cell r="B500" t="str">
            <v>504336</v>
          </cell>
          <cell r="C500" t="str">
            <v>PEMBANGUNAN INFRASTRUKTUR PERMUKIMAN KAB. TANAH BUMBU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1732500</v>
          </cell>
          <cell r="S500">
            <v>1732500</v>
          </cell>
          <cell r="T500">
            <v>1732500</v>
          </cell>
        </row>
        <row r="501">
          <cell r="B501" t="str">
            <v>504342</v>
          </cell>
          <cell r="C501" t="str">
            <v>PEMBANGUNAN INFRASTRUKTUR PERMUKIMAN KAB. BALANGAN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2502500</v>
          </cell>
          <cell r="R501">
            <v>0</v>
          </cell>
          <cell r="S501">
            <v>2502500</v>
          </cell>
          <cell r="T501">
            <v>2502500</v>
          </cell>
        </row>
        <row r="502">
          <cell r="B502" t="str">
            <v>504351</v>
          </cell>
          <cell r="C502" t="str">
            <v>PEMBANGUNAN INFRASTRUKTUR PERMUKIMAN KOTA BANJARMASIN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2185000</v>
          </cell>
          <cell r="Q502">
            <v>0</v>
          </cell>
          <cell r="R502">
            <v>0</v>
          </cell>
          <cell r="S502">
            <v>2185000</v>
          </cell>
          <cell r="T502">
            <v>2185000</v>
          </cell>
        </row>
        <row r="503">
          <cell r="B503" t="str">
            <v>504367</v>
          </cell>
          <cell r="C503" t="str">
            <v>PEMBANGUNAN INFRASTRUKTUR PERMUKIMAN KOTA BANJAR BARU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1800000</v>
          </cell>
          <cell r="Q503">
            <v>0</v>
          </cell>
          <cell r="R503">
            <v>0</v>
          </cell>
          <cell r="S503">
            <v>1800000</v>
          </cell>
          <cell r="T503">
            <v>1800000</v>
          </cell>
        </row>
        <row r="504">
          <cell r="B504" t="str">
            <v>504373</v>
          </cell>
          <cell r="C504" t="str">
            <v>PEMBANGUNAN INFRASTRUKTUR PERMUKIMAN KAB. PASER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1906000</v>
          </cell>
          <cell r="Q504">
            <v>0</v>
          </cell>
          <cell r="R504">
            <v>0</v>
          </cell>
          <cell r="S504">
            <v>1906000</v>
          </cell>
          <cell r="T504">
            <v>1906000</v>
          </cell>
        </row>
        <row r="505">
          <cell r="B505" t="str">
            <v>504397</v>
          </cell>
          <cell r="C505" t="str">
            <v>PEMBANGUNAN INFRASTRUKTUR PERMUKIMAN KAB. KUTAI KERTANEGARA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2420000</v>
          </cell>
          <cell r="Q505">
            <v>0</v>
          </cell>
          <cell r="R505">
            <v>0</v>
          </cell>
          <cell r="S505">
            <v>2420000</v>
          </cell>
          <cell r="T505">
            <v>2420000</v>
          </cell>
        </row>
        <row r="506">
          <cell r="B506" t="str">
            <v>504418</v>
          </cell>
          <cell r="C506" t="str">
            <v>PEMBANGUNAN INFRASTRUKTUR PERMUKIMAN KAB. BERAU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320000</v>
          </cell>
          <cell r="Q506">
            <v>0</v>
          </cell>
          <cell r="R506">
            <v>0</v>
          </cell>
          <cell r="S506">
            <v>320000</v>
          </cell>
          <cell r="T506">
            <v>320000</v>
          </cell>
        </row>
        <row r="507">
          <cell r="B507" t="str">
            <v>504430</v>
          </cell>
          <cell r="C507" t="str">
            <v>PEMBANGUNAN INFRASTRUKTUR PERMUKIMAN KAB. BULUNGAN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140000</v>
          </cell>
          <cell r="Q507">
            <v>0</v>
          </cell>
          <cell r="R507">
            <v>0</v>
          </cell>
          <cell r="S507">
            <v>140000</v>
          </cell>
          <cell r="T507">
            <v>140000</v>
          </cell>
        </row>
        <row r="508">
          <cell r="B508" t="str">
            <v>504449</v>
          </cell>
          <cell r="C508" t="str">
            <v>PEMBANGUNAN INFRASTRUKTUR PERMUKIMAN KAB. NUNUKAN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858000</v>
          </cell>
          <cell r="Q508">
            <v>0</v>
          </cell>
          <cell r="R508">
            <v>0</v>
          </cell>
          <cell r="S508">
            <v>858000</v>
          </cell>
          <cell r="T508">
            <v>858000</v>
          </cell>
        </row>
        <row r="509">
          <cell r="B509" t="str">
            <v>504424</v>
          </cell>
          <cell r="C509" t="str">
            <v>PEMBANGUNAN INFRASTRUKTUR PERMUKIMAN KAB. MALINAU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275000</v>
          </cell>
          <cell r="Q509">
            <v>0</v>
          </cell>
          <cell r="R509">
            <v>0</v>
          </cell>
          <cell r="S509">
            <v>275000</v>
          </cell>
          <cell r="T509">
            <v>275000</v>
          </cell>
        </row>
        <row r="510">
          <cell r="B510" t="str">
            <v>504382</v>
          </cell>
          <cell r="C510" t="str">
            <v>PEMBANGUNAN INFRASTRUKTUR PERMUKIMAN KAB. KUTAI BARAT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2250000</v>
          </cell>
          <cell r="Q510">
            <v>0</v>
          </cell>
          <cell r="R510">
            <v>0</v>
          </cell>
          <cell r="S510">
            <v>2250000</v>
          </cell>
          <cell r="T510">
            <v>2250000</v>
          </cell>
        </row>
        <row r="511">
          <cell r="B511" t="str">
            <v>504402</v>
          </cell>
          <cell r="C511" t="str">
            <v>PEMBANGUNAN INFRASTRUKTUR PERMUKIMAN KAB. KUTAI TIMUR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2250000</v>
          </cell>
          <cell r="Q511">
            <v>0</v>
          </cell>
          <cell r="R511">
            <v>0</v>
          </cell>
          <cell r="S511">
            <v>2250000</v>
          </cell>
          <cell r="T511">
            <v>2250000</v>
          </cell>
        </row>
        <row r="512">
          <cell r="B512" t="str">
            <v>504455</v>
          </cell>
          <cell r="C512" t="str">
            <v>PEMBANGUNAN INFRASTRUKTUR PERMUKIMAN KAB. PENAJAM PASER UTARA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B513">
            <v>0</v>
          </cell>
          <cell r="C513" t="str">
            <v>PEMBANGUNAN INFRASTRUKTUR PERMUKIMAN KAB. TANA TIDUNG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</row>
        <row r="514">
          <cell r="B514" t="str">
            <v>504461</v>
          </cell>
          <cell r="C514" t="str">
            <v>PEMBANGUNAN INFRASTRUKTUR PERMUKIMAN KOTA BALIKPAPAN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2070000</v>
          </cell>
          <cell r="Q514">
            <v>0</v>
          </cell>
          <cell r="R514">
            <v>0</v>
          </cell>
          <cell r="S514">
            <v>2070000</v>
          </cell>
          <cell r="T514">
            <v>2070000</v>
          </cell>
        </row>
        <row r="515">
          <cell r="B515" t="str">
            <v>504470</v>
          </cell>
          <cell r="C515" t="str">
            <v>PEMBANGUNAN INFRASTRUKTUR PERMUKIMAN KOTA SAMARINDA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2495000</v>
          </cell>
          <cell r="Q515">
            <v>0</v>
          </cell>
          <cell r="R515">
            <v>0</v>
          </cell>
          <cell r="S515">
            <v>2495000</v>
          </cell>
          <cell r="T515">
            <v>2495000</v>
          </cell>
        </row>
        <row r="516">
          <cell r="B516" t="str">
            <v>504486</v>
          </cell>
          <cell r="C516" t="str">
            <v>PEMBANGUNAN INFRASTRUKTUR PERMUKIMAN KOTA TARAKAN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2135000</v>
          </cell>
          <cell r="Q516">
            <v>0</v>
          </cell>
          <cell r="R516">
            <v>0</v>
          </cell>
          <cell r="S516">
            <v>2135000</v>
          </cell>
          <cell r="T516">
            <v>2135000</v>
          </cell>
        </row>
        <row r="517">
          <cell r="B517" t="str">
            <v>504492</v>
          </cell>
          <cell r="C517" t="str">
            <v>PEMBANGUNAN INFRASTRUKTUR PERMUKIMAN KOTA BONTANG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2590000</v>
          </cell>
          <cell r="Q517">
            <v>0</v>
          </cell>
          <cell r="R517">
            <v>0</v>
          </cell>
          <cell r="S517">
            <v>2590000</v>
          </cell>
          <cell r="T517">
            <v>2590000</v>
          </cell>
        </row>
        <row r="518">
          <cell r="B518" t="str">
            <v>504506</v>
          </cell>
          <cell r="C518" t="str">
            <v>PEMBANGUNAN INFRASTRUKTUR PERMUKIMAN KAB. BOLAANG MONGONDOW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1500000</v>
          </cell>
          <cell r="Q518">
            <v>0</v>
          </cell>
          <cell r="R518">
            <v>0</v>
          </cell>
          <cell r="S518">
            <v>1500000</v>
          </cell>
          <cell r="T518">
            <v>1500000</v>
          </cell>
        </row>
        <row r="519">
          <cell r="B519" t="str">
            <v>504512</v>
          </cell>
          <cell r="C519" t="str">
            <v>PEMBANGUNAN INFRASTRUKTUR PERMUKIMAN KAB. MINAHASA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7205000</v>
          </cell>
          <cell r="Q519">
            <v>0</v>
          </cell>
          <cell r="R519">
            <v>0</v>
          </cell>
          <cell r="S519">
            <v>7205000</v>
          </cell>
          <cell r="T519">
            <v>7205000</v>
          </cell>
        </row>
        <row r="520">
          <cell r="B520" t="str">
            <v>504521</v>
          </cell>
          <cell r="C520" t="str">
            <v>PEMBANGUNAN INFRASTRUKTUR PERMUKIMAN KAB. KEPULAUAN  SANGIHE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700000</v>
          </cell>
          <cell r="Q520">
            <v>0</v>
          </cell>
          <cell r="R520">
            <v>0</v>
          </cell>
          <cell r="S520">
            <v>700000</v>
          </cell>
          <cell r="T520">
            <v>700000</v>
          </cell>
        </row>
        <row r="521">
          <cell r="B521" t="str">
            <v>504537</v>
          </cell>
          <cell r="C521" t="str">
            <v>PEMBANGUNAN INFRASTRUKTUR PERMUKIMAN KAB. KEPULAUAN TALAUD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</row>
        <row r="522">
          <cell r="B522" t="str">
            <v>504543</v>
          </cell>
          <cell r="C522" t="str">
            <v>PEMBANGUNAN INFRASTRUKTUR PERMUKIMAN KAB. MINAHASA SELATAN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2250000</v>
          </cell>
          <cell r="Q522">
            <v>0</v>
          </cell>
          <cell r="R522">
            <v>0</v>
          </cell>
          <cell r="S522">
            <v>2250000</v>
          </cell>
          <cell r="T522">
            <v>2250000</v>
          </cell>
        </row>
        <row r="523">
          <cell r="B523" t="str">
            <v>504552</v>
          </cell>
          <cell r="C523" t="str">
            <v>PEMBANGUNAN INFRASTRUKTUR PERMUKIMAN KAB. MINAHASA UTARA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225000</v>
          </cell>
          <cell r="Q523">
            <v>0</v>
          </cell>
          <cell r="R523">
            <v>0</v>
          </cell>
          <cell r="S523">
            <v>225000</v>
          </cell>
          <cell r="T523">
            <v>225000</v>
          </cell>
        </row>
        <row r="524">
          <cell r="B524">
            <v>0</v>
          </cell>
          <cell r="C524" t="str">
            <v>PEMBANGUNAN INFRASTRUKTUR PERMUKIMAN KAB. MINAHASA TENGGARA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</row>
        <row r="525">
          <cell r="B525" t="str">
            <v>503123</v>
          </cell>
          <cell r="C525" t="str">
            <v>PEMBANGUNAN INFRASTRUKTUR PERMUKIMAN KAB. BOLAANG MONGONDOW UTARA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1500000</v>
          </cell>
          <cell r="Q525">
            <v>0</v>
          </cell>
          <cell r="R525">
            <v>0</v>
          </cell>
          <cell r="S525">
            <v>1500000</v>
          </cell>
          <cell r="T525">
            <v>1500000</v>
          </cell>
        </row>
        <row r="526">
          <cell r="B526" t="str">
            <v>503122</v>
          </cell>
          <cell r="C526" t="str">
            <v>PEMBANGUNAN INFRASTRUKTUR PERMUKIMAN KAB. KEPULAUAN SITARO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</row>
        <row r="527">
          <cell r="B527" t="str">
            <v>506049</v>
          </cell>
          <cell r="C527" t="str">
            <v>PEMBANGUNAN INFRASTRUKTUR PERMUKIMAN KAB. BOLAANG MONGONDOW TIMUR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2250000</v>
          </cell>
          <cell r="Q527">
            <v>0</v>
          </cell>
          <cell r="R527">
            <v>0</v>
          </cell>
          <cell r="S527">
            <v>2250000</v>
          </cell>
          <cell r="T527">
            <v>2250000</v>
          </cell>
        </row>
        <row r="528">
          <cell r="B528">
            <v>0</v>
          </cell>
          <cell r="C528" t="str">
            <v>PEMBANGUNAN INFRASTRUKTUR PERMUKIMAN KAB. BOLAANG MONGONDOW UTARA SELATAN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</row>
        <row r="529">
          <cell r="B529" t="str">
            <v>506051</v>
          </cell>
          <cell r="C529" t="str">
            <v>PEMBANGUNAN INFRASTRUKTUR PERMUKIMAN KAB. BOLAANG MONGONDOW SELATAN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1500000</v>
          </cell>
          <cell r="Q529">
            <v>0</v>
          </cell>
          <cell r="R529">
            <v>0</v>
          </cell>
          <cell r="S529">
            <v>1500000</v>
          </cell>
          <cell r="T529">
            <v>1500000</v>
          </cell>
        </row>
        <row r="530">
          <cell r="B530" t="str">
            <v>504568</v>
          </cell>
          <cell r="C530" t="str">
            <v>PEMBANGUNAN INFRASTRUKTUR PERMUKIMAN KOTA MANADO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3210000</v>
          </cell>
          <cell r="Q530">
            <v>0</v>
          </cell>
          <cell r="R530">
            <v>0</v>
          </cell>
          <cell r="S530">
            <v>3210000</v>
          </cell>
          <cell r="T530">
            <v>3210000</v>
          </cell>
        </row>
        <row r="531">
          <cell r="B531" t="str">
            <v>504574</v>
          </cell>
          <cell r="C531" t="str">
            <v>PEMBANGUNAN INFRASTRUKTUR PERMUKIMAN KOTA BITUNG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3320000</v>
          </cell>
          <cell r="Q531">
            <v>0</v>
          </cell>
          <cell r="R531">
            <v>0</v>
          </cell>
          <cell r="S531">
            <v>3320000</v>
          </cell>
          <cell r="T531">
            <v>3320000</v>
          </cell>
        </row>
        <row r="532">
          <cell r="B532" t="str">
            <v>504580</v>
          </cell>
          <cell r="C532" t="str">
            <v>PEMBANGUNAN INFRASTRUKTUR PERMUKIMAN KOTA TOMOHON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1058000</v>
          </cell>
          <cell r="Q532">
            <v>0</v>
          </cell>
          <cell r="R532">
            <v>0</v>
          </cell>
          <cell r="S532">
            <v>1058000</v>
          </cell>
          <cell r="T532">
            <v>1058000</v>
          </cell>
        </row>
        <row r="533">
          <cell r="B533" t="str">
            <v>503125</v>
          </cell>
          <cell r="C533" t="str">
            <v>PEMBANGUNAN INFRASTRUKTUR PERMUKIMAN KOTA KOTAMOBAGU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3900000</v>
          </cell>
          <cell r="Q533">
            <v>0</v>
          </cell>
          <cell r="R533">
            <v>0</v>
          </cell>
          <cell r="S533">
            <v>3900000</v>
          </cell>
          <cell r="T533">
            <v>3900000</v>
          </cell>
        </row>
        <row r="534">
          <cell r="B534" t="str">
            <v>505033</v>
          </cell>
          <cell r="C534" t="str">
            <v>PEMBANGUNAN INFRASTRUKTUR PERMUKIMAN KAB. GORONTALO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5700000</v>
          </cell>
          <cell r="Q534">
            <v>0</v>
          </cell>
          <cell r="R534">
            <v>2310000</v>
          </cell>
          <cell r="S534">
            <v>8010000</v>
          </cell>
          <cell r="T534">
            <v>8010000</v>
          </cell>
        </row>
        <row r="535">
          <cell r="B535" t="str">
            <v>505027</v>
          </cell>
          <cell r="C535" t="str">
            <v>PEMBANGUNAN INFRASTRUKTUR PERMUKIMAN KAB. BOALEMO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2310000</v>
          </cell>
          <cell r="S535">
            <v>2310000</v>
          </cell>
          <cell r="T535">
            <v>2310000</v>
          </cell>
        </row>
        <row r="536">
          <cell r="B536" t="str">
            <v>505058</v>
          </cell>
          <cell r="C536" t="str">
            <v>PEMBANGUNAN INFRASTRUKTUR PERMUKIMAN KAB. BONE BOLANGO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2250000</v>
          </cell>
          <cell r="Q536">
            <v>0</v>
          </cell>
          <cell r="R536">
            <v>0</v>
          </cell>
          <cell r="S536">
            <v>2250000</v>
          </cell>
          <cell r="T536">
            <v>2250000</v>
          </cell>
        </row>
        <row r="537">
          <cell r="B537" t="str">
            <v>505042</v>
          </cell>
          <cell r="C537" t="str">
            <v>PEMBANGUNAN INFRASTRUKTUR PERMUKIMAN KAB. POHUWATO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2250000</v>
          </cell>
          <cell r="Q537">
            <v>0</v>
          </cell>
          <cell r="R537">
            <v>2502500</v>
          </cell>
          <cell r="S537">
            <v>4752500</v>
          </cell>
          <cell r="T537">
            <v>4752500</v>
          </cell>
        </row>
        <row r="538">
          <cell r="B538" t="str">
            <v>503126</v>
          </cell>
          <cell r="C538" t="str">
            <v>PEMBANGUNAN INFRASTRUKTUR PERMUKIMAN KAB. GORONTALO UTARA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</row>
        <row r="539">
          <cell r="B539" t="str">
            <v>505064</v>
          </cell>
          <cell r="C539" t="str">
            <v>PEMBANGUNAN INFRASTRUKTUR PERMUKIMAN KOTA GORONTALO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1965000</v>
          </cell>
          <cell r="Q539">
            <v>0</v>
          </cell>
          <cell r="R539">
            <v>0</v>
          </cell>
          <cell r="S539">
            <v>1965000</v>
          </cell>
          <cell r="T539">
            <v>1965000</v>
          </cell>
        </row>
        <row r="540">
          <cell r="B540" t="str">
            <v>504600</v>
          </cell>
          <cell r="C540" t="str">
            <v>PEMBANGUNAN INFRASTRUKTUR PERMUKIMAN KAB. BANGGAI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</row>
        <row r="541">
          <cell r="B541" t="str">
            <v>504625</v>
          </cell>
          <cell r="C541" t="str">
            <v>PEMBANGUNAN INFRASTRUKTUR PERMUKIMAN KAB. POSO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500000</v>
          </cell>
          <cell r="Q541">
            <v>0</v>
          </cell>
          <cell r="R541">
            <v>2310000</v>
          </cell>
          <cell r="S541">
            <v>2810000</v>
          </cell>
          <cell r="T541">
            <v>2810000</v>
          </cell>
        </row>
        <row r="542">
          <cell r="B542" t="str">
            <v>504631</v>
          </cell>
          <cell r="C542" t="str">
            <v>PEMBANGUNAN INFRASTRUKTUR PERMUKIMAN KAB. DONGGALA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2502500</v>
          </cell>
          <cell r="S542">
            <v>2502500</v>
          </cell>
          <cell r="T542">
            <v>2502500</v>
          </cell>
        </row>
        <row r="543">
          <cell r="B543" t="str">
            <v>504640</v>
          </cell>
          <cell r="C543" t="str">
            <v>PEMBANGUNAN INFRASTRUKTUR PERMUKIMAN KAB. TOLI-TOLI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1620000</v>
          </cell>
          <cell r="Q543">
            <v>0</v>
          </cell>
          <cell r="R543">
            <v>0</v>
          </cell>
          <cell r="S543">
            <v>1620000</v>
          </cell>
          <cell r="T543">
            <v>1620000</v>
          </cell>
        </row>
        <row r="544">
          <cell r="B544" t="str">
            <v>504656</v>
          </cell>
          <cell r="C544" t="str">
            <v>PEMBANGUNAN INFRASTRUKTUR PERMUKIMAN KAB. BUOL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2310000</v>
          </cell>
          <cell r="S544">
            <v>2310000</v>
          </cell>
          <cell r="T544">
            <v>2310000</v>
          </cell>
        </row>
        <row r="545">
          <cell r="B545" t="str">
            <v>504619</v>
          </cell>
          <cell r="C545" t="str">
            <v>PEMBANGUNAN INFRASTRUKTUR PERMUKIMAN KAB. MOROWALI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2250000</v>
          </cell>
          <cell r="Q545">
            <v>0</v>
          </cell>
          <cell r="R545">
            <v>1732500</v>
          </cell>
          <cell r="S545">
            <v>3982500</v>
          </cell>
          <cell r="T545">
            <v>3982500</v>
          </cell>
        </row>
        <row r="546">
          <cell r="B546" t="str">
            <v>504599</v>
          </cell>
          <cell r="C546" t="str">
            <v>PEMBANGUNAN INFRASTRUKTUR PERMUKIMAN KAB. BANGGAI KEPULAUAN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2250000</v>
          </cell>
          <cell r="Q546">
            <v>0</v>
          </cell>
          <cell r="R546">
            <v>2310000</v>
          </cell>
          <cell r="S546">
            <v>4560000</v>
          </cell>
          <cell r="T546">
            <v>4560000</v>
          </cell>
        </row>
        <row r="547">
          <cell r="B547" t="str">
            <v>504662</v>
          </cell>
          <cell r="C547" t="str">
            <v>PEMBANGUNAN INFRASTRUKTUR PERMUKIMAN KAB. PARIGI MOUTONG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2117500</v>
          </cell>
          <cell r="S547">
            <v>2117500</v>
          </cell>
          <cell r="T547">
            <v>2117500</v>
          </cell>
        </row>
        <row r="548">
          <cell r="B548" t="str">
            <v>504671</v>
          </cell>
          <cell r="C548" t="str">
            <v>PEMBANGUNAN INFRASTRUKTUR PERMUKIMAN KAB. TOJO UNA-UNA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2502500</v>
          </cell>
          <cell r="S548">
            <v>2502500</v>
          </cell>
          <cell r="T548">
            <v>2502500</v>
          </cell>
        </row>
        <row r="549">
          <cell r="B549" t="str">
            <v>506052</v>
          </cell>
          <cell r="C549" t="str">
            <v>PEMBANGUNAN INFRASTRUKTUR PERMUKIMAN KAB. SIGI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</row>
        <row r="550">
          <cell r="B550" t="str">
            <v>504687</v>
          </cell>
          <cell r="C550" t="str">
            <v>PEMBANGUNAN INFRASTRUKTUR PERMUKIMAN KOTA PALU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3075000</v>
          </cell>
          <cell r="Q550">
            <v>0</v>
          </cell>
          <cell r="R550">
            <v>0</v>
          </cell>
          <cell r="S550">
            <v>3075000</v>
          </cell>
          <cell r="T550">
            <v>3075000</v>
          </cell>
        </row>
        <row r="551">
          <cell r="B551" t="str">
            <v>504693</v>
          </cell>
          <cell r="C551" t="str">
            <v>PEMBANGUNAN INFRASTRUKTUR PERMUKIMAN KAB. SELAYAR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1620000</v>
          </cell>
          <cell r="Q551">
            <v>0</v>
          </cell>
          <cell r="R551">
            <v>0</v>
          </cell>
          <cell r="S551">
            <v>1620000</v>
          </cell>
          <cell r="T551">
            <v>1620000</v>
          </cell>
        </row>
        <row r="552">
          <cell r="B552" t="str">
            <v>504713</v>
          </cell>
          <cell r="C552" t="str">
            <v>PEMBANGUNAN INFRASTRUKTUR PERMUKIMAN KAB. BULUKUMBA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3225000</v>
          </cell>
          <cell r="Q552">
            <v>0</v>
          </cell>
          <cell r="R552">
            <v>1732500</v>
          </cell>
          <cell r="S552">
            <v>4957500</v>
          </cell>
          <cell r="T552">
            <v>4957500</v>
          </cell>
        </row>
        <row r="553">
          <cell r="B553" t="str">
            <v>504717</v>
          </cell>
          <cell r="C553" t="str">
            <v>PEMBANGUNAN INFRASTRUKTUR PERMUKIMAN KAB. BANTAENG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630000</v>
          </cell>
          <cell r="Q553">
            <v>0</v>
          </cell>
          <cell r="R553">
            <v>0</v>
          </cell>
          <cell r="S553">
            <v>630000</v>
          </cell>
          <cell r="T553">
            <v>630000</v>
          </cell>
        </row>
        <row r="554">
          <cell r="B554" t="str">
            <v>504722</v>
          </cell>
          <cell r="C554" t="str">
            <v>PEMBANGUNAN INFRASTRUKTUR PERMUKIMAN KAB. JENEPONTO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9500000</v>
          </cell>
          <cell r="R554">
            <v>0</v>
          </cell>
          <cell r="S554">
            <v>9500000</v>
          </cell>
          <cell r="T554">
            <v>9500000</v>
          </cell>
        </row>
        <row r="555">
          <cell r="B555" t="str">
            <v>504738</v>
          </cell>
          <cell r="C555" t="str">
            <v>PEMBANGUNAN INFRASTRUKTUR PERMUKIMAN KAB. TAKALAR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</row>
        <row r="556">
          <cell r="B556" t="str">
            <v>504744</v>
          </cell>
          <cell r="C556" t="str">
            <v>PEMBANGUNAN INFRASTRUKTUR PERMUKIMAN KAB. GOWA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1145000</v>
          </cell>
          <cell r="Q556">
            <v>0</v>
          </cell>
          <cell r="R556">
            <v>2117500</v>
          </cell>
          <cell r="S556">
            <v>3262500</v>
          </cell>
          <cell r="T556">
            <v>3262500</v>
          </cell>
        </row>
        <row r="557">
          <cell r="B557" t="str">
            <v>504750</v>
          </cell>
          <cell r="C557" t="str">
            <v>PEMBANGUNAN INFRASTRUKTUR PERMUKIMAN KAB. SINJAI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150000</v>
          </cell>
          <cell r="Q557">
            <v>14000000</v>
          </cell>
          <cell r="R557">
            <v>0</v>
          </cell>
          <cell r="S557">
            <v>14150000</v>
          </cell>
          <cell r="T557">
            <v>14150000</v>
          </cell>
        </row>
        <row r="558">
          <cell r="B558" t="str">
            <v>504793</v>
          </cell>
          <cell r="C558" t="str">
            <v>PEMBANGUNAN INFRASTRUKTUR PERMUKIMAN KAB. BONE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3200000</v>
          </cell>
          <cell r="Q558">
            <v>20000000</v>
          </cell>
          <cell r="R558">
            <v>0</v>
          </cell>
          <cell r="S558">
            <v>23200000</v>
          </cell>
          <cell r="T558">
            <v>23200000</v>
          </cell>
        </row>
        <row r="559">
          <cell r="B559" t="str">
            <v>504769</v>
          </cell>
          <cell r="C559" t="str">
            <v>PEMBANGUNAN INFRASTRUKTUR PERMUKIMAN KAB. MAROS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690000</v>
          </cell>
          <cell r="Q559">
            <v>0</v>
          </cell>
          <cell r="R559">
            <v>0</v>
          </cell>
          <cell r="S559">
            <v>690000</v>
          </cell>
          <cell r="T559">
            <v>690000</v>
          </cell>
        </row>
        <row r="560">
          <cell r="B560" t="str">
            <v>504775</v>
          </cell>
          <cell r="C560" t="str">
            <v>PEMBANGUNAN INFRASTRUKTUR PERMUKIMAN KAB. PANGKAJENE KEPULAUAN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2250000</v>
          </cell>
          <cell r="Q560">
            <v>0</v>
          </cell>
          <cell r="R560">
            <v>0</v>
          </cell>
          <cell r="S560">
            <v>2250000</v>
          </cell>
          <cell r="T560">
            <v>2250000</v>
          </cell>
        </row>
        <row r="561">
          <cell r="B561" t="str">
            <v>504781</v>
          </cell>
          <cell r="C561" t="str">
            <v>PEMBANGUNAN INFRASTRUKTUR PERMUKIMAN KAB. BARRU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1500000</v>
          </cell>
          <cell r="Q561">
            <v>0</v>
          </cell>
          <cell r="R561">
            <v>0</v>
          </cell>
          <cell r="S561">
            <v>1500000</v>
          </cell>
          <cell r="T561">
            <v>1500000</v>
          </cell>
        </row>
        <row r="562">
          <cell r="B562" t="str">
            <v>504801</v>
          </cell>
          <cell r="C562" t="str">
            <v>PEMBANGUNAN INFRASTRUKTUR PERMUKIMAN KAB. SOPPENG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</row>
        <row r="563">
          <cell r="B563" t="str">
            <v>504810</v>
          </cell>
          <cell r="C563" t="str">
            <v>PEMBANGUNAN INFRASTRUKTUR PERMUKIMAN KAB. WAJO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2480000</v>
          </cell>
          <cell r="Q563">
            <v>0</v>
          </cell>
          <cell r="R563">
            <v>1925000</v>
          </cell>
          <cell r="S563">
            <v>4405000</v>
          </cell>
          <cell r="T563">
            <v>4405000</v>
          </cell>
        </row>
        <row r="564">
          <cell r="B564" t="str">
            <v>504826</v>
          </cell>
          <cell r="C564" t="str">
            <v>PEMBANGUNAN INFRASTRUKTUR PERMUKIMAN KAB. SIDENDRENG RAPPANG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1085000</v>
          </cell>
          <cell r="Q564">
            <v>0</v>
          </cell>
          <cell r="R564">
            <v>1925000</v>
          </cell>
          <cell r="S564">
            <v>3010000</v>
          </cell>
          <cell r="T564">
            <v>3010000</v>
          </cell>
        </row>
        <row r="565">
          <cell r="B565" t="str">
            <v>504832</v>
          </cell>
          <cell r="C565" t="str">
            <v>PEMBANGUNAN INFRASTRUKTUR PERMUKIMAN KAB. PINRANG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2725000</v>
          </cell>
          <cell r="Q565">
            <v>0</v>
          </cell>
          <cell r="R565">
            <v>1732500</v>
          </cell>
          <cell r="S565">
            <v>4457500</v>
          </cell>
          <cell r="T565">
            <v>4457500</v>
          </cell>
        </row>
        <row r="566">
          <cell r="B566" t="str">
            <v>504841</v>
          </cell>
          <cell r="C566" t="str">
            <v>PEMBANGUNAN INFRASTRUKTUR PERMUKIMAN KAB. ENREKANG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2250000</v>
          </cell>
          <cell r="Q566">
            <v>8000000</v>
          </cell>
          <cell r="R566">
            <v>0</v>
          </cell>
          <cell r="S566">
            <v>10250000</v>
          </cell>
          <cell r="T566">
            <v>10250000</v>
          </cell>
        </row>
        <row r="567">
          <cell r="B567" t="str">
            <v>504857</v>
          </cell>
          <cell r="C567" t="str">
            <v>PEMBANGUNAN INFRASTRUKTUR PERMUKIMAN KAB. LUWU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</row>
        <row r="568">
          <cell r="B568" t="str">
            <v>504863</v>
          </cell>
          <cell r="C568" t="str">
            <v>PEMBANGUNAN INFRASTRUKTUR PERMUKIMAN KAB. TANA TORAJA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2117500</v>
          </cell>
          <cell r="S568">
            <v>2117500</v>
          </cell>
          <cell r="T568">
            <v>2117500</v>
          </cell>
        </row>
        <row r="569">
          <cell r="B569" t="str">
            <v>504872</v>
          </cell>
          <cell r="C569" t="str">
            <v>PEMBANGUNAN INFRASTRUKTUR PERMUKIMAN KAB. LUWU UTARA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2250000</v>
          </cell>
          <cell r="Q569">
            <v>0</v>
          </cell>
          <cell r="R569">
            <v>0</v>
          </cell>
          <cell r="S569">
            <v>2250000</v>
          </cell>
          <cell r="T569">
            <v>2250000</v>
          </cell>
        </row>
        <row r="570">
          <cell r="B570" t="str">
            <v>504888</v>
          </cell>
          <cell r="C570" t="str">
            <v>PEMBANGUNAN INFRASTRUKTUR PERMUKIMAN KAB. LUWU TIMUR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2250000</v>
          </cell>
          <cell r="Q570">
            <v>0</v>
          </cell>
          <cell r="R570">
            <v>0</v>
          </cell>
          <cell r="S570">
            <v>2250000</v>
          </cell>
          <cell r="T570">
            <v>2250000</v>
          </cell>
        </row>
        <row r="571">
          <cell r="B571" t="str">
            <v>506057</v>
          </cell>
          <cell r="C571" t="str">
            <v>PEMBANGUNAN INFRASTRUKTUR PERMUKIMAN KAB. TORAJA UTARA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775000</v>
          </cell>
          <cell r="Q571">
            <v>0</v>
          </cell>
          <cell r="R571">
            <v>0</v>
          </cell>
          <cell r="S571">
            <v>775000</v>
          </cell>
          <cell r="T571">
            <v>775000</v>
          </cell>
        </row>
        <row r="572">
          <cell r="B572" t="str">
            <v>504894</v>
          </cell>
          <cell r="C572" t="str">
            <v>PEMBANGUNAN INFRASTRUKTUR PERMUKIMAN KOTA MAKASAR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11415000</v>
          </cell>
          <cell r="Q572">
            <v>0</v>
          </cell>
          <cell r="R572">
            <v>2310000</v>
          </cell>
          <cell r="S572">
            <v>13725000</v>
          </cell>
          <cell r="T572">
            <v>13725000</v>
          </cell>
        </row>
        <row r="573">
          <cell r="B573" t="str">
            <v>504907</v>
          </cell>
          <cell r="C573" t="str">
            <v>PEMBANGUNAN INFRASTRUKTUR PERMUKIMAN KOTA PARE-PARE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1975000</v>
          </cell>
          <cell r="Q573">
            <v>0</v>
          </cell>
          <cell r="R573">
            <v>0</v>
          </cell>
          <cell r="S573">
            <v>1975000</v>
          </cell>
          <cell r="T573">
            <v>1975000</v>
          </cell>
        </row>
        <row r="574">
          <cell r="B574" t="str">
            <v>504917</v>
          </cell>
          <cell r="C574" t="str">
            <v>PEMBANGUNAN INFRASTRUKTUR PERMUKIMAN KOTA PALOPO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2765000</v>
          </cell>
          <cell r="Q574">
            <v>0</v>
          </cell>
          <cell r="R574">
            <v>0</v>
          </cell>
          <cell r="S574">
            <v>2765000</v>
          </cell>
          <cell r="T574">
            <v>2765000</v>
          </cell>
        </row>
        <row r="575">
          <cell r="B575" t="str">
            <v>505115</v>
          </cell>
          <cell r="C575" t="str">
            <v>PEMBANGUNAN INFRASTRUKTUR PERMUKIMAN KAB. MAMUJU UTARA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14000000</v>
          </cell>
          <cell r="R575">
            <v>2117500</v>
          </cell>
          <cell r="S575">
            <v>16117500</v>
          </cell>
          <cell r="T575">
            <v>16117500</v>
          </cell>
        </row>
        <row r="576">
          <cell r="B576" t="str">
            <v>505109</v>
          </cell>
          <cell r="C576" t="str">
            <v>PEMBANGUNAN INFRASTRUKTUR PERMUKIMAN KAB. MAMUJU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17000000</v>
          </cell>
          <cell r="R576">
            <v>2695000</v>
          </cell>
          <cell r="S576">
            <v>19695000</v>
          </cell>
          <cell r="T576">
            <v>19695000</v>
          </cell>
        </row>
        <row r="577">
          <cell r="B577" t="str">
            <v>505095</v>
          </cell>
          <cell r="C577" t="str">
            <v>PEMBANGUNAN INFRASTRUKTUR PERMUKIMAN KAB. MAMASA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2250000</v>
          </cell>
          <cell r="Q577">
            <v>0</v>
          </cell>
          <cell r="R577">
            <v>0</v>
          </cell>
          <cell r="S577">
            <v>2250000</v>
          </cell>
          <cell r="T577">
            <v>2250000</v>
          </cell>
        </row>
        <row r="578">
          <cell r="B578" t="str">
            <v>505089</v>
          </cell>
          <cell r="C578" t="str">
            <v>PEMBANGUNAN INFRASTRUKTUR PERMUKIMAN KAB. POLEWALI MANDAR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3280000</v>
          </cell>
          <cell r="Q578">
            <v>0</v>
          </cell>
          <cell r="R578">
            <v>0</v>
          </cell>
          <cell r="S578">
            <v>3280000</v>
          </cell>
          <cell r="T578">
            <v>3280000</v>
          </cell>
        </row>
        <row r="579">
          <cell r="B579" t="str">
            <v>505070</v>
          </cell>
          <cell r="C579" t="str">
            <v>PEMBANGUNAN INFRASTRUKTUR PERMUKIMAN KAB. MAJENE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665000</v>
          </cell>
          <cell r="Q579">
            <v>0</v>
          </cell>
          <cell r="R579">
            <v>577500</v>
          </cell>
          <cell r="S579">
            <v>1242500</v>
          </cell>
          <cell r="T579">
            <v>1242500</v>
          </cell>
        </row>
        <row r="580">
          <cell r="B580" t="str">
            <v>504951</v>
          </cell>
          <cell r="C580" t="str">
            <v>PEMBANGUNAN INFRASTRUKTUR PERMUKIMAN KAB. KOLAKA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2080000</v>
          </cell>
          <cell r="Q580">
            <v>0</v>
          </cell>
          <cell r="R580">
            <v>0</v>
          </cell>
          <cell r="S580">
            <v>2080000</v>
          </cell>
          <cell r="T580">
            <v>2080000</v>
          </cell>
        </row>
        <row r="581">
          <cell r="B581" t="str">
            <v>504945</v>
          </cell>
          <cell r="C581" t="str">
            <v>PEMBANGUNAN INFRASTRUKTUR PERMUKIMAN KAB. KONAWE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B582" t="str">
            <v>504939</v>
          </cell>
          <cell r="C582" t="str">
            <v>PEMBANGUNAN INFRASTRUKTUR PERMUKIMAN KAB. MUNA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200000</v>
          </cell>
          <cell r="Q582">
            <v>0</v>
          </cell>
          <cell r="R582">
            <v>0</v>
          </cell>
          <cell r="S582">
            <v>200000</v>
          </cell>
          <cell r="T582">
            <v>200000</v>
          </cell>
        </row>
        <row r="583">
          <cell r="B583" t="str">
            <v>504920</v>
          </cell>
          <cell r="C583" t="str">
            <v>PEMBANGUNAN INFRASTRUKTUR PERMUKIMAN KAB. BUTON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</row>
        <row r="584">
          <cell r="B584" t="str">
            <v>504960</v>
          </cell>
          <cell r="C584" t="str">
            <v>PEMBANGUNAN INFRASTRUKTUR PERMUKIMAN KAB. KONAWE SELATAN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</row>
        <row r="585">
          <cell r="B585" t="str">
            <v>504976</v>
          </cell>
          <cell r="C585" t="str">
            <v>PEMBANGUNAN INFRASTRUKTUR PERMUKIMAN KAB. BOMBANA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</row>
        <row r="586">
          <cell r="B586" t="str">
            <v>504982</v>
          </cell>
          <cell r="C586" t="str">
            <v>PEMBANGUNAN INFRASTRUKTUR PERMUKIMAN KAB. WAKATOBI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</row>
        <row r="587">
          <cell r="B587" t="str">
            <v>504991</v>
          </cell>
          <cell r="C587" t="str">
            <v>PEMBANGUNAN INFRASTRUKTUR PERMUKIMAN KAB. KOLAKA UTARA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</row>
        <row r="588">
          <cell r="B588" t="str">
            <v>503128</v>
          </cell>
          <cell r="C588" t="str">
            <v>PEMBANGUNAN INFRASTRUKTUR PERMUKIMAN KAB. KONAWE UTARA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</row>
        <row r="589">
          <cell r="B589" t="str">
            <v>503127</v>
          </cell>
          <cell r="C589" t="str">
            <v>PEMBANGUNAN INFRASTRUKTUR PERMUKIMAN KAB. BUTON UTARA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</row>
        <row r="590">
          <cell r="B590" t="str">
            <v>505002</v>
          </cell>
          <cell r="C590" t="str">
            <v>PEMBANGUNAN INFRASTRUKTUR PERMUKIMAN KOTA KENDARI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3515000</v>
          </cell>
          <cell r="Q590">
            <v>0</v>
          </cell>
          <cell r="R590">
            <v>0</v>
          </cell>
          <cell r="S590">
            <v>3515000</v>
          </cell>
          <cell r="T590">
            <v>3515000</v>
          </cell>
        </row>
        <row r="591">
          <cell r="B591" t="str">
            <v>505011</v>
          </cell>
          <cell r="C591" t="str">
            <v>PEMBANGUNAN INFRASTRUKTUR PERMUKIMAN KOTA BAU-BAU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2675000</v>
          </cell>
          <cell r="Q591">
            <v>0</v>
          </cell>
          <cell r="R591">
            <v>0</v>
          </cell>
          <cell r="S591">
            <v>2675000</v>
          </cell>
          <cell r="T591">
            <v>2675000</v>
          </cell>
        </row>
        <row r="592">
          <cell r="B592" t="str">
            <v>503639</v>
          </cell>
          <cell r="C592" t="str">
            <v>PEMBANGUNAN INFRASTRUKTUR PERMUKIMAN KAB. JEMBRANA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B593" t="str">
            <v>503645</v>
          </cell>
          <cell r="C593" t="str">
            <v>PEMBANGUNAN INFRASTRUKTUR PERMUKIMAN KAB. TABANAN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</row>
        <row r="594">
          <cell r="B594" t="str">
            <v>503651</v>
          </cell>
          <cell r="C594" t="str">
            <v>PEMBANGUNAN INFRASTRUKTUR PERMUKIMAN KAB. BADUNG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275000</v>
          </cell>
          <cell r="Q594">
            <v>0</v>
          </cell>
          <cell r="R594">
            <v>0</v>
          </cell>
          <cell r="S594">
            <v>275000</v>
          </cell>
          <cell r="T594">
            <v>275000</v>
          </cell>
        </row>
        <row r="595">
          <cell r="B595" t="str">
            <v>503660</v>
          </cell>
          <cell r="C595" t="str">
            <v>PEMBANGUNAN INFRASTRUKTUR PERMUKIMAN KAB. GIANYAR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425000</v>
          </cell>
          <cell r="Q595">
            <v>0</v>
          </cell>
          <cell r="R595">
            <v>0</v>
          </cell>
          <cell r="S595">
            <v>425000</v>
          </cell>
          <cell r="T595">
            <v>425000</v>
          </cell>
        </row>
        <row r="596">
          <cell r="B596" t="str">
            <v>503676</v>
          </cell>
          <cell r="C596" t="str">
            <v>PEMBANGUNAN INFRASTRUKTUR PERMUKIMAN KAB. KLUNGKUNG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750000</v>
          </cell>
          <cell r="Q596">
            <v>0</v>
          </cell>
          <cell r="R596">
            <v>0</v>
          </cell>
          <cell r="S596">
            <v>750000</v>
          </cell>
          <cell r="T596">
            <v>750000</v>
          </cell>
        </row>
        <row r="597">
          <cell r="B597" t="str">
            <v>503682</v>
          </cell>
          <cell r="C597" t="str">
            <v>PEMBANGUNAN INFRASTRUKTUR PERMUKIMAN KAB. BANGLI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</row>
        <row r="598">
          <cell r="B598" t="str">
            <v>503691</v>
          </cell>
          <cell r="C598" t="str">
            <v>PEMBANGUNAN INFRASTRUKTUR PERMUKIMAN KAB. KARANGASEM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</row>
        <row r="599">
          <cell r="B599" t="str">
            <v>503702</v>
          </cell>
          <cell r="C599" t="str">
            <v>PEMBANGUNAN INFRASTRUKTUR PERMUKIMAN KAB. BULELENG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860000</v>
          </cell>
          <cell r="Q599">
            <v>0</v>
          </cell>
          <cell r="R599">
            <v>0</v>
          </cell>
          <cell r="S599">
            <v>860000</v>
          </cell>
          <cell r="T599">
            <v>860000</v>
          </cell>
        </row>
        <row r="600">
          <cell r="B600" t="str">
            <v>503711</v>
          </cell>
          <cell r="C600" t="str">
            <v>PEMBANGUNAN INFRASTRUKTUR PERMUKIMAN KOTA DENPASAR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2205000</v>
          </cell>
          <cell r="Q600">
            <v>0</v>
          </cell>
          <cell r="R600">
            <v>0</v>
          </cell>
          <cell r="S600">
            <v>2205000</v>
          </cell>
          <cell r="T600">
            <v>2205000</v>
          </cell>
        </row>
        <row r="601">
          <cell r="B601" t="str">
            <v>503727</v>
          </cell>
          <cell r="C601" t="str">
            <v>PEMBANGUNAN INFRASTRUKTUR PERMUKIMAN KAB. LOMBOK BARAT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5820000</v>
          </cell>
          <cell r="Q601">
            <v>0</v>
          </cell>
          <cell r="R601">
            <v>0</v>
          </cell>
          <cell r="S601">
            <v>5820000</v>
          </cell>
          <cell r="T601">
            <v>5820000</v>
          </cell>
        </row>
        <row r="602">
          <cell r="B602" t="str">
            <v>503733</v>
          </cell>
          <cell r="C602" t="str">
            <v>PEMBANGUNAN INFRASTRUKTUR PERMUKIMAN KAB. LOMBOK TENGAH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6540000</v>
          </cell>
          <cell r="Q602">
            <v>0</v>
          </cell>
          <cell r="R602">
            <v>0</v>
          </cell>
          <cell r="S602">
            <v>6540000</v>
          </cell>
          <cell r="T602">
            <v>6540000</v>
          </cell>
        </row>
        <row r="603">
          <cell r="B603" t="str">
            <v>503742</v>
          </cell>
          <cell r="C603" t="str">
            <v>PEMBANGUNAN INFRASTRUKTUR PERMUKIMAN KAB. LOMBOK TIMUR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11290000</v>
          </cell>
          <cell r="Q603">
            <v>9500000</v>
          </cell>
          <cell r="R603">
            <v>0</v>
          </cell>
          <cell r="S603">
            <v>20790000</v>
          </cell>
          <cell r="T603">
            <v>20790000</v>
          </cell>
        </row>
        <row r="604">
          <cell r="B604" t="str">
            <v>503758</v>
          </cell>
          <cell r="C604" t="str">
            <v>PEMBANGUNAN INFRASTRUKTUR PERMUKIMAN KAB. SUMBAWA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3940000</v>
          </cell>
          <cell r="Q604">
            <v>17000000</v>
          </cell>
          <cell r="R604">
            <v>0</v>
          </cell>
          <cell r="S604">
            <v>20940000</v>
          </cell>
          <cell r="T604">
            <v>20940000</v>
          </cell>
        </row>
        <row r="605">
          <cell r="B605" t="str">
            <v>503764</v>
          </cell>
          <cell r="C605" t="str">
            <v>PEMBANGUNAN INFRASTRUKTUR PERMUKIMAN KAB. DOMPU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</row>
        <row r="606">
          <cell r="B606" t="str">
            <v>503770</v>
          </cell>
          <cell r="C606" t="str">
            <v>PEMBANGUNAN INFRASTRUKTUR PERMUKIMAN KAB. BIMA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17000000</v>
          </cell>
          <cell r="R606">
            <v>0</v>
          </cell>
          <cell r="S606">
            <v>17000000</v>
          </cell>
          <cell r="T606">
            <v>17000000</v>
          </cell>
        </row>
        <row r="607">
          <cell r="B607" t="str">
            <v>503789</v>
          </cell>
          <cell r="C607" t="str">
            <v>PEMBANGUNAN INFRASTRUKTUR PERMUKIMAN KAB. SUMBAWA BARAT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8000000</v>
          </cell>
          <cell r="R607">
            <v>0</v>
          </cell>
          <cell r="S607">
            <v>8000000</v>
          </cell>
          <cell r="T607">
            <v>8000000</v>
          </cell>
        </row>
        <row r="608">
          <cell r="B608" t="str">
            <v>506048</v>
          </cell>
          <cell r="C608" t="str">
            <v>PEMBANGUNAN INFRASTRUKTUR PERMUKIMAN KAB. LOMBOK UTARA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1500000</v>
          </cell>
          <cell r="Q608">
            <v>0</v>
          </cell>
          <cell r="R608">
            <v>0</v>
          </cell>
          <cell r="S608">
            <v>1500000</v>
          </cell>
          <cell r="T608">
            <v>1500000</v>
          </cell>
        </row>
        <row r="609">
          <cell r="B609" t="str">
            <v>503795</v>
          </cell>
          <cell r="C609" t="str">
            <v>PEMBANGUNAN INFRASTRUKTUR PERMUKIMAN KOTA MATARAM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3825000</v>
          </cell>
          <cell r="Q609">
            <v>0</v>
          </cell>
          <cell r="R609">
            <v>0</v>
          </cell>
          <cell r="S609">
            <v>3825000</v>
          </cell>
          <cell r="T609">
            <v>3825000</v>
          </cell>
        </row>
        <row r="610">
          <cell r="B610" t="str">
            <v>503809</v>
          </cell>
          <cell r="C610" t="str">
            <v>PEMBANGUNAN INFRASTRUKTUR PERMUKIMAN KOTA BIMA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2750000</v>
          </cell>
          <cell r="Q610">
            <v>0</v>
          </cell>
          <cell r="R610">
            <v>0</v>
          </cell>
          <cell r="S610">
            <v>2750000</v>
          </cell>
          <cell r="T610">
            <v>2750000</v>
          </cell>
        </row>
        <row r="611">
          <cell r="B611" t="str">
            <v>503830</v>
          </cell>
          <cell r="C611" t="str">
            <v>PEMBANGUNAN INFRASTRUKTUR PERMUKIMAN KAB. KUPANG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1500000</v>
          </cell>
          <cell r="Q611">
            <v>0</v>
          </cell>
          <cell r="R611">
            <v>1540000</v>
          </cell>
          <cell r="S611">
            <v>3040000</v>
          </cell>
          <cell r="T611">
            <v>3040000</v>
          </cell>
        </row>
        <row r="612">
          <cell r="B612" t="str">
            <v>503846</v>
          </cell>
          <cell r="C612" t="str">
            <v>PEMBANGUNAN INFRASTRUKTUR PERMUKIMAN KAB. TIMOR TENGAH SELATAN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980000</v>
          </cell>
          <cell r="Q612">
            <v>0</v>
          </cell>
          <cell r="R612">
            <v>1540000</v>
          </cell>
          <cell r="S612">
            <v>2520000</v>
          </cell>
          <cell r="T612">
            <v>2520000</v>
          </cell>
        </row>
        <row r="613">
          <cell r="B613" t="str">
            <v>503852</v>
          </cell>
          <cell r="C613" t="str">
            <v>PEMBANGUNAN INFRASTRUKTUR PERMUKIMAN KAB. TIMOR TENGAH UTARA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1732500</v>
          </cell>
          <cell r="S613">
            <v>1732500</v>
          </cell>
          <cell r="T613">
            <v>1732500</v>
          </cell>
        </row>
        <row r="614">
          <cell r="B614" t="str">
            <v>503861</v>
          </cell>
          <cell r="C614" t="str">
            <v>PEMBANGUNAN INFRASTRUKTUR PERMUKIMAN KAB. BELU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665000</v>
          </cell>
          <cell r="Q614">
            <v>0</v>
          </cell>
          <cell r="R614">
            <v>0</v>
          </cell>
          <cell r="S614">
            <v>665000</v>
          </cell>
          <cell r="T614">
            <v>665000</v>
          </cell>
        </row>
        <row r="615">
          <cell r="B615" t="str">
            <v>503877</v>
          </cell>
          <cell r="C615" t="str">
            <v>PEMBANGUNAN INFRASTRUKTUR PERMUKIMAN KAB. ALOR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1500000</v>
          </cell>
          <cell r="Q615">
            <v>0</v>
          </cell>
          <cell r="R615">
            <v>2117500</v>
          </cell>
          <cell r="S615">
            <v>3617500</v>
          </cell>
          <cell r="T615">
            <v>3617500</v>
          </cell>
        </row>
        <row r="616">
          <cell r="B616" t="str">
            <v>503892</v>
          </cell>
          <cell r="C616" t="str">
            <v>PEMBANGUNAN INFRASTRUKTUR PERMUKIMAN KAB. FLORES TIMUR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3000000</v>
          </cell>
          <cell r="Q616">
            <v>0</v>
          </cell>
          <cell r="R616">
            <v>0</v>
          </cell>
          <cell r="S616">
            <v>3000000</v>
          </cell>
          <cell r="T616">
            <v>3000000</v>
          </cell>
        </row>
        <row r="617">
          <cell r="B617" t="str">
            <v>503903</v>
          </cell>
          <cell r="C617" t="str">
            <v>PEMBANGUNAN INFRASTRUKTUR PERMUKIMAN KAB. SIKKA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3340000</v>
          </cell>
          <cell r="Q617">
            <v>0</v>
          </cell>
          <cell r="R617">
            <v>1732500</v>
          </cell>
          <cell r="S617">
            <v>5072500</v>
          </cell>
          <cell r="T617">
            <v>5072500</v>
          </cell>
        </row>
        <row r="618">
          <cell r="B618" t="str">
            <v>503912</v>
          </cell>
          <cell r="C618" t="str">
            <v>PEMBANGUNAN INFRASTRUKTUR PERMUKIMAN KAB. ENDE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530000</v>
          </cell>
          <cell r="Q618">
            <v>0</v>
          </cell>
          <cell r="R618">
            <v>0</v>
          </cell>
          <cell r="S618">
            <v>530000</v>
          </cell>
          <cell r="T618">
            <v>530000</v>
          </cell>
        </row>
        <row r="619">
          <cell r="B619" t="str">
            <v>503928</v>
          </cell>
          <cell r="C619" t="str">
            <v>PEMBANGUNAN INFRASTRUKTUR PERMUKIMAN KAB. NGADA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2645000</v>
          </cell>
          <cell r="Q619">
            <v>0</v>
          </cell>
          <cell r="R619">
            <v>0</v>
          </cell>
          <cell r="S619">
            <v>2645000</v>
          </cell>
          <cell r="T619">
            <v>2645000</v>
          </cell>
        </row>
        <row r="620">
          <cell r="B620" t="str">
            <v>503934</v>
          </cell>
          <cell r="C620" t="str">
            <v>PEMBANGUNAN INFRASTRUKTUR PERMUKIMAN KAB. MANGGARAI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1705000</v>
          </cell>
          <cell r="Q620">
            <v>0</v>
          </cell>
          <cell r="R620">
            <v>2117500</v>
          </cell>
          <cell r="S620">
            <v>3822500</v>
          </cell>
          <cell r="T620">
            <v>3822500</v>
          </cell>
        </row>
        <row r="621">
          <cell r="B621" t="str">
            <v>503821</v>
          </cell>
          <cell r="C621" t="str">
            <v>PEMBANGUNAN INFRASTRUKTUR PERMUKIMAN KAB. SUMBA TIMUR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870000</v>
          </cell>
          <cell r="Q621">
            <v>0</v>
          </cell>
          <cell r="R621">
            <v>0</v>
          </cell>
          <cell r="S621">
            <v>870000</v>
          </cell>
          <cell r="T621">
            <v>870000</v>
          </cell>
        </row>
        <row r="622">
          <cell r="B622" t="str">
            <v>503815</v>
          </cell>
          <cell r="C622" t="str">
            <v>PEMBANGUNAN INFRASTRUKTUR PERMUKIMAN KAB. SUMBA BARAT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890000</v>
          </cell>
          <cell r="Q622">
            <v>0</v>
          </cell>
          <cell r="R622">
            <v>1347500</v>
          </cell>
          <cell r="S622">
            <v>2237500</v>
          </cell>
          <cell r="T622">
            <v>2237500</v>
          </cell>
        </row>
        <row r="623">
          <cell r="B623" t="str">
            <v>503883</v>
          </cell>
          <cell r="C623" t="str">
            <v>PEMBANGUNAN INFRASTRUKTUR PERMUKIMAN KAB. LEMBATA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1500000</v>
          </cell>
          <cell r="Q623">
            <v>0</v>
          </cell>
          <cell r="R623">
            <v>2117500</v>
          </cell>
          <cell r="S623">
            <v>3617500</v>
          </cell>
          <cell r="T623">
            <v>3617500</v>
          </cell>
        </row>
        <row r="624">
          <cell r="B624" t="str">
            <v>503940</v>
          </cell>
          <cell r="C624" t="str">
            <v>PEMBANGUNAN INFRASTRUKTUR PERMUKIMAN KAB. ROTE NDAO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1925000</v>
          </cell>
          <cell r="S624">
            <v>1925000</v>
          </cell>
          <cell r="T624">
            <v>1925000</v>
          </cell>
        </row>
        <row r="625">
          <cell r="B625" t="str">
            <v>503959</v>
          </cell>
          <cell r="C625" t="str">
            <v>PEMBANGUNAN INFRASTRUKTUR PERMUKIMAN KAB. MANGGARAI BARAT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1540000</v>
          </cell>
          <cell r="S625">
            <v>1540000</v>
          </cell>
          <cell r="T625">
            <v>1540000</v>
          </cell>
        </row>
        <row r="626">
          <cell r="B626" t="str">
            <v>503129</v>
          </cell>
          <cell r="C626" t="str">
            <v>PEMBANGUNAN INFRASTRUKTUR PERMUKIMAN KAB. NAGEKEO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</row>
        <row r="627">
          <cell r="B627">
            <v>0</v>
          </cell>
          <cell r="C627" t="str">
            <v>PEMBANGUNAN INFRASTRUKTUR PERMUKIMAN KAB. SUMBA TENGAH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</row>
        <row r="628">
          <cell r="B628">
            <v>0</v>
          </cell>
          <cell r="C628" t="str">
            <v>PEMBANGUNAN INFRASTRUKTUR PERMUKIMAN KAB. SUMBA BARAT DAYA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</row>
        <row r="629">
          <cell r="B629">
            <v>0</v>
          </cell>
          <cell r="C629" t="str">
            <v>PEMBANGUNAN INFRASTRUKTUR PERMUKIMAN KAB. MANGGARAI TIMUR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</row>
        <row r="630">
          <cell r="B630" t="str">
            <v>493192</v>
          </cell>
          <cell r="C630" t="str">
            <v>PEMBANGUNAN INFRASTRUKTUR PERMUKIMAN KAB. SABU RAIJUA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1500000</v>
          </cell>
          <cell r="Q630">
            <v>0</v>
          </cell>
          <cell r="R630">
            <v>0</v>
          </cell>
          <cell r="S630">
            <v>1500000</v>
          </cell>
          <cell r="T630">
            <v>1500000</v>
          </cell>
        </row>
        <row r="631">
          <cell r="B631" t="str">
            <v>503965</v>
          </cell>
          <cell r="C631" t="str">
            <v>PEMBANGUNAN INFRASTRUKTUR PERMUKIMAN KOTA KUPANG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3520000</v>
          </cell>
          <cell r="Q631">
            <v>0</v>
          </cell>
          <cell r="R631">
            <v>2117500</v>
          </cell>
          <cell r="S631">
            <v>5637500</v>
          </cell>
          <cell r="T631">
            <v>5637500</v>
          </cell>
        </row>
        <row r="632">
          <cell r="B632" t="str">
            <v>505146</v>
          </cell>
          <cell r="C632" t="str">
            <v>PEMBANGUNAN INFRASTRUKTUR PERMUKIMAN KAB. MALUKU TENGAH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2915000</v>
          </cell>
          <cell r="Q632">
            <v>0</v>
          </cell>
          <cell r="R632">
            <v>2502500</v>
          </cell>
          <cell r="S632">
            <v>5417500</v>
          </cell>
          <cell r="T632">
            <v>5417500</v>
          </cell>
        </row>
        <row r="633">
          <cell r="B633" t="str">
            <v>505130</v>
          </cell>
          <cell r="C633" t="str">
            <v>PEMBANGUNAN INFRASTRUKTUR PERMUKIMAN KAB. MALUKU TENGGARA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</row>
        <row r="634">
          <cell r="B634" t="str">
            <v>505121</v>
          </cell>
          <cell r="C634" t="str">
            <v>PEMBANGUNAN INFRASTRUKTUR PERMUKIMAN KAB. MALUKU TENGGARA BARAT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2250000</v>
          </cell>
          <cell r="Q634">
            <v>0</v>
          </cell>
          <cell r="R634">
            <v>0</v>
          </cell>
          <cell r="S634">
            <v>2250000</v>
          </cell>
          <cell r="T634">
            <v>2250000</v>
          </cell>
        </row>
        <row r="635">
          <cell r="B635" t="str">
            <v>505152</v>
          </cell>
          <cell r="C635" t="str">
            <v>PEMBANGUNAN INFRASTRUKTUR PERMUKIMAN KAB. BURU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2250000</v>
          </cell>
          <cell r="Q635">
            <v>0</v>
          </cell>
          <cell r="R635">
            <v>0</v>
          </cell>
          <cell r="S635">
            <v>2250000</v>
          </cell>
          <cell r="T635">
            <v>2250000</v>
          </cell>
        </row>
        <row r="636">
          <cell r="B636" t="str">
            <v>505183</v>
          </cell>
          <cell r="C636" t="str">
            <v>PEMBANGUNAN INFRASTRUKTUR PERMUKIMAN KAB. SERAM BAGIAN TIMUR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2250000</v>
          </cell>
          <cell r="Q636">
            <v>0</v>
          </cell>
          <cell r="R636">
            <v>0</v>
          </cell>
          <cell r="S636">
            <v>2250000</v>
          </cell>
          <cell r="T636">
            <v>2250000</v>
          </cell>
        </row>
        <row r="637">
          <cell r="B637" t="str">
            <v>505177</v>
          </cell>
          <cell r="C637" t="str">
            <v>PEMBANGUNAN INFRASTRUKTUR PERMUKIMAN KAB. SERAM BAGIAN BARAT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</row>
        <row r="638">
          <cell r="B638" t="str">
            <v>505161</v>
          </cell>
          <cell r="C638" t="str">
            <v>PEMBANGUNAN INFRASTRUKTUR PERMUKIMAN KAB. KEPULAUAN ARU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</row>
        <row r="639">
          <cell r="B639" t="str">
            <v>493194</v>
          </cell>
          <cell r="C639" t="str">
            <v>PEMBANGUNAN INFRASTRUKTUR PERMUKIMAN KAB. MALUKU BARAT DAYA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2250000</v>
          </cell>
          <cell r="Q639">
            <v>0</v>
          </cell>
          <cell r="R639">
            <v>0</v>
          </cell>
          <cell r="S639">
            <v>2250000</v>
          </cell>
          <cell r="T639">
            <v>2250000</v>
          </cell>
        </row>
        <row r="640">
          <cell r="B640" t="str">
            <v>493196</v>
          </cell>
          <cell r="C640" t="str">
            <v>PEMBANGUNAN INFRASTRUKTUR PERMUKIMAN KAB. BURU SELATAN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2250000</v>
          </cell>
          <cell r="Q640">
            <v>0</v>
          </cell>
          <cell r="R640">
            <v>0</v>
          </cell>
          <cell r="S640">
            <v>2250000</v>
          </cell>
          <cell r="T640">
            <v>2250000</v>
          </cell>
        </row>
        <row r="641">
          <cell r="B641" t="str">
            <v>505192</v>
          </cell>
          <cell r="C641" t="str">
            <v>PEMBANGUNAN INFRASTRUKTUR PERMUKIMAN KOTA AMBON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2435000</v>
          </cell>
          <cell r="Q641">
            <v>0</v>
          </cell>
          <cell r="R641">
            <v>0</v>
          </cell>
          <cell r="S641">
            <v>2435000</v>
          </cell>
          <cell r="T641">
            <v>2435000</v>
          </cell>
        </row>
        <row r="642">
          <cell r="B642" t="str">
            <v>506040</v>
          </cell>
          <cell r="C642" t="str">
            <v>PEMBANGUNAN INFRASTRUKTUR PERMUKIMAN KOTA TUAL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2455000</v>
          </cell>
          <cell r="Q642">
            <v>0</v>
          </cell>
          <cell r="R642">
            <v>0</v>
          </cell>
          <cell r="S642">
            <v>2455000</v>
          </cell>
          <cell r="T642">
            <v>2455000</v>
          </cell>
        </row>
        <row r="643">
          <cell r="B643" t="str">
            <v>505240</v>
          </cell>
          <cell r="C643" t="str">
            <v>PEMBANGUNAN INFRASTRUKTUR PERMUKIMAN KAB. HALMAHERA BARAT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1540000</v>
          </cell>
          <cell r="S643">
            <v>1540000</v>
          </cell>
          <cell r="T643">
            <v>1540000</v>
          </cell>
        </row>
        <row r="644">
          <cell r="B644" t="str">
            <v>505212</v>
          </cell>
          <cell r="C644" t="str">
            <v>PEMBANGUNAN INFRASTRUKTUR PERMUKIMAN KAB. HALMAHERA TENGAH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</row>
        <row r="645">
          <cell r="B645" t="str">
            <v>505203</v>
          </cell>
          <cell r="C645" t="str">
            <v>PEMBANGUNAN INFRASTRUKTUR PERMUKIMAN KAB. HALMAHERA UTARA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</row>
        <row r="646">
          <cell r="B646" t="str">
            <v>505234</v>
          </cell>
          <cell r="C646" t="str">
            <v>PEMBANGUNAN INFRASTRUKTUR PERMUKIMAN KAB. HALMAHERA SELATAN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</row>
        <row r="647">
          <cell r="B647" t="str">
            <v>505228</v>
          </cell>
          <cell r="C647" t="str">
            <v>PEMBANGUNAN INFRASTRUKTUR PERMUKIMAN KAB. KEPULAUAN SULA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</row>
        <row r="648">
          <cell r="B648" t="str">
            <v>505259</v>
          </cell>
          <cell r="C648" t="str">
            <v>PEMBANGUNAN INFRASTRUKTUR PERMUKIMAN KAB. HALMAHERA TIMUR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</row>
        <row r="649">
          <cell r="B649">
            <v>0</v>
          </cell>
          <cell r="C649" t="str">
            <v>PEMBANGUNAN INFRASTRUKTUR PERMUKIMAN KAB. PULAU MAROTAI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</row>
        <row r="650">
          <cell r="B650" t="str">
            <v>505265</v>
          </cell>
          <cell r="C650" t="str">
            <v>PEMBANGUNAN INFRASTRUKTUR PERMUKIMAN KOTA TERNATE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2905000</v>
          </cell>
          <cell r="Q650">
            <v>0</v>
          </cell>
          <cell r="R650">
            <v>0</v>
          </cell>
          <cell r="S650">
            <v>2905000</v>
          </cell>
          <cell r="T650">
            <v>2905000</v>
          </cell>
        </row>
        <row r="651">
          <cell r="B651" t="str">
            <v>505271</v>
          </cell>
          <cell r="C651" t="str">
            <v>PEMBANGUNAN INFRASTRUKTUR PERMUKIMAN KOTA TIDORE KEPULAUAN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2570000</v>
          </cell>
          <cell r="Q651">
            <v>0</v>
          </cell>
          <cell r="R651">
            <v>0</v>
          </cell>
          <cell r="S651">
            <v>2570000</v>
          </cell>
          <cell r="T651">
            <v>2570000</v>
          </cell>
        </row>
        <row r="652">
          <cell r="B652" t="str">
            <v>505280</v>
          </cell>
          <cell r="C652" t="str">
            <v>PEMBANGUNAN INFRASTRUKTUR PERMUKIMAN KAB. MERAUKE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2250000</v>
          </cell>
          <cell r="Q652">
            <v>0</v>
          </cell>
          <cell r="R652">
            <v>0</v>
          </cell>
          <cell r="S652">
            <v>2250000</v>
          </cell>
          <cell r="T652">
            <v>2250000</v>
          </cell>
        </row>
        <row r="653">
          <cell r="B653" t="str">
            <v>505296</v>
          </cell>
          <cell r="C653" t="str">
            <v>PEMBANGUNAN INFRASTRUKTUR PERMUKIMAN KAB. JAYAWIJAYA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</row>
        <row r="654">
          <cell r="B654" t="str">
            <v>505300</v>
          </cell>
          <cell r="C654" t="str">
            <v>PEMBANGUNAN INFRASTRUKTUR PERMUKIMAN KAB. JAYAPURA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</row>
        <row r="655">
          <cell r="B655" t="str">
            <v>505316</v>
          </cell>
          <cell r="C655" t="str">
            <v>PEMBANGUNAN INFRASTRUKTUR PERMUKIMAN KAB. NABIRE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</row>
        <row r="656">
          <cell r="B656" t="str">
            <v>505322</v>
          </cell>
          <cell r="C656" t="str">
            <v>PEMBANGUNAN INFRASTRUKTUR PERMUKIMAN KAB. KEPULAUAN YAPEN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2250000</v>
          </cell>
          <cell r="Q656">
            <v>0</v>
          </cell>
          <cell r="R656">
            <v>0</v>
          </cell>
          <cell r="S656">
            <v>2250000</v>
          </cell>
          <cell r="T656">
            <v>2250000</v>
          </cell>
        </row>
        <row r="657">
          <cell r="B657" t="str">
            <v>505331</v>
          </cell>
          <cell r="C657" t="str">
            <v>PEMBANGUNAN INFRASTRUKTUR PERMUKIMAN KAB. BIAK NUMFOR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</row>
        <row r="658">
          <cell r="B658" t="str">
            <v>505353</v>
          </cell>
          <cell r="C658" t="str">
            <v>PEMBANGUNAN INFRASTRUKTUR PERMUKIMAN KAB. PUNCAK JAYA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</row>
        <row r="659">
          <cell r="B659" t="str">
            <v>505347</v>
          </cell>
          <cell r="C659" t="str">
            <v>PEMBANGUNAN INFRASTRUKTUR PERMUKIMAN KAB. PANIAI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</row>
        <row r="660">
          <cell r="B660" t="str">
            <v>505362</v>
          </cell>
          <cell r="C660" t="str">
            <v>PEMBANGUNAN INFRASTRUKTUR PERMUKIMAN KAB. MIMIKA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</row>
        <row r="661">
          <cell r="B661" t="str">
            <v>505435</v>
          </cell>
          <cell r="C661" t="str">
            <v>PEMBANGUNAN INFRASTRUKTUR PERMUKIMAN KAB. SARMI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</row>
        <row r="662">
          <cell r="B662" t="str">
            <v>505441</v>
          </cell>
          <cell r="C662" t="str">
            <v>PEMBANGUNAN INFRASTRUKTUR PERMUKIMAN KAB. KEEROM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2250000</v>
          </cell>
          <cell r="Q662">
            <v>0</v>
          </cell>
          <cell r="R662">
            <v>0</v>
          </cell>
          <cell r="S662">
            <v>2250000</v>
          </cell>
          <cell r="T662">
            <v>2250000</v>
          </cell>
        </row>
        <row r="663">
          <cell r="B663" t="str">
            <v>505410</v>
          </cell>
          <cell r="C663" t="str">
            <v>PEMBANGUNAN INFRASTRUKTUR PERMUKIMAN KAB. PEGUNUNGAN BINTANG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</row>
        <row r="664">
          <cell r="B664" t="str">
            <v>505404</v>
          </cell>
          <cell r="C664" t="str">
            <v>PEMBANGUNAN INFRASTRUKTUR PERMUKIMAN KAB. YAHUKIMO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</row>
        <row r="665">
          <cell r="B665" t="str">
            <v>505429</v>
          </cell>
          <cell r="C665" t="str">
            <v>PEMBANGUNAN INFRASTRUKTUR PERMUKIMAN KAB. TOLIKARA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</row>
        <row r="666">
          <cell r="B666" t="str">
            <v>505450</v>
          </cell>
          <cell r="C666" t="str">
            <v>PEMBANGUNAN INFRASTRUKTUR PERMUKIMAN KAB. WAROPEN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</row>
        <row r="667">
          <cell r="B667" t="str">
            <v>505378</v>
          </cell>
          <cell r="C667" t="str">
            <v>PEMBANGUNAN INFRASTRUKTUR PERMUKIMAN KAB. BOVEN DIGOEL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</row>
        <row r="668">
          <cell r="B668" t="str">
            <v>505384</v>
          </cell>
          <cell r="C668" t="str">
            <v>PEMBANGUNAN INFRASTRUKTUR PERMUKIMAN KAB. MAPPI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</row>
        <row r="669">
          <cell r="B669" t="str">
            <v>505390</v>
          </cell>
          <cell r="C669" t="str">
            <v>PEMBANGUNAN INFRASTRUKTUR PERMUKIMAN KAB. ASMAT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</row>
        <row r="670">
          <cell r="B670" t="str">
            <v>505466</v>
          </cell>
          <cell r="C670" t="str">
            <v>PEMBANGUNAN INFRASTRUKTUR PERMUKIMAN KAB. SUPIORI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</row>
        <row r="671">
          <cell r="B671" t="str">
            <v>503133</v>
          </cell>
          <cell r="C671" t="str">
            <v>PEMBANGUNAN INFRASTRUKTUR PERMUKIMAN KAB. MEMBERAMO RAYA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</row>
        <row r="672">
          <cell r="B672">
            <v>0</v>
          </cell>
          <cell r="C672" t="str">
            <v>PEMBANGUNAN INFRASTRUKTUR PERMUKIMAN KAB. MEMBERAMO TENGAH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</row>
        <row r="673">
          <cell r="B673">
            <v>0</v>
          </cell>
          <cell r="C673" t="str">
            <v>PEMBANGUNAN INFRASTRUKTUR PERMUKIMAN KAB. YALIMO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</row>
        <row r="674">
          <cell r="B674">
            <v>0</v>
          </cell>
          <cell r="C674" t="str">
            <v>PEMBANGUNAN INFRASTRUKTUR PERMUKIMAN KAB. LANNY JAYA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</row>
        <row r="675">
          <cell r="B675" t="str">
            <v>506045</v>
          </cell>
          <cell r="C675" t="str">
            <v>PEMBANGUNAN INFRASTRUKTUR PERMUKIMAN KAB. NDUGA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</row>
        <row r="676">
          <cell r="B676">
            <v>0</v>
          </cell>
          <cell r="C676" t="str">
            <v>PEMBANGUNAN INFRASTRUKTUR PERMUKIMAN KAB. PUNCAK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</row>
        <row r="677">
          <cell r="B677">
            <v>0</v>
          </cell>
          <cell r="C677" t="str">
            <v>PEMBANGUNAN INFRASTRUKTUR PERMUKIMAN KAB. DOGIYAI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</row>
        <row r="678">
          <cell r="B678">
            <v>0</v>
          </cell>
          <cell r="C678" t="str">
            <v>PEMBANGUNAN INFRASTRUKTUR PERMUKIMAN KAB. INTAN JAYA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</row>
        <row r="679">
          <cell r="B679">
            <v>0</v>
          </cell>
          <cell r="C679" t="str">
            <v>PEMBANGUNAN INFRASTRUKTUR PERMUKIMAN KAB. DEIYAI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</row>
        <row r="680">
          <cell r="B680" t="str">
            <v>505472</v>
          </cell>
          <cell r="C680" t="str">
            <v>PEMBANGUNAN INFRASTRUKTUR PERMUKIMAN KOTA JAYAPURA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6230000</v>
          </cell>
          <cell r="Q680">
            <v>0</v>
          </cell>
          <cell r="R680">
            <v>0</v>
          </cell>
          <cell r="S680">
            <v>6230000</v>
          </cell>
          <cell r="T680">
            <v>6230000</v>
          </cell>
        </row>
        <row r="681">
          <cell r="B681" t="str">
            <v>505548</v>
          </cell>
          <cell r="C681" t="str">
            <v>PEMBANGUNAN INFRASTRUKTUR PERMUKIMAN KAB. SORONG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2">
          <cell r="B682" t="str">
            <v>505523</v>
          </cell>
          <cell r="C682" t="str">
            <v>PEMBANGUNAN INFRASTRUKTUR PERMUKIMAN KAB. MANOKWARI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1192000</v>
          </cell>
          <cell r="Q682">
            <v>0</v>
          </cell>
          <cell r="R682">
            <v>2117500</v>
          </cell>
          <cell r="S682">
            <v>3309500</v>
          </cell>
          <cell r="T682">
            <v>3309500</v>
          </cell>
        </row>
        <row r="683">
          <cell r="B683" t="str">
            <v>505481</v>
          </cell>
          <cell r="C683" t="str">
            <v>PEMBANGUNAN INFRASTRUKTUR PERMUKIMAN KAB. FAK-FAK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</row>
        <row r="684">
          <cell r="B684" t="str">
            <v>505532</v>
          </cell>
          <cell r="C684" t="str">
            <v>PEMBANGUNAN INFRASTRUKTUR PERMUKIMAN KAB. SORONG SELATAN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</row>
        <row r="685">
          <cell r="B685" t="str">
            <v>505554</v>
          </cell>
          <cell r="C685" t="str">
            <v>PEMBANGUNAN INFRASTRUKTUR PERMUKIMAN KAB. RAJA AMPAT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</row>
        <row r="686">
          <cell r="B686" t="str">
            <v>505517</v>
          </cell>
          <cell r="C686" t="str">
            <v>PEMBANGUNAN INFRASTRUKTUR PERMUKIMAN KAB. TELUK BINTUNI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</row>
        <row r="687">
          <cell r="B687" t="str">
            <v>505501</v>
          </cell>
          <cell r="C687" t="str">
            <v>PEMBANGUNAN INFRASTRUKTUR PERMUKIMAN KAB. TELUK WONDAMA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</row>
        <row r="688">
          <cell r="B688" t="str">
            <v>505497</v>
          </cell>
          <cell r="C688" t="str">
            <v>PEMBANGUNAN INFRASTRUKTUR PERMUKIMAN KAB. KAIMANA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</row>
        <row r="689">
          <cell r="B689">
            <v>0</v>
          </cell>
          <cell r="C689" t="str">
            <v>PEMBANGUNAN INFRASTRUKTUR PERMUKIMAN KAB. TAMBRAUW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</row>
        <row r="690">
          <cell r="B690">
            <v>0</v>
          </cell>
          <cell r="C690" t="str">
            <v>PEMBANGUNAN INFRASTRUKTUR PERMUKIMAN KAB. MAYBRAT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</row>
        <row r="691">
          <cell r="B691" t="str">
            <v>505560</v>
          </cell>
          <cell r="C691" t="str">
            <v>PEMBANGUNAN INFRASTRUKTUR PERMUKIMAN KOTA SORONG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2565000</v>
          </cell>
          <cell r="Q691">
            <v>0</v>
          </cell>
          <cell r="R691">
            <v>0</v>
          </cell>
          <cell r="S691">
            <v>2565000</v>
          </cell>
          <cell r="T691">
            <v>2565000</v>
          </cell>
        </row>
        <row r="692">
          <cell r="B692" t="str">
            <v>TOTAL</v>
          </cell>
          <cell r="C692">
            <v>0</v>
          </cell>
          <cell r="D692">
            <v>154832851.70000005</v>
          </cell>
          <cell r="E692">
            <v>79675949</v>
          </cell>
          <cell r="F692">
            <v>339799.34100000001</v>
          </cell>
          <cell r="G692">
            <v>1315183975.2586668</v>
          </cell>
          <cell r="H692">
            <v>671422004.70099998</v>
          </cell>
          <cell r="I692">
            <v>86035867</v>
          </cell>
          <cell r="J692">
            <v>2152657595.3006668</v>
          </cell>
          <cell r="K692">
            <v>4258550</v>
          </cell>
          <cell r="L692">
            <v>7080147431</v>
          </cell>
          <cell r="M692">
            <v>810711700</v>
          </cell>
          <cell r="N692">
            <v>51800000</v>
          </cell>
          <cell r="O692">
            <v>7946917681</v>
          </cell>
          <cell r="P692">
            <v>1536533843</v>
          </cell>
          <cell r="Q692">
            <v>1206825000</v>
          </cell>
          <cell r="R692">
            <v>124356628</v>
          </cell>
          <cell r="S692">
            <v>2867715471</v>
          </cell>
          <cell r="T692">
            <v>13122123599.000664</v>
          </cell>
        </row>
        <row r="693">
          <cell r="T693">
            <v>100000000</v>
          </cell>
        </row>
        <row r="695">
          <cell r="P695">
            <v>13190123599</v>
          </cell>
          <cell r="T695">
            <v>13212996376.966663</v>
          </cell>
        </row>
        <row r="696">
          <cell r="C696" t="str">
            <v>pln</v>
          </cell>
          <cell r="D696">
            <v>2951151199.7010002</v>
          </cell>
        </row>
        <row r="697">
          <cell r="C697">
            <v>0</v>
          </cell>
          <cell r="D697">
            <v>0</v>
          </cell>
          <cell r="P697">
            <v>-67999999.999336243</v>
          </cell>
          <cell r="T697">
            <v>-90872777.965999603</v>
          </cell>
        </row>
        <row r="698">
          <cell r="C698" t="str">
            <v>renja</v>
          </cell>
          <cell r="D698">
            <v>2895151200</v>
          </cell>
        </row>
        <row r="699">
          <cell r="T699">
            <v>13063996377</v>
          </cell>
        </row>
        <row r="700">
          <cell r="C700" t="str">
            <v>selisih</v>
          </cell>
          <cell r="D700">
            <v>55999999.701000214</v>
          </cell>
          <cell r="T700">
            <v>58127222.000663757</v>
          </cell>
        </row>
        <row r="701">
          <cell r="T701">
            <v>56000000</v>
          </cell>
        </row>
        <row r="702">
          <cell r="T702">
            <v>5000000</v>
          </cell>
        </row>
        <row r="703">
          <cell r="C703" t="str">
            <v>Hibah</v>
          </cell>
          <cell r="D703">
            <v>262192495</v>
          </cell>
          <cell r="E703">
            <v>253817854</v>
          </cell>
          <cell r="F703">
            <v>8374641</v>
          </cell>
          <cell r="T703">
            <v>32000000</v>
          </cell>
        </row>
        <row r="704">
          <cell r="C704" t="str">
            <v>PLN</v>
          </cell>
          <cell r="D704">
            <v>2688958704.7010002</v>
          </cell>
          <cell r="E704">
            <v>2686333346</v>
          </cell>
          <cell r="F704">
            <v>2625358.7010002136</v>
          </cell>
          <cell r="T704">
            <v>-34872777.999336243</v>
          </cell>
        </row>
        <row r="707">
          <cell r="T707">
            <v>13170603605</v>
          </cell>
        </row>
        <row r="708">
          <cell r="T708">
            <v>32000000</v>
          </cell>
        </row>
        <row r="709">
          <cell r="T709">
            <v>-80480005.999336243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B297"/>
  <sheetViews>
    <sheetView view="pageBreakPreview" topLeftCell="A16" zoomScale="98" zoomScaleNormal="85" zoomScaleSheetLayoutView="98" workbookViewId="0">
      <selection activeCell="A99" sqref="A99:XFD107"/>
    </sheetView>
  </sheetViews>
  <sheetFormatPr defaultColWidth="9.140625" defaultRowHeight="12.75"/>
  <cols>
    <col min="1" max="1" width="9.140625" style="42"/>
    <col min="2" max="2" width="10.5703125" style="41" customWidth="1"/>
    <col min="3" max="3" width="48.42578125" style="42" customWidth="1"/>
    <col min="4" max="5" width="0" style="642" hidden="1" customWidth="1"/>
    <col min="6" max="6" width="6.140625" style="76" customWidth="1"/>
    <col min="7" max="7" width="5.7109375" style="643" customWidth="1"/>
    <col min="8" max="8" width="3.28515625" style="642" customWidth="1"/>
    <col min="9" max="9" width="4" style="642" bestFit="1" customWidth="1"/>
    <col min="10" max="10" width="4.5703125" style="643" customWidth="1"/>
    <col min="11" max="11" width="3.7109375" style="642" customWidth="1"/>
    <col min="12" max="12" width="3.85546875" style="76" customWidth="1"/>
    <col min="13" max="13" width="5" style="643" customWidth="1"/>
    <col min="14" max="14" width="0" style="642" hidden="1" customWidth="1"/>
    <col min="15" max="15" width="9.28515625" style="76" bestFit="1" customWidth="1"/>
    <col min="16" max="16" width="11" style="93" customWidth="1"/>
    <col min="17" max="17" width="21.85546875" style="93" customWidth="1"/>
    <col min="18" max="18" width="12.28515625" style="41" bestFit="1" customWidth="1"/>
    <col min="19" max="19" width="11.85546875" style="41" bestFit="1" customWidth="1"/>
    <col min="20" max="20" width="9.140625" style="41"/>
    <col min="21" max="21" width="11.28515625" style="41" bestFit="1" customWidth="1"/>
    <col min="22" max="22" width="11.85546875" style="41" bestFit="1" customWidth="1"/>
    <col min="23" max="25" width="9.140625" style="41"/>
    <col min="26" max="16384" width="9.140625" style="42"/>
  </cols>
  <sheetData>
    <row r="1" spans="1:25" ht="15.75">
      <c r="A1" s="716"/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  <c r="P1" s="716"/>
      <c r="Q1" s="716"/>
    </row>
    <row r="2" spans="1:25" ht="15.75">
      <c r="A2" s="716" t="s">
        <v>138</v>
      </c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</row>
    <row r="3" spans="1:25" ht="15.75">
      <c r="A3" s="716" t="s">
        <v>139</v>
      </c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</row>
    <row r="4" spans="1:25" ht="15.75">
      <c r="A4" s="716" t="s">
        <v>140</v>
      </c>
      <c r="B4" s="716"/>
      <c r="C4" s="716"/>
      <c r="D4" s="716"/>
      <c r="E4" s="716"/>
      <c r="F4" s="716"/>
      <c r="G4" s="716"/>
      <c r="H4" s="716"/>
      <c r="I4" s="716"/>
      <c r="J4" s="716"/>
      <c r="K4" s="716"/>
      <c r="L4" s="716"/>
      <c r="M4" s="716"/>
      <c r="N4" s="716"/>
      <c r="O4" s="716"/>
      <c r="P4" s="716"/>
      <c r="Q4" s="716"/>
    </row>
    <row r="5" spans="1:25" s="44" customFormat="1" ht="15.75">
      <c r="A5" s="650"/>
      <c r="B5" s="650"/>
      <c r="C5" s="650"/>
      <c r="D5" s="650"/>
      <c r="E5" s="650"/>
      <c r="F5" s="650"/>
      <c r="G5" s="650"/>
      <c r="H5" s="650"/>
      <c r="I5" s="650"/>
      <c r="J5" s="650"/>
      <c r="K5" s="650"/>
      <c r="L5" s="650"/>
      <c r="M5" s="650"/>
      <c r="N5" s="650"/>
      <c r="O5" s="650"/>
      <c r="P5" s="650"/>
      <c r="Q5" s="650"/>
      <c r="R5" s="43"/>
      <c r="S5" s="43"/>
      <c r="T5" s="43"/>
      <c r="U5" s="43"/>
      <c r="V5" s="43"/>
      <c r="W5" s="43"/>
      <c r="X5" s="43"/>
      <c r="Y5" s="43"/>
    </row>
    <row r="6" spans="1:25" s="47" customFormat="1">
      <c r="A6" s="717" t="s">
        <v>0</v>
      </c>
      <c r="B6" s="717"/>
      <c r="C6" s="717"/>
      <c r="D6" s="45" t="s">
        <v>1</v>
      </c>
      <c r="E6" s="717" t="s">
        <v>84</v>
      </c>
      <c r="F6" s="717"/>
      <c r="G6" s="717"/>
      <c r="H6" s="717"/>
      <c r="I6" s="717"/>
      <c r="J6" s="717"/>
      <c r="K6" s="717"/>
      <c r="L6" s="717"/>
      <c r="M6" s="717"/>
      <c r="N6" s="717"/>
      <c r="O6" s="717"/>
      <c r="P6" s="717"/>
      <c r="Q6" s="717"/>
      <c r="R6" s="46"/>
      <c r="S6" s="46"/>
      <c r="T6" s="46"/>
      <c r="U6" s="46"/>
      <c r="V6" s="46"/>
      <c r="W6" s="46"/>
      <c r="X6" s="46"/>
      <c r="Y6" s="46"/>
    </row>
    <row r="7" spans="1:25" s="47" customFormat="1">
      <c r="A7" s="717" t="s">
        <v>141</v>
      </c>
      <c r="B7" s="717"/>
      <c r="C7" s="717"/>
      <c r="D7" s="45"/>
      <c r="E7" s="641"/>
      <c r="F7" s="717" t="s">
        <v>142</v>
      </c>
      <c r="G7" s="717"/>
      <c r="H7" s="717"/>
      <c r="I7" s="717"/>
      <c r="J7" s="717"/>
      <c r="K7" s="717"/>
      <c r="L7" s="717"/>
      <c r="M7" s="717"/>
      <c r="N7" s="717"/>
      <c r="O7" s="717"/>
      <c r="P7" s="717"/>
      <c r="Q7" s="717"/>
      <c r="R7" s="46"/>
      <c r="S7" s="46"/>
      <c r="T7" s="46"/>
      <c r="U7" s="46"/>
      <c r="V7" s="46"/>
      <c r="W7" s="46"/>
      <c r="X7" s="46"/>
      <c r="Y7" s="46"/>
    </row>
    <row r="8" spans="1:25" s="47" customFormat="1">
      <c r="A8" s="717" t="s">
        <v>56</v>
      </c>
      <c r="B8" s="717"/>
      <c r="C8" s="717"/>
      <c r="D8" s="45"/>
      <c r="E8" s="641"/>
      <c r="F8" s="717" t="s">
        <v>57</v>
      </c>
      <c r="G8" s="717"/>
      <c r="H8" s="717"/>
      <c r="I8" s="717"/>
      <c r="J8" s="717"/>
      <c r="K8" s="717"/>
      <c r="L8" s="717"/>
      <c r="M8" s="717"/>
      <c r="N8" s="717"/>
      <c r="O8" s="717"/>
      <c r="P8" s="717"/>
      <c r="Q8" s="717"/>
      <c r="R8" s="46"/>
      <c r="S8" s="46"/>
      <c r="T8" s="46"/>
      <c r="U8" s="46"/>
      <c r="V8" s="46"/>
      <c r="W8" s="46"/>
      <c r="X8" s="46"/>
      <c r="Y8" s="46"/>
    </row>
    <row r="9" spans="1:25" s="47" customFormat="1">
      <c r="A9" s="717" t="s">
        <v>58</v>
      </c>
      <c r="B9" s="717"/>
      <c r="C9" s="717"/>
      <c r="D9" s="45" t="s">
        <v>1</v>
      </c>
      <c r="E9" s="718" t="s">
        <v>143</v>
      </c>
      <c r="F9" s="718"/>
      <c r="G9" s="718"/>
      <c r="H9" s="718"/>
      <c r="I9" s="718"/>
      <c r="J9" s="718"/>
      <c r="K9" s="718"/>
      <c r="L9" s="718"/>
      <c r="M9" s="718"/>
      <c r="N9" s="718"/>
      <c r="O9" s="718"/>
      <c r="P9" s="718"/>
      <c r="Q9" s="718"/>
      <c r="R9" s="46"/>
      <c r="S9" s="46"/>
      <c r="T9" s="46"/>
      <c r="U9" s="46"/>
      <c r="V9" s="46"/>
      <c r="W9" s="46"/>
      <c r="X9" s="46"/>
      <c r="Y9" s="46"/>
    </row>
    <row r="10" spans="1:25" s="47" customFormat="1">
      <c r="A10" s="717" t="s">
        <v>59</v>
      </c>
      <c r="B10" s="717"/>
      <c r="C10" s="717"/>
      <c r="D10" s="45" t="s">
        <v>1</v>
      </c>
      <c r="E10" s="719" t="s">
        <v>35</v>
      </c>
      <c r="F10" s="719"/>
      <c r="G10" s="719"/>
      <c r="H10" s="719"/>
      <c r="I10" s="719"/>
      <c r="J10" s="719"/>
      <c r="K10" s="719"/>
      <c r="L10" s="719"/>
      <c r="M10" s="719"/>
      <c r="N10" s="719"/>
      <c r="O10" s="719"/>
      <c r="P10" s="719"/>
      <c r="Q10" s="719"/>
      <c r="R10" s="46"/>
      <c r="S10" s="46"/>
      <c r="T10" s="46"/>
      <c r="U10" s="46"/>
      <c r="V10" s="46"/>
      <c r="W10" s="46"/>
      <c r="X10" s="46"/>
      <c r="Y10" s="46"/>
    </row>
    <row r="11" spans="1:25" s="47" customFormat="1">
      <c r="A11" s="717" t="s">
        <v>60</v>
      </c>
      <c r="B11" s="717"/>
      <c r="C11" s="717"/>
      <c r="D11" s="45" t="s">
        <v>1</v>
      </c>
      <c r="E11" s="719" t="s">
        <v>144</v>
      </c>
      <c r="F11" s="719"/>
      <c r="G11" s="719"/>
      <c r="H11" s="719"/>
      <c r="I11" s="719"/>
      <c r="J11" s="719"/>
      <c r="K11" s="719"/>
      <c r="L11" s="719"/>
      <c r="M11" s="719"/>
      <c r="N11" s="719"/>
      <c r="O11" s="719"/>
      <c r="P11" s="719"/>
      <c r="Q11" s="719"/>
      <c r="R11" s="46"/>
      <c r="S11" s="46"/>
      <c r="T11" s="46"/>
      <c r="U11" s="46"/>
      <c r="V11" s="46"/>
      <c r="W11" s="46"/>
      <c r="X11" s="46"/>
      <c r="Y11" s="46"/>
    </row>
    <row r="12" spans="1:25" s="47" customFormat="1">
      <c r="A12" s="717" t="s">
        <v>3</v>
      </c>
      <c r="B12" s="717"/>
      <c r="C12" s="717"/>
      <c r="D12" s="45" t="s">
        <v>1</v>
      </c>
      <c r="E12" s="718" t="s">
        <v>145</v>
      </c>
      <c r="F12" s="718"/>
      <c r="G12" s="718"/>
      <c r="H12" s="718"/>
      <c r="I12" s="718"/>
      <c r="J12" s="718"/>
      <c r="K12" s="718"/>
      <c r="L12" s="718"/>
      <c r="M12" s="718"/>
      <c r="N12" s="718"/>
      <c r="O12" s="718"/>
      <c r="P12" s="718"/>
      <c r="Q12" s="718"/>
      <c r="R12" s="68">
        <f>Q97</f>
        <v>303447000</v>
      </c>
      <c r="S12" s="46"/>
      <c r="T12" s="46"/>
      <c r="U12" s="46"/>
      <c r="V12" s="46"/>
      <c r="W12" s="46"/>
      <c r="X12" s="46"/>
      <c r="Y12" s="46"/>
    </row>
    <row r="13" spans="1:25" s="47" customFormat="1">
      <c r="A13" s="717" t="s">
        <v>4</v>
      </c>
      <c r="B13" s="717"/>
      <c r="C13" s="717"/>
      <c r="D13" s="45" t="s">
        <v>2</v>
      </c>
      <c r="E13" s="719" t="s">
        <v>85</v>
      </c>
      <c r="F13" s="719"/>
      <c r="G13" s="719"/>
      <c r="H13" s="719"/>
      <c r="I13" s="719"/>
      <c r="J13" s="719"/>
      <c r="K13" s="719"/>
      <c r="L13" s="719"/>
      <c r="M13" s="719"/>
      <c r="N13" s="719"/>
      <c r="O13" s="719"/>
      <c r="P13" s="719"/>
      <c r="Q13" s="719"/>
      <c r="R13" s="46"/>
      <c r="S13" s="46"/>
      <c r="T13" s="46"/>
      <c r="U13" s="46"/>
      <c r="V13" s="46"/>
      <c r="W13" s="46"/>
      <c r="X13" s="46"/>
      <c r="Y13" s="46"/>
    </row>
    <row r="14" spans="1:25" s="47" customFormat="1">
      <c r="B14" s="46"/>
      <c r="D14" s="48"/>
      <c r="E14" s="48"/>
      <c r="F14" s="49"/>
      <c r="G14" s="640"/>
      <c r="H14" s="48"/>
      <c r="I14" s="48"/>
      <c r="J14" s="640"/>
      <c r="K14" s="48"/>
      <c r="L14" s="49"/>
      <c r="M14" s="640"/>
      <c r="N14" s="48"/>
      <c r="O14" s="49"/>
      <c r="P14" s="50"/>
      <c r="Q14" s="50"/>
      <c r="R14" s="46"/>
      <c r="S14" s="46"/>
      <c r="T14" s="46"/>
      <c r="U14" s="46"/>
      <c r="V14" s="46"/>
      <c r="W14" s="46"/>
      <c r="X14" s="46"/>
      <c r="Y14" s="46"/>
    </row>
    <row r="15" spans="1:25" s="52" customFormat="1">
      <c r="A15" s="721" t="s">
        <v>5</v>
      </c>
      <c r="B15" s="724" t="s">
        <v>6</v>
      </c>
      <c r="C15" s="725"/>
      <c r="D15" s="730" t="s">
        <v>7</v>
      </c>
      <c r="E15" s="730" t="s">
        <v>8</v>
      </c>
      <c r="F15" s="733" t="s">
        <v>9</v>
      </c>
      <c r="G15" s="733"/>
      <c r="H15" s="733"/>
      <c r="I15" s="733"/>
      <c r="J15" s="733"/>
      <c r="K15" s="733"/>
      <c r="L15" s="733"/>
      <c r="M15" s="733"/>
      <c r="N15" s="733"/>
      <c r="O15" s="725"/>
      <c r="P15" s="730" t="s">
        <v>10</v>
      </c>
      <c r="Q15" s="735" t="s">
        <v>11</v>
      </c>
      <c r="R15" s="51"/>
      <c r="S15" s="51"/>
      <c r="T15" s="51"/>
      <c r="U15" s="51"/>
      <c r="V15" s="51"/>
      <c r="W15" s="51"/>
      <c r="X15" s="51"/>
      <c r="Y15" s="51"/>
    </row>
    <row r="16" spans="1:25" s="52" customFormat="1">
      <c r="A16" s="722"/>
      <c r="B16" s="726"/>
      <c r="C16" s="727"/>
      <c r="D16" s="731"/>
      <c r="E16" s="731"/>
      <c r="F16" s="734"/>
      <c r="G16" s="734"/>
      <c r="H16" s="734"/>
      <c r="I16" s="734"/>
      <c r="J16" s="734"/>
      <c r="K16" s="734"/>
      <c r="L16" s="734"/>
      <c r="M16" s="734"/>
      <c r="N16" s="734"/>
      <c r="O16" s="729"/>
      <c r="P16" s="731"/>
      <c r="Q16" s="736"/>
      <c r="R16" s="51"/>
      <c r="S16" s="51"/>
      <c r="T16" s="51"/>
      <c r="U16" s="51"/>
      <c r="V16" s="51"/>
      <c r="W16" s="51"/>
      <c r="X16" s="51"/>
      <c r="Y16" s="51"/>
    </row>
    <row r="17" spans="1:28" s="56" customFormat="1">
      <c r="A17" s="723"/>
      <c r="B17" s="728"/>
      <c r="C17" s="729"/>
      <c r="D17" s="732"/>
      <c r="E17" s="732"/>
      <c r="F17" s="53"/>
      <c r="G17" s="53"/>
      <c r="H17" s="53"/>
      <c r="I17" s="53"/>
      <c r="J17" s="53"/>
      <c r="K17" s="53"/>
      <c r="L17" s="53"/>
      <c r="M17" s="53"/>
      <c r="N17" s="54"/>
      <c r="O17" s="677" t="s">
        <v>36</v>
      </c>
      <c r="P17" s="732"/>
      <c r="Q17" s="737"/>
      <c r="R17" s="55"/>
      <c r="S17" s="55"/>
      <c r="T17" s="55"/>
      <c r="U17" s="55"/>
      <c r="V17" s="55"/>
      <c r="W17" s="55"/>
      <c r="X17" s="55"/>
      <c r="Y17" s="55"/>
    </row>
    <row r="18" spans="1:28" s="61" customFormat="1">
      <c r="A18" s="57">
        <v>1</v>
      </c>
      <c r="B18" s="738">
        <v>2</v>
      </c>
      <c r="C18" s="739"/>
      <c r="D18" s="57">
        <v>3</v>
      </c>
      <c r="E18" s="57">
        <v>4</v>
      </c>
      <c r="F18" s="740">
        <v>3</v>
      </c>
      <c r="G18" s="741"/>
      <c r="H18" s="741"/>
      <c r="I18" s="741"/>
      <c r="J18" s="741"/>
      <c r="K18" s="741"/>
      <c r="L18" s="741"/>
      <c r="M18" s="741"/>
      <c r="N18" s="742"/>
      <c r="O18" s="58">
        <v>4</v>
      </c>
      <c r="P18" s="58">
        <v>5</v>
      </c>
      <c r="Q18" s="59">
        <v>6</v>
      </c>
      <c r="R18" s="60"/>
      <c r="S18" s="60"/>
      <c r="T18" s="60"/>
      <c r="U18" s="60"/>
      <c r="V18" s="60"/>
      <c r="W18" s="60"/>
      <c r="X18" s="60"/>
      <c r="Y18" s="60"/>
    </row>
    <row r="19" spans="1:28" s="64" customFormat="1">
      <c r="A19" s="3"/>
      <c r="B19" s="651">
        <v>113</v>
      </c>
      <c r="C19" s="77" t="s">
        <v>61</v>
      </c>
      <c r="D19" s="5"/>
      <c r="E19" s="5"/>
      <c r="F19" s="6"/>
      <c r="G19" s="4"/>
      <c r="H19" s="7"/>
      <c r="I19" s="7"/>
      <c r="J19" s="4"/>
      <c r="K19" s="7"/>
      <c r="L19" s="8"/>
      <c r="M19" s="4"/>
      <c r="N19" s="9"/>
      <c r="O19" s="5"/>
      <c r="P19" s="10"/>
      <c r="Q19" s="11">
        <f>Q20+Q33+Q47+Q51+Q54+Q60+Q39</f>
        <v>303447000</v>
      </c>
      <c r="R19" s="63"/>
    </row>
    <row r="20" spans="1:28" s="65" customFormat="1" ht="15">
      <c r="A20" s="22"/>
      <c r="B20" s="652">
        <v>521211</v>
      </c>
      <c r="C20" s="14" t="s">
        <v>12</v>
      </c>
      <c r="D20" s="674"/>
      <c r="E20" s="674"/>
      <c r="F20" s="23"/>
      <c r="G20" s="25"/>
      <c r="H20" s="119"/>
      <c r="I20" s="119"/>
      <c r="J20" s="25"/>
      <c r="K20" s="119"/>
      <c r="L20" s="26"/>
      <c r="M20" s="25"/>
      <c r="N20" s="676"/>
      <c r="O20" s="674"/>
      <c r="P20" s="27"/>
      <c r="Q20" s="129">
        <f>Q21+Q28</f>
        <v>12291000</v>
      </c>
    </row>
    <row r="21" spans="1:28" s="46" customFormat="1">
      <c r="A21" s="22"/>
      <c r="B21" s="653">
        <v>1</v>
      </c>
      <c r="C21" s="66" t="s">
        <v>16</v>
      </c>
      <c r="D21" s="674"/>
      <c r="E21" s="674"/>
      <c r="K21" s="119"/>
      <c r="L21" s="26"/>
      <c r="M21" s="25"/>
      <c r="N21" s="676"/>
      <c r="O21" s="67"/>
      <c r="Q21" s="29">
        <f>SUM(Q22:Q27)</f>
        <v>5491000</v>
      </c>
      <c r="S21" s="68"/>
      <c r="AB21" s="46">
        <v>50400000</v>
      </c>
    </row>
    <row r="22" spans="1:28">
      <c r="A22" s="22"/>
      <c r="B22" s="653"/>
      <c r="C22" s="69" t="s">
        <v>37</v>
      </c>
      <c r="D22" s="674"/>
      <c r="E22" s="674"/>
      <c r="F22" s="141">
        <v>183</v>
      </c>
      <c r="G22" s="70" t="s">
        <v>17</v>
      </c>
      <c r="H22" s="70" t="s">
        <v>18</v>
      </c>
      <c r="I22" s="142">
        <v>4</v>
      </c>
      <c r="J22" s="70" t="s">
        <v>19</v>
      </c>
      <c r="K22" s="119"/>
      <c r="L22" s="119"/>
      <c r="M22" s="119"/>
      <c r="N22" s="676"/>
      <c r="O22" s="71">
        <f>(F22*I22)</f>
        <v>732</v>
      </c>
      <c r="P22" s="72">
        <v>500</v>
      </c>
      <c r="Q22" s="73">
        <f>(O22*P22)</f>
        <v>366000</v>
      </c>
      <c r="T22" s="74"/>
    </row>
    <row r="23" spans="1:28">
      <c r="A23" s="30"/>
      <c r="B23" s="654"/>
      <c r="C23" s="69" t="s">
        <v>38</v>
      </c>
      <c r="D23" s="32"/>
      <c r="E23" s="32"/>
      <c r="F23" s="141">
        <v>300</v>
      </c>
      <c r="G23" s="70" t="s">
        <v>17</v>
      </c>
      <c r="H23" s="2" t="s">
        <v>18</v>
      </c>
      <c r="I23" s="142">
        <v>6</v>
      </c>
      <c r="J23" s="70" t="s">
        <v>19</v>
      </c>
      <c r="K23" s="2"/>
      <c r="L23" s="680"/>
      <c r="M23" s="2"/>
      <c r="N23" s="33">
        <v>103500</v>
      </c>
      <c r="O23" s="34">
        <f t="shared" ref="O23:O26" si="0">(F23*I23)</f>
        <v>1800</v>
      </c>
      <c r="P23" s="72">
        <v>500</v>
      </c>
      <c r="Q23" s="73">
        <f t="shared" ref="Q23:Q27" si="1">(O23*P23)</f>
        <v>900000</v>
      </c>
      <c r="T23" s="74"/>
    </row>
    <row r="24" spans="1:28">
      <c r="A24" s="30"/>
      <c r="B24" s="654"/>
      <c r="C24" s="69" t="s">
        <v>39</v>
      </c>
      <c r="D24" s="32"/>
      <c r="E24" s="32"/>
      <c r="F24" s="141">
        <v>400</v>
      </c>
      <c r="G24" s="70" t="s">
        <v>17</v>
      </c>
      <c r="H24" s="2" t="s">
        <v>18</v>
      </c>
      <c r="I24" s="142">
        <v>8</v>
      </c>
      <c r="J24" s="70" t="s">
        <v>19</v>
      </c>
      <c r="K24" s="2"/>
      <c r="L24" s="119"/>
      <c r="M24" s="2"/>
      <c r="N24" s="33"/>
      <c r="O24" s="34">
        <f t="shared" si="0"/>
        <v>3200</v>
      </c>
      <c r="P24" s="72">
        <v>500</v>
      </c>
      <c r="Q24" s="73">
        <f t="shared" si="1"/>
        <v>1600000</v>
      </c>
      <c r="T24" s="74"/>
    </row>
    <row r="25" spans="1:28">
      <c r="A25" s="30"/>
      <c r="B25" s="654"/>
      <c r="C25" s="69" t="s">
        <v>40</v>
      </c>
      <c r="D25" s="32"/>
      <c r="E25" s="32"/>
      <c r="F25" s="141">
        <v>400</v>
      </c>
      <c r="G25" s="70" t="s">
        <v>17</v>
      </c>
      <c r="H25" s="2" t="s">
        <v>18</v>
      </c>
      <c r="I25" s="142">
        <v>8</v>
      </c>
      <c r="J25" s="70" t="s">
        <v>19</v>
      </c>
      <c r="K25" s="2"/>
      <c r="L25" s="119"/>
      <c r="M25" s="2"/>
      <c r="N25" s="33"/>
      <c r="O25" s="34">
        <f t="shared" si="0"/>
        <v>3200</v>
      </c>
      <c r="P25" s="72">
        <v>500</v>
      </c>
      <c r="Q25" s="73">
        <f t="shared" si="1"/>
        <v>1600000</v>
      </c>
      <c r="T25" s="74"/>
    </row>
    <row r="26" spans="1:28">
      <c r="A26" s="30"/>
      <c r="B26" s="654"/>
      <c r="C26" s="69" t="s">
        <v>41</v>
      </c>
      <c r="D26" s="32"/>
      <c r="E26" s="32"/>
      <c r="F26" s="141">
        <v>100</v>
      </c>
      <c r="G26" s="70" t="s">
        <v>17</v>
      </c>
      <c r="H26" s="2" t="s">
        <v>18</v>
      </c>
      <c r="I26" s="142">
        <v>5</v>
      </c>
      <c r="J26" s="70" t="s">
        <v>19</v>
      </c>
      <c r="K26" s="2"/>
      <c r="L26" s="119"/>
      <c r="M26" s="2"/>
      <c r="N26" s="33"/>
      <c r="O26" s="34">
        <f t="shared" si="0"/>
        <v>500</v>
      </c>
      <c r="P26" s="72">
        <v>500</v>
      </c>
      <c r="Q26" s="73">
        <f t="shared" si="1"/>
        <v>250000</v>
      </c>
      <c r="T26" s="74"/>
      <c r="U26" s="42"/>
      <c r="V26" s="42"/>
      <c r="W26" s="42"/>
      <c r="X26" s="42"/>
      <c r="Y26" s="42"/>
    </row>
    <row r="27" spans="1:28">
      <c r="A27" s="30"/>
      <c r="B27" s="654"/>
      <c r="C27" s="69" t="s">
        <v>42</v>
      </c>
      <c r="D27" s="32"/>
      <c r="E27" s="32"/>
      <c r="F27" s="141">
        <f>SUM(I22:I26)</f>
        <v>31</v>
      </c>
      <c r="G27" s="70" t="s">
        <v>43</v>
      </c>
      <c r="H27" s="2"/>
      <c r="I27" s="119"/>
      <c r="J27" s="70"/>
      <c r="K27" s="2"/>
      <c r="L27" s="119"/>
      <c r="M27" s="2"/>
      <c r="N27" s="33"/>
      <c r="O27" s="34">
        <f>F27</f>
        <v>31</v>
      </c>
      <c r="P27" s="39">
        <v>25000</v>
      </c>
      <c r="Q27" s="73">
        <f t="shared" si="1"/>
        <v>775000</v>
      </c>
      <c r="T27" s="74"/>
      <c r="U27" s="42"/>
      <c r="V27" s="42"/>
      <c r="W27" s="42"/>
      <c r="X27" s="42"/>
      <c r="Y27" s="42"/>
    </row>
    <row r="28" spans="1:28" ht="15.75" customHeight="1">
      <c r="A28" s="30"/>
      <c r="B28" s="655">
        <v>2</v>
      </c>
      <c r="C28" s="77" t="s">
        <v>20</v>
      </c>
      <c r="D28" s="32"/>
      <c r="E28" s="32"/>
      <c r="F28" s="675"/>
      <c r="G28" s="2"/>
      <c r="H28" s="2"/>
      <c r="I28" s="119"/>
      <c r="J28" s="2"/>
      <c r="K28" s="2"/>
      <c r="L28" s="119"/>
      <c r="M28" s="2"/>
      <c r="N28" s="33"/>
      <c r="O28" s="34"/>
      <c r="P28" s="39"/>
      <c r="Q28" s="11">
        <f>Q29</f>
        <v>6800000</v>
      </c>
      <c r="T28" s="74"/>
      <c r="U28" s="42"/>
      <c r="V28" s="42"/>
      <c r="W28" s="42"/>
      <c r="X28" s="42"/>
      <c r="Y28" s="42"/>
    </row>
    <row r="29" spans="1:28" ht="25.5">
      <c r="A29" s="30"/>
      <c r="B29" s="655"/>
      <c r="C29" s="1" t="s">
        <v>48</v>
      </c>
      <c r="D29" s="32"/>
      <c r="E29" s="32"/>
      <c r="F29" s="675"/>
      <c r="G29" s="2"/>
      <c r="H29" s="2"/>
      <c r="I29" s="673"/>
      <c r="J29" s="2"/>
      <c r="K29" s="2"/>
      <c r="L29" s="119"/>
      <c r="M29" s="2"/>
      <c r="N29" s="33"/>
      <c r="O29" s="34"/>
      <c r="P29" s="39"/>
      <c r="Q29" s="38">
        <f>Q30+Q31</f>
        <v>6800000</v>
      </c>
      <c r="T29" s="74"/>
      <c r="U29" s="42"/>
      <c r="V29" s="42"/>
      <c r="W29" s="42"/>
      <c r="X29" s="42"/>
      <c r="Y29" s="42"/>
    </row>
    <row r="30" spans="1:28" ht="12.75" customHeight="1">
      <c r="A30" s="30"/>
      <c r="B30" s="654"/>
      <c r="C30" s="78" t="s">
        <v>21</v>
      </c>
      <c r="D30" s="32"/>
      <c r="E30" s="32"/>
      <c r="F30" s="142">
        <v>10</v>
      </c>
      <c r="G30" s="2" t="s">
        <v>22</v>
      </c>
      <c r="H30" s="2" t="s">
        <v>18</v>
      </c>
      <c r="I30" s="142">
        <v>1</v>
      </c>
      <c r="J30" s="2" t="s">
        <v>23</v>
      </c>
      <c r="K30" s="2" t="s">
        <v>18</v>
      </c>
      <c r="L30" s="142">
        <v>10</v>
      </c>
      <c r="M30" s="2" t="s">
        <v>24</v>
      </c>
      <c r="N30" s="33"/>
      <c r="O30" s="34">
        <f>F30*I30*L30</f>
        <v>100</v>
      </c>
      <c r="P30" s="39">
        <v>38000</v>
      </c>
      <c r="Q30" s="38">
        <f>O30*P30</f>
        <v>3800000</v>
      </c>
      <c r="T30" s="74"/>
      <c r="U30" s="42"/>
      <c r="V30" s="42"/>
      <c r="W30" s="42"/>
      <c r="X30" s="42"/>
      <c r="Y30" s="42"/>
    </row>
    <row r="31" spans="1:28" ht="12.75" customHeight="1">
      <c r="A31" s="30"/>
      <c r="B31" s="654"/>
      <c r="C31" s="78" t="s">
        <v>44</v>
      </c>
      <c r="D31" s="32"/>
      <c r="E31" s="32"/>
      <c r="F31" s="142">
        <v>10</v>
      </c>
      <c r="G31" s="2" t="s">
        <v>22</v>
      </c>
      <c r="H31" s="2" t="s">
        <v>18</v>
      </c>
      <c r="I31" s="142">
        <v>1</v>
      </c>
      <c r="J31" s="2" t="s">
        <v>23</v>
      </c>
      <c r="K31" s="2" t="s">
        <v>18</v>
      </c>
      <c r="L31" s="142">
        <f>L30*2</f>
        <v>20</v>
      </c>
      <c r="M31" s="2" t="s">
        <v>24</v>
      </c>
      <c r="N31" s="33"/>
      <c r="O31" s="34">
        <f>F31*I31*L31</f>
        <v>200</v>
      </c>
      <c r="P31" s="39">
        <v>15000</v>
      </c>
      <c r="Q31" s="38">
        <f>O31*P31</f>
        <v>3000000</v>
      </c>
      <c r="T31" s="74"/>
      <c r="U31" s="42"/>
      <c r="V31" s="42"/>
      <c r="W31" s="42"/>
      <c r="X31" s="42"/>
      <c r="Y31" s="42"/>
    </row>
    <row r="32" spans="1:28" ht="12.75" customHeight="1">
      <c r="A32" s="30"/>
      <c r="B32" s="654"/>
      <c r="C32" s="1"/>
      <c r="D32" s="32"/>
      <c r="E32" s="32"/>
      <c r="F32" s="144"/>
      <c r="G32" s="2"/>
      <c r="H32" s="2"/>
      <c r="I32" s="119"/>
      <c r="J32" s="2"/>
      <c r="K32" s="2"/>
      <c r="L32" s="119"/>
      <c r="M32" s="2"/>
      <c r="N32" s="33"/>
      <c r="O32" s="34"/>
      <c r="P32" s="39"/>
      <c r="Q32" s="38"/>
      <c r="T32" s="74"/>
      <c r="U32" s="42"/>
      <c r="V32" s="42"/>
      <c r="W32" s="42"/>
      <c r="X32" s="42"/>
      <c r="Y32" s="42"/>
    </row>
    <row r="33" spans="1:25" ht="15">
      <c r="A33" s="30"/>
      <c r="B33" s="652">
        <v>521213</v>
      </c>
      <c r="C33" s="14" t="s">
        <v>49</v>
      </c>
      <c r="D33" s="32"/>
      <c r="E33" s="32"/>
      <c r="F33" s="675"/>
      <c r="G33" s="2"/>
      <c r="H33" s="2"/>
      <c r="I33" s="119"/>
      <c r="J33" s="2"/>
      <c r="K33" s="2"/>
      <c r="L33" s="119"/>
      <c r="M33" s="2"/>
      <c r="N33" s="33"/>
      <c r="O33" s="34"/>
      <c r="P33" s="39"/>
      <c r="Q33" s="21">
        <f>SUM(Q34:Q37)</f>
        <v>48180000</v>
      </c>
      <c r="T33" s="74"/>
      <c r="U33" s="656">
        <v>30000000</v>
      </c>
      <c r="V33" s="42"/>
      <c r="W33" s="42"/>
      <c r="X33" s="42"/>
      <c r="Y33" s="42"/>
    </row>
    <row r="34" spans="1:25" s="661" customFormat="1" ht="12.75" customHeight="1">
      <c r="A34" s="30"/>
      <c r="B34" s="654"/>
      <c r="C34" s="1" t="s">
        <v>50</v>
      </c>
      <c r="D34" s="32"/>
      <c r="E34" s="32"/>
      <c r="F34" s="141">
        <v>2</v>
      </c>
      <c r="G34" s="2" t="s">
        <v>22</v>
      </c>
      <c r="H34" s="2" t="s">
        <v>18</v>
      </c>
      <c r="I34" s="142">
        <v>90</v>
      </c>
      <c r="J34" s="2" t="s">
        <v>26</v>
      </c>
      <c r="K34" s="2"/>
      <c r="L34" s="119"/>
      <c r="M34" s="2"/>
      <c r="N34" s="33"/>
      <c r="O34" s="34">
        <f>F34*I34</f>
        <v>180</v>
      </c>
      <c r="P34" s="39">
        <v>25000</v>
      </c>
      <c r="Q34" s="38">
        <f>O34*P34</f>
        <v>4500000</v>
      </c>
      <c r="R34" s="657" t="s">
        <v>79</v>
      </c>
      <c r="S34" s="658"/>
      <c r="T34" s="659"/>
      <c r="U34" s="660">
        <f>Q33-U35</f>
        <v>300000</v>
      </c>
    </row>
    <row r="35" spans="1:25" ht="12.75" customHeight="1">
      <c r="A35" s="30"/>
      <c r="B35" s="654"/>
      <c r="C35" s="1" t="s">
        <v>51</v>
      </c>
      <c r="D35" s="32"/>
      <c r="E35" s="32"/>
      <c r="F35" s="141">
        <v>1</v>
      </c>
      <c r="G35" s="2" t="s">
        <v>22</v>
      </c>
      <c r="H35" s="2" t="s">
        <v>18</v>
      </c>
      <c r="I35" s="142">
        <v>4</v>
      </c>
      <c r="J35" s="2" t="s">
        <v>14</v>
      </c>
      <c r="K35" s="2"/>
      <c r="L35" s="119"/>
      <c r="M35" s="2"/>
      <c r="N35" s="33"/>
      <c r="O35" s="34">
        <f>F35*I35</f>
        <v>4</v>
      </c>
      <c r="P35" s="39">
        <v>420000</v>
      </c>
      <c r="Q35" s="38">
        <f t="shared" ref="Q35:Q37" si="2">O35*P35</f>
        <v>1680000</v>
      </c>
      <c r="R35" s="65" t="s">
        <v>79</v>
      </c>
      <c r="T35" s="74"/>
      <c r="U35" s="660">
        <v>47880000</v>
      </c>
      <c r="V35" s="42"/>
      <c r="W35" s="42"/>
      <c r="X35" s="42"/>
      <c r="Y35" s="42"/>
    </row>
    <row r="36" spans="1:25" ht="12.75" customHeight="1">
      <c r="A36" s="30"/>
      <c r="B36" s="654"/>
      <c r="C36" s="1" t="s">
        <v>52</v>
      </c>
      <c r="D36" s="32"/>
      <c r="E36" s="32"/>
      <c r="F36" s="141">
        <v>1</v>
      </c>
      <c r="G36" s="2" t="s">
        <v>22</v>
      </c>
      <c r="H36" s="2" t="s">
        <v>18</v>
      </c>
      <c r="I36" s="142">
        <v>12</v>
      </c>
      <c r="J36" s="2" t="s">
        <v>14</v>
      </c>
      <c r="K36" s="2"/>
      <c r="L36" s="119"/>
      <c r="M36" s="2"/>
      <c r="N36" s="33"/>
      <c r="O36" s="34">
        <f>F36*I36</f>
        <v>12</v>
      </c>
      <c r="P36" s="39">
        <v>300000</v>
      </c>
      <c r="Q36" s="38">
        <f t="shared" si="2"/>
        <v>3600000</v>
      </c>
      <c r="R36" s="65" t="s">
        <v>79</v>
      </c>
      <c r="T36" s="74"/>
      <c r="U36" s="42"/>
      <c r="V36" s="42"/>
      <c r="W36" s="42"/>
      <c r="X36" s="42"/>
      <c r="Y36" s="42"/>
    </row>
    <row r="37" spans="1:25" s="661" customFormat="1" ht="12.75" customHeight="1">
      <c r="A37" s="30"/>
      <c r="B37" s="654"/>
      <c r="C37" s="1" t="s">
        <v>53</v>
      </c>
      <c r="D37" s="32"/>
      <c r="E37" s="32"/>
      <c r="F37" s="141">
        <v>4</v>
      </c>
      <c r="G37" s="2" t="s">
        <v>22</v>
      </c>
      <c r="H37" s="2" t="s">
        <v>18</v>
      </c>
      <c r="I37" s="142">
        <v>120</v>
      </c>
      <c r="J37" s="2" t="s">
        <v>23</v>
      </c>
      <c r="K37" s="2"/>
      <c r="L37" s="119"/>
      <c r="M37" s="2"/>
      <c r="N37" s="33"/>
      <c r="O37" s="34">
        <f>F37*I37</f>
        <v>480</v>
      </c>
      <c r="P37" s="39">
        <v>80000</v>
      </c>
      <c r="Q37" s="38">
        <f t="shared" si="2"/>
        <v>38400000</v>
      </c>
      <c r="R37" s="657" t="s">
        <v>79</v>
      </c>
      <c r="S37" s="658"/>
      <c r="T37" s="659"/>
    </row>
    <row r="38" spans="1:25" ht="12.75" customHeight="1">
      <c r="A38" s="30"/>
      <c r="B38" s="662"/>
      <c r="C38" s="1"/>
      <c r="D38" s="32"/>
      <c r="E38" s="32"/>
      <c r="F38" s="675"/>
      <c r="G38" s="2"/>
      <c r="H38" s="2"/>
      <c r="I38" s="119"/>
      <c r="J38" s="2"/>
      <c r="K38" s="2"/>
      <c r="L38" s="119"/>
      <c r="M38" s="2"/>
      <c r="N38" s="33"/>
      <c r="O38" s="34"/>
      <c r="P38" s="39"/>
      <c r="Q38" s="38"/>
      <c r="T38" s="74"/>
      <c r="U38" s="42"/>
      <c r="V38" s="42"/>
      <c r="W38" s="42"/>
      <c r="X38" s="42"/>
      <c r="Y38" s="42"/>
    </row>
    <row r="39" spans="1:25" s="65" customFormat="1" ht="12.75" customHeight="1">
      <c r="A39" s="22"/>
      <c r="B39" s="663">
        <v>521219</v>
      </c>
      <c r="C39" s="122" t="s">
        <v>55</v>
      </c>
      <c r="D39" s="674"/>
      <c r="E39" s="674"/>
      <c r="F39" s="675"/>
      <c r="G39" s="70"/>
      <c r="H39" s="119"/>
      <c r="I39" s="119"/>
      <c r="J39" s="119"/>
      <c r="K39" s="119"/>
      <c r="L39" s="119"/>
      <c r="M39" s="119"/>
      <c r="N39" s="676"/>
      <c r="O39" s="75"/>
      <c r="P39" s="81"/>
      <c r="Q39" s="129">
        <f>SUM(Q40)</f>
        <v>2575000</v>
      </c>
      <c r="U39" s="82">
        <f>77880000-Q33</f>
        <v>29700000</v>
      </c>
    </row>
    <row r="40" spans="1:25" s="65" customFormat="1" ht="12.75" customHeight="1">
      <c r="A40" s="22"/>
      <c r="B40" s="664">
        <v>1</v>
      </c>
      <c r="C40" s="77" t="s">
        <v>80</v>
      </c>
      <c r="D40" s="674"/>
      <c r="E40" s="674"/>
      <c r="F40" s="141"/>
      <c r="G40" s="119"/>
      <c r="H40" s="119"/>
      <c r="I40" s="119"/>
      <c r="J40" s="119"/>
      <c r="K40" s="119"/>
      <c r="L40" s="119"/>
      <c r="M40" s="119"/>
      <c r="N40" s="676"/>
      <c r="O40" s="674"/>
      <c r="P40" s="27"/>
      <c r="Q40" s="28">
        <f>SUM(Q41:Q45)</f>
        <v>2575000</v>
      </c>
    </row>
    <row r="41" spans="1:25" s="126" customFormat="1" ht="12.75" customHeight="1">
      <c r="A41" s="124"/>
      <c r="B41" s="665"/>
      <c r="C41" s="1" t="s">
        <v>71</v>
      </c>
      <c r="D41" s="75"/>
      <c r="E41" s="75"/>
      <c r="F41" s="141">
        <v>100</v>
      </c>
      <c r="G41" s="70" t="s">
        <v>77</v>
      </c>
      <c r="H41" s="70"/>
      <c r="I41" s="70"/>
      <c r="J41" s="70"/>
      <c r="K41" s="70"/>
      <c r="L41" s="70"/>
      <c r="M41" s="70"/>
      <c r="N41" s="125"/>
      <c r="O41" s="75">
        <f>F41</f>
        <v>100</v>
      </c>
      <c r="P41" s="81">
        <v>1500</v>
      </c>
      <c r="Q41" s="72">
        <f>O41*P41</f>
        <v>150000</v>
      </c>
      <c r="R41" s="136"/>
      <c r="S41" s="136"/>
      <c r="U41" s="139"/>
      <c r="V41" s="138"/>
    </row>
    <row r="42" spans="1:25" s="126" customFormat="1" ht="12.75" customHeight="1">
      <c r="A42" s="124"/>
      <c r="B42" s="665"/>
      <c r="C42" s="1" t="s">
        <v>72</v>
      </c>
      <c r="D42" s="75"/>
      <c r="E42" s="75"/>
      <c r="F42" s="141">
        <v>100</v>
      </c>
      <c r="G42" s="70" t="s">
        <v>86</v>
      </c>
      <c r="H42" s="70"/>
      <c r="I42" s="70"/>
      <c r="J42" s="70"/>
      <c r="K42" s="70"/>
      <c r="L42" s="70"/>
      <c r="M42" s="70"/>
      <c r="N42" s="125"/>
      <c r="O42" s="75">
        <f t="shared" ref="O42:O45" si="3">F42</f>
        <v>100</v>
      </c>
      <c r="P42" s="81">
        <v>2500</v>
      </c>
      <c r="Q42" s="72">
        <f t="shared" ref="Q42:Q45" si="4">O42*P42</f>
        <v>250000</v>
      </c>
      <c r="R42" s="126" t="s">
        <v>69</v>
      </c>
      <c r="U42" s="139"/>
      <c r="V42" s="138"/>
    </row>
    <row r="43" spans="1:25" s="126" customFormat="1" ht="12.75" customHeight="1">
      <c r="A43" s="124"/>
      <c r="B43" s="665"/>
      <c r="C43" s="1" t="s">
        <v>73</v>
      </c>
      <c r="D43" s="75"/>
      <c r="E43" s="75"/>
      <c r="F43" s="141">
        <v>5</v>
      </c>
      <c r="G43" s="70" t="s">
        <v>86</v>
      </c>
      <c r="H43" s="70"/>
      <c r="I43" s="70"/>
      <c r="J43" s="70"/>
      <c r="K43" s="70"/>
      <c r="L43" s="70"/>
      <c r="M43" s="70"/>
      <c r="N43" s="125"/>
      <c r="O43" s="75">
        <f t="shared" si="3"/>
        <v>5</v>
      </c>
      <c r="P43" s="81">
        <v>350000</v>
      </c>
      <c r="Q43" s="72">
        <f t="shared" si="4"/>
        <v>1750000</v>
      </c>
      <c r="R43" s="126" t="s">
        <v>69</v>
      </c>
      <c r="U43" s="139"/>
      <c r="V43" s="138"/>
    </row>
    <row r="44" spans="1:25" s="126" customFormat="1" ht="12.75" customHeight="1">
      <c r="A44" s="124"/>
      <c r="B44" s="665"/>
      <c r="C44" s="1" t="s">
        <v>74</v>
      </c>
      <c r="D44" s="75"/>
      <c r="E44" s="75"/>
      <c r="F44" s="141">
        <v>5</v>
      </c>
      <c r="G44" s="70" t="s">
        <v>77</v>
      </c>
      <c r="H44" s="70"/>
      <c r="I44" s="70"/>
      <c r="J44" s="70"/>
      <c r="K44" s="70"/>
      <c r="L44" s="70"/>
      <c r="M44" s="70"/>
      <c r="N44" s="125"/>
      <c r="O44" s="75">
        <f t="shared" si="3"/>
        <v>5</v>
      </c>
      <c r="P44" s="81">
        <v>40000</v>
      </c>
      <c r="Q44" s="72">
        <f t="shared" si="4"/>
        <v>200000</v>
      </c>
      <c r="R44" s="126" t="s">
        <v>76</v>
      </c>
      <c r="U44" s="139"/>
      <c r="V44" s="138"/>
    </row>
    <row r="45" spans="1:25" s="126" customFormat="1" ht="12.75" customHeight="1">
      <c r="A45" s="124"/>
      <c r="B45" s="665"/>
      <c r="C45" s="1" t="s">
        <v>75</v>
      </c>
      <c r="D45" s="75"/>
      <c r="E45" s="75"/>
      <c r="F45" s="141">
        <v>5</v>
      </c>
      <c r="G45" s="70" t="s">
        <v>77</v>
      </c>
      <c r="H45" s="70"/>
      <c r="I45" s="70"/>
      <c r="J45" s="70"/>
      <c r="K45" s="70"/>
      <c r="L45" s="70"/>
      <c r="M45" s="70"/>
      <c r="N45" s="125"/>
      <c r="O45" s="75">
        <f t="shared" si="3"/>
        <v>5</v>
      </c>
      <c r="P45" s="81">
        <v>45000</v>
      </c>
      <c r="Q45" s="72">
        <f t="shared" si="4"/>
        <v>225000</v>
      </c>
      <c r="R45" s="126" t="s">
        <v>76</v>
      </c>
      <c r="U45" s="139"/>
      <c r="V45" s="138"/>
    </row>
    <row r="46" spans="1:25" s="126" customFormat="1" ht="12.75" customHeight="1">
      <c r="A46" s="124"/>
      <c r="B46" s="665"/>
      <c r="C46" s="1"/>
      <c r="D46" s="75"/>
      <c r="E46" s="75"/>
      <c r="F46" s="675"/>
      <c r="G46" s="70"/>
      <c r="H46" s="70"/>
      <c r="I46" s="70"/>
      <c r="J46" s="70"/>
      <c r="K46" s="70"/>
      <c r="L46" s="70"/>
      <c r="M46" s="70"/>
      <c r="N46" s="125"/>
      <c r="O46" s="75"/>
      <c r="P46" s="81"/>
      <c r="Q46" s="72"/>
    </row>
    <row r="47" spans="1:25" s="65" customFormat="1" ht="16.5" customHeight="1">
      <c r="A47" s="12"/>
      <c r="B47" s="652">
        <v>521811</v>
      </c>
      <c r="C47" s="14" t="s">
        <v>45</v>
      </c>
      <c r="D47" s="15"/>
      <c r="E47" s="15"/>
      <c r="F47" s="143"/>
      <c r="G47" s="18"/>
      <c r="H47" s="18"/>
      <c r="I47" s="119"/>
      <c r="J47" s="18"/>
      <c r="K47" s="18"/>
      <c r="L47" s="18"/>
      <c r="M47" s="18"/>
      <c r="N47" s="20"/>
      <c r="O47" s="79"/>
      <c r="P47" s="80"/>
      <c r="Q47" s="135">
        <f>Q48+Q49</f>
        <v>9350000</v>
      </c>
    </row>
    <row r="48" spans="1:25" s="65" customFormat="1" ht="16.5" customHeight="1">
      <c r="A48" s="12"/>
      <c r="B48" s="653">
        <v>1</v>
      </c>
      <c r="C48" s="24" t="s">
        <v>15</v>
      </c>
      <c r="D48" s="674"/>
      <c r="E48" s="674"/>
      <c r="F48" s="141">
        <v>10</v>
      </c>
      <c r="G48" s="70" t="s">
        <v>14</v>
      </c>
      <c r="H48" s="119"/>
      <c r="I48" s="119"/>
      <c r="J48" s="119"/>
      <c r="K48" s="119"/>
      <c r="L48" s="119"/>
      <c r="M48" s="119"/>
      <c r="N48" s="676"/>
      <c r="O48" s="75">
        <f>F48</f>
        <v>10</v>
      </c>
      <c r="P48" s="81">
        <v>460000</v>
      </c>
      <c r="Q48" s="72">
        <f>O48*P48</f>
        <v>4600000</v>
      </c>
    </row>
    <row r="49" spans="1:25" s="65" customFormat="1" ht="12.75" customHeight="1">
      <c r="A49" s="22"/>
      <c r="B49" s="653">
        <v>2</v>
      </c>
      <c r="C49" s="24" t="s">
        <v>13</v>
      </c>
      <c r="D49" s="674"/>
      <c r="E49" s="674"/>
      <c r="F49" s="141">
        <v>10</v>
      </c>
      <c r="G49" s="70" t="s">
        <v>14</v>
      </c>
      <c r="H49" s="119"/>
      <c r="I49" s="119"/>
      <c r="J49" s="119"/>
      <c r="K49" s="119"/>
      <c r="L49" s="119"/>
      <c r="M49" s="119"/>
      <c r="N49" s="676"/>
      <c r="O49" s="75">
        <f>F49</f>
        <v>10</v>
      </c>
      <c r="P49" s="81">
        <v>475000</v>
      </c>
      <c r="Q49" s="72">
        <f>O49*P49</f>
        <v>4750000</v>
      </c>
      <c r="R49" s="126"/>
      <c r="S49" s="82"/>
    </row>
    <row r="50" spans="1:25" s="65" customFormat="1" ht="12.75" customHeight="1">
      <c r="A50" s="22"/>
      <c r="B50" s="653"/>
      <c r="C50" s="24"/>
      <c r="D50" s="674"/>
      <c r="E50" s="674"/>
      <c r="F50" s="675"/>
      <c r="G50" s="70"/>
      <c r="H50" s="119"/>
      <c r="I50" s="119"/>
      <c r="J50" s="119"/>
      <c r="K50" s="119"/>
      <c r="L50" s="119"/>
      <c r="M50" s="119"/>
      <c r="N50" s="676"/>
      <c r="O50" s="75"/>
      <c r="P50" s="81"/>
      <c r="Q50" s="28"/>
    </row>
    <row r="51" spans="1:25" s="65" customFormat="1" ht="16.5" customHeight="1">
      <c r="A51" s="22"/>
      <c r="B51" s="652">
        <v>522141</v>
      </c>
      <c r="C51" s="14" t="s">
        <v>31</v>
      </c>
      <c r="D51" s="674"/>
      <c r="E51" s="674"/>
      <c r="F51" s="675"/>
      <c r="G51" s="119"/>
      <c r="H51" s="119"/>
      <c r="I51" s="119"/>
      <c r="J51" s="119"/>
      <c r="K51" s="119"/>
      <c r="L51" s="119"/>
      <c r="M51" s="119"/>
      <c r="N51" s="676"/>
      <c r="O51" s="75"/>
      <c r="P51" s="81"/>
      <c r="Q51" s="129">
        <f>SUM(Q52:Q52)</f>
        <v>18288000</v>
      </c>
    </row>
    <row r="52" spans="1:25" s="65" customFormat="1" ht="12.75" customHeight="1">
      <c r="A52" s="22"/>
      <c r="B52" s="653"/>
      <c r="C52" s="1" t="s">
        <v>78</v>
      </c>
      <c r="D52" s="674"/>
      <c r="E52" s="674"/>
      <c r="F52" s="141">
        <v>3</v>
      </c>
      <c r="G52" s="2" t="s">
        <v>54</v>
      </c>
      <c r="H52" s="2" t="s">
        <v>18</v>
      </c>
      <c r="I52" s="104">
        <v>6</v>
      </c>
      <c r="J52" s="2" t="s">
        <v>19</v>
      </c>
      <c r="K52" s="119"/>
      <c r="L52" s="119"/>
      <c r="M52" s="119"/>
      <c r="N52" s="676"/>
      <c r="O52" s="34">
        <f>F52*I52</f>
        <v>18</v>
      </c>
      <c r="P52" s="103">
        <v>1016000</v>
      </c>
      <c r="Q52" s="72">
        <f>P52*O52</f>
        <v>18288000</v>
      </c>
      <c r="R52" s="65" t="s">
        <v>79</v>
      </c>
    </row>
    <row r="53" spans="1:25" s="65" customFormat="1" ht="12.75" customHeight="1">
      <c r="A53" s="22"/>
      <c r="B53" s="653"/>
      <c r="C53" s="24"/>
      <c r="D53" s="674"/>
      <c r="E53" s="674"/>
      <c r="F53" s="675"/>
      <c r="G53" s="119"/>
      <c r="H53" s="119"/>
      <c r="I53" s="119"/>
      <c r="J53" s="119"/>
      <c r="K53" s="119"/>
      <c r="L53" s="119"/>
      <c r="M53" s="119"/>
      <c r="N53" s="676"/>
      <c r="O53" s="75"/>
      <c r="P53" s="81"/>
      <c r="Q53" s="28"/>
    </row>
    <row r="54" spans="1:25" ht="16.5" customHeight="1">
      <c r="A54" s="30"/>
      <c r="B54" s="652">
        <v>522151</v>
      </c>
      <c r="C54" s="14" t="s">
        <v>25</v>
      </c>
      <c r="D54" s="15"/>
      <c r="E54" s="15"/>
      <c r="F54" s="143"/>
      <c r="G54" s="18"/>
      <c r="H54" s="18"/>
      <c r="I54" s="673"/>
      <c r="J54" s="18"/>
      <c r="K54" s="18"/>
      <c r="L54" s="18"/>
      <c r="M54" s="18"/>
      <c r="N54" s="20"/>
      <c r="O54" s="79"/>
      <c r="P54" s="80"/>
      <c r="Q54" s="135">
        <f>Q56+Q58</f>
        <v>79200000</v>
      </c>
      <c r="T54" s="74"/>
      <c r="U54" s="42"/>
      <c r="V54" s="42"/>
      <c r="W54" s="42"/>
      <c r="X54" s="42"/>
      <c r="Y54" s="42"/>
    </row>
    <row r="55" spans="1:25" ht="16.5" customHeight="1">
      <c r="A55" s="30"/>
      <c r="B55" s="653">
        <v>1</v>
      </c>
      <c r="C55" s="24" t="s">
        <v>146</v>
      </c>
      <c r="D55" s="15"/>
      <c r="E55" s="15"/>
      <c r="F55" s="143"/>
      <c r="G55" s="18"/>
      <c r="H55" s="18"/>
      <c r="I55" s="673"/>
      <c r="J55" s="18"/>
      <c r="K55" s="18"/>
      <c r="L55" s="18"/>
      <c r="M55" s="18"/>
      <c r="N55" s="20"/>
      <c r="O55" s="79"/>
      <c r="P55" s="80"/>
      <c r="Q55" s="135"/>
      <c r="T55" s="74"/>
      <c r="U55" s="42"/>
      <c r="V55" s="42"/>
      <c r="W55" s="42"/>
      <c r="X55" s="42"/>
      <c r="Y55" s="42"/>
    </row>
    <row r="56" spans="1:25" ht="12.75" customHeight="1">
      <c r="A56" s="30"/>
      <c r="B56" s="653"/>
      <c r="C56" s="130" t="s">
        <v>147</v>
      </c>
      <c r="D56" s="674"/>
      <c r="E56" s="674"/>
      <c r="F56" s="141">
        <v>2</v>
      </c>
      <c r="G56" s="2" t="s">
        <v>22</v>
      </c>
      <c r="H56" s="2" t="s">
        <v>18</v>
      </c>
      <c r="I56" s="142">
        <v>4</v>
      </c>
      <c r="J56" s="2" t="s">
        <v>26</v>
      </c>
      <c r="K56" s="2" t="s">
        <v>18</v>
      </c>
      <c r="L56" s="142">
        <v>4</v>
      </c>
      <c r="M56" s="2" t="s">
        <v>24</v>
      </c>
      <c r="N56" s="33"/>
      <c r="O56" s="34">
        <f>F56*I56*L56</f>
        <v>32</v>
      </c>
      <c r="P56" s="39">
        <v>900000</v>
      </c>
      <c r="Q56" s="38">
        <f>O56*P56</f>
        <v>28800000</v>
      </c>
      <c r="R56" s="65" t="s">
        <v>79</v>
      </c>
      <c r="T56" s="74"/>
      <c r="U56" s="42"/>
      <c r="V56" s="42"/>
      <c r="W56" s="42"/>
      <c r="X56" s="42"/>
      <c r="Y56" s="42"/>
    </row>
    <row r="57" spans="1:25" ht="12.75" customHeight="1">
      <c r="A57" s="30"/>
      <c r="B57" s="653">
        <v>2</v>
      </c>
      <c r="C57" s="24" t="s">
        <v>148</v>
      </c>
      <c r="D57" s="15"/>
      <c r="E57" s="15"/>
      <c r="F57" s="143"/>
      <c r="G57" s="18"/>
      <c r="H57" s="18"/>
      <c r="I57" s="673"/>
      <c r="J57" s="18"/>
      <c r="K57" s="18"/>
      <c r="L57" s="18"/>
      <c r="M57" s="18"/>
      <c r="N57" s="20"/>
      <c r="O57" s="79"/>
      <c r="P57" s="80"/>
      <c r="Q57" s="135"/>
      <c r="R57" s="65"/>
      <c r="T57" s="74"/>
      <c r="U57" s="42"/>
      <c r="V57" s="42"/>
      <c r="W57" s="42"/>
      <c r="X57" s="42"/>
      <c r="Y57" s="42"/>
    </row>
    <row r="58" spans="1:25" ht="12.75" customHeight="1">
      <c r="A58" s="30"/>
      <c r="B58" s="653"/>
      <c r="C58" s="130" t="s">
        <v>147</v>
      </c>
      <c r="D58" s="674"/>
      <c r="E58" s="674"/>
      <c r="F58" s="141">
        <v>2</v>
      </c>
      <c r="G58" s="2" t="s">
        <v>22</v>
      </c>
      <c r="H58" s="2" t="s">
        <v>18</v>
      </c>
      <c r="I58" s="142">
        <v>4</v>
      </c>
      <c r="J58" s="2" t="s">
        <v>26</v>
      </c>
      <c r="K58" s="2" t="s">
        <v>18</v>
      </c>
      <c r="L58" s="142">
        <v>7</v>
      </c>
      <c r="M58" s="2" t="s">
        <v>24</v>
      </c>
      <c r="N58" s="33"/>
      <c r="O58" s="34">
        <f>F58*I58*L58</f>
        <v>56</v>
      </c>
      <c r="P58" s="39">
        <v>900000</v>
      </c>
      <c r="Q58" s="38">
        <f>O58*P58</f>
        <v>50400000</v>
      </c>
      <c r="R58" s="65"/>
      <c r="T58" s="74"/>
      <c r="U58" s="42"/>
      <c r="V58" s="42"/>
      <c r="W58" s="42"/>
      <c r="X58" s="42"/>
      <c r="Y58" s="42"/>
    </row>
    <row r="59" spans="1:25" s="46" customFormat="1" ht="12.75" customHeight="1">
      <c r="A59" s="30"/>
      <c r="B59" s="653"/>
      <c r="C59" s="24"/>
      <c r="D59" s="674"/>
      <c r="E59" s="675"/>
      <c r="F59" s="675"/>
      <c r="G59" s="119"/>
      <c r="H59" s="119"/>
      <c r="I59" s="18"/>
      <c r="J59" s="119"/>
      <c r="K59" s="119"/>
      <c r="L59" s="119"/>
      <c r="M59" s="119"/>
      <c r="N59" s="676"/>
      <c r="O59" s="75"/>
      <c r="P59" s="81"/>
      <c r="Q59" s="28"/>
    </row>
    <row r="60" spans="1:25" ht="18.75" customHeight="1">
      <c r="A60" s="3"/>
      <c r="B60" s="652">
        <v>524111</v>
      </c>
      <c r="C60" s="14" t="s">
        <v>27</v>
      </c>
      <c r="D60" s="15"/>
      <c r="E60" s="15"/>
      <c r="F60" s="16"/>
      <c r="G60" s="17"/>
      <c r="H60" s="18"/>
      <c r="I60" s="18"/>
      <c r="J60" s="17"/>
      <c r="K60" s="18"/>
      <c r="L60" s="19"/>
      <c r="M60" s="17"/>
      <c r="N60" s="20"/>
      <c r="O60" s="79"/>
      <c r="P60" s="80"/>
      <c r="Q60" s="135">
        <f>Q62+Q69+Q76+Q79+Q82+Q86+Q90</f>
        <v>133563000</v>
      </c>
      <c r="T60" s="74"/>
      <c r="U60" s="42"/>
      <c r="V60" s="42"/>
      <c r="W60" s="42"/>
      <c r="X60" s="42"/>
      <c r="Y60" s="42"/>
    </row>
    <row r="61" spans="1:25" ht="12.75" customHeight="1">
      <c r="A61" s="3"/>
      <c r="B61" s="652"/>
      <c r="C61" s="83" t="s">
        <v>62</v>
      </c>
      <c r="D61" s="15"/>
      <c r="E61" s="15"/>
      <c r="F61" s="16"/>
      <c r="G61" s="17"/>
      <c r="H61" s="18"/>
      <c r="I61" s="18"/>
      <c r="J61" s="17"/>
      <c r="K61" s="18"/>
      <c r="L61" s="19"/>
      <c r="M61" s="17"/>
      <c r="N61" s="20"/>
      <c r="O61" s="79"/>
      <c r="P61" s="80"/>
      <c r="Q61" s="135"/>
      <c r="T61" s="74"/>
      <c r="U61" s="42"/>
      <c r="V61" s="42"/>
      <c r="W61" s="42"/>
      <c r="X61" s="42"/>
      <c r="Y61" s="42"/>
    </row>
    <row r="62" spans="1:25" s="111" customFormat="1" ht="25.5">
      <c r="A62" s="105"/>
      <c r="B62" s="666">
        <v>1</v>
      </c>
      <c r="C62" s="83" t="s">
        <v>63</v>
      </c>
      <c r="D62" s="107"/>
      <c r="E62" s="107"/>
      <c r="F62" s="108"/>
      <c r="G62" s="109"/>
      <c r="H62" s="110"/>
      <c r="I62" s="148"/>
      <c r="J62" s="109"/>
      <c r="K62" s="110"/>
      <c r="L62" s="112"/>
      <c r="M62" s="109"/>
      <c r="N62" s="113"/>
      <c r="O62" s="114"/>
      <c r="P62" s="115"/>
      <c r="Q62" s="116">
        <f>SUM(Q63:Q67)</f>
        <v>7396000</v>
      </c>
      <c r="R62" s="117"/>
      <c r="S62" s="117"/>
      <c r="T62" s="118"/>
      <c r="U62" s="117"/>
      <c r="V62" s="117"/>
      <c r="W62" s="117"/>
      <c r="X62" s="117"/>
      <c r="Y62" s="117"/>
    </row>
    <row r="63" spans="1:25" ht="12.75" customHeight="1">
      <c r="A63" s="3"/>
      <c r="B63" s="652"/>
      <c r="C63" s="35" t="s">
        <v>28</v>
      </c>
      <c r="D63" s="32"/>
      <c r="E63" s="32"/>
      <c r="F63" s="141">
        <v>2</v>
      </c>
      <c r="G63" s="36" t="s">
        <v>22</v>
      </c>
      <c r="H63" s="36" t="s">
        <v>18</v>
      </c>
      <c r="I63" s="142">
        <v>2</v>
      </c>
      <c r="J63" s="36" t="s">
        <v>23</v>
      </c>
      <c r="K63" s="36" t="s">
        <v>18</v>
      </c>
      <c r="L63" s="142">
        <v>1</v>
      </c>
      <c r="M63" s="36" t="s">
        <v>24</v>
      </c>
      <c r="N63" s="33"/>
      <c r="O63" s="32">
        <f>L63*I63*F63</f>
        <v>4</v>
      </c>
      <c r="P63" s="132">
        <v>430000</v>
      </c>
      <c r="Q63" s="38">
        <f>O63*P63</f>
        <v>1720000</v>
      </c>
      <c r="R63" s="65" t="s">
        <v>79</v>
      </c>
      <c r="T63" s="74"/>
    </row>
    <row r="64" spans="1:25" ht="12.75" customHeight="1">
      <c r="A64" s="3"/>
      <c r="B64" s="652"/>
      <c r="C64" s="35" t="s">
        <v>47</v>
      </c>
      <c r="D64" s="32"/>
      <c r="E64" s="32"/>
      <c r="F64" s="145">
        <v>2</v>
      </c>
      <c r="G64" s="36" t="s">
        <v>22</v>
      </c>
      <c r="H64" s="36" t="s">
        <v>18</v>
      </c>
      <c r="I64" s="146">
        <v>1</v>
      </c>
      <c r="J64" s="36" t="s">
        <v>23</v>
      </c>
      <c r="K64" s="36" t="s">
        <v>18</v>
      </c>
      <c r="L64" s="146">
        <v>1</v>
      </c>
      <c r="M64" s="36" t="s">
        <v>24</v>
      </c>
      <c r="N64" s="33"/>
      <c r="O64" s="32">
        <f>L64*I64*F64</f>
        <v>2</v>
      </c>
      <c r="P64" s="132">
        <v>570000</v>
      </c>
      <c r="Q64" s="38">
        <f>O64*P64</f>
        <v>1140000</v>
      </c>
      <c r="R64" s="65" t="s">
        <v>79</v>
      </c>
      <c r="S64" s="74"/>
      <c r="T64" s="74"/>
    </row>
    <row r="65" spans="1:25" ht="12.75" customHeight="1">
      <c r="A65" s="3"/>
      <c r="B65" s="652"/>
      <c r="C65" s="35" t="s">
        <v>29</v>
      </c>
      <c r="D65" s="32"/>
      <c r="E65" s="32"/>
      <c r="F65" s="145">
        <v>2</v>
      </c>
      <c r="G65" s="36" t="s">
        <v>22</v>
      </c>
      <c r="H65" s="36" t="s">
        <v>18</v>
      </c>
      <c r="I65" s="146">
        <v>1</v>
      </c>
      <c r="J65" s="36" t="s">
        <v>30</v>
      </c>
      <c r="K65" s="36" t="s">
        <v>18</v>
      </c>
      <c r="L65" s="146">
        <v>1</v>
      </c>
      <c r="M65" s="36" t="s">
        <v>24</v>
      </c>
      <c r="N65" s="33"/>
      <c r="O65" s="32">
        <f>L65*I65*F65</f>
        <v>2</v>
      </c>
      <c r="P65" s="132">
        <v>2027000</v>
      </c>
      <c r="Q65" s="38">
        <f>O65*P65</f>
        <v>4054000</v>
      </c>
      <c r="R65" s="65" t="s">
        <v>79</v>
      </c>
      <c r="T65" s="74"/>
    </row>
    <row r="66" spans="1:25" ht="12.75" customHeight="1">
      <c r="A66" s="3"/>
      <c r="B66" s="652"/>
      <c r="C66" s="35" t="s">
        <v>149</v>
      </c>
      <c r="D66" s="32"/>
      <c r="E66" s="32"/>
      <c r="F66" s="675"/>
      <c r="G66" s="36"/>
      <c r="H66" s="36"/>
      <c r="I66" s="119">
        <v>2</v>
      </c>
      <c r="J66" s="36" t="s">
        <v>134</v>
      </c>
      <c r="K66" s="36" t="s">
        <v>18</v>
      </c>
      <c r="L66" s="119">
        <v>1</v>
      </c>
      <c r="M66" s="36" t="s">
        <v>24</v>
      </c>
      <c r="N66" s="33"/>
      <c r="O66" s="32">
        <f>L66*I66</f>
        <v>2</v>
      </c>
      <c r="P66" s="132">
        <v>75000</v>
      </c>
      <c r="Q66" s="38">
        <f>O66*P66</f>
        <v>150000</v>
      </c>
      <c r="R66" s="65"/>
      <c r="T66" s="74"/>
    </row>
    <row r="67" spans="1:25" ht="12.75" customHeight="1">
      <c r="A67" s="3"/>
      <c r="B67" s="652"/>
      <c r="C67" s="35" t="s">
        <v>150</v>
      </c>
      <c r="D67" s="32"/>
      <c r="E67" s="32"/>
      <c r="F67" s="675"/>
      <c r="G67" s="36"/>
      <c r="H67" s="36"/>
      <c r="I67" s="119">
        <v>2</v>
      </c>
      <c r="J67" s="36" t="s">
        <v>134</v>
      </c>
      <c r="K67" s="36" t="s">
        <v>18</v>
      </c>
      <c r="L67" s="119">
        <v>1</v>
      </c>
      <c r="M67" s="36" t="s">
        <v>24</v>
      </c>
      <c r="N67" s="33"/>
      <c r="O67" s="32">
        <f>L67*I67</f>
        <v>2</v>
      </c>
      <c r="P67" s="132">
        <v>166000</v>
      </c>
      <c r="Q67" s="38">
        <f>O67*P67</f>
        <v>332000</v>
      </c>
      <c r="R67" s="65"/>
      <c r="T67" s="74"/>
    </row>
    <row r="68" spans="1:25" ht="12.75" customHeight="1">
      <c r="A68" s="3"/>
      <c r="B68" s="652"/>
      <c r="C68" s="35"/>
      <c r="D68" s="32"/>
      <c r="E68" s="32"/>
      <c r="F68" s="675"/>
      <c r="G68" s="36"/>
      <c r="H68" s="36"/>
      <c r="I68" s="119"/>
      <c r="J68" s="36"/>
      <c r="K68" s="36"/>
      <c r="L68" s="119"/>
      <c r="M68" s="36"/>
      <c r="N68" s="33"/>
      <c r="O68" s="32"/>
      <c r="P68" s="132"/>
      <c r="Q68" s="38"/>
      <c r="R68" s="65"/>
      <c r="T68" s="74"/>
    </row>
    <row r="69" spans="1:25" s="111" customFormat="1" ht="25.5">
      <c r="A69" s="105"/>
      <c r="B69" s="666">
        <v>2</v>
      </c>
      <c r="C69" s="83" t="s">
        <v>64</v>
      </c>
      <c r="D69" s="107"/>
      <c r="E69" s="107"/>
      <c r="F69" s="140"/>
      <c r="G69" s="110"/>
      <c r="H69" s="110"/>
      <c r="I69" s="149"/>
      <c r="J69" s="110"/>
      <c r="K69" s="110"/>
      <c r="L69" s="110"/>
      <c r="M69" s="110"/>
      <c r="N69" s="113"/>
      <c r="O69" s="114"/>
      <c r="P69" s="115"/>
      <c r="Q69" s="116">
        <f>SUM(Q70:Q74)</f>
        <v>18792000</v>
      </c>
      <c r="R69" s="117"/>
      <c r="S69" s="117"/>
      <c r="T69" s="118"/>
      <c r="U69" s="117"/>
      <c r="V69" s="117"/>
      <c r="W69" s="117"/>
      <c r="X69" s="117"/>
      <c r="Y69" s="117"/>
    </row>
    <row r="70" spans="1:25" ht="12.75" customHeight="1">
      <c r="A70" s="3"/>
      <c r="B70" s="652"/>
      <c r="C70" s="35" t="s">
        <v>28</v>
      </c>
      <c r="D70" s="32"/>
      <c r="E70" s="32"/>
      <c r="F70" s="141">
        <v>2</v>
      </c>
      <c r="G70" s="36" t="s">
        <v>22</v>
      </c>
      <c r="H70" s="36" t="s">
        <v>18</v>
      </c>
      <c r="I70" s="142">
        <v>3</v>
      </c>
      <c r="J70" s="36" t="s">
        <v>23</v>
      </c>
      <c r="K70" s="36" t="s">
        <v>18</v>
      </c>
      <c r="L70" s="142">
        <v>2</v>
      </c>
      <c r="M70" s="36" t="s">
        <v>24</v>
      </c>
      <c r="N70" s="33"/>
      <c r="O70" s="32">
        <f>L70*I70*F70</f>
        <v>12</v>
      </c>
      <c r="P70" s="132">
        <v>430000</v>
      </c>
      <c r="Q70" s="38">
        <f>O70*P70</f>
        <v>5160000</v>
      </c>
      <c r="R70" s="65" t="s">
        <v>79</v>
      </c>
      <c r="T70" s="74"/>
    </row>
    <row r="71" spans="1:25" ht="12.75" customHeight="1">
      <c r="A71" s="3"/>
      <c r="B71" s="652"/>
      <c r="C71" s="35" t="s">
        <v>47</v>
      </c>
      <c r="D71" s="32"/>
      <c r="E71" s="32"/>
      <c r="F71" s="141">
        <v>2</v>
      </c>
      <c r="G71" s="36" t="s">
        <v>22</v>
      </c>
      <c r="H71" s="36" t="s">
        <v>18</v>
      </c>
      <c r="I71" s="142">
        <v>2</v>
      </c>
      <c r="J71" s="36" t="s">
        <v>23</v>
      </c>
      <c r="K71" s="36" t="s">
        <v>18</v>
      </c>
      <c r="L71" s="146">
        <v>2</v>
      </c>
      <c r="M71" s="36" t="s">
        <v>24</v>
      </c>
      <c r="N71" s="33"/>
      <c r="O71" s="32">
        <f>L71*I71*F71</f>
        <v>8</v>
      </c>
      <c r="P71" s="132">
        <v>570000</v>
      </c>
      <c r="Q71" s="38">
        <f>O71*P71</f>
        <v>4560000</v>
      </c>
      <c r="R71" s="65" t="s">
        <v>79</v>
      </c>
      <c r="S71" s="74"/>
      <c r="T71" s="74"/>
    </row>
    <row r="72" spans="1:25" ht="12.75" customHeight="1">
      <c r="A72" s="3"/>
      <c r="B72" s="652"/>
      <c r="C72" s="35" t="s">
        <v>29</v>
      </c>
      <c r="D72" s="32"/>
      <c r="E72" s="32"/>
      <c r="F72" s="141">
        <v>2</v>
      </c>
      <c r="G72" s="36" t="s">
        <v>22</v>
      </c>
      <c r="H72" s="36" t="s">
        <v>18</v>
      </c>
      <c r="I72" s="142">
        <v>1</v>
      </c>
      <c r="J72" s="36" t="s">
        <v>30</v>
      </c>
      <c r="K72" s="36" t="s">
        <v>18</v>
      </c>
      <c r="L72" s="146">
        <v>2</v>
      </c>
      <c r="M72" s="36" t="s">
        <v>24</v>
      </c>
      <c r="N72" s="33"/>
      <c r="O72" s="32">
        <f>L72*I72*F72</f>
        <v>4</v>
      </c>
      <c r="P72" s="132">
        <v>2027000</v>
      </c>
      <c r="Q72" s="38">
        <f>O72*P72</f>
        <v>8108000</v>
      </c>
      <c r="R72" s="65" t="s">
        <v>79</v>
      </c>
      <c r="T72" s="74"/>
    </row>
    <row r="73" spans="1:25" ht="12.75" customHeight="1">
      <c r="A73" s="3"/>
      <c r="B73" s="652"/>
      <c r="C73" s="35" t="s">
        <v>149</v>
      </c>
      <c r="D73" s="32"/>
      <c r="E73" s="32"/>
      <c r="F73" s="675"/>
      <c r="G73" s="36"/>
      <c r="H73" s="36"/>
      <c r="I73" s="119">
        <v>2</v>
      </c>
      <c r="J73" s="36" t="s">
        <v>134</v>
      </c>
      <c r="K73" s="36" t="s">
        <v>18</v>
      </c>
      <c r="L73" s="146">
        <v>2</v>
      </c>
      <c r="M73" s="36" t="s">
        <v>24</v>
      </c>
      <c r="N73" s="33"/>
      <c r="O73" s="32">
        <f>L73*I73</f>
        <v>4</v>
      </c>
      <c r="P73" s="132">
        <v>75000</v>
      </c>
      <c r="Q73" s="38">
        <f>O73*P73</f>
        <v>300000</v>
      </c>
      <c r="R73" s="65"/>
      <c r="T73" s="74"/>
    </row>
    <row r="74" spans="1:25" ht="12.75" customHeight="1">
      <c r="A74" s="3"/>
      <c r="B74" s="652"/>
      <c r="C74" s="35" t="s">
        <v>150</v>
      </c>
      <c r="D74" s="32"/>
      <c r="E74" s="32"/>
      <c r="F74" s="675"/>
      <c r="G74" s="36"/>
      <c r="H74" s="36"/>
      <c r="I74" s="119">
        <v>2</v>
      </c>
      <c r="J74" s="36" t="s">
        <v>134</v>
      </c>
      <c r="K74" s="36" t="s">
        <v>18</v>
      </c>
      <c r="L74" s="146">
        <v>2</v>
      </c>
      <c r="M74" s="36" t="s">
        <v>24</v>
      </c>
      <c r="N74" s="33"/>
      <c r="O74" s="32">
        <f>L74*I74</f>
        <v>4</v>
      </c>
      <c r="P74" s="132">
        <v>166000</v>
      </c>
      <c r="Q74" s="38">
        <f>O74*P74</f>
        <v>664000</v>
      </c>
      <c r="R74" s="65"/>
      <c r="T74" s="74"/>
    </row>
    <row r="75" spans="1:25" ht="12.75" customHeight="1">
      <c r="A75" s="3"/>
      <c r="B75" s="652"/>
      <c r="C75" s="35"/>
      <c r="D75" s="32"/>
      <c r="E75" s="32"/>
      <c r="F75" s="675"/>
      <c r="G75" s="36"/>
      <c r="H75" s="36"/>
      <c r="I75" s="119"/>
      <c r="J75" s="36"/>
      <c r="K75" s="36"/>
      <c r="L75" s="119"/>
      <c r="M75" s="36"/>
      <c r="N75" s="33"/>
      <c r="O75" s="32"/>
      <c r="P75" s="132"/>
      <c r="Q75" s="38"/>
      <c r="R75" s="65"/>
      <c r="T75" s="74"/>
    </row>
    <row r="76" spans="1:25" s="111" customFormat="1" ht="44.25" customHeight="1">
      <c r="A76" s="105"/>
      <c r="B76" s="666">
        <v>3</v>
      </c>
      <c r="C76" s="83" t="s">
        <v>70</v>
      </c>
      <c r="D76" s="107"/>
      <c r="E76" s="107"/>
      <c r="F76" s="140"/>
      <c r="G76" s="110"/>
      <c r="H76" s="110"/>
      <c r="I76" s="149"/>
      <c r="J76" s="110"/>
      <c r="K76" s="110"/>
      <c r="L76" s="110"/>
      <c r="M76" s="110"/>
      <c r="N76" s="113"/>
      <c r="O76" s="114"/>
      <c r="P76" s="115"/>
      <c r="Q76" s="116">
        <f>SUM(Q77:Q78)</f>
        <v>46044000</v>
      </c>
      <c r="R76" s="117"/>
      <c r="S76" s="117"/>
      <c r="T76" s="118"/>
      <c r="U76" s="117"/>
      <c r="V76" s="117"/>
      <c r="W76" s="117"/>
      <c r="X76" s="117"/>
      <c r="Y76" s="117"/>
    </row>
    <row r="77" spans="1:25" ht="12.75" customHeight="1">
      <c r="A77" s="3"/>
      <c r="B77" s="652"/>
      <c r="C77" s="35" t="s">
        <v>28</v>
      </c>
      <c r="D77" s="32"/>
      <c r="E77" s="32"/>
      <c r="F77" s="141">
        <v>3</v>
      </c>
      <c r="G77" s="36" t="s">
        <v>22</v>
      </c>
      <c r="H77" s="36" t="s">
        <v>18</v>
      </c>
      <c r="I77" s="142">
        <v>3</v>
      </c>
      <c r="J77" s="36" t="s">
        <v>23</v>
      </c>
      <c r="K77" s="36" t="s">
        <v>18</v>
      </c>
      <c r="L77" s="142">
        <v>6</v>
      </c>
      <c r="M77" s="36" t="s">
        <v>24</v>
      </c>
      <c r="N77" s="33"/>
      <c r="O77" s="32">
        <f>L77*I77*F77</f>
        <v>54</v>
      </c>
      <c r="P77" s="132">
        <v>410000</v>
      </c>
      <c r="Q77" s="38">
        <f>O77*P77</f>
        <v>22140000</v>
      </c>
      <c r="R77" s="65" t="s">
        <v>79</v>
      </c>
      <c r="T77" s="74"/>
    </row>
    <row r="78" spans="1:25" ht="12.75" customHeight="1">
      <c r="A78" s="3"/>
      <c r="B78" s="652"/>
      <c r="C78" s="35" t="s">
        <v>47</v>
      </c>
      <c r="D78" s="32"/>
      <c r="E78" s="32"/>
      <c r="F78" s="141">
        <v>3</v>
      </c>
      <c r="G78" s="36" t="s">
        <v>22</v>
      </c>
      <c r="H78" s="36" t="s">
        <v>18</v>
      </c>
      <c r="I78" s="142">
        <v>2</v>
      </c>
      <c r="J78" s="36" t="s">
        <v>23</v>
      </c>
      <c r="K78" s="36" t="s">
        <v>18</v>
      </c>
      <c r="L78" s="142">
        <v>6</v>
      </c>
      <c r="M78" s="36" t="s">
        <v>24</v>
      </c>
      <c r="N78" s="33"/>
      <c r="O78" s="32">
        <f>L78*I78*F78</f>
        <v>36</v>
      </c>
      <c r="P78" s="132">
        <v>664000</v>
      </c>
      <c r="Q78" s="38">
        <f>O78*P78</f>
        <v>23904000</v>
      </c>
      <c r="R78" s="65" t="s">
        <v>79</v>
      </c>
      <c r="S78" s="74"/>
      <c r="T78" s="74"/>
    </row>
    <row r="79" spans="1:25" s="111" customFormat="1" ht="25.5">
      <c r="A79" s="105"/>
      <c r="B79" s="666">
        <v>4</v>
      </c>
      <c r="C79" s="83" t="s">
        <v>65</v>
      </c>
      <c r="D79" s="107"/>
      <c r="E79" s="107"/>
      <c r="F79" s="140"/>
      <c r="G79" s="110"/>
      <c r="H79" s="110"/>
      <c r="I79" s="149"/>
      <c r="J79" s="110"/>
      <c r="K79" s="110"/>
      <c r="L79" s="110"/>
      <c r="M79" s="110"/>
      <c r="N79" s="113"/>
      <c r="O79" s="114"/>
      <c r="P79" s="115"/>
      <c r="Q79" s="116">
        <f>SUM(Q80:Q81)</f>
        <v>15348000</v>
      </c>
      <c r="R79" s="117"/>
      <c r="S79" s="117"/>
      <c r="T79" s="118"/>
      <c r="U79" s="117"/>
      <c r="V79" s="117"/>
      <c r="W79" s="117"/>
      <c r="X79" s="117"/>
      <c r="Y79" s="117"/>
    </row>
    <row r="80" spans="1:25" ht="12.75" customHeight="1">
      <c r="A80" s="3"/>
      <c r="B80" s="652"/>
      <c r="C80" s="35" t="s">
        <v>28</v>
      </c>
      <c r="D80" s="32"/>
      <c r="E80" s="32"/>
      <c r="F80" s="141">
        <v>3</v>
      </c>
      <c r="G80" s="36" t="s">
        <v>22</v>
      </c>
      <c r="H80" s="36" t="s">
        <v>18</v>
      </c>
      <c r="I80" s="142">
        <v>3</v>
      </c>
      <c r="J80" s="36" t="s">
        <v>23</v>
      </c>
      <c r="K80" s="36" t="s">
        <v>18</v>
      </c>
      <c r="L80" s="142">
        <v>2</v>
      </c>
      <c r="M80" s="36" t="s">
        <v>24</v>
      </c>
      <c r="N80" s="33"/>
      <c r="O80" s="32">
        <f>L80*I80*F80</f>
        <v>18</v>
      </c>
      <c r="P80" s="132">
        <v>410000</v>
      </c>
      <c r="Q80" s="38">
        <f>O80*P80</f>
        <v>7380000</v>
      </c>
      <c r="R80" s="65" t="s">
        <v>79</v>
      </c>
      <c r="T80" s="74"/>
    </row>
    <row r="81" spans="1:20" ht="12.75" customHeight="1">
      <c r="A81" s="3"/>
      <c r="B81" s="652"/>
      <c r="C81" s="35" t="s">
        <v>47</v>
      </c>
      <c r="D81" s="32"/>
      <c r="E81" s="32"/>
      <c r="F81" s="141">
        <v>3</v>
      </c>
      <c r="G81" s="36" t="s">
        <v>22</v>
      </c>
      <c r="H81" s="36" t="s">
        <v>18</v>
      </c>
      <c r="I81" s="142">
        <v>2</v>
      </c>
      <c r="J81" s="36" t="s">
        <v>23</v>
      </c>
      <c r="K81" s="36" t="s">
        <v>18</v>
      </c>
      <c r="L81" s="142">
        <v>2</v>
      </c>
      <c r="M81" s="36" t="s">
        <v>24</v>
      </c>
      <c r="N81" s="33"/>
      <c r="O81" s="32">
        <f>L81*I81*F81</f>
        <v>12</v>
      </c>
      <c r="P81" s="132">
        <v>664000</v>
      </c>
      <c r="Q81" s="38">
        <f>O81*P81</f>
        <v>7968000</v>
      </c>
      <c r="R81" s="65" t="s">
        <v>79</v>
      </c>
      <c r="S81" s="74"/>
      <c r="T81" s="74"/>
    </row>
    <row r="82" spans="1:20" customFormat="1" ht="38.25">
      <c r="A82" s="3"/>
      <c r="B82" s="655">
        <v>5</v>
      </c>
      <c r="C82" s="83" t="s">
        <v>66</v>
      </c>
      <c r="D82" s="15"/>
      <c r="E82" s="15"/>
      <c r="F82" s="143"/>
      <c r="G82" s="18"/>
      <c r="H82" s="18"/>
      <c r="I82" s="147"/>
      <c r="J82" s="18"/>
      <c r="K82" s="18"/>
      <c r="L82" s="18"/>
      <c r="M82" s="18"/>
      <c r="N82" s="20"/>
      <c r="O82" s="79"/>
      <c r="P82" s="131"/>
      <c r="Q82" s="134">
        <f>SUM(Q83:Q85)</f>
        <v>7396000</v>
      </c>
    </row>
    <row r="83" spans="1:20" customFormat="1" ht="15">
      <c r="A83" s="3"/>
      <c r="B83" s="652"/>
      <c r="C83" s="35" t="s">
        <v>28</v>
      </c>
      <c r="D83" s="32"/>
      <c r="E83" s="32"/>
      <c r="F83" s="141">
        <v>2</v>
      </c>
      <c r="G83" s="36" t="s">
        <v>22</v>
      </c>
      <c r="H83" s="36" t="s">
        <v>18</v>
      </c>
      <c r="I83" s="142">
        <v>2</v>
      </c>
      <c r="J83" s="36" t="s">
        <v>23</v>
      </c>
      <c r="K83" s="36" t="s">
        <v>18</v>
      </c>
      <c r="L83" s="142">
        <v>1</v>
      </c>
      <c r="M83" s="36" t="s">
        <v>24</v>
      </c>
      <c r="N83" s="33"/>
      <c r="O83" s="32">
        <f>L83*I83*F83</f>
        <v>4</v>
      </c>
      <c r="P83" s="132">
        <v>430000</v>
      </c>
      <c r="Q83" s="133">
        <f>P83*O83</f>
        <v>1720000</v>
      </c>
      <c r="R83" s="65" t="s">
        <v>79</v>
      </c>
    </row>
    <row r="84" spans="1:20" customFormat="1" ht="15">
      <c r="A84" s="3"/>
      <c r="B84" s="652"/>
      <c r="C84" s="35" t="s">
        <v>47</v>
      </c>
      <c r="D84" s="32"/>
      <c r="E84" s="32"/>
      <c r="F84" s="141">
        <v>2</v>
      </c>
      <c r="G84" s="36" t="s">
        <v>22</v>
      </c>
      <c r="H84" s="36" t="s">
        <v>18</v>
      </c>
      <c r="I84" s="142">
        <v>1</v>
      </c>
      <c r="J84" s="36" t="s">
        <v>23</v>
      </c>
      <c r="K84" s="36" t="s">
        <v>18</v>
      </c>
      <c r="L84" s="142">
        <v>1</v>
      </c>
      <c r="M84" s="36" t="s">
        <v>24</v>
      </c>
      <c r="N84" s="33"/>
      <c r="O84" s="32">
        <f>L84*I84*F84</f>
        <v>2</v>
      </c>
      <c r="P84" s="132">
        <v>570000</v>
      </c>
      <c r="Q84" s="133">
        <f>P84*O84</f>
        <v>1140000</v>
      </c>
      <c r="R84" s="65" t="s">
        <v>79</v>
      </c>
    </row>
    <row r="85" spans="1:20" customFormat="1" ht="15">
      <c r="A85" s="3"/>
      <c r="B85" s="652"/>
      <c r="C85" s="35" t="s">
        <v>29</v>
      </c>
      <c r="D85" s="32"/>
      <c r="E85" s="32"/>
      <c r="F85" s="141">
        <v>2</v>
      </c>
      <c r="G85" s="36" t="s">
        <v>22</v>
      </c>
      <c r="H85" s="36" t="s">
        <v>18</v>
      </c>
      <c r="I85" s="142">
        <v>1</v>
      </c>
      <c r="J85" s="36" t="s">
        <v>30</v>
      </c>
      <c r="K85" s="36" t="s">
        <v>18</v>
      </c>
      <c r="L85" s="142">
        <v>1</v>
      </c>
      <c r="M85" s="36" t="s">
        <v>24</v>
      </c>
      <c r="N85" s="33"/>
      <c r="O85" s="32">
        <f>L85*I85*F85</f>
        <v>2</v>
      </c>
      <c r="P85" s="132">
        <v>2268000</v>
      </c>
      <c r="Q85" s="133">
        <f>P85*O85</f>
        <v>4536000</v>
      </c>
      <c r="R85" s="65" t="s">
        <v>79</v>
      </c>
    </row>
    <row r="86" spans="1:20" customFormat="1" ht="25.5">
      <c r="A86" s="3"/>
      <c r="B86" s="655">
        <v>6</v>
      </c>
      <c r="C86" s="83" t="s">
        <v>67</v>
      </c>
      <c r="D86" s="15"/>
      <c r="E86" s="15"/>
      <c r="F86" s="143"/>
      <c r="G86" s="18"/>
      <c r="H86" s="18"/>
      <c r="I86" s="147"/>
      <c r="J86" s="18"/>
      <c r="K86" s="18"/>
      <c r="L86" s="18"/>
      <c r="M86" s="18"/>
      <c r="N86" s="20"/>
      <c r="O86" s="79"/>
      <c r="P86" s="131"/>
      <c r="Q86" s="134">
        <f>SUM(Q87:Q89)</f>
        <v>7396000</v>
      </c>
    </row>
    <row r="87" spans="1:20" customFormat="1" ht="15">
      <c r="A87" s="3"/>
      <c r="B87" s="652"/>
      <c r="C87" s="35" t="s">
        <v>28</v>
      </c>
      <c r="D87" s="32"/>
      <c r="E87" s="32"/>
      <c r="F87" s="141">
        <v>2</v>
      </c>
      <c r="G87" s="36" t="s">
        <v>22</v>
      </c>
      <c r="H87" s="36" t="s">
        <v>18</v>
      </c>
      <c r="I87" s="142">
        <v>2</v>
      </c>
      <c r="J87" s="36" t="s">
        <v>23</v>
      </c>
      <c r="K87" s="36" t="s">
        <v>18</v>
      </c>
      <c r="L87" s="142">
        <v>1</v>
      </c>
      <c r="M87" s="36" t="s">
        <v>24</v>
      </c>
      <c r="N87" s="33"/>
      <c r="O87" s="32">
        <f>L87*I87*F87</f>
        <v>4</v>
      </c>
      <c r="P87" s="132">
        <v>430000</v>
      </c>
      <c r="Q87" s="133">
        <f>P87*O87</f>
        <v>1720000</v>
      </c>
      <c r="R87" s="65" t="s">
        <v>79</v>
      </c>
    </row>
    <row r="88" spans="1:20" customFormat="1" ht="15">
      <c r="A88" s="3"/>
      <c r="B88" s="652"/>
      <c r="C88" s="35" t="s">
        <v>47</v>
      </c>
      <c r="D88" s="32"/>
      <c r="E88" s="32"/>
      <c r="F88" s="141">
        <v>2</v>
      </c>
      <c r="G88" s="36" t="s">
        <v>22</v>
      </c>
      <c r="H88" s="36" t="s">
        <v>18</v>
      </c>
      <c r="I88" s="142">
        <v>1</v>
      </c>
      <c r="J88" s="36" t="s">
        <v>23</v>
      </c>
      <c r="K88" s="36" t="s">
        <v>18</v>
      </c>
      <c r="L88" s="142">
        <v>1</v>
      </c>
      <c r="M88" s="36" t="s">
        <v>24</v>
      </c>
      <c r="N88" s="33"/>
      <c r="O88" s="32">
        <f>L88*I88*F88</f>
        <v>2</v>
      </c>
      <c r="P88" s="132">
        <v>570000</v>
      </c>
      <c r="Q88" s="133">
        <f>P88*O88</f>
        <v>1140000</v>
      </c>
      <c r="R88" s="65" t="s">
        <v>79</v>
      </c>
    </row>
    <row r="89" spans="1:20" customFormat="1" ht="15">
      <c r="A89" s="3"/>
      <c r="B89" s="652"/>
      <c r="C89" s="35" t="s">
        <v>29</v>
      </c>
      <c r="D89" s="32"/>
      <c r="E89" s="32"/>
      <c r="F89" s="141">
        <v>2</v>
      </c>
      <c r="G89" s="36" t="s">
        <v>22</v>
      </c>
      <c r="H89" s="36" t="s">
        <v>18</v>
      </c>
      <c r="I89" s="142">
        <v>1</v>
      </c>
      <c r="J89" s="36" t="s">
        <v>30</v>
      </c>
      <c r="K89" s="36" t="s">
        <v>18</v>
      </c>
      <c r="L89" s="142">
        <v>1</v>
      </c>
      <c r="M89" s="36" t="s">
        <v>24</v>
      </c>
      <c r="N89" s="33"/>
      <c r="O89" s="32">
        <f>L89*I89*F89</f>
        <v>2</v>
      </c>
      <c r="P89" s="132">
        <v>2268000</v>
      </c>
      <c r="Q89" s="133">
        <f>P89*O89</f>
        <v>4536000</v>
      </c>
      <c r="R89" s="65" t="s">
        <v>79</v>
      </c>
    </row>
    <row r="90" spans="1:20" customFormat="1" ht="41.25" customHeight="1">
      <c r="A90" s="3"/>
      <c r="B90" s="655">
        <v>7</v>
      </c>
      <c r="C90" s="83" t="s">
        <v>83</v>
      </c>
      <c r="D90" s="36"/>
      <c r="E90" s="36"/>
      <c r="F90" s="23"/>
      <c r="G90" s="35"/>
      <c r="H90" s="36"/>
      <c r="I90" s="26"/>
      <c r="J90" s="35"/>
      <c r="K90" s="36"/>
      <c r="L90" s="26"/>
      <c r="M90" s="35"/>
      <c r="N90" s="33"/>
      <c r="O90" s="151"/>
      <c r="P90" s="132"/>
      <c r="Q90" s="134">
        <f>SUM(Q91:Q95)</f>
        <v>31191000</v>
      </c>
    </row>
    <row r="91" spans="1:20" customFormat="1" ht="15">
      <c r="A91" s="3"/>
      <c r="B91" s="652"/>
      <c r="C91" s="35" t="s">
        <v>28</v>
      </c>
      <c r="D91" s="36"/>
      <c r="E91" s="36"/>
      <c r="F91" s="667">
        <v>2</v>
      </c>
      <c r="G91" s="35" t="s">
        <v>22</v>
      </c>
      <c r="H91" s="36" t="s">
        <v>18</v>
      </c>
      <c r="I91" s="668">
        <v>3</v>
      </c>
      <c r="J91" s="35" t="s">
        <v>23</v>
      </c>
      <c r="K91" s="36" t="s">
        <v>18</v>
      </c>
      <c r="L91" s="668">
        <v>3</v>
      </c>
      <c r="M91" s="35" t="s">
        <v>24</v>
      </c>
      <c r="N91" s="33"/>
      <c r="O91" s="151">
        <f>L91*I91*F91</f>
        <v>18</v>
      </c>
      <c r="P91" s="132">
        <v>530000</v>
      </c>
      <c r="Q91" s="38">
        <f>O91*P91</f>
        <v>9540000</v>
      </c>
    </row>
    <row r="92" spans="1:20" customFormat="1" ht="15">
      <c r="A92" s="3"/>
      <c r="B92" s="652"/>
      <c r="C92" s="35" t="s">
        <v>47</v>
      </c>
      <c r="D92" s="36"/>
      <c r="E92" s="36"/>
      <c r="F92" s="667">
        <v>2</v>
      </c>
      <c r="G92" s="35" t="s">
        <v>22</v>
      </c>
      <c r="H92" s="36" t="s">
        <v>18</v>
      </c>
      <c r="I92" s="668">
        <v>2</v>
      </c>
      <c r="J92" s="35" t="s">
        <v>23</v>
      </c>
      <c r="K92" s="36" t="s">
        <v>18</v>
      </c>
      <c r="L92" s="669">
        <v>3</v>
      </c>
      <c r="M92" s="35" t="s">
        <v>24</v>
      </c>
      <c r="N92" s="33"/>
      <c r="O92" s="151">
        <f>L92*I92*F92</f>
        <v>12</v>
      </c>
      <c r="P92" s="132">
        <v>610000</v>
      </c>
      <c r="Q92" s="38">
        <f>O92*P92</f>
        <v>7320000</v>
      </c>
    </row>
    <row r="93" spans="1:20" customFormat="1" ht="15">
      <c r="A93" s="3"/>
      <c r="B93" s="652"/>
      <c r="C93" s="35" t="s">
        <v>29</v>
      </c>
      <c r="D93" s="36"/>
      <c r="E93" s="36"/>
      <c r="F93" s="667">
        <v>2</v>
      </c>
      <c r="G93" s="35" t="s">
        <v>22</v>
      </c>
      <c r="H93" s="36" t="s">
        <v>18</v>
      </c>
      <c r="I93" s="668">
        <v>1</v>
      </c>
      <c r="J93" s="35" t="s">
        <v>30</v>
      </c>
      <c r="K93" s="36" t="s">
        <v>18</v>
      </c>
      <c r="L93" s="669">
        <v>3</v>
      </c>
      <c r="M93" s="35" t="s">
        <v>24</v>
      </c>
      <c r="N93" s="33"/>
      <c r="O93" s="151">
        <f>L93*I93*F93</f>
        <v>6</v>
      </c>
      <c r="P93" s="132">
        <v>2057500</v>
      </c>
      <c r="Q93" s="38">
        <f>O93*P93</f>
        <v>12345000</v>
      </c>
    </row>
    <row r="94" spans="1:20" ht="12.75" customHeight="1">
      <c r="A94" s="3"/>
      <c r="B94" s="652"/>
      <c r="C94" s="35" t="s">
        <v>149</v>
      </c>
      <c r="D94" s="32"/>
      <c r="E94" s="32"/>
      <c r="F94" s="675"/>
      <c r="G94" s="36"/>
      <c r="H94" s="36"/>
      <c r="I94" s="26">
        <v>2</v>
      </c>
      <c r="J94" s="35" t="s">
        <v>134</v>
      </c>
      <c r="K94" s="36" t="s">
        <v>18</v>
      </c>
      <c r="L94" s="669">
        <v>3</v>
      </c>
      <c r="M94" s="35" t="s">
        <v>24</v>
      </c>
      <c r="N94" s="33"/>
      <c r="O94" s="32">
        <f>L94*I94</f>
        <v>6</v>
      </c>
      <c r="P94" s="132">
        <v>75000</v>
      </c>
      <c r="Q94" s="38">
        <f>O94*P94</f>
        <v>450000</v>
      </c>
      <c r="R94" s="65"/>
      <c r="T94" s="74"/>
    </row>
    <row r="95" spans="1:20" ht="12.75" customHeight="1">
      <c r="A95" s="3"/>
      <c r="B95" s="652"/>
      <c r="C95" s="35" t="s">
        <v>151</v>
      </c>
      <c r="D95" s="32"/>
      <c r="E95" s="32"/>
      <c r="F95" s="675"/>
      <c r="G95" s="36"/>
      <c r="H95" s="36"/>
      <c r="I95" s="26">
        <v>2</v>
      </c>
      <c r="J95" s="35" t="s">
        <v>134</v>
      </c>
      <c r="K95" s="36" t="s">
        <v>18</v>
      </c>
      <c r="L95" s="669">
        <v>3</v>
      </c>
      <c r="M95" s="35" t="s">
        <v>24</v>
      </c>
      <c r="N95" s="33"/>
      <c r="O95" s="32">
        <f>L95*I95</f>
        <v>6</v>
      </c>
      <c r="P95" s="132">
        <v>256000</v>
      </c>
      <c r="Q95" s="38">
        <f>O95*P95</f>
        <v>1536000</v>
      </c>
      <c r="R95" s="65"/>
      <c r="T95" s="74"/>
    </row>
    <row r="96" spans="1:20" s="86" customFormat="1">
      <c r="A96" s="128"/>
      <c r="B96" s="670"/>
      <c r="C96" s="121"/>
      <c r="D96" s="36"/>
      <c r="E96" s="36"/>
      <c r="F96" s="150"/>
      <c r="G96" s="35"/>
      <c r="H96" s="36"/>
      <c r="I96" s="26"/>
      <c r="J96" s="35"/>
      <c r="K96" s="36"/>
      <c r="L96" s="26"/>
      <c r="M96" s="35"/>
      <c r="N96" s="33"/>
      <c r="O96" s="32"/>
      <c r="P96" s="40"/>
      <c r="Q96" s="38"/>
    </row>
    <row r="97" spans="1:20" s="86" customFormat="1">
      <c r="A97" s="743" t="s">
        <v>32</v>
      </c>
      <c r="B97" s="744"/>
      <c r="C97" s="744"/>
      <c r="D97" s="744"/>
      <c r="E97" s="744"/>
      <c r="F97" s="744"/>
      <c r="G97" s="744"/>
      <c r="H97" s="744"/>
      <c r="I97" s="744"/>
      <c r="J97" s="744"/>
      <c r="K97" s="744"/>
      <c r="L97" s="744"/>
      <c r="M97" s="744"/>
      <c r="N97" s="745"/>
      <c r="O97" s="88"/>
      <c r="P97" s="89"/>
      <c r="Q97" s="90">
        <f>Q19</f>
        <v>303447000</v>
      </c>
    </row>
    <row r="98" spans="1:20" s="86" customFormat="1">
      <c r="A98" s="119"/>
      <c r="B98" s="671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91"/>
      <c r="Q98" s="92"/>
    </row>
    <row r="99" spans="1:20" s="87" customFormat="1">
      <c r="A99" s="42"/>
      <c r="B99" s="41"/>
      <c r="C99" s="42"/>
      <c r="D99" s="642"/>
      <c r="E99" s="642"/>
      <c r="F99" s="76"/>
      <c r="G99" s="643"/>
      <c r="H99" s="642"/>
      <c r="I99" s="642"/>
      <c r="J99" s="643"/>
      <c r="K99" s="642"/>
      <c r="L99" s="76"/>
      <c r="M99" s="643"/>
      <c r="N99" s="642"/>
      <c r="O99" s="76"/>
      <c r="P99" s="93"/>
      <c r="Q99" s="93"/>
      <c r="T99" s="86"/>
    </row>
    <row r="100" spans="1:20" s="86" customFormat="1">
      <c r="A100" s="42"/>
      <c r="B100" s="41"/>
      <c r="C100" s="42"/>
      <c r="D100" s="642"/>
      <c r="E100" s="642"/>
      <c r="F100" s="76"/>
      <c r="G100" s="643"/>
      <c r="H100" s="642"/>
      <c r="I100" s="642"/>
      <c r="J100" s="643"/>
      <c r="K100" s="642"/>
      <c r="L100" s="76"/>
      <c r="M100" s="643"/>
      <c r="N100" s="642"/>
      <c r="O100" s="720" t="s">
        <v>152</v>
      </c>
      <c r="P100" s="720"/>
      <c r="Q100" s="720"/>
    </row>
    <row r="101" spans="1:20" s="86" customFormat="1" ht="15">
      <c r="A101" s="42"/>
      <c r="B101" s="41"/>
      <c r="C101" s="42"/>
      <c r="D101" s="642"/>
      <c r="E101" s="642"/>
      <c r="F101" s="76"/>
      <c r="G101" s="643"/>
      <c r="H101" s="642"/>
      <c r="I101" s="642"/>
      <c r="J101" s="643"/>
      <c r="K101" s="642"/>
      <c r="L101" s="76"/>
      <c r="M101" s="643"/>
      <c r="N101" s="642"/>
      <c r="O101"/>
      <c r="P101" s="93"/>
      <c r="Q101" s="93"/>
    </row>
    <row r="102" spans="1:20" s="86" customFormat="1" ht="15">
      <c r="A102" s="42"/>
      <c r="B102" s="41"/>
      <c r="C102" s="42"/>
      <c r="D102" s="642"/>
      <c r="E102" s="642"/>
      <c r="F102" s="76"/>
      <c r="G102" s="643"/>
      <c r="H102" s="642"/>
      <c r="I102" s="642"/>
      <c r="J102" s="643"/>
      <c r="K102" s="642"/>
      <c r="L102" s="76"/>
      <c r="M102" s="643"/>
      <c r="N102" s="642"/>
      <c r="O102"/>
      <c r="P102" s="93"/>
      <c r="Q102" s="93"/>
    </row>
    <row r="103" spans="1:20" s="86" customFormat="1" ht="15">
      <c r="A103" s="42"/>
      <c r="B103" s="41"/>
      <c r="C103" s="42"/>
      <c r="D103" s="642"/>
      <c r="E103" s="642"/>
      <c r="F103" s="76"/>
      <c r="G103" s="643"/>
      <c r="H103" s="642"/>
      <c r="I103" s="642"/>
      <c r="J103" s="643"/>
      <c r="K103" s="642"/>
      <c r="L103" s="76"/>
      <c r="M103" s="643"/>
      <c r="N103" s="642"/>
      <c r="O103"/>
      <c r="P103" s="93"/>
      <c r="Q103" s="93"/>
    </row>
    <row r="104" spans="1:20" s="86" customFormat="1" ht="15">
      <c r="A104" s="42"/>
      <c r="B104" s="41"/>
      <c r="C104" s="42"/>
      <c r="D104" s="642"/>
      <c r="E104" s="642"/>
      <c r="F104" s="76"/>
      <c r="G104" s="643"/>
      <c r="H104" s="642"/>
      <c r="I104" s="642"/>
      <c r="J104" s="643"/>
      <c r="K104" s="642"/>
      <c r="L104" s="76"/>
      <c r="M104" s="643"/>
      <c r="N104" s="642"/>
      <c r="O104"/>
      <c r="P104" s="93"/>
      <c r="Q104" s="93"/>
    </row>
    <row r="105" spans="1:20" s="86" customFormat="1">
      <c r="A105" s="42"/>
      <c r="B105" s="41"/>
      <c r="C105" s="42"/>
      <c r="D105" s="642"/>
      <c r="E105" s="642"/>
      <c r="F105" s="76"/>
      <c r="G105" s="643"/>
      <c r="H105" s="642"/>
      <c r="I105" s="642"/>
      <c r="J105" s="643"/>
      <c r="K105" s="642"/>
      <c r="L105" s="76"/>
      <c r="M105" s="643"/>
      <c r="N105" s="642"/>
      <c r="O105" s="76"/>
      <c r="P105" s="93"/>
      <c r="Q105" s="93"/>
      <c r="T105" s="87"/>
    </row>
    <row r="106" spans="1:20" s="86" customFormat="1">
      <c r="A106" s="42"/>
      <c r="B106" s="41"/>
      <c r="C106" s="42"/>
      <c r="D106" s="642"/>
      <c r="E106" s="642"/>
      <c r="F106" s="76"/>
      <c r="G106" s="643"/>
      <c r="H106" s="642"/>
      <c r="I106" s="642"/>
      <c r="J106" s="643"/>
      <c r="K106" s="642"/>
      <c r="L106" s="76"/>
      <c r="M106" s="643"/>
      <c r="N106" s="642"/>
      <c r="O106" s="746" t="s">
        <v>81</v>
      </c>
      <c r="P106" s="746"/>
      <c r="Q106" s="746"/>
    </row>
    <row r="107" spans="1:20" s="86" customFormat="1">
      <c r="A107" s="42"/>
      <c r="B107" s="41"/>
      <c r="C107" s="42"/>
      <c r="D107" s="642"/>
      <c r="E107" s="642"/>
      <c r="F107" s="76"/>
      <c r="G107" s="643"/>
      <c r="H107" s="642"/>
      <c r="I107" s="642"/>
      <c r="J107" s="643"/>
      <c r="K107" s="642"/>
      <c r="L107" s="76"/>
      <c r="M107" s="643"/>
      <c r="N107" s="642"/>
      <c r="O107" s="720" t="s">
        <v>82</v>
      </c>
      <c r="P107" s="720"/>
      <c r="Q107" s="720"/>
    </row>
    <row r="108" spans="1:20" s="86" customFormat="1">
      <c r="A108" s="42"/>
      <c r="B108" s="41"/>
      <c r="C108" s="42"/>
      <c r="D108" s="642"/>
      <c r="E108" s="642"/>
      <c r="F108" s="76"/>
      <c r="G108" s="643"/>
      <c r="H108" s="642"/>
      <c r="I108" s="642"/>
      <c r="J108" s="643"/>
      <c r="K108" s="642"/>
      <c r="L108" s="76"/>
      <c r="M108" s="643"/>
      <c r="N108" s="642"/>
      <c r="O108" s="76"/>
      <c r="P108" s="93"/>
      <c r="Q108" s="93"/>
      <c r="T108" s="87"/>
    </row>
    <row r="109" spans="1:20" s="86" customFormat="1">
      <c r="A109" s="42"/>
      <c r="B109" s="41"/>
      <c r="C109" s="42"/>
      <c r="D109" s="642"/>
      <c r="E109" s="642"/>
      <c r="F109" s="76"/>
      <c r="G109" s="643"/>
      <c r="H109" s="642"/>
      <c r="I109" s="642"/>
      <c r="J109" s="643"/>
      <c r="K109" s="642"/>
      <c r="L109" s="76"/>
      <c r="M109" s="643"/>
      <c r="N109" s="642"/>
      <c r="O109" s="76"/>
      <c r="P109" s="93"/>
      <c r="Q109" s="93"/>
    </row>
    <row r="110" spans="1:20" s="87" customFormat="1">
      <c r="A110" s="42"/>
      <c r="B110" s="41"/>
      <c r="C110" s="42"/>
      <c r="D110" s="642"/>
      <c r="E110" s="642"/>
      <c r="F110" s="76"/>
      <c r="G110" s="643"/>
      <c r="H110" s="642"/>
      <c r="I110" s="642"/>
      <c r="J110" s="643"/>
      <c r="K110" s="642"/>
      <c r="L110" s="76"/>
      <c r="M110" s="643"/>
      <c r="N110" s="642"/>
      <c r="O110" s="76"/>
      <c r="P110" s="93"/>
      <c r="Q110" s="93"/>
      <c r="T110" s="86"/>
    </row>
    <row r="111" spans="1:20" s="86" customFormat="1">
      <c r="A111" s="42"/>
      <c r="B111" s="41"/>
      <c r="C111" s="42"/>
      <c r="D111" s="642"/>
      <c r="E111" s="642"/>
      <c r="F111" s="76"/>
      <c r="G111" s="643"/>
      <c r="H111" s="642"/>
      <c r="I111" s="642"/>
      <c r="J111" s="643"/>
      <c r="K111" s="642"/>
      <c r="L111" s="76"/>
      <c r="M111" s="643"/>
      <c r="N111" s="642"/>
      <c r="O111" s="76"/>
      <c r="P111" s="93"/>
      <c r="Q111" s="93"/>
    </row>
    <row r="112" spans="1:20" s="86" customFormat="1">
      <c r="A112" s="42"/>
      <c r="B112" s="41"/>
      <c r="C112" s="42"/>
      <c r="D112" s="642"/>
      <c r="E112" s="642"/>
      <c r="F112" s="76"/>
      <c r="G112" s="643"/>
      <c r="H112" s="642"/>
      <c r="I112" s="642"/>
      <c r="J112" s="643"/>
      <c r="K112" s="642"/>
      <c r="L112" s="76"/>
      <c r="M112" s="643"/>
      <c r="N112" s="642"/>
      <c r="O112" s="76"/>
      <c r="P112" s="93"/>
      <c r="Q112" s="93"/>
    </row>
    <row r="113" spans="1:20" s="86" customFormat="1">
      <c r="A113" s="42"/>
      <c r="B113" s="41"/>
      <c r="C113" s="42"/>
      <c r="D113" s="642"/>
      <c r="E113" s="642"/>
      <c r="F113" s="76"/>
      <c r="G113" s="643"/>
      <c r="H113" s="642"/>
      <c r="I113" s="642"/>
      <c r="J113" s="643"/>
      <c r="K113" s="642"/>
      <c r="L113" s="76"/>
      <c r="M113" s="643"/>
      <c r="N113" s="642"/>
      <c r="O113" s="76"/>
      <c r="P113" s="93"/>
      <c r="Q113" s="93"/>
      <c r="T113" s="87"/>
    </row>
    <row r="114" spans="1:20" s="86" customFormat="1">
      <c r="A114" s="42"/>
      <c r="B114" s="41"/>
      <c r="C114" s="42"/>
      <c r="D114" s="642"/>
      <c r="E114" s="642"/>
      <c r="F114" s="76"/>
      <c r="G114" s="643"/>
      <c r="H114" s="642"/>
      <c r="I114" s="642"/>
      <c r="J114" s="643"/>
      <c r="K114" s="642"/>
      <c r="L114" s="76"/>
      <c r="M114" s="643"/>
      <c r="N114" s="642"/>
      <c r="O114" s="76"/>
      <c r="P114" s="93"/>
      <c r="Q114" s="93"/>
    </row>
    <row r="115" spans="1:20" s="87" customFormat="1">
      <c r="A115" s="42"/>
      <c r="B115" s="41"/>
      <c r="C115" s="42"/>
      <c r="D115" s="642"/>
      <c r="E115" s="642"/>
      <c r="F115" s="76"/>
      <c r="G115" s="643"/>
      <c r="H115" s="642"/>
      <c r="I115" s="642"/>
      <c r="J115" s="643"/>
      <c r="K115" s="642"/>
      <c r="L115" s="76"/>
      <c r="M115" s="643"/>
      <c r="N115" s="642"/>
      <c r="O115" s="76"/>
      <c r="P115" s="93"/>
      <c r="Q115" s="93"/>
      <c r="T115" s="86"/>
    </row>
    <row r="116" spans="1:20" s="86" customFormat="1">
      <c r="A116" s="42"/>
      <c r="B116" s="41"/>
      <c r="C116" s="42"/>
      <c r="D116" s="642"/>
      <c r="E116" s="642"/>
      <c r="F116" s="76"/>
      <c r="G116" s="643"/>
      <c r="H116" s="642"/>
      <c r="I116" s="642"/>
      <c r="J116" s="643"/>
      <c r="K116" s="642"/>
      <c r="L116" s="76"/>
      <c r="M116" s="643"/>
      <c r="N116" s="642"/>
      <c r="O116" s="76"/>
      <c r="P116" s="93"/>
      <c r="Q116" s="93"/>
    </row>
    <row r="117" spans="1:20" s="86" customFormat="1">
      <c r="A117" s="42"/>
      <c r="B117" s="41"/>
      <c r="C117" s="42"/>
      <c r="D117" s="642"/>
      <c r="E117" s="642"/>
      <c r="F117" s="76"/>
      <c r="G117" s="643"/>
      <c r="H117" s="642"/>
      <c r="I117" s="642"/>
      <c r="J117" s="643"/>
      <c r="K117" s="642"/>
      <c r="L117" s="76"/>
      <c r="M117" s="643"/>
      <c r="N117" s="642"/>
      <c r="O117" s="76"/>
      <c r="P117" s="93"/>
      <c r="Q117" s="93"/>
    </row>
    <row r="118" spans="1:20" s="86" customFormat="1">
      <c r="A118" s="42"/>
      <c r="B118" s="41"/>
      <c r="C118" s="94"/>
      <c r="D118" s="642"/>
      <c r="E118" s="642"/>
      <c r="F118" s="76"/>
      <c r="G118" s="643"/>
      <c r="H118" s="642"/>
      <c r="I118" s="642"/>
      <c r="J118" s="643"/>
      <c r="K118" s="642"/>
      <c r="L118" s="76"/>
      <c r="M118" s="643"/>
      <c r="N118" s="642"/>
      <c r="O118" s="76"/>
      <c r="P118" s="93"/>
      <c r="Q118" s="93"/>
      <c r="T118" s="87"/>
    </row>
    <row r="119" spans="1:20" s="86" customFormat="1">
      <c r="A119" s="42"/>
      <c r="B119" s="41"/>
      <c r="C119" s="42"/>
      <c r="D119" s="642"/>
      <c r="E119" s="642"/>
      <c r="F119" s="76"/>
      <c r="G119" s="643"/>
      <c r="H119" s="642"/>
      <c r="I119" s="642"/>
      <c r="J119" s="643"/>
      <c r="K119" s="642"/>
      <c r="L119" s="76"/>
      <c r="M119" s="643"/>
      <c r="N119" s="642"/>
      <c r="O119" s="76"/>
      <c r="P119" s="93"/>
      <c r="Q119" s="93"/>
    </row>
    <row r="120" spans="1:20" s="87" customFormat="1">
      <c r="A120" s="42"/>
      <c r="B120" s="41"/>
      <c r="C120" s="42"/>
      <c r="D120" s="642"/>
      <c r="E120" s="642"/>
      <c r="F120" s="76"/>
      <c r="G120" s="643"/>
      <c r="H120" s="642"/>
      <c r="I120" s="642"/>
      <c r="J120" s="643"/>
      <c r="K120" s="642"/>
      <c r="L120" s="76"/>
      <c r="M120" s="643"/>
      <c r="N120" s="642"/>
      <c r="O120" s="76"/>
      <c r="P120" s="93"/>
      <c r="Q120" s="93"/>
      <c r="T120" s="86"/>
    </row>
    <row r="121" spans="1:20" s="86" customFormat="1">
      <c r="A121" s="42"/>
      <c r="B121" s="41"/>
      <c r="C121" s="42"/>
      <c r="D121" s="642"/>
      <c r="E121" s="642"/>
      <c r="F121" s="76"/>
      <c r="G121" s="643"/>
      <c r="H121" s="642"/>
      <c r="I121" s="642"/>
      <c r="J121" s="643"/>
      <c r="K121" s="642"/>
      <c r="L121" s="76"/>
      <c r="M121" s="643"/>
      <c r="N121" s="642"/>
      <c r="O121" s="76"/>
      <c r="P121" s="93"/>
      <c r="Q121" s="93"/>
    </row>
    <row r="122" spans="1:20" s="86" customFormat="1">
      <c r="A122" s="42"/>
      <c r="B122" s="41"/>
      <c r="C122" s="42"/>
      <c r="D122" s="642"/>
      <c r="E122" s="642"/>
      <c r="F122" s="76"/>
      <c r="G122" s="643"/>
      <c r="H122" s="642"/>
      <c r="I122" s="642"/>
      <c r="J122" s="643"/>
      <c r="K122" s="642"/>
      <c r="L122" s="76"/>
      <c r="M122" s="643"/>
      <c r="N122" s="642"/>
      <c r="O122" s="76"/>
      <c r="P122" s="93"/>
      <c r="Q122" s="93"/>
    </row>
    <row r="123" spans="1:20" s="86" customFormat="1">
      <c r="A123" s="42"/>
      <c r="B123" s="41"/>
      <c r="C123" s="95"/>
      <c r="D123" s="642"/>
      <c r="E123" s="642"/>
      <c r="F123" s="76"/>
      <c r="G123" s="643"/>
      <c r="H123" s="642"/>
      <c r="I123" s="642"/>
      <c r="J123" s="643"/>
      <c r="K123" s="642"/>
      <c r="L123" s="76"/>
      <c r="M123" s="643"/>
      <c r="N123" s="642"/>
      <c r="O123" s="76"/>
      <c r="P123" s="93"/>
      <c r="Q123" s="93"/>
      <c r="T123" s="87"/>
    </row>
    <row r="124" spans="1:20" s="86" customFormat="1">
      <c r="A124" s="42"/>
      <c r="B124" s="41"/>
      <c r="C124" s="42"/>
      <c r="D124" s="642"/>
      <c r="E124" s="642"/>
      <c r="F124" s="76"/>
      <c r="G124" s="643"/>
      <c r="H124" s="642"/>
      <c r="I124" s="642"/>
      <c r="J124" s="643"/>
      <c r="K124" s="642"/>
      <c r="L124" s="76"/>
      <c r="M124" s="643"/>
      <c r="N124" s="642"/>
      <c r="O124" s="76"/>
      <c r="P124" s="93"/>
      <c r="Q124" s="93"/>
    </row>
    <row r="125" spans="1:20" s="87" customFormat="1">
      <c r="A125" s="42"/>
      <c r="B125" s="41"/>
      <c r="C125" s="42"/>
      <c r="D125" s="642"/>
      <c r="E125" s="642"/>
      <c r="F125" s="76"/>
      <c r="G125" s="643"/>
      <c r="H125" s="642"/>
      <c r="I125" s="642"/>
      <c r="J125" s="643"/>
      <c r="K125" s="642"/>
      <c r="L125" s="76"/>
      <c r="M125" s="643"/>
      <c r="N125" s="642"/>
      <c r="O125" s="76"/>
      <c r="P125" s="93"/>
      <c r="Q125" s="93"/>
      <c r="T125" s="86"/>
    </row>
    <row r="126" spans="1:20" s="86" customFormat="1">
      <c r="A126" s="42"/>
      <c r="B126" s="41"/>
      <c r="C126" s="42"/>
      <c r="D126" s="642"/>
      <c r="E126" s="642"/>
      <c r="F126" s="76"/>
      <c r="G126" s="643"/>
      <c r="H126" s="642"/>
      <c r="I126" s="642"/>
      <c r="J126" s="643"/>
      <c r="K126" s="642"/>
      <c r="L126" s="76"/>
      <c r="M126" s="643"/>
      <c r="N126" s="642"/>
      <c r="O126" s="76"/>
      <c r="P126" s="93"/>
      <c r="Q126" s="93"/>
    </row>
    <row r="127" spans="1:20" s="86" customFormat="1">
      <c r="A127" s="42"/>
      <c r="B127" s="41"/>
      <c r="C127" s="42"/>
      <c r="D127" s="642"/>
      <c r="E127" s="642"/>
      <c r="F127" s="76"/>
      <c r="G127" s="643"/>
      <c r="H127" s="642"/>
      <c r="I127" s="642"/>
      <c r="J127" s="643"/>
      <c r="K127" s="642"/>
      <c r="L127" s="76"/>
      <c r="M127" s="643"/>
      <c r="N127" s="642"/>
      <c r="O127" s="76"/>
      <c r="P127" s="93"/>
      <c r="Q127" s="93"/>
    </row>
    <row r="128" spans="1:20" s="86" customFormat="1">
      <c r="A128" s="42"/>
      <c r="B128" s="41"/>
      <c r="C128" s="42"/>
      <c r="D128" s="642"/>
      <c r="E128" s="642"/>
      <c r="F128" s="76"/>
      <c r="G128" s="643"/>
      <c r="H128" s="642"/>
      <c r="I128" s="642"/>
      <c r="J128" s="643"/>
      <c r="K128" s="642"/>
      <c r="L128" s="76"/>
      <c r="M128" s="643"/>
      <c r="N128" s="642"/>
      <c r="O128" s="76"/>
      <c r="P128" s="93"/>
      <c r="Q128" s="93"/>
      <c r="T128" s="87"/>
    </row>
    <row r="129" spans="1:20" s="86" customFormat="1">
      <c r="A129" s="42"/>
      <c r="B129" s="41"/>
      <c r="C129" s="42"/>
      <c r="D129" s="642"/>
      <c r="E129" s="642"/>
      <c r="F129" s="76"/>
      <c r="G129" s="643"/>
      <c r="H129" s="642"/>
      <c r="I129" s="642"/>
      <c r="J129" s="643"/>
      <c r="K129" s="642"/>
      <c r="L129" s="76"/>
      <c r="M129" s="643"/>
      <c r="N129" s="642"/>
      <c r="O129" s="76"/>
      <c r="P129" s="93"/>
      <c r="Q129" s="93"/>
    </row>
    <row r="130" spans="1:20" s="87" customFormat="1">
      <c r="A130" s="42"/>
      <c r="B130" s="41"/>
      <c r="C130" s="42"/>
      <c r="D130" s="642"/>
      <c r="E130" s="642"/>
      <c r="F130" s="76"/>
      <c r="G130" s="643"/>
      <c r="H130" s="642"/>
      <c r="I130" s="642"/>
      <c r="J130" s="643"/>
      <c r="K130" s="642"/>
      <c r="L130" s="76"/>
      <c r="M130" s="643"/>
      <c r="N130" s="642"/>
      <c r="O130" s="76"/>
      <c r="P130" s="93"/>
      <c r="Q130" s="93"/>
      <c r="T130" s="86"/>
    </row>
    <row r="131" spans="1:20" s="86" customFormat="1">
      <c r="A131" s="42"/>
      <c r="B131" s="41"/>
      <c r="C131" s="42"/>
      <c r="D131" s="642"/>
      <c r="E131" s="642"/>
      <c r="F131" s="76"/>
      <c r="G131" s="643"/>
      <c r="H131" s="642"/>
      <c r="I131" s="642"/>
      <c r="J131" s="643"/>
      <c r="K131" s="642"/>
      <c r="L131" s="76"/>
      <c r="M131" s="643"/>
      <c r="N131" s="642"/>
      <c r="O131" s="76"/>
      <c r="P131" s="93"/>
      <c r="Q131" s="93"/>
    </row>
    <row r="132" spans="1:20" s="86" customFormat="1">
      <c r="A132" s="42"/>
      <c r="B132" s="41"/>
      <c r="C132" s="42"/>
      <c r="D132" s="642"/>
      <c r="E132" s="642"/>
      <c r="F132" s="76"/>
      <c r="G132" s="643"/>
      <c r="H132" s="642"/>
      <c r="I132" s="642"/>
      <c r="J132" s="643"/>
      <c r="K132" s="642"/>
      <c r="L132" s="76"/>
      <c r="M132" s="643"/>
      <c r="N132" s="642"/>
      <c r="O132" s="76"/>
      <c r="P132" s="93"/>
      <c r="Q132" s="93"/>
    </row>
    <row r="133" spans="1:20" s="86" customFormat="1">
      <c r="A133" s="42"/>
      <c r="B133" s="41"/>
      <c r="C133" s="42"/>
      <c r="D133" s="642"/>
      <c r="E133" s="642"/>
      <c r="F133" s="76"/>
      <c r="G133" s="643"/>
      <c r="H133" s="642"/>
      <c r="I133" s="642"/>
      <c r="J133" s="643"/>
      <c r="K133" s="642"/>
      <c r="L133" s="76"/>
      <c r="M133" s="643"/>
      <c r="N133" s="642"/>
      <c r="O133" s="76"/>
      <c r="P133" s="93"/>
      <c r="Q133" s="93"/>
      <c r="T133" s="87"/>
    </row>
    <row r="134" spans="1:20" s="86" customFormat="1">
      <c r="A134" s="42"/>
      <c r="B134" s="41"/>
      <c r="C134" s="42"/>
      <c r="D134" s="642"/>
      <c r="E134" s="642"/>
      <c r="F134" s="76"/>
      <c r="G134" s="643"/>
      <c r="H134" s="642"/>
      <c r="I134" s="642"/>
      <c r="J134" s="643"/>
      <c r="K134" s="642"/>
      <c r="L134" s="76"/>
      <c r="M134" s="643"/>
      <c r="N134" s="642"/>
      <c r="O134" s="76"/>
      <c r="P134" s="93"/>
      <c r="Q134" s="93"/>
    </row>
    <row r="135" spans="1:20" s="87" customFormat="1">
      <c r="A135" s="42"/>
      <c r="B135" s="41"/>
      <c r="C135" s="42"/>
      <c r="D135" s="642"/>
      <c r="E135" s="642"/>
      <c r="F135" s="76"/>
      <c r="G135" s="643"/>
      <c r="H135" s="642"/>
      <c r="I135" s="642"/>
      <c r="J135" s="643"/>
      <c r="K135" s="642"/>
      <c r="L135" s="76"/>
      <c r="M135" s="643"/>
      <c r="N135" s="642"/>
      <c r="O135" s="76"/>
      <c r="P135" s="93"/>
      <c r="Q135" s="93"/>
      <c r="T135" s="86"/>
    </row>
    <row r="136" spans="1:20" s="86" customFormat="1">
      <c r="A136" s="42"/>
      <c r="B136" s="41"/>
      <c r="C136" s="42"/>
      <c r="D136" s="642"/>
      <c r="E136" s="642"/>
      <c r="F136" s="76"/>
      <c r="G136" s="643"/>
      <c r="H136" s="642"/>
      <c r="I136" s="642"/>
      <c r="J136" s="643"/>
      <c r="K136" s="642"/>
      <c r="L136" s="76"/>
      <c r="M136" s="643"/>
      <c r="N136" s="642"/>
      <c r="O136" s="76"/>
      <c r="P136" s="93"/>
      <c r="Q136" s="93"/>
    </row>
    <row r="137" spans="1:20" s="86" customFormat="1">
      <c r="A137" s="42"/>
      <c r="B137" s="41"/>
      <c r="C137" s="42"/>
      <c r="D137" s="642"/>
      <c r="E137" s="642"/>
      <c r="F137" s="76"/>
      <c r="G137" s="643"/>
      <c r="H137" s="642"/>
      <c r="I137" s="642"/>
      <c r="J137" s="643"/>
      <c r="K137" s="642"/>
      <c r="L137" s="76"/>
      <c r="M137" s="643"/>
      <c r="N137" s="642"/>
      <c r="O137" s="76"/>
      <c r="P137" s="93"/>
      <c r="Q137" s="93"/>
    </row>
    <row r="138" spans="1:20" s="86" customFormat="1">
      <c r="A138" s="42"/>
      <c r="B138" s="41"/>
      <c r="C138" s="42"/>
      <c r="D138" s="642"/>
      <c r="E138" s="642"/>
      <c r="F138" s="76"/>
      <c r="G138" s="643"/>
      <c r="H138" s="642"/>
      <c r="I138" s="642"/>
      <c r="J138" s="643"/>
      <c r="K138" s="642"/>
      <c r="L138" s="76"/>
      <c r="M138" s="643"/>
      <c r="N138" s="642"/>
      <c r="O138" s="76"/>
      <c r="P138" s="93"/>
      <c r="Q138" s="93"/>
      <c r="T138" s="87"/>
    </row>
    <row r="139" spans="1:20" s="86" customFormat="1">
      <c r="A139" s="42"/>
      <c r="B139" s="41"/>
      <c r="C139" s="42"/>
      <c r="D139" s="642"/>
      <c r="E139" s="642"/>
      <c r="F139" s="76"/>
      <c r="G139" s="643"/>
      <c r="H139" s="642"/>
      <c r="I139" s="642"/>
      <c r="J139" s="643"/>
      <c r="K139" s="642"/>
      <c r="L139" s="76"/>
      <c r="M139" s="643"/>
      <c r="N139" s="642"/>
      <c r="O139" s="76"/>
      <c r="P139" s="93"/>
      <c r="Q139" s="93"/>
    </row>
    <row r="140" spans="1:20" s="87" customFormat="1">
      <c r="A140" s="42"/>
      <c r="B140" s="41"/>
      <c r="C140" s="42"/>
      <c r="D140" s="642"/>
      <c r="E140" s="642"/>
      <c r="F140" s="76"/>
      <c r="G140" s="643"/>
      <c r="H140" s="642"/>
      <c r="I140" s="642"/>
      <c r="J140" s="643"/>
      <c r="K140" s="642"/>
      <c r="L140" s="76"/>
      <c r="M140" s="643"/>
      <c r="N140" s="642"/>
      <c r="O140" s="76"/>
      <c r="P140" s="93"/>
      <c r="Q140" s="93"/>
      <c r="T140" s="86"/>
    </row>
    <row r="141" spans="1:20" s="86" customFormat="1">
      <c r="A141" s="42"/>
      <c r="B141" s="41"/>
      <c r="C141" s="42"/>
      <c r="D141" s="642"/>
      <c r="E141" s="642"/>
      <c r="F141" s="76"/>
      <c r="G141" s="643"/>
      <c r="H141" s="642"/>
      <c r="I141" s="642"/>
      <c r="J141" s="643"/>
      <c r="K141" s="642"/>
      <c r="L141" s="76"/>
      <c r="M141" s="643"/>
      <c r="N141" s="642"/>
      <c r="O141" s="76"/>
      <c r="P141" s="93"/>
      <c r="Q141" s="93"/>
    </row>
    <row r="142" spans="1:20" s="86" customFormat="1">
      <c r="A142" s="42"/>
      <c r="B142" s="41"/>
      <c r="C142" s="42"/>
      <c r="D142" s="642"/>
      <c r="E142" s="642"/>
      <c r="F142" s="76"/>
      <c r="G142" s="643"/>
      <c r="H142" s="642"/>
      <c r="I142" s="642"/>
      <c r="J142" s="643"/>
      <c r="K142" s="642"/>
      <c r="L142" s="76"/>
      <c r="M142" s="643"/>
      <c r="N142" s="642"/>
      <c r="O142" s="76"/>
      <c r="P142" s="93"/>
      <c r="Q142" s="93"/>
    </row>
    <row r="143" spans="1:20" s="86" customFormat="1">
      <c r="A143" s="42"/>
      <c r="B143" s="41"/>
      <c r="C143" s="42"/>
      <c r="D143" s="642"/>
      <c r="E143" s="642"/>
      <c r="F143" s="76"/>
      <c r="G143" s="643"/>
      <c r="H143" s="642"/>
      <c r="I143" s="642"/>
      <c r="J143" s="643"/>
      <c r="K143" s="642"/>
      <c r="L143" s="76"/>
      <c r="M143" s="643"/>
      <c r="N143" s="642"/>
      <c r="O143" s="76"/>
      <c r="P143" s="93"/>
      <c r="Q143" s="93"/>
      <c r="T143" s="87"/>
    </row>
    <row r="144" spans="1:20" s="86" customFormat="1">
      <c r="A144" s="42"/>
      <c r="B144" s="41"/>
      <c r="C144" s="42"/>
      <c r="D144" s="642"/>
      <c r="E144" s="642"/>
      <c r="F144" s="76"/>
      <c r="G144" s="643"/>
      <c r="H144" s="642"/>
      <c r="I144" s="642"/>
      <c r="J144" s="643"/>
      <c r="K144" s="642"/>
      <c r="L144" s="76"/>
      <c r="M144" s="643"/>
      <c r="N144" s="642"/>
      <c r="O144" s="76"/>
      <c r="P144" s="93"/>
      <c r="Q144" s="93"/>
    </row>
    <row r="145" spans="1:20" s="87" customFormat="1">
      <c r="A145" s="42"/>
      <c r="B145" s="41"/>
      <c r="C145" s="42"/>
      <c r="D145" s="642"/>
      <c r="E145" s="642"/>
      <c r="F145" s="76"/>
      <c r="G145" s="643"/>
      <c r="H145" s="642"/>
      <c r="I145" s="642"/>
      <c r="J145" s="643"/>
      <c r="K145" s="642"/>
      <c r="L145" s="76"/>
      <c r="M145" s="643"/>
      <c r="N145" s="642"/>
      <c r="O145" s="76"/>
      <c r="P145" s="93"/>
      <c r="Q145" s="93"/>
      <c r="T145" s="86"/>
    </row>
    <row r="146" spans="1:20" s="86" customFormat="1">
      <c r="A146" s="42"/>
      <c r="B146" s="41"/>
      <c r="C146" s="42"/>
      <c r="D146" s="642"/>
      <c r="E146" s="642"/>
      <c r="F146" s="76"/>
      <c r="G146" s="643"/>
      <c r="H146" s="642"/>
      <c r="I146" s="642"/>
      <c r="J146" s="643"/>
      <c r="K146" s="642"/>
      <c r="L146" s="76"/>
      <c r="M146" s="643"/>
      <c r="N146" s="642"/>
      <c r="O146" s="76"/>
      <c r="P146" s="93"/>
      <c r="Q146" s="93"/>
    </row>
    <row r="147" spans="1:20" s="86" customFormat="1">
      <c r="A147" s="42"/>
      <c r="B147" s="41"/>
      <c r="C147" s="42"/>
      <c r="D147" s="642"/>
      <c r="E147" s="642"/>
      <c r="F147" s="76"/>
      <c r="G147" s="643"/>
      <c r="H147" s="642"/>
      <c r="I147" s="642"/>
      <c r="J147" s="643"/>
      <c r="K147" s="642"/>
      <c r="L147" s="76"/>
      <c r="M147" s="643"/>
      <c r="N147" s="642"/>
      <c r="O147" s="76"/>
      <c r="P147" s="93"/>
      <c r="Q147" s="93"/>
    </row>
    <row r="148" spans="1:20" s="86" customFormat="1">
      <c r="A148" s="42"/>
      <c r="B148" s="41"/>
      <c r="C148" s="42"/>
      <c r="D148" s="642"/>
      <c r="E148" s="642"/>
      <c r="F148" s="76"/>
      <c r="G148" s="643"/>
      <c r="H148" s="642"/>
      <c r="I148" s="642"/>
      <c r="J148" s="643"/>
      <c r="K148" s="642"/>
      <c r="L148" s="76"/>
      <c r="M148" s="643"/>
      <c r="N148" s="642"/>
      <c r="O148" s="76"/>
      <c r="P148" s="93"/>
      <c r="Q148" s="93"/>
      <c r="T148" s="87"/>
    </row>
    <row r="149" spans="1:20" s="86" customFormat="1">
      <c r="A149" s="42"/>
      <c r="B149" s="41"/>
      <c r="C149" s="42"/>
      <c r="D149" s="642"/>
      <c r="E149" s="642"/>
      <c r="F149" s="76"/>
      <c r="G149" s="643"/>
      <c r="H149" s="642"/>
      <c r="I149" s="642"/>
      <c r="J149" s="643"/>
      <c r="K149" s="642"/>
      <c r="L149" s="76"/>
      <c r="M149" s="643"/>
      <c r="N149" s="642"/>
      <c r="O149" s="76"/>
      <c r="P149" s="93"/>
      <c r="Q149" s="93"/>
    </row>
    <row r="150" spans="1:20" s="87" customFormat="1">
      <c r="A150" s="42"/>
      <c r="B150" s="41"/>
      <c r="C150" s="42"/>
      <c r="D150" s="642"/>
      <c r="E150" s="642"/>
      <c r="F150" s="76"/>
      <c r="G150" s="643"/>
      <c r="H150" s="642"/>
      <c r="I150" s="642"/>
      <c r="J150" s="643"/>
      <c r="K150" s="642"/>
      <c r="L150" s="76"/>
      <c r="M150" s="643"/>
      <c r="N150" s="642"/>
      <c r="O150" s="76"/>
      <c r="P150" s="93"/>
      <c r="Q150" s="93"/>
      <c r="T150" s="86"/>
    </row>
    <row r="151" spans="1:20" s="86" customFormat="1">
      <c r="A151" s="42"/>
      <c r="B151" s="41"/>
      <c r="C151" s="42"/>
      <c r="D151" s="642"/>
      <c r="E151" s="642"/>
      <c r="F151" s="76"/>
      <c r="G151" s="643"/>
      <c r="H151" s="642"/>
      <c r="I151" s="642"/>
      <c r="J151" s="643"/>
      <c r="K151" s="642"/>
      <c r="L151" s="76"/>
      <c r="M151" s="643"/>
      <c r="N151" s="642"/>
      <c r="O151" s="76"/>
      <c r="P151" s="93"/>
      <c r="Q151" s="93"/>
    </row>
    <row r="152" spans="1:20" s="86" customFormat="1">
      <c r="A152" s="42"/>
      <c r="B152" s="41"/>
      <c r="C152" s="42"/>
      <c r="D152" s="642"/>
      <c r="E152" s="642"/>
      <c r="F152" s="76"/>
      <c r="G152" s="643"/>
      <c r="H152" s="642"/>
      <c r="I152" s="642"/>
      <c r="J152" s="643"/>
      <c r="K152" s="642"/>
      <c r="L152" s="76"/>
      <c r="M152" s="643"/>
      <c r="N152" s="642"/>
      <c r="O152" s="76"/>
      <c r="P152" s="93"/>
      <c r="Q152" s="93"/>
    </row>
    <row r="153" spans="1:20" s="86" customFormat="1">
      <c r="A153" s="42"/>
      <c r="B153" s="41"/>
      <c r="C153" s="42"/>
      <c r="D153" s="642"/>
      <c r="E153" s="642"/>
      <c r="F153" s="76"/>
      <c r="G153" s="643"/>
      <c r="H153" s="642"/>
      <c r="I153" s="642"/>
      <c r="J153" s="643"/>
      <c r="K153" s="642"/>
      <c r="L153" s="76"/>
      <c r="M153" s="643"/>
      <c r="N153" s="642"/>
      <c r="O153" s="76"/>
      <c r="P153" s="93"/>
      <c r="Q153" s="93"/>
      <c r="T153" s="87"/>
    </row>
    <row r="154" spans="1:20" s="86" customFormat="1">
      <c r="A154" s="42"/>
      <c r="B154" s="41"/>
      <c r="C154" s="42"/>
      <c r="D154" s="642"/>
      <c r="E154" s="642"/>
      <c r="F154" s="76"/>
      <c r="G154" s="643"/>
      <c r="H154" s="642"/>
      <c r="I154" s="642"/>
      <c r="J154" s="643"/>
      <c r="K154" s="642"/>
      <c r="L154" s="76"/>
      <c r="M154" s="643"/>
      <c r="N154" s="642"/>
      <c r="O154" s="76"/>
      <c r="P154" s="93"/>
      <c r="Q154" s="93"/>
    </row>
    <row r="155" spans="1:20" s="87" customFormat="1">
      <c r="A155" s="42"/>
      <c r="B155" s="41"/>
      <c r="C155" s="42"/>
      <c r="D155" s="642"/>
      <c r="E155" s="642"/>
      <c r="F155" s="76"/>
      <c r="G155" s="643"/>
      <c r="H155" s="642"/>
      <c r="I155" s="642"/>
      <c r="J155" s="643"/>
      <c r="K155" s="642"/>
      <c r="L155" s="76"/>
      <c r="M155" s="643"/>
      <c r="N155" s="642"/>
      <c r="O155" s="76"/>
      <c r="P155" s="93"/>
      <c r="Q155" s="93"/>
      <c r="T155" s="86"/>
    </row>
    <row r="156" spans="1:20" s="86" customFormat="1">
      <c r="A156" s="42"/>
      <c r="B156" s="41"/>
      <c r="C156" s="42"/>
      <c r="D156" s="642"/>
      <c r="E156" s="642"/>
      <c r="F156" s="76"/>
      <c r="G156" s="643"/>
      <c r="H156" s="642"/>
      <c r="I156" s="642"/>
      <c r="J156" s="643"/>
      <c r="K156" s="642"/>
      <c r="L156" s="76"/>
      <c r="M156" s="643"/>
      <c r="N156" s="642"/>
      <c r="O156" s="76"/>
      <c r="P156" s="93"/>
      <c r="Q156" s="93"/>
    </row>
    <row r="157" spans="1:20" s="86" customFormat="1">
      <c r="A157" s="42"/>
      <c r="B157" s="41"/>
      <c r="C157" s="42"/>
      <c r="D157" s="642"/>
      <c r="E157" s="642"/>
      <c r="F157" s="76"/>
      <c r="G157" s="643"/>
      <c r="H157" s="642"/>
      <c r="I157" s="642"/>
      <c r="J157" s="643"/>
      <c r="K157" s="642"/>
      <c r="L157" s="76"/>
      <c r="M157" s="643"/>
      <c r="N157" s="642"/>
      <c r="O157" s="76"/>
      <c r="P157" s="93"/>
      <c r="Q157" s="93"/>
    </row>
    <row r="158" spans="1:20" s="86" customFormat="1">
      <c r="A158" s="42"/>
      <c r="B158" s="41"/>
      <c r="C158" s="42"/>
      <c r="D158" s="642"/>
      <c r="E158" s="642"/>
      <c r="F158" s="76"/>
      <c r="G158" s="643"/>
      <c r="H158" s="642"/>
      <c r="I158" s="642"/>
      <c r="J158" s="643"/>
      <c r="K158" s="642"/>
      <c r="L158" s="76"/>
      <c r="M158" s="643"/>
      <c r="N158" s="642"/>
      <c r="O158" s="76"/>
      <c r="P158" s="93"/>
      <c r="Q158" s="93"/>
      <c r="T158" s="87"/>
    </row>
    <row r="159" spans="1:20" s="86" customFormat="1">
      <c r="A159" s="42"/>
      <c r="B159" s="41"/>
      <c r="C159" s="42"/>
      <c r="D159" s="642"/>
      <c r="E159" s="642"/>
      <c r="F159" s="76"/>
      <c r="G159" s="643"/>
      <c r="H159" s="642"/>
      <c r="I159" s="642"/>
      <c r="J159" s="643"/>
      <c r="K159" s="642"/>
      <c r="L159" s="76"/>
      <c r="M159" s="643"/>
      <c r="N159" s="642"/>
      <c r="O159" s="76"/>
      <c r="P159" s="93"/>
      <c r="Q159" s="93"/>
    </row>
    <row r="160" spans="1:20" s="87" customFormat="1">
      <c r="A160" s="42"/>
      <c r="B160" s="41"/>
      <c r="C160" s="42"/>
      <c r="D160" s="642"/>
      <c r="E160" s="642"/>
      <c r="F160" s="76"/>
      <c r="G160" s="643"/>
      <c r="H160" s="642"/>
      <c r="I160" s="642"/>
      <c r="J160" s="643"/>
      <c r="K160" s="642"/>
      <c r="L160" s="76"/>
      <c r="M160" s="643"/>
      <c r="N160" s="642"/>
      <c r="O160" s="76"/>
      <c r="P160" s="93"/>
      <c r="Q160" s="93"/>
      <c r="T160" s="86"/>
    </row>
    <row r="161" spans="1:20" s="86" customFormat="1">
      <c r="A161" s="42"/>
      <c r="B161" s="41"/>
      <c r="C161" s="42"/>
      <c r="D161" s="642"/>
      <c r="E161" s="642"/>
      <c r="F161" s="76"/>
      <c r="G161" s="643"/>
      <c r="H161" s="642"/>
      <c r="I161" s="642"/>
      <c r="J161" s="643"/>
      <c r="K161" s="642"/>
      <c r="L161" s="76"/>
      <c r="M161" s="643"/>
      <c r="N161" s="642"/>
      <c r="O161" s="76"/>
      <c r="P161" s="93"/>
      <c r="Q161" s="93"/>
    </row>
    <row r="162" spans="1:20" s="86" customFormat="1">
      <c r="A162" s="42"/>
      <c r="B162" s="41"/>
      <c r="C162" s="42"/>
      <c r="D162" s="642"/>
      <c r="E162" s="642"/>
      <c r="F162" s="76"/>
      <c r="G162" s="643"/>
      <c r="H162" s="642"/>
      <c r="I162" s="642"/>
      <c r="J162" s="643"/>
      <c r="K162" s="642"/>
      <c r="L162" s="76"/>
      <c r="M162" s="643"/>
      <c r="N162" s="642"/>
      <c r="O162" s="76"/>
      <c r="P162" s="93"/>
      <c r="Q162" s="93"/>
    </row>
    <row r="163" spans="1:20" s="86" customFormat="1">
      <c r="A163" s="42"/>
      <c r="B163" s="41"/>
      <c r="C163" s="42"/>
      <c r="D163" s="642"/>
      <c r="E163" s="642"/>
      <c r="F163" s="76"/>
      <c r="G163" s="643"/>
      <c r="H163" s="642"/>
      <c r="I163" s="642"/>
      <c r="J163" s="643"/>
      <c r="K163" s="642"/>
      <c r="L163" s="76"/>
      <c r="M163" s="643"/>
      <c r="N163" s="642"/>
      <c r="O163" s="76"/>
      <c r="P163" s="93"/>
      <c r="Q163" s="93"/>
      <c r="T163" s="87"/>
    </row>
    <row r="164" spans="1:20" s="86" customFormat="1">
      <c r="A164" s="42"/>
      <c r="B164" s="41"/>
      <c r="C164" s="42"/>
      <c r="D164" s="642"/>
      <c r="E164" s="642"/>
      <c r="F164" s="76"/>
      <c r="G164" s="643"/>
      <c r="H164" s="642"/>
      <c r="I164" s="642"/>
      <c r="J164" s="643"/>
      <c r="K164" s="642"/>
      <c r="L164" s="76"/>
      <c r="M164" s="643"/>
      <c r="N164" s="642"/>
      <c r="O164" s="76"/>
      <c r="P164" s="93"/>
      <c r="Q164" s="93"/>
    </row>
    <row r="165" spans="1:20" s="87" customFormat="1">
      <c r="A165" s="42"/>
      <c r="B165" s="41"/>
      <c r="C165" s="42"/>
      <c r="D165" s="642"/>
      <c r="E165" s="642"/>
      <c r="F165" s="76"/>
      <c r="G165" s="643"/>
      <c r="H165" s="642"/>
      <c r="I165" s="642"/>
      <c r="J165" s="643"/>
      <c r="K165" s="642"/>
      <c r="L165" s="76"/>
      <c r="M165" s="643"/>
      <c r="N165" s="642"/>
      <c r="O165" s="76"/>
      <c r="P165" s="93"/>
      <c r="Q165" s="93"/>
      <c r="T165" s="86"/>
    </row>
    <row r="166" spans="1:20" s="86" customFormat="1">
      <c r="A166" s="42"/>
      <c r="B166" s="41"/>
      <c r="C166" s="42"/>
      <c r="D166" s="642"/>
      <c r="E166" s="642"/>
      <c r="F166" s="76"/>
      <c r="G166" s="643"/>
      <c r="H166" s="642"/>
      <c r="I166" s="642"/>
      <c r="J166" s="643"/>
      <c r="K166" s="642"/>
      <c r="L166" s="76"/>
      <c r="M166" s="643"/>
      <c r="N166" s="642"/>
      <c r="O166" s="76"/>
      <c r="P166" s="93"/>
      <c r="Q166" s="93"/>
    </row>
    <row r="167" spans="1:20" s="86" customFormat="1">
      <c r="A167" s="42"/>
      <c r="B167" s="41"/>
      <c r="C167" s="42"/>
      <c r="D167" s="642"/>
      <c r="E167" s="642"/>
      <c r="F167" s="76"/>
      <c r="G167" s="643"/>
      <c r="H167" s="642"/>
      <c r="I167" s="642"/>
      <c r="J167" s="643"/>
      <c r="K167" s="642"/>
      <c r="L167" s="76"/>
      <c r="M167" s="643"/>
      <c r="N167" s="642"/>
      <c r="O167" s="76"/>
      <c r="P167" s="93"/>
      <c r="Q167" s="93"/>
    </row>
    <row r="168" spans="1:20" s="86" customFormat="1">
      <c r="A168" s="42"/>
      <c r="B168" s="41"/>
      <c r="C168" s="42"/>
      <c r="D168" s="642"/>
      <c r="E168" s="642"/>
      <c r="F168" s="76"/>
      <c r="G168" s="643"/>
      <c r="H168" s="642"/>
      <c r="I168" s="642"/>
      <c r="J168" s="643"/>
      <c r="K168" s="642"/>
      <c r="L168" s="76"/>
      <c r="M168" s="643"/>
      <c r="N168" s="642"/>
      <c r="O168" s="76"/>
      <c r="P168" s="93"/>
      <c r="Q168" s="93"/>
      <c r="T168" s="87"/>
    </row>
    <row r="169" spans="1:20" s="86" customFormat="1">
      <c r="A169" s="42"/>
      <c r="B169" s="41"/>
      <c r="C169" s="42"/>
      <c r="D169" s="642"/>
      <c r="E169" s="642"/>
      <c r="F169" s="76"/>
      <c r="G169" s="643"/>
      <c r="H169" s="642"/>
      <c r="I169" s="642"/>
      <c r="J169" s="643"/>
      <c r="K169" s="642"/>
      <c r="L169" s="76"/>
      <c r="M169" s="643"/>
      <c r="N169" s="642"/>
      <c r="O169" s="76"/>
      <c r="P169" s="93"/>
      <c r="Q169" s="93"/>
    </row>
    <row r="170" spans="1:20" s="87" customFormat="1">
      <c r="A170" s="42"/>
      <c r="B170" s="41"/>
      <c r="C170" s="42"/>
      <c r="D170" s="642"/>
      <c r="E170" s="642"/>
      <c r="F170" s="76"/>
      <c r="G170" s="643"/>
      <c r="H170" s="642"/>
      <c r="I170" s="642"/>
      <c r="J170" s="643"/>
      <c r="K170" s="642"/>
      <c r="L170" s="76"/>
      <c r="M170" s="643"/>
      <c r="N170" s="642"/>
      <c r="O170" s="76"/>
      <c r="P170" s="93"/>
      <c r="Q170" s="93"/>
      <c r="T170" s="86"/>
    </row>
    <row r="171" spans="1:20" s="86" customFormat="1">
      <c r="A171" s="42"/>
      <c r="B171" s="41"/>
      <c r="C171" s="42"/>
      <c r="D171" s="642"/>
      <c r="E171" s="642"/>
      <c r="F171" s="76"/>
      <c r="G171" s="643"/>
      <c r="H171" s="642"/>
      <c r="I171" s="642"/>
      <c r="J171" s="643"/>
      <c r="K171" s="642"/>
      <c r="L171" s="76"/>
      <c r="M171" s="643"/>
      <c r="N171" s="642"/>
      <c r="O171" s="76"/>
      <c r="P171" s="93"/>
      <c r="Q171" s="93"/>
    </row>
    <row r="172" spans="1:20" s="86" customFormat="1">
      <c r="A172" s="42"/>
      <c r="B172" s="41"/>
      <c r="C172" s="42"/>
      <c r="D172" s="642"/>
      <c r="E172" s="642"/>
      <c r="F172" s="76"/>
      <c r="G172" s="643"/>
      <c r="H172" s="642"/>
      <c r="I172" s="642"/>
      <c r="J172" s="643"/>
      <c r="K172" s="642"/>
      <c r="L172" s="76"/>
      <c r="M172" s="643"/>
      <c r="N172" s="642"/>
      <c r="O172" s="76"/>
      <c r="P172" s="93"/>
      <c r="Q172" s="93"/>
    </row>
    <row r="173" spans="1:20" s="86" customFormat="1">
      <c r="A173" s="42"/>
      <c r="B173" s="41"/>
      <c r="C173" s="42"/>
      <c r="D173" s="642"/>
      <c r="E173" s="642"/>
      <c r="F173" s="76"/>
      <c r="G173" s="643"/>
      <c r="H173" s="642"/>
      <c r="I173" s="642"/>
      <c r="J173" s="643"/>
      <c r="K173" s="642"/>
      <c r="L173" s="76"/>
      <c r="M173" s="643"/>
      <c r="N173" s="642"/>
      <c r="O173" s="76"/>
      <c r="P173" s="93"/>
      <c r="Q173" s="93"/>
      <c r="T173" s="87"/>
    </row>
    <row r="174" spans="1:20" s="86" customFormat="1">
      <c r="A174" s="42"/>
      <c r="B174" s="41"/>
      <c r="C174" s="42"/>
      <c r="D174" s="642"/>
      <c r="E174" s="642"/>
      <c r="F174" s="76"/>
      <c r="G174" s="643"/>
      <c r="H174" s="642"/>
      <c r="I174" s="642"/>
      <c r="J174" s="643"/>
      <c r="K174" s="642"/>
      <c r="L174" s="76"/>
      <c r="M174" s="643"/>
      <c r="N174" s="642"/>
      <c r="O174" s="76"/>
      <c r="P174" s="93"/>
      <c r="Q174" s="93"/>
    </row>
    <row r="175" spans="1:20" s="87" customFormat="1">
      <c r="A175" s="42"/>
      <c r="B175" s="41"/>
      <c r="C175" s="42"/>
      <c r="D175" s="642"/>
      <c r="E175" s="642"/>
      <c r="F175" s="76"/>
      <c r="G175" s="643"/>
      <c r="H175" s="642"/>
      <c r="I175" s="642"/>
      <c r="J175" s="643"/>
      <c r="K175" s="642"/>
      <c r="L175" s="76"/>
      <c r="M175" s="643"/>
      <c r="N175" s="642"/>
      <c r="O175" s="76"/>
      <c r="P175" s="93"/>
      <c r="Q175" s="93"/>
      <c r="T175" s="86"/>
    </row>
    <row r="176" spans="1:20" s="86" customFormat="1">
      <c r="A176" s="42"/>
      <c r="B176" s="41"/>
      <c r="C176" s="42"/>
      <c r="D176" s="642"/>
      <c r="E176" s="642"/>
      <c r="F176" s="76"/>
      <c r="G176" s="643"/>
      <c r="H176" s="642"/>
      <c r="I176" s="642"/>
      <c r="J176" s="643"/>
      <c r="K176" s="642"/>
      <c r="L176" s="76"/>
      <c r="M176" s="643"/>
      <c r="N176" s="642"/>
      <c r="O176" s="76"/>
      <c r="P176" s="93"/>
      <c r="Q176" s="93"/>
    </row>
    <row r="177" spans="1:20" s="86" customFormat="1">
      <c r="A177" s="42"/>
      <c r="B177" s="41"/>
      <c r="C177" s="42"/>
      <c r="D177" s="642"/>
      <c r="E177" s="642"/>
      <c r="F177" s="76"/>
      <c r="G177" s="643"/>
      <c r="H177" s="642"/>
      <c r="I177" s="642"/>
      <c r="J177" s="643"/>
      <c r="K177" s="642"/>
      <c r="L177" s="76"/>
      <c r="M177" s="643"/>
      <c r="N177" s="642"/>
      <c r="O177" s="76"/>
      <c r="P177" s="93"/>
      <c r="Q177" s="93"/>
    </row>
    <row r="178" spans="1:20" s="86" customFormat="1">
      <c r="A178" s="42"/>
      <c r="B178" s="41"/>
      <c r="C178" s="42"/>
      <c r="D178" s="642"/>
      <c r="E178" s="642"/>
      <c r="F178" s="76"/>
      <c r="G178" s="643"/>
      <c r="H178" s="642"/>
      <c r="I178" s="642"/>
      <c r="J178" s="643"/>
      <c r="K178" s="642"/>
      <c r="L178" s="76"/>
      <c r="M178" s="643"/>
      <c r="N178" s="642"/>
      <c r="O178" s="76"/>
      <c r="P178" s="93"/>
      <c r="Q178" s="93"/>
      <c r="T178" s="87"/>
    </row>
    <row r="179" spans="1:20" s="86" customFormat="1">
      <c r="A179" s="42"/>
      <c r="B179" s="41"/>
      <c r="C179" s="42"/>
      <c r="D179" s="642"/>
      <c r="E179" s="642"/>
      <c r="F179" s="76"/>
      <c r="G179" s="643"/>
      <c r="H179" s="642"/>
      <c r="I179" s="642"/>
      <c r="J179" s="643"/>
      <c r="K179" s="642"/>
      <c r="L179" s="76"/>
      <c r="M179" s="643"/>
      <c r="N179" s="642"/>
      <c r="O179" s="76"/>
      <c r="P179" s="93"/>
      <c r="Q179" s="93"/>
    </row>
    <row r="180" spans="1:20" s="87" customFormat="1">
      <c r="A180" s="42"/>
      <c r="B180" s="41"/>
      <c r="C180" s="42"/>
      <c r="D180" s="642"/>
      <c r="E180" s="642"/>
      <c r="F180" s="76"/>
      <c r="G180" s="643"/>
      <c r="H180" s="642"/>
      <c r="I180" s="642"/>
      <c r="J180" s="643"/>
      <c r="K180" s="642"/>
      <c r="L180" s="76"/>
      <c r="M180" s="643"/>
      <c r="N180" s="642"/>
      <c r="O180" s="76"/>
      <c r="P180" s="93"/>
      <c r="Q180" s="93"/>
      <c r="T180" s="86"/>
    </row>
    <row r="181" spans="1:20" s="86" customFormat="1">
      <c r="A181" s="42"/>
      <c r="B181" s="41"/>
      <c r="C181" s="42"/>
      <c r="D181" s="642"/>
      <c r="E181" s="642"/>
      <c r="F181" s="76"/>
      <c r="G181" s="643"/>
      <c r="H181" s="642"/>
      <c r="I181" s="642"/>
      <c r="J181" s="643"/>
      <c r="K181" s="642"/>
      <c r="L181" s="76"/>
      <c r="M181" s="643"/>
      <c r="N181" s="642"/>
      <c r="O181" s="76"/>
      <c r="P181" s="93"/>
      <c r="Q181" s="93"/>
    </row>
    <row r="182" spans="1:20" s="86" customFormat="1">
      <c r="A182" s="42"/>
      <c r="B182" s="41"/>
      <c r="C182" s="42"/>
      <c r="D182" s="642"/>
      <c r="E182" s="642"/>
      <c r="F182" s="76"/>
      <c r="G182" s="643"/>
      <c r="H182" s="642"/>
      <c r="I182" s="642"/>
      <c r="J182" s="643"/>
      <c r="K182" s="642"/>
      <c r="L182" s="76"/>
      <c r="M182" s="643"/>
      <c r="N182" s="642"/>
      <c r="O182" s="76"/>
      <c r="P182" s="93"/>
      <c r="Q182" s="93"/>
    </row>
    <row r="183" spans="1:20" s="86" customFormat="1">
      <c r="A183" s="42"/>
      <c r="B183" s="41"/>
      <c r="C183" s="42"/>
      <c r="D183" s="642"/>
      <c r="E183" s="642"/>
      <c r="F183" s="76"/>
      <c r="G183" s="643"/>
      <c r="H183" s="642"/>
      <c r="I183" s="642"/>
      <c r="J183" s="643"/>
      <c r="K183" s="642"/>
      <c r="L183" s="76"/>
      <c r="M183" s="643"/>
      <c r="N183" s="642"/>
      <c r="O183" s="76"/>
      <c r="P183" s="93"/>
      <c r="Q183" s="93"/>
      <c r="T183" s="87"/>
    </row>
    <row r="184" spans="1:20" s="86" customFormat="1">
      <c r="A184" s="42"/>
      <c r="B184" s="41"/>
      <c r="C184" s="42"/>
      <c r="D184" s="642"/>
      <c r="E184" s="642"/>
      <c r="F184" s="76"/>
      <c r="G184" s="643"/>
      <c r="H184" s="642"/>
      <c r="I184" s="642"/>
      <c r="J184" s="643"/>
      <c r="K184" s="642"/>
      <c r="L184" s="76"/>
      <c r="M184" s="643"/>
      <c r="N184" s="642"/>
      <c r="O184" s="76"/>
      <c r="P184" s="93"/>
      <c r="Q184" s="93"/>
    </row>
    <row r="185" spans="1:20" s="87" customFormat="1">
      <c r="A185" s="42"/>
      <c r="B185" s="41"/>
      <c r="C185" s="42"/>
      <c r="D185" s="642"/>
      <c r="E185" s="642"/>
      <c r="F185" s="76"/>
      <c r="G185" s="643"/>
      <c r="H185" s="642"/>
      <c r="I185" s="642"/>
      <c r="J185" s="643"/>
      <c r="K185" s="642"/>
      <c r="L185" s="76"/>
      <c r="M185" s="643"/>
      <c r="N185" s="642"/>
      <c r="O185" s="76"/>
      <c r="P185" s="93"/>
      <c r="Q185" s="93"/>
      <c r="T185" s="86"/>
    </row>
    <row r="186" spans="1:20" s="86" customFormat="1">
      <c r="A186" s="42"/>
      <c r="B186" s="41"/>
      <c r="C186" s="42"/>
      <c r="D186" s="642"/>
      <c r="E186" s="642"/>
      <c r="F186" s="76"/>
      <c r="G186" s="643"/>
      <c r="H186" s="642"/>
      <c r="I186" s="642"/>
      <c r="J186" s="643"/>
      <c r="K186" s="642"/>
      <c r="L186" s="76"/>
      <c r="M186" s="643"/>
      <c r="N186" s="642"/>
      <c r="O186" s="76"/>
      <c r="P186" s="93"/>
      <c r="Q186" s="93"/>
    </row>
    <row r="187" spans="1:20" s="86" customFormat="1">
      <c r="A187" s="42"/>
      <c r="B187" s="41"/>
      <c r="C187" s="42"/>
      <c r="D187" s="642"/>
      <c r="E187" s="642"/>
      <c r="F187" s="76"/>
      <c r="G187" s="643"/>
      <c r="H187" s="642"/>
      <c r="I187" s="642"/>
      <c r="J187" s="643"/>
      <c r="K187" s="642"/>
      <c r="L187" s="76"/>
      <c r="M187" s="643"/>
      <c r="N187" s="642"/>
      <c r="O187" s="76"/>
      <c r="P187" s="93"/>
      <c r="Q187" s="93"/>
    </row>
    <row r="188" spans="1:20" s="86" customFormat="1">
      <c r="A188" s="42"/>
      <c r="B188" s="41"/>
      <c r="C188" s="42"/>
      <c r="D188" s="642"/>
      <c r="E188" s="642"/>
      <c r="F188" s="76"/>
      <c r="G188" s="643"/>
      <c r="H188" s="642"/>
      <c r="I188" s="642"/>
      <c r="J188" s="643"/>
      <c r="K188" s="642"/>
      <c r="L188" s="76"/>
      <c r="M188" s="643"/>
      <c r="N188" s="642"/>
      <c r="O188" s="76"/>
      <c r="P188" s="93"/>
      <c r="Q188" s="93"/>
      <c r="T188" s="87"/>
    </row>
    <row r="189" spans="1:20" s="86" customFormat="1">
      <c r="A189" s="42"/>
      <c r="B189" s="41"/>
      <c r="C189" s="42"/>
      <c r="D189" s="642"/>
      <c r="E189" s="642"/>
      <c r="F189" s="76"/>
      <c r="G189" s="643"/>
      <c r="H189" s="642"/>
      <c r="I189" s="642"/>
      <c r="J189" s="643"/>
      <c r="K189" s="642"/>
      <c r="L189" s="76"/>
      <c r="M189" s="643"/>
      <c r="N189" s="642"/>
      <c r="O189" s="76"/>
      <c r="P189" s="93"/>
      <c r="Q189" s="93"/>
    </row>
    <row r="190" spans="1:20" s="87" customFormat="1">
      <c r="A190" s="42"/>
      <c r="B190" s="41"/>
      <c r="C190" s="42"/>
      <c r="D190" s="642"/>
      <c r="E190" s="642"/>
      <c r="F190" s="76"/>
      <c r="G190" s="643"/>
      <c r="H190" s="642"/>
      <c r="I190" s="642"/>
      <c r="J190" s="643"/>
      <c r="K190" s="642"/>
      <c r="L190" s="76"/>
      <c r="M190" s="643"/>
      <c r="N190" s="642"/>
      <c r="O190" s="76"/>
      <c r="P190" s="93"/>
      <c r="Q190" s="93"/>
      <c r="T190" s="86"/>
    </row>
    <row r="191" spans="1:20" s="86" customFormat="1">
      <c r="A191" s="42"/>
      <c r="B191" s="41"/>
      <c r="C191" s="42"/>
      <c r="D191" s="642"/>
      <c r="E191" s="642"/>
      <c r="F191" s="76"/>
      <c r="G191" s="643"/>
      <c r="H191" s="642"/>
      <c r="I191" s="642"/>
      <c r="J191" s="643"/>
      <c r="K191" s="642"/>
      <c r="L191" s="76"/>
      <c r="M191" s="643"/>
      <c r="N191" s="642"/>
      <c r="O191" s="76"/>
      <c r="P191" s="93"/>
      <c r="Q191" s="93"/>
    </row>
    <row r="192" spans="1:20" s="86" customFormat="1">
      <c r="A192" s="42"/>
      <c r="B192" s="41"/>
      <c r="C192" s="42"/>
      <c r="D192" s="642"/>
      <c r="E192" s="642"/>
      <c r="F192" s="76"/>
      <c r="G192" s="643"/>
      <c r="H192" s="642"/>
      <c r="I192" s="642"/>
      <c r="J192" s="643"/>
      <c r="K192" s="642"/>
      <c r="L192" s="76"/>
      <c r="M192" s="643"/>
      <c r="N192" s="642"/>
      <c r="O192" s="76"/>
      <c r="P192" s="93"/>
      <c r="Q192" s="93"/>
    </row>
    <row r="193" spans="1:20" s="86" customFormat="1">
      <c r="A193" s="42"/>
      <c r="B193" s="41"/>
      <c r="C193" s="42"/>
      <c r="D193" s="642"/>
      <c r="E193" s="642"/>
      <c r="F193" s="76"/>
      <c r="G193" s="643"/>
      <c r="H193" s="642"/>
      <c r="I193" s="642"/>
      <c r="J193" s="643"/>
      <c r="K193" s="642"/>
      <c r="L193" s="76"/>
      <c r="M193" s="643"/>
      <c r="N193" s="642"/>
      <c r="O193" s="76"/>
      <c r="P193" s="93"/>
      <c r="Q193" s="93"/>
      <c r="T193" s="87"/>
    </row>
    <row r="194" spans="1:20" s="86" customFormat="1">
      <c r="A194" s="42"/>
      <c r="B194" s="41"/>
      <c r="C194" s="42"/>
      <c r="D194" s="642"/>
      <c r="E194" s="642"/>
      <c r="F194" s="76"/>
      <c r="G194" s="643"/>
      <c r="H194" s="642"/>
      <c r="I194" s="642"/>
      <c r="J194" s="643"/>
      <c r="K194" s="642"/>
      <c r="L194" s="76"/>
      <c r="M194" s="643"/>
      <c r="N194" s="642"/>
      <c r="O194" s="76"/>
      <c r="P194" s="93"/>
      <c r="Q194" s="93"/>
    </row>
    <row r="195" spans="1:20" s="87" customFormat="1">
      <c r="A195" s="42"/>
      <c r="B195" s="41"/>
      <c r="C195" s="42"/>
      <c r="D195" s="642"/>
      <c r="E195" s="642"/>
      <c r="F195" s="76"/>
      <c r="G195" s="643"/>
      <c r="H195" s="642"/>
      <c r="I195" s="642"/>
      <c r="J195" s="643"/>
      <c r="K195" s="642"/>
      <c r="L195" s="76"/>
      <c r="M195" s="643"/>
      <c r="N195" s="642"/>
      <c r="O195" s="76"/>
      <c r="P195" s="93"/>
      <c r="Q195" s="93"/>
      <c r="T195" s="86"/>
    </row>
    <row r="196" spans="1:20" s="86" customFormat="1">
      <c r="A196" s="42"/>
      <c r="B196" s="41"/>
      <c r="C196" s="42"/>
      <c r="D196" s="642"/>
      <c r="E196" s="642"/>
      <c r="F196" s="76"/>
      <c r="G196" s="643"/>
      <c r="H196" s="642"/>
      <c r="I196" s="642"/>
      <c r="J196" s="643"/>
      <c r="K196" s="642"/>
      <c r="L196" s="76"/>
      <c r="M196" s="643"/>
      <c r="N196" s="642"/>
      <c r="O196" s="76"/>
      <c r="P196" s="93"/>
      <c r="Q196" s="93"/>
    </row>
    <row r="197" spans="1:20" s="86" customFormat="1">
      <c r="A197" s="42"/>
      <c r="B197" s="41"/>
      <c r="C197" s="42"/>
      <c r="D197" s="642"/>
      <c r="E197" s="642"/>
      <c r="F197" s="76"/>
      <c r="G197" s="643"/>
      <c r="H197" s="642"/>
      <c r="I197" s="642"/>
      <c r="J197" s="643"/>
      <c r="K197" s="642"/>
      <c r="L197" s="76"/>
      <c r="M197" s="643"/>
      <c r="N197" s="642"/>
      <c r="O197" s="76"/>
      <c r="P197" s="93"/>
      <c r="Q197" s="93"/>
    </row>
    <row r="198" spans="1:20" s="86" customFormat="1">
      <c r="A198" s="42"/>
      <c r="B198" s="41"/>
      <c r="C198" s="42"/>
      <c r="D198" s="642"/>
      <c r="E198" s="642"/>
      <c r="F198" s="76"/>
      <c r="G198" s="643"/>
      <c r="H198" s="642"/>
      <c r="I198" s="642"/>
      <c r="J198" s="643"/>
      <c r="K198" s="642"/>
      <c r="L198" s="76"/>
      <c r="M198" s="643"/>
      <c r="N198" s="642"/>
      <c r="O198" s="76"/>
      <c r="P198" s="93"/>
      <c r="Q198" s="93"/>
      <c r="T198" s="87"/>
    </row>
    <row r="199" spans="1:20" s="86" customFormat="1">
      <c r="A199" s="42"/>
      <c r="B199" s="41"/>
      <c r="C199" s="42"/>
      <c r="D199" s="642"/>
      <c r="E199" s="642"/>
      <c r="F199" s="76"/>
      <c r="G199" s="643"/>
      <c r="H199" s="642"/>
      <c r="I199" s="642"/>
      <c r="J199" s="643"/>
      <c r="K199" s="642"/>
      <c r="L199" s="76"/>
      <c r="M199" s="643"/>
      <c r="N199" s="642"/>
      <c r="O199" s="76"/>
      <c r="P199" s="93"/>
      <c r="Q199" s="93"/>
    </row>
    <row r="200" spans="1:20" s="87" customFormat="1">
      <c r="A200" s="42"/>
      <c r="B200" s="41"/>
      <c r="C200" s="42"/>
      <c r="D200" s="642"/>
      <c r="E200" s="642"/>
      <c r="F200" s="76"/>
      <c r="G200" s="643"/>
      <c r="H200" s="642"/>
      <c r="I200" s="642"/>
      <c r="J200" s="643"/>
      <c r="K200" s="642"/>
      <c r="L200" s="76"/>
      <c r="M200" s="643"/>
      <c r="N200" s="642"/>
      <c r="O200" s="76"/>
      <c r="P200" s="93"/>
      <c r="Q200" s="93"/>
      <c r="T200" s="86"/>
    </row>
    <row r="201" spans="1:20" s="86" customFormat="1">
      <c r="A201" s="42"/>
      <c r="B201" s="41"/>
      <c r="C201" s="42"/>
      <c r="D201" s="642"/>
      <c r="E201" s="642"/>
      <c r="F201" s="76"/>
      <c r="G201" s="643"/>
      <c r="H201" s="642"/>
      <c r="I201" s="642"/>
      <c r="J201" s="643"/>
      <c r="K201" s="642"/>
      <c r="L201" s="76"/>
      <c r="M201" s="643"/>
      <c r="N201" s="642"/>
      <c r="O201" s="76"/>
      <c r="P201" s="93"/>
      <c r="Q201" s="93"/>
    </row>
    <row r="202" spans="1:20" s="86" customFormat="1">
      <c r="A202" s="42"/>
      <c r="B202" s="41"/>
      <c r="C202" s="42"/>
      <c r="D202" s="642"/>
      <c r="E202" s="642"/>
      <c r="F202" s="76"/>
      <c r="G202" s="643"/>
      <c r="H202" s="642"/>
      <c r="I202" s="642"/>
      <c r="J202" s="643"/>
      <c r="K202" s="642"/>
      <c r="L202" s="76"/>
      <c r="M202" s="643"/>
      <c r="N202" s="642"/>
      <c r="O202" s="76"/>
      <c r="P202" s="93"/>
      <c r="Q202" s="93"/>
    </row>
    <row r="203" spans="1:20" s="86" customFormat="1">
      <c r="A203" s="42"/>
      <c r="B203" s="41"/>
      <c r="C203" s="42"/>
      <c r="D203" s="642"/>
      <c r="E203" s="642"/>
      <c r="F203" s="76"/>
      <c r="G203" s="643"/>
      <c r="H203" s="642"/>
      <c r="I203" s="642"/>
      <c r="J203" s="643"/>
      <c r="K203" s="642"/>
      <c r="L203" s="76"/>
      <c r="M203" s="643"/>
      <c r="N203" s="642"/>
      <c r="O203" s="76"/>
      <c r="P203" s="93"/>
      <c r="Q203" s="93"/>
      <c r="T203" s="87"/>
    </row>
    <row r="204" spans="1:20" s="86" customFormat="1">
      <c r="A204" s="42"/>
      <c r="B204" s="41"/>
      <c r="C204" s="42"/>
      <c r="D204" s="642"/>
      <c r="E204" s="642"/>
      <c r="F204" s="76"/>
      <c r="G204" s="643"/>
      <c r="H204" s="642"/>
      <c r="I204" s="642"/>
      <c r="J204" s="643"/>
      <c r="K204" s="642"/>
      <c r="L204" s="76"/>
      <c r="M204" s="643"/>
      <c r="N204" s="642"/>
      <c r="O204" s="76"/>
      <c r="P204" s="93"/>
      <c r="Q204" s="93"/>
    </row>
    <row r="205" spans="1:20" s="87" customFormat="1">
      <c r="A205" s="42"/>
      <c r="B205" s="41"/>
      <c r="C205" s="42"/>
      <c r="D205" s="642"/>
      <c r="E205" s="642"/>
      <c r="F205" s="76"/>
      <c r="G205" s="643"/>
      <c r="H205" s="642"/>
      <c r="I205" s="642"/>
      <c r="J205" s="643"/>
      <c r="K205" s="642"/>
      <c r="L205" s="76"/>
      <c r="M205" s="643"/>
      <c r="N205" s="642"/>
      <c r="O205" s="76"/>
      <c r="P205" s="93"/>
      <c r="Q205" s="93"/>
      <c r="T205" s="86"/>
    </row>
    <row r="206" spans="1:20" s="86" customFormat="1">
      <c r="A206" s="42"/>
      <c r="B206" s="41"/>
      <c r="C206" s="42"/>
      <c r="D206" s="642"/>
      <c r="E206" s="642"/>
      <c r="F206" s="76"/>
      <c r="G206" s="643"/>
      <c r="H206" s="642"/>
      <c r="I206" s="642"/>
      <c r="J206" s="643"/>
      <c r="K206" s="642"/>
      <c r="L206" s="76"/>
      <c r="M206" s="643"/>
      <c r="N206" s="642"/>
      <c r="O206" s="76"/>
      <c r="P206" s="93"/>
      <c r="Q206" s="93"/>
    </row>
    <row r="207" spans="1:20" s="86" customFormat="1">
      <c r="A207" s="42"/>
      <c r="B207" s="41"/>
      <c r="C207" s="42"/>
      <c r="D207" s="642"/>
      <c r="E207" s="642"/>
      <c r="F207" s="76"/>
      <c r="G207" s="643"/>
      <c r="H207" s="642"/>
      <c r="I207" s="642"/>
      <c r="J207" s="643"/>
      <c r="K207" s="642"/>
      <c r="L207" s="76"/>
      <c r="M207" s="643"/>
      <c r="N207" s="642"/>
      <c r="O207" s="76"/>
      <c r="P207" s="93"/>
      <c r="Q207" s="93"/>
    </row>
    <row r="208" spans="1:20" s="86" customFormat="1">
      <c r="A208" s="42"/>
      <c r="B208" s="41"/>
      <c r="C208" s="42"/>
      <c r="D208" s="642"/>
      <c r="E208" s="642"/>
      <c r="F208" s="76"/>
      <c r="G208" s="643"/>
      <c r="H208" s="642"/>
      <c r="I208" s="642"/>
      <c r="J208" s="643"/>
      <c r="K208" s="642"/>
      <c r="L208" s="76"/>
      <c r="M208" s="643"/>
      <c r="N208" s="642"/>
      <c r="O208" s="76"/>
      <c r="P208" s="93"/>
      <c r="Q208" s="93"/>
      <c r="T208" s="87"/>
    </row>
    <row r="209" spans="1:20" s="86" customFormat="1">
      <c r="A209" s="42"/>
      <c r="B209" s="41"/>
      <c r="C209" s="42"/>
      <c r="D209" s="642"/>
      <c r="E209" s="642"/>
      <c r="F209" s="76"/>
      <c r="G209" s="643"/>
      <c r="H209" s="642"/>
      <c r="I209" s="642"/>
      <c r="J209" s="643"/>
      <c r="K209" s="642"/>
      <c r="L209" s="76"/>
      <c r="M209" s="643"/>
      <c r="N209" s="642"/>
      <c r="O209" s="76"/>
      <c r="P209" s="93"/>
      <c r="Q209" s="93"/>
    </row>
    <row r="210" spans="1:20" s="87" customFormat="1">
      <c r="A210" s="42"/>
      <c r="B210" s="41"/>
      <c r="C210" s="42"/>
      <c r="D210" s="642"/>
      <c r="E210" s="642"/>
      <c r="F210" s="76"/>
      <c r="G210" s="643"/>
      <c r="H210" s="642"/>
      <c r="I210" s="642"/>
      <c r="J210" s="643"/>
      <c r="K210" s="642"/>
      <c r="L210" s="76"/>
      <c r="M210" s="643"/>
      <c r="N210" s="642"/>
      <c r="O210" s="76"/>
      <c r="P210" s="93"/>
      <c r="Q210" s="93"/>
      <c r="T210" s="86"/>
    </row>
    <row r="211" spans="1:20" s="86" customFormat="1">
      <c r="A211" s="42"/>
      <c r="B211" s="41"/>
      <c r="C211" s="42"/>
      <c r="D211" s="642"/>
      <c r="E211" s="642"/>
      <c r="F211" s="76"/>
      <c r="G211" s="643"/>
      <c r="H211" s="642"/>
      <c r="I211" s="642"/>
      <c r="J211" s="643"/>
      <c r="K211" s="642"/>
      <c r="L211" s="76"/>
      <c r="M211" s="643"/>
      <c r="N211" s="642"/>
      <c r="O211" s="76"/>
      <c r="P211" s="93"/>
      <c r="Q211" s="93"/>
    </row>
    <row r="212" spans="1:20" s="86" customFormat="1">
      <c r="A212" s="42"/>
      <c r="B212" s="41"/>
      <c r="C212" s="42"/>
      <c r="D212" s="642"/>
      <c r="E212" s="642"/>
      <c r="F212" s="76"/>
      <c r="G212" s="643"/>
      <c r="H212" s="642"/>
      <c r="I212" s="642"/>
      <c r="J212" s="643"/>
      <c r="K212" s="642"/>
      <c r="L212" s="76"/>
      <c r="M212" s="643"/>
      <c r="N212" s="642"/>
      <c r="O212" s="76"/>
      <c r="P212" s="93"/>
      <c r="Q212" s="93"/>
    </row>
    <row r="213" spans="1:20" s="86" customFormat="1">
      <c r="A213" s="42"/>
      <c r="B213" s="41"/>
      <c r="C213" s="42"/>
      <c r="D213" s="642"/>
      <c r="E213" s="642"/>
      <c r="F213" s="76"/>
      <c r="G213" s="643"/>
      <c r="H213" s="642"/>
      <c r="I213" s="642"/>
      <c r="J213" s="643"/>
      <c r="K213" s="642"/>
      <c r="L213" s="76"/>
      <c r="M213" s="643"/>
      <c r="N213" s="642"/>
      <c r="O213" s="76"/>
      <c r="P213" s="93"/>
      <c r="Q213" s="93"/>
      <c r="T213" s="87"/>
    </row>
    <row r="214" spans="1:20" s="86" customFormat="1">
      <c r="A214" s="42"/>
      <c r="B214" s="41"/>
      <c r="C214" s="42"/>
      <c r="D214" s="642"/>
      <c r="E214" s="642"/>
      <c r="F214" s="76"/>
      <c r="G214" s="643"/>
      <c r="H214" s="642"/>
      <c r="I214" s="642"/>
      <c r="J214" s="643"/>
      <c r="K214" s="642"/>
      <c r="L214" s="76"/>
      <c r="M214" s="643"/>
      <c r="N214" s="642"/>
      <c r="O214" s="76"/>
      <c r="P214" s="93"/>
      <c r="Q214" s="93"/>
    </row>
    <row r="215" spans="1:20" s="87" customFormat="1">
      <c r="A215" s="42"/>
      <c r="B215" s="41"/>
      <c r="C215" s="42"/>
      <c r="D215" s="642"/>
      <c r="E215" s="642"/>
      <c r="F215" s="76"/>
      <c r="G215" s="643"/>
      <c r="H215" s="642"/>
      <c r="I215" s="642"/>
      <c r="J215" s="643"/>
      <c r="K215" s="642"/>
      <c r="L215" s="76"/>
      <c r="M215" s="643"/>
      <c r="N215" s="642"/>
      <c r="O215" s="76"/>
      <c r="P215" s="93"/>
      <c r="Q215" s="93"/>
      <c r="T215" s="86"/>
    </row>
    <row r="216" spans="1:20" s="86" customFormat="1">
      <c r="A216" s="42"/>
      <c r="B216" s="41"/>
      <c r="C216" s="42"/>
      <c r="D216" s="642"/>
      <c r="E216" s="642"/>
      <c r="F216" s="76"/>
      <c r="G216" s="643"/>
      <c r="H216" s="642"/>
      <c r="I216" s="642"/>
      <c r="J216" s="643"/>
      <c r="K216" s="642"/>
      <c r="L216" s="76"/>
      <c r="M216" s="643"/>
      <c r="N216" s="642"/>
      <c r="O216" s="76"/>
      <c r="P216" s="93"/>
      <c r="Q216" s="93"/>
    </row>
    <row r="217" spans="1:20" s="86" customFormat="1">
      <c r="A217" s="42"/>
      <c r="B217" s="41"/>
      <c r="C217" s="42"/>
      <c r="D217" s="642"/>
      <c r="E217" s="642"/>
      <c r="F217" s="76"/>
      <c r="G217" s="643"/>
      <c r="H217" s="642"/>
      <c r="I217" s="642"/>
      <c r="J217" s="643"/>
      <c r="K217" s="642"/>
      <c r="L217" s="76"/>
      <c r="M217" s="643"/>
      <c r="N217" s="642"/>
      <c r="O217" s="76"/>
      <c r="P217" s="93"/>
      <c r="Q217" s="93"/>
    </row>
    <row r="218" spans="1:20" s="86" customFormat="1">
      <c r="A218" s="42"/>
      <c r="B218" s="41"/>
      <c r="C218" s="42"/>
      <c r="D218" s="642"/>
      <c r="E218" s="642"/>
      <c r="F218" s="76"/>
      <c r="G218" s="643"/>
      <c r="H218" s="642"/>
      <c r="I218" s="642"/>
      <c r="J218" s="643"/>
      <c r="K218" s="642"/>
      <c r="L218" s="76"/>
      <c r="M218" s="643"/>
      <c r="N218" s="642"/>
      <c r="O218" s="76"/>
      <c r="P218" s="93"/>
      <c r="Q218" s="93"/>
      <c r="T218" s="87"/>
    </row>
    <row r="219" spans="1:20" s="86" customFormat="1">
      <c r="A219" s="42"/>
      <c r="B219" s="41"/>
      <c r="C219" s="42"/>
      <c r="D219" s="642"/>
      <c r="E219" s="642"/>
      <c r="F219" s="76"/>
      <c r="G219" s="643"/>
      <c r="H219" s="642"/>
      <c r="I219" s="642"/>
      <c r="J219" s="643"/>
      <c r="K219" s="642"/>
      <c r="L219" s="76"/>
      <c r="M219" s="643"/>
      <c r="N219" s="642"/>
      <c r="O219" s="76"/>
      <c r="P219" s="93"/>
      <c r="Q219" s="93"/>
    </row>
    <row r="220" spans="1:20" s="87" customFormat="1">
      <c r="A220" s="42"/>
      <c r="B220" s="41"/>
      <c r="C220" s="42"/>
      <c r="D220" s="642"/>
      <c r="E220" s="642"/>
      <c r="F220" s="76"/>
      <c r="G220" s="643"/>
      <c r="H220" s="642"/>
      <c r="I220" s="642"/>
      <c r="J220" s="643"/>
      <c r="K220" s="642"/>
      <c r="L220" s="76"/>
      <c r="M220" s="643"/>
      <c r="N220" s="642"/>
      <c r="O220" s="76"/>
      <c r="P220" s="93"/>
      <c r="Q220" s="93"/>
      <c r="T220" s="86"/>
    </row>
    <row r="221" spans="1:20" s="86" customFormat="1">
      <c r="A221" s="42"/>
      <c r="B221" s="41"/>
      <c r="C221" s="42"/>
      <c r="D221" s="642"/>
      <c r="E221" s="642"/>
      <c r="F221" s="76"/>
      <c r="G221" s="643"/>
      <c r="H221" s="642"/>
      <c r="I221" s="642"/>
      <c r="J221" s="643"/>
      <c r="K221" s="642"/>
      <c r="L221" s="76"/>
      <c r="M221" s="643"/>
      <c r="N221" s="642"/>
      <c r="O221" s="76"/>
      <c r="P221" s="93"/>
      <c r="Q221" s="93"/>
    </row>
    <row r="222" spans="1:20" s="86" customFormat="1">
      <c r="A222" s="42"/>
      <c r="B222" s="41"/>
      <c r="C222" s="42"/>
      <c r="D222" s="642"/>
      <c r="E222" s="642"/>
      <c r="F222" s="76"/>
      <c r="G222" s="643"/>
      <c r="H222" s="642"/>
      <c r="I222" s="642"/>
      <c r="J222" s="643"/>
      <c r="K222" s="642"/>
      <c r="L222" s="76"/>
      <c r="M222" s="643"/>
      <c r="N222" s="642"/>
      <c r="O222" s="76"/>
      <c r="P222" s="93"/>
      <c r="Q222" s="93"/>
    </row>
    <row r="223" spans="1:20" s="86" customFormat="1">
      <c r="A223" s="42"/>
      <c r="B223" s="41"/>
      <c r="C223" s="42"/>
      <c r="D223" s="642"/>
      <c r="E223" s="642"/>
      <c r="F223" s="76"/>
      <c r="G223" s="643"/>
      <c r="H223" s="642"/>
      <c r="I223" s="642"/>
      <c r="J223" s="643"/>
      <c r="K223" s="642"/>
      <c r="L223" s="76"/>
      <c r="M223" s="643"/>
      <c r="N223" s="642"/>
      <c r="O223" s="76"/>
      <c r="P223" s="93"/>
      <c r="Q223" s="93"/>
      <c r="T223" s="87"/>
    </row>
    <row r="224" spans="1:20" s="86" customFormat="1">
      <c r="A224" s="42"/>
      <c r="B224" s="41"/>
      <c r="C224" s="42"/>
      <c r="D224" s="642"/>
      <c r="E224" s="642"/>
      <c r="F224" s="76"/>
      <c r="G224" s="643"/>
      <c r="H224" s="642"/>
      <c r="I224" s="642"/>
      <c r="J224" s="643"/>
      <c r="K224" s="642"/>
      <c r="L224" s="76"/>
      <c r="M224" s="643"/>
      <c r="N224" s="642"/>
      <c r="O224" s="76"/>
      <c r="P224" s="93"/>
      <c r="Q224" s="93"/>
    </row>
    <row r="225" spans="1:20" s="87" customFormat="1">
      <c r="A225" s="42"/>
      <c r="B225" s="41"/>
      <c r="C225" s="42"/>
      <c r="D225" s="642"/>
      <c r="E225" s="642"/>
      <c r="F225" s="76"/>
      <c r="G225" s="643"/>
      <c r="H225" s="642"/>
      <c r="I225" s="642"/>
      <c r="J225" s="643"/>
      <c r="K225" s="642"/>
      <c r="L225" s="76"/>
      <c r="M225" s="643"/>
      <c r="N225" s="642"/>
      <c r="O225" s="76"/>
      <c r="P225" s="93"/>
      <c r="Q225" s="93"/>
      <c r="T225" s="86"/>
    </row>
    <row r="226" spans="1:20" s="86" customFormat="1">
      <c r="A226" s="42"/>
      <c r="B226" s="41"/>
      <c r="C226" s="42"/>
      <c r="D226" s="642"/>
      <c r="E226" s="642"/>
      <c r="F226" s="76"/>
      <c r="G226" s="643"/>
      <c r="H226" s="642"/>
      <c r="I226" s="642"/>
      <c r="J226" s="643"/>
      <c r="K226" s="642"/>
      <c r="L226" s="76"/>
      <c r="M226" s="643"/>
      <c r="N226" s="642"/>
      <c r="O226" s="76"/>
      <c r="P226" s="93"/>
      <c r="Q226" s="93"/>
    </row>
    <row r="227" spans="1:20" s="86" customFormat="1">
      <c r="A227" s="42"/>
      <c r="B227" s="41"/>
      <c r="C227" s="42"/>
      <c r="D227" s="642"/>
      <c r="E227" s="642"/>
      <c r="F227" s="76"/>
      <c r="G227" s="643"/>
      <c r="H227" s="642"/>
      <c r="I227" s="642"/>
      <c r="J227" s="643"/>
      <c r="K227" s="642"/>
      <c r="L227" s="76"/>
      <c r="M227" s="643"/>
      <c r="N227" s="642"/>
      <c r="O227" s="76"/>
      <c r="P227" s="93"/>
      <c r="Q227" s="93"/>
    </row>
    <row r="228" spans="1:20" s="86" customFormat="1">
      <c r="A228" s="42"/>
      <c r="B228" s="41"/>
      <c r="C228" s="42"/>
      <c r="D228" s="642"/>
      <c r="E228" s="642"/>
      <c r="F228" s="76"/>
      <c r="G228" s="643"/>
      <c r="H228" s="642"/>
      <c r="I228" s="642"/>
      <c r="J228" s="643"/>
      <c r="K228" s="642"/>
      <c r="L228" s="76"/>
      <c r="M228" s="643"/>
      <c r="N228" s="642"/>
      <c r="O228" s="76"/>
      <c r="P228" s="93"/>
      <c r="Q228" s="93"/>
      <c r="T228" s="87"/>
    </row>
    <row r="229" spans="1:20" s="86" customFormat="1">
      <c r="A229" s="42"/>
      <c r="B229" s="41"/>
      <c r="C229" s="42"/>
      <c r="D229" s="642"/>
      <c r="E229" s="642"/>
      <c r="F229" s="76"/>
      <c r="G229" s="643"/>
      <c r="H229" s="642"/>
      <c r="I229" s="642"/>
      <c r="J229" s="643"/>
      <c r="K229" s="642"/>
      <c r="L229" s="76"/>
      <c r="M229" s="643"/>
      <c r="N229" s="642"/>
      <c r="O229" s="76"/>
      <c r="P229" s="93"/>
      <c r="Q229" s="93"/>
    </row>
    <row r="230" spans="1:20" s="87" customFormat="1">
      <c r="A230" s="42"/>
      <c r="B230" s="41"/>
      <c r="C230" s="42"/>
      <c r="D230" s="642"/>
      <c r="E230" s="642"/>
      <c r="F230" s="76"/>
      <c r="G230" s="643"/>
      <c r="H230" s="642"/>
      <c r="I230" s="642"/>
      <c r="J230" s="643"/>
      <c r="K230" s="642"/>
      <c r="L230" s="76"/>
      <c r="M230" s="643"/>
      <c r="N230" s="642"/>
      <c r="O230" s="76"/>
      <c r="P230" s="93"/>
      <c r="Q230" s="93"/>
      <c r="T230" s="86"/>
    </row>
    <row r="231" spans="1:20" s="86" customFormat="1">
      <c r="A231" s="42"/>
      <c r="B231" s="41"/>
      <c r="C231" s="42"/>
      <c r="D231" s="642"/>
      <c r="E231" s="642"/>
      <c r="F231" s="76"/>
      <c r="G231" s="643"/>
      <c r="H231" s="642"/>
      <c r="I231" s="642"/>
      <c r="J231" s="643"/>
      <c r="K231" s="642"/>
      <c r="L231" s="76"/>
      <c r="M231" s="643"/>
      <c r="N231" s="642"/>
      <c r="O231" s="76"/>
      <c r="P231" s="93"/>
      <c r="Q231" s="93"/>
    </row>
    <row r="232" spans="1:20" s="86" customFormat="1">
      <c r="A232" s="42"/>
      <c r="B232" s="41"/>
      <c r="C232" s="42"/>
      <c r="D232" s="642"/>
      <c r="E232" s="642"/>
      <c r="F232" s="76"/>
      <c r="G232" s="643"/>
      <c r="H232" s="642"/>
      <c r="I232" s="642"/>
      <c r="J232" s="643"/>
      <c r="K232" s="642"/>
      <c r="L232" s="76"/>
      <c r="M232" s="643"/>
      <c r="N232" s="642"/>
      <c r="O232" s="76"/>
      <c r="P232" s="93"/>
      <c r="Q232" s="93"/>
    </row>
    <row r="233" spans="1:20" s="86" customFormat="1">
      <c r="A233" s="42"/>
      <c r="B233" s="41"/>
      <c r="C233" s="42"/>
      <c r="D233" s="642"/>
      <c r="E233" s="642"/>
      <c r="F233" s="76"/>
      <c r="G233" s="643"/>
      <c r="H233" s="642"/>
      <c r="I233" s="642"/>
      <c r="J233" s="643"/>
      <c r="K233" s="642"/>
      <c r="L233" s="76"/>
      <c r="M233" s="643"/>
      <c r="N233" s="642"/>
      <c r="O233" s="76"/>
      <c r="P233" s="93"/>
      <c r="Q233" s="93"/>
      <c r="T233" s="87"/>
    </row>
    <row r="234" spans="1:20" s="86" customFormat="1">
      <c r="A234" s="42"/>
      <c r="B234" s="41"/>
      <c r="C234" s="42"/>
      <c r="D234" s="642"/>
      <c r="E234" s="642"/>
      <c r="F234" s="76"/>
      <c r="G234" s="643"/>
      <c r="H234" s="642"/>
      <c r="I234" s="642"/>
      <c r="J234" s="643"/>
      <c r="K234" s="642"/>
      <c r="L234" s="76"/>
      <c r="M234" s="643"/>
      <c r="N234" s="642"/>
      <c r="O234" s="76"/>
      <c r="P234" s="93"/>
      <c r="Q234" s="93"/>
    </row>
    <row r="235" spans="1:20" s="87" customFormat="1">
      <c r="A235" s="42"/>
      <c r="B235" s="41"/>
      <c r="C235" s="42"/>
      <c r="D235" s="642"/>
      <c r="E235" s="642"/>
      <c r="F235" s="76"/>
      <c r="G235" s="643"/>
      <c r="H235" s="642"/>
      <c r="I235" s="642"/>
      <c r="J235" s="643"/>
      <c r="K235" s="642"/>
      <c r="L235" s="76"/>
      <c r="M235" s="643"/>
      <c r="N235" s="642"/>
      <c r="O235" s="76"/>
      <c r="P235" s="93"/>
      <c r="Q235" s="93"/>
      <c r="T235" s="86"/>
    </row>
    <row r="236" spans="1:20" s="86" customFormat="1">
      <c r="A236" s="42"/>
      <c r="B236" s="41"/>
      <c r="C236" s="42"/>
      <c r="D236" s="642"/>
      <c r="E236" s="642"/>
      <c r="F236" s="76"/>
      <c r="G236" s="643"/>
      <c r="H236" s="642"/>
      <c r="I236" s="642"/>
      <c r="J236" s="643"/>
      <c r="K236" s="642"/>
      <c r="L236" s="76"/>
      <c r="M236" s="643"/>
      <c r="N236" s="642"/>
      <c r="O236" s="76"/>
      <c r="P236" s="93"/>
      <c r="Q236" s="93"/>
    </row>
    <row r="237" spans="1:20" s="86" customFormat="1">
      <c r="A237" s="42"/>
      <c r="B237" s="41"/>
      <c r="C237" s="42"/>
      <c r="D237" s="642"/>
      <c r="E237" s="642"/>
      <c r="F237" s="76"/>
      <c r="G237" s="643"/>
      <c r="H237" s="642"/>
      <c r="I237" s="642"/>
      <c r="J237" s="643"/>
      <c r="K237" s="642"/>
      <c r="L237" s="76"/>
      <c r="M237" s="643"/>
      <c r="N237" s="642"/>
      <c r="O237" s="76"/>
      <c r="P237" s="93"/>
      <c r="Q237" s="93"/>
    </row>
    <row r="238" spans="1:20" s="86" customFormat="1">
      <c r="A238" s="42"/>
      <c r="B238" s="41"/>
      <c r="C238" s="42"/>
      <c r="D238" s="642"/>
      <c r="E238" s="642"/>
      <c r="F238" s="76"/>
      <c r="G238" s="643"/>
      <c r="H238" s="642"/>
      <c r="I238" s="642"/>
      <c r="J238" s="643"/>
      <c r="K238" s="642"/>
      <c r="L238" s="76"/>
      <c r="M238" s="643"/>
      <c r="N238" s="642"/>
      <c r="O238" s="76"/>
      <c r="P238" s="93"/>
      <c r="Q238" s="93"/>
      <c r="T238" s="87"/>
    </row>
    <row r="239" spans="1:20" s="86" customFormat="1">
      <c r="A239" s="42"/>
      <c r="B239" s="41"/>
      <c r="C239" s="42"/>
      <c r="D239" s="642"/>
      <c r="E239" s="642"/>
      <c r="F239" s="76"/>
      <c r="G239" s="643"/>
      <c r="H239" s="642"/>
      <c r="I239" s="642"/>
      <c r="J239" s="643"/>
      <c r="K239" s="642"/>
      <c r="L239" s="76"/>
      <c r="M239" s="643"/>
      <c r="N239" s="642"/>
      <c r="O239" s="76"/>
      <c r="P239" s="93"/>
      <c r="Q239" s="93"/>
    </row>
    <row r="240" spans="1:20" s="87" customFormat="1">
      <c r="A240" s="42"/>
      <c r="B240" s="41"/>
      <c r="C240" s="42"/>
      <c r="D240" s="642"/>
      <c r="E240" s="642"/>
      <c r="F240" s="76"/>
      <c r="G240" s="643"/>
      <c r="H240" s="642"/>
      <c r="I240" s="642"/>
      <c r="J240" s="643"/>
      <c r="K240" s="642"/>
      <c r="L240" s="76"/>
      <c r="M240" s="643"/>
      <c r="N240" s="642"/>
      <c r="O240" s="76"/>
      <c r="P240" s="93"/>
      <c r="Q240" s="93"/>
      <c r="T240" s="86"/>
    </row>
    <row r="241" spans="1:20" s="86" customFormat="1">
      <c r="A241" s="42"/>
      <c r="B241" s="41"/>
      <c r="C241" s="42"/>
      <c r="D241" s="642"/>
      <c r="E241" s="642"/>
      <c r="F241" s="76"/>
      <c r="G241" s="643"/>
      <c r="H241" s="642"/>
      <c r="I241" s="642"/>
      <c r="J241" s="643"/>
      <c r="K241" s="642"/>
      <c r="L241" s="76"/>
      <c r="M241" s="643"/>
      <c r="N241" s="642"/>
      <c r="O241" s="76"/>
      <c r="P241" s="93"/>
      <c r="Q241" s="93"/>
    </row>
    <row r="242" spans="1:20" s="86" customFormat="1">
      <c r="A242" s="42"/>
      <c r="B242" s="41"/>
      <c r="C242" s="42"/>
      <c r="D242" s="642"/>
      <c r="E242" s="642"/>
      <c r="F242" s="76"/>
      <c r="G242" s="643"/>
      <c r="H242" s="642"/>
      <c r="I242" s="642"/>
      <c r="J242" s="643"/>
      <c r="K242" s="642"/>
      <c r="L242" s="76"/>
      <c r="M242" s="643"/>
      <c r="N242" s="642"/>
      <c r="O242" s="76"/>
      <c r="P242" s="93"/>
      <c r="Q242" s="93"/>
    </row>
    <row r="243" spans="1:20" s="86" customFormat="1">
      <c r="A243" s="42"/>
      <c r="B243" s="41"/>
      <c r="C243" s="42"/>
      <c r="D243" s="642"/>
      <c r="E243" s="642"/>
      <c r="F243" s="76"/>
      <c r="G243" s="643"/>
      <c r="H243" s="642"/>
      <c r="I243" s="642"/>
      <c r="J243" s="643"/>
      <c r="K243" s="642"/>
      <c r="L243" s="76"/>
      <c r="M243" s="643"/>
      <c r="N243" s="642"/>
      <c r="O243" s="76"/>
      <c r="P243" s="93"/>
      <c r="Q243" s="93"/>
      <c r="T243" s="87"/>
    </row>
    <row r="244" spans="1:20" s="86" customFormat="1">
      <c r="A244" s="42"/>
      <c r="B244" s="41"/>
      <c r="C244" s="42"/>
      <c r="D244" s="642"/>
      <c r="E244" s="642"/>
      <c r="F244" s="76"/>
      <c r="G244" s="643"/>
      <c r="H244" s="642"/>
      <c r="I244" s="642"/>
      <c r="J244" s="643"/>
      <c r="K244" s="642"/>
      <c r="L244" s="76"/>
      <c r="M244" s="643"/>
      <c r="N244" s="642"/>
      <c r="O244" s="76"/>
      <c r="P244" s="93"/>
      <c r="Q244" s="93"/>
    </row>
    <row r="245" spans="1:20" s="87" customFormat="1">
      <c r="A245" s="42"/>
      <c r="B245" s="41"/>
      <c r="C245" s="42"/>
      <c r="D245" s="642"/>
      <c r="E245" s="642"/>
      <c r="F245" s="76"/>
      <c r="G245" s="643"/>
      <c r="H245" s="642"/>
      <c r="I245" s="642"/>
      <c r="J245" s="643"/>
      <c r="K245" s="642"/>
      <c r="L245" s="76"/>
      <c r="M245" s="643"/>
      <c r="N245" s="642"/>
      <c r="O245" s="76"/>
      <c r="P245" s="93"/>
      <c r="Q245" s="93"/>
      <c r="T245" s="86"/>
    </row>
    <row r="246" spans="1:20" s="86" customFormat="1">
      <c r="A246" s="42"/>
      <c r="B246" s="41"/>
      <c r="C246" s="42"/>
      <c r="D246" s="642"/>
      <c r="E246" s="642"/>
      <c r="F246" s="76"/>
      <c r="G246" s="643"/>
      <c r="H246" s="642"/>
      <c r="I246" s="642"/>
      <c r="J246" s="643"/>
      <c r="K246" s="642"/>
      <c r="L246" s="76"/>
      <c r="M246" s="643"/>
      <c r="N246" s="642"/>
      <c r="O246" s="76"/>
      <c r="P246" s="93"/>
      <c r="Q246" s="93"/>
    </row>
    <row r="247" spans="1:20" s="86" customFormat="1">
      <c r="A247" s="42"/>
      <c r="B247" s="41"/>
      <c r="C247" s="42"/>
      <c r="D247" s="642"/>
      <c r="E247" s="642"/>
      <c r="F247" s="76"/>
      <c r="G247" s="643"/>
      <c r="H247" s="642"/>
      <c r="I247" s="642"/>
      <c r="J247" s="643"/>
      <c r="K247" s="642"/>
      <c r="L247" s="76"/>
      <c r="M247" s="643"/>
      <c r="N247" s="642"/>
      <c r="O247" s="76"/>
      <c r="P247" s="93"/>
      <c r="Q247" s="93"/>
      <c r="T247" s="96"/>
    </row>
    <row r="248" spans="1:20" s="86" customFormat="1">
      <c r="A248" s="42"/>
      <c r="B248" s="41"/>
      <c r="C248" s="42"/>
      <c r="D248" s="642"/>
      <c r="E248" s="642"/>
      <c r="F248" s="76"/>
      <c r="G248" s="643"/>
      <c r="H248" s="642"/>
      <c r="I248" s="642"/>
      <c r="J248" s="643"/>
      <c r="K248" s="642"/>
      <c r="L248" s="76"/>
      <c r="M248" s="643"/>
      <c r="N248" s="642"/>
      <c r="O248" s="76"/>
      <c r="P248" s="93"/>
      <c r="Q248" s="93"/>
      <c r="T248" s="85"/>
    </row>
    <row r="249" spans="1:20" s="96" customFormat="1">
      <c r="A249" s="42"/>
      <c r="B249" s="41"/>
      <c r="C249" s="42"/>
      <c r="D249" s="642"/>
      <c r="E249" s="642"/>
      <c r="F249" s="76"/>
      <c r="G249" s="643"/>
      <c r="H249" s="642"/>
      <c r="I249" s="642"/>
      <c r="J249" s="643"/>
      <c r="K249" s="642"/>
      <c r="L249" s="76"/>
      <c r="M249" s="643"/>
      <c r="N249" s="642"/>
      <c r="O249" s="76"/>
      <c r="P249" s="93"/>
      <c r="Q249" s="93"/>
      <c r="T249" s="97"/>
    </row>
    <row r="250" spans="1:20" s="85" customFormat="1">
      <c r="A250" s="42"/>
      <c r="B250" s="41"/>
      <c r="C250" s="42"/>
      <c r="D250" s="642"/>
      <c r="E250" s="642"/>
      <c r="F250" s="76"/>
      <c r="G250" s="643"/>
      <c r="H250" s="642"/>
      <c r="I250" s="642"/>
      <c r="J250" s="643"/>
      <c r="K250" s="642"/>
      <c r="L250" s="76"/>
      <c r="M250" s="643"/>
      <c r="N250" s="642"/>
      <c r="O250" s="76"/>
      <c r="P250" s="93"/>
      <c r="Q250" s="93"/>
      <c r="T250" s="46"/>
    </row>
    <row r="251" spans="1:20" s="97" customFormat="1">
      <c r="A251" s="42"/>
      <c r="B251" s="41"/>
      <c r="C251" s="42"/>
      <c r="D251" s="642"/>
      <c r="E251" s="642"/>
      <c r="F251" s="76"/>
      <c r="G251" s="643"/>
      <c r="H251" s="642"/>
      <c r="I251" s="642"/>
      <c r="J251" s="643"/>
      <c r="K251" s="642"/>
      <c r="L251" s="76"/>
      <c r="M251" s="643"/>
      <c r="N251" s="642"/>
      <c r="O251" s="76"/>
      <c r="P251" s="93"/>
      <c r="Q251" s="93"/>
      <c r="T251" s="86"/>
    </row>
    <row r="252" spans="1:20" s="46" customFormat="1">
      <c r="A252" s="42"/>
      <c r="B252" s="41"/>
      <c r="C252" s="42"/>
      <c r="D252" s="642"/>
      <c r="E252" s="642"/>
      <c r="F252" s="76"/>
      <c r="G252" s="643"/>
      <c r="H252" s="642"/>
      <c r="I252" s="642"/>
      <c r="J252" s="643"/>
      <c r="K252" s="642"/>
      <c r="L252" s="76"/>
      <c r="M252" s="643"/>
      <c r="N252" s="642"/>
      <c r="O252" s="76"/>
      <c r="P252" s="93"/>
      <c r="Q252" s="93"/>
      <c r="T252" s="84"/>
    </row>
    <row r="253" spans="1:20" s="86" customFormat="1">
      <c r="A253" s="42"/>
      <c r="B253" s="41"/>
      <c r="C253" s="42"/>
      <c r="D253" s="642"/>
      <c r="E253" s="642"/>
      <c r="F253" s="76"/>
      <c r="G253" s="643"/>
      <c r="H253" s="642"/>
      <c r="I253" s="642"/>
      <c r="J253" s="643"/>
      <c r="K253" s="642"/>
      <c r="L253" s="76"/>
      <c r="M253" s="643"/>
      <c r="N253" s="642"/>
      <c r="O253" s="76"/>
      <c r="P253" s="93"/>
      <c r="Q253" s="93"/>
      <c r="T253" s="98"/>
    </row>
    <row r="254" spans="1:20" s="84" customFormat="1">
      <c r="A254" s="42"/>
      <c r="B254" s="41"/>
      <c r="C254" s="42"/>
      <c r="D254" s="642"/>
      <c r="E254" s="642"/>
      <c r="F254" s="76"/>
      <c r="G254" s="643"/>
      <c r="H254" s="642"/>
      <c r="I254" s="642"/>
      <c r="J254" s="643"/>
      <c r="K254" s="642"/>
      <c r="L254" s="76"/>
      <c r="M254" s="643"/>
      <c r="N254" s="642"/>
      <c r="O254" s="76"/>
      <c r="P254" s="93"/>
      <c r="Q254" s="93"/>
      <c r="T254" s="41"/>
    </row>
    <row r="255" spans="1:20" s="98" customFormat="1">
      <c r="A255" s="42"/>
      <c r="B255" s="41"/>
      <c r="C255" s="42"/>
      <c r="D255" s="642"/>
      <c r="E255" s="642"/>
      <c r="F255" s="76"/>
      <c r="G255" s="643"/>
      <c r="H255" s="642"/>
      <c r="I255" s="642"/>
      <c r="J255" s="643"/>
      <c r="K255" s="642"/>
      <c r="L255" s="76"/>
      <c r="M255" s="643"/>
      <c r="N255" s="642"/>
      <c r="O255" s="76"/>
      <c r="P255" s="93"/>
      <c r="Q255" s="93"/>
      <c r="T255" s="41"/>
    </row>
    <row r="269" spans="1:25">
      <c r="T269" s="46"/>
      <c r="U269" s="42"/>
      <c r="V269" s="42"/>
      <c r="W269" s="42"/>
      <c r="X269" s="42"/>
      <c r="Y269" s="42"/>
    </row>
    <row r="270" spans="1:25">
      <c r="T270" s="46"/>
      <c r="U270" s="42"/>
      <c r="V270" s="42"/>
      <c r="W270" s="42"/>
      <c r="X270" s="42"/>
      <c r="Y270" s="42"/>
    </row>
    <row r="271" spans="1:25" s="46" customFormat="1">
      <c r="A271" s="42"/>
      <c r="B271" s="41"/>
      <c r="C271" s="42"/>
      <c r="D271" s="642"/>
      <c r="E271" s="642"/>
      <c r="F271" s="76"/>
      <c r="G271" s="643"/>
      <c r="H271" s="642"/>
      <c r="I271" s="642"/>
      <c r="J271" s="643"/>
      <c r="K271" s="642"/>
      <c r="L271" s="76"/>
      <c r="M271" s="643"/>
      <c r="N271" s="642"/>
      <c r="O271" s="76"/>
      <c r="P271" s="93"/>
      <c r="Q271" s="93"/>
    </row>
    <row r="272" spans="1:25" s="46" customFormat="1">
      <c r="A272" s="42"/>
      <c r="B272" s="41"/>
      <c r="C272" s="42"/>
      <c r="D272" s="642"/>
      <c r="E272" s="642"/>
      <c r="F272" s="76"/>
      <c r="G272" s="643"/>
      <c r="H272" s="642"/>
      <c r="I272" s="642"/>
      <c r="J272" s="643"/>
      <c r="K272" s="642"/>
      <c r="L272" s="76"/>
      <c r="M272" s="643"/>
      <c r="N272" s="642"/>
      <c r="O272" s="76"/>
      <c r="P272" s="93"/>
      <c r="Q272" s="93"/>
    </row>
    <row r="273" spans="1:17" s="46" customFormat="1">
      <c r="A273" s="42"/>
      <c r="B273" s="41"/>
      <c r="C273" s="42"/>
      <c r="D273" s="642"/>
      <c r="E273" s="642"/>
      <c r="F273" s="76"/>
      <c r="G273" s="643"/>
      <c r="H273" s="642"/>
      <c r="I273" s="642"/>
      <c r="J273" s="643"/>
      <c r="K273" s="642"/>
      <c r="L273" s="76"/>
      <c r="M273" s="643"/>
      <c r="N273" s="642"/>
      <c r="O273" s="76"/>
      <c r="P273" s="93"/>
      <c r="Q273" s="93"/>
    </row>
    <row r="274" spans="1:17" s="46" customFormat="1">
      <c r="A274" s="42"/>
      <c r="B274" s="41"/>
      <c r="C274" s="42"/>
      <c r="D274" s="642"/>
      <c r="E274" s="642"/>
      <c r="F274" s="76"/>
      <c r="G274" s="643"/>
      <c r="H274" s="642"/>
      <c r="I274" s="642"/>
      <c r="J274" s="643"/>
      <c r="K274" s="642"/>
      <c r="L274" s="76"/>
      <c r="M274" s="643"/>
      <c r="N274" s="642"/>
      <c r="O274" s="76"/>
      <c r="P274" s="93"/>
      <c r="Q274" s="93"/>
    </row>
    <row r="275" spans="1:17" s="46" customFormat="1">
      <c r="A275" s="42"/>
      <c r="B275" s="41"/>
      <c r="C275" s="42"/>
      <c r="D275" s="642"/>
      <c r="E275" s="642"/>
      <c r="F275" s="76"/>
      <c r="G275" s="643"/>
      <c r="H275" s="642"/>
      <c r="I275" s="642"/>
      <c r="J275" s="643"/>
      <c r="K275" s="642"/>
      <c r="L275" s="76"/>
      <c r="M275" s="643"/>
      <c r="N275" s="642"/>
      <c r="O275" s="76"/>
      <c r="P275" s="93"/>
      <c r="Q275" s="93"/>
    </row>
    <row r="276" spans="1:17" s="46" customFormat="1">
      <c r="A276" s="42"/>
      <c r="B276" s="41"/>
      <c r="C276" s="42"/>
      <c r="D276" s="642"/>
      <c r="E276" s="642"/>
      <c r="F276" s="76"/>
      <c r="G276" s="643"/>
      <c r="H276" s="642"/>
      <c r="I276" s="642"/>
      <c r="J276" s="643"/>
      <c r="K276" s="642"/>
      <c r="L276" s="76"/>
      <c r="M276" s="643"/>
      <c r="N276" s="642"/>
      <c r="O276" s="76"/>
      <c r="P276" s="93"/>
      <c r="Q276" s="93"/>
    </row>
    <row r="277" spans="1:17" s="46" customFormat="1">
      <c r="A277" s="42"/>
      <c r="B277" s="41"/>
      <c r="C277" s="42"/>
      <c r="D277" s="642"/>
      <c r="E277" s="642"/>
      <c r="F277" s="76"/>
      <c r="G277" s="643"/>
      <c r="H277" s="642"/>
      <c r="I277" s="642"/>
      <c r="J277" s="643"/>
      <c r="K277" s="642"/>
      <c r="L277" s="76"/>
      <c r="M277" s="643"/>
      <c r="N277" s="642"/>
      <c r="O277" s="76"/>
      <c r="P277" s="93"/>
      <c r="Q277" s="93"/>
    </row>
    <row r="278" spans="1:17" s="46" customFormat="1">
      <c r="A278" s="42"/>
      <c r="B278" s="41"/>
      <c r="C278" s="42"/>
      <c r="D278" s="642"/>
      <c r="E278" s="642"/>
      <c r="F278" s="76"/>
      <c r="G278" s="643"/>
      <c r="H278" s="642"/>
      <c r="I278" s="642"/>
      <c r="J278" s="643"/>
      <c r="K278" s="642"/>
      <c r="L278" s="76"/>
      <c r="M278" s="643"/>
      <c r="N278" s="642"/>
      <c r="O278" s="76"/>
      <c r="P278" s="93"/>
      <c r="Q278" s="93"/>
    </row>
    <row r="279" spans="1:17" s="46" customFormat="1">
      <c r="A279" s="42"/>
      <c r="B279" s="41"/>
      <c r="C279" s="42"/>
      <c r="D279" s="642"/>
      <c r="E279" s="642"/>
      <c r="F279" s="76"/>
      <c r="G279" s="643"/>
      <c r="H279" s="642"/>
      <c r="I279" s="642"/>
      <c r="J279" s="643"/>
      <c r="K279" s="642"/>
      <c r="L279" s="76"/>
      <c r="M279" s="643"/>
      <c r="N279" s="642"/>
      <c r="O279" s="76"/>
      <c r="P279" s="93"/>
      <c r="Q279" s="93"/>
    </row>
    <row r="280" spans="1:17" s="46" customFormat="1">
      <c r="A280" s="42"/>
      <c r="B280" s="41"/>
      <c r="C280" s="42"/>
      <c r="D280" s="642"/>
      <c r="E280" s="642"/>
      <c r="F280" s="76"/>
      <c r="G280" s="643"/>
      <c r="H280" s="642"/>
      <c r="I280" s="642"/>
      <c r="J280" s="643"/>
      <c r="K280" s="642"/>
      <c r="L280" s="76"/>
      <c r="M280" s="643"/>
      <c r="N280" s="642"/>
      <c r="O280" s="76"/>
      <c r="P280" s="93"/>
      <c r="Q280" s="93"/>
    </row>
    <row r="281" spans="1:17" s="46" customFormat="1">
      <c r="A281" s="42"/>
      <c r="B281" s="41"/>
      <c r="C281" s="42"/>
      <c r="D281" s="642"/>
      <c r="E281" s="642"/>
      <c r="F281" s="76"/>
      <c r="G281" s="643"/>
      <c r="H281" s="642"/>
      <c r="I281" s="642"/>
      <c r="J281" s="643"/>
      <c r="K281" s="642"/>
      <c r="L281" s="76"/>
      <c r="M281" s="643"/>
      <c r="N281" s="642"/>
      <c r="O281" s="76"/>
      <c r="P281" s="93"/>
      <c r="Q281" s="93"/>
    </row>
    <row r="282" spans="1:17" s="46" customFormat="1">
      <c r="A282" s="42"/>
      <c r="B282" s="41"/>
      <c r="C282" s="42"/>
      <c r="D282" s="642"/>
      <c r="E282" s="642"/>
      <c r="F282" s="76"/>
      <c r="G282" s="643"/>
      <c r="H282" s="642"/>
      <c r="I282" s="642"/>
      <c r="J282" s="643"/>
      <c r="K282" s="642"/>
      <c r="L282" s="76"/>
      <c r="M282" s="643"/>
      <c r="N282" s="642"/>
      <c r="O282" s="76"/>
      <c r="P282" s="93"/>
      <c r="Q282" s="93"/>
    </row>
    <row r="283" spans="1:17" s="46" customFormat="1">
      <c r="A283" s="42"/>
      <c r="B283" s="41"/>
      <c r="C283" s="42"/>
      <c r="D283" s="642"/>
      <c r="E283" s="642"/>
      <c r="F283" s="76"/>
      <c r="G283" s="643"/>
      <c r="H283" s="642"/>
      <c r="I283" s="642"/>
      <c r="J283" s="643"/>
      <c r="K283" s="642"/>
      <c r="L283" s="76"/>
      <c r="M283" s="643"/>
      <c r="N283" s="642"/>
      <c r="O283" s="76"/>
      <c r="P283" s="93"/>
      <c r="Q283" s="93"/>
    </row>
    <row r="284" spans="1:17" s="46" customFormat="1">
      <c r="A284" s="42"/>
      <c r="B284" s="41"/>
      <c r="C284" s="42"/>
      <c r="D284" s="642"/>
      <c r="E284" s="642"/>
      <c r="F284" s="76"/>
      <c r="G284" s="643"/>
      <c r="H284" s="642"/>
      <c r="I284" s="642"/>
      <c r="J284" s="643"/>
      <c r="K284" s="642"/>
      <c r="L284" s="76"/>
      <c r="M284" s="643"/>
      <c r="N284" s="642"/>
      <c r="O284" s="76"/>
      <c r="P284" s="93"/>
      <c r="Q284" s="93"/>
    </row>
    <row r="285" spans="1:17" s="46" customFormat="1">
      <c r="A285" s="42"/>
      <c r="B285" s="41"/>
      <c r="C285" s="42"/>
      <c r="D285" s="642"/>
      <c r="E285" s="642"/>
      <c r="F285" s="76"/>
      <c r="G285" s="643"/>
      <c r="H285" s="642"/>
      <c r="I285" s="642"/>
      <c r="J285" s="643"/>
      <c r="K285" s="642"/>
      <c r="L285" s="76"/>
      <c r="M285" s="643"/>
      <c r="N285" s="642"/>
      <c r="O285" s="76"/>
      <c r="P285" s="93"/>
      <c r="Q285" s="93"/>
    </row>
    <row r="286" spans="1:17" s="46" customFormat="1">
      <c r="A286" s="42"/>
      <c r="B286" s="41"/>
      <c r="C286" s="42"/>
      <c r="D286" s="642"/>
      <c r="E286" s="642"/>
      <c r="F286" s="76"/>
      <c r="G286" s="643"/>
      <c r="H286" s="642"/>
      <c r="I286" s="642"/>
      <c r="J286" s="643"/>
      <c r="K286" s="642"/>
      <c r="L286" s="76"/>
      <c r="M286" s="643"/>
      <c r="N286" s="642"/>
      <c r="O286" s="76"/>
      <c r="P286" s="93"/>
      <c r="Q286" s="93"/>
    </row>
    <row r="287" spans="1:17" s="46" customFormat="1">
      <c r="A287" s="42"/>
      <c r="B287" s="41"/>
      <c r="C287" s="42"/>
      <c r="D287" s="642"/>
      <c r="E287" s="642"/>
      <c r="F287" s="76"/>
      <c r="G287" s="643"/>
      <c r="H287" s="642"/>
      <c r="I287" s="642"/>
      <c r="J287" s="643"/>
      <c r="K287" s="642"/>
      <c r="L287" s="76"/>
      <c r="M287" s="643"/>
      <c r="N287" s="642"/>
      <c r="O287" s="76"/>
      <c r="P287" s="93"/>
      <c r="Q287" s="93"/>
    </row>
    <row r="288" spans="1:17" s="46" customFormat="1">
      <c r="A288" s="42"/>
      <c r="B288" s="41"/>
      <c r="C288" s="42"/>
      <c r="D288" s="642"/>
      <c r="E288" s="642"/>
      <c r="F288" s="76"/>
      <c r="G288" s="643"/>
      <c r="H288" s="642"/>
      <c r="I288" s="642"/>
      <c r="J288" s="643"/>
      <c r="K288" s="642"/>
      <c r="L288" s="76"/>
      <c r="M288" s="643"/>
      <c r="N288" s="642"/>
      <c r="O288" s="76"/>
      <c r="P288" s="93"/>
      <c r="Q288" s="93"/>
    </row>
    <row r="289" spans="1:25" s="46" customFormat="1">
      <c r="A289" s="42"/>
      <c r="B289" s="41"/>
      <c r="C289" s="42"/>
      <c r="D289" s="642"/>
      <c r="E289" s="642"/>
      <c r="F289" s="76"/>
      <c r="G289" s="643"/>
      <c r="H289" s="642"/>
      <c r="I289" s="642"/>
      <c r="J289" s="643"/>
      <c r="K289" s="642"/>
      <c r="L289" s="76"/>
      <c r="M289" s="643"/>
      <c r="N289" s="642"/>
      <c r="O289" s="76"/>
      <c r="P289" s="93"/>
      <c r="Q289" s="93"/>
      <c r="T289" s="99"/>
    </row>
    <row r="290" spans="1:25" s="46" customFormat="1">
      <c r="A290" s="42"/>
      <c r="B290" s="41"/>
      <c r="C290" s="42"/>
      <c r="D290" s="642"/>
      <c r="E290" s="642"/>
      <c r="F290" s="76"/>
      <c r="G290" s="643"/>
      <c r="H290" s="642"/>
      <c r="I290" s="642"/>
      <c r="J290" s="643"/>
      <c r="K290" s="642"/>
      <c r="L290" s="76"/>
      <c r="M290" s="643"/>
      <c r="N290" s="642"/>
      <c r="O290" s="76"/>
      <c r="P290" s="93"/>
      <c r="Q290" s="93"/>
      <c r="T290" s="100"/>
    </row>
    <row r="291" spans="1:25" s="101" customFormat="1">
      <c r="A291" s="42"/>
      <c r="B291" s="41"/>
      <c r="C291" s="42"/>
      <c r="D291" s="642"/>
      <c r="E291" s="642"/>
      <c r="F291" s="76"/>
      <c r="G291" s="643"/>
      <c r="H291" s="642"/>
      <c r="I291" s="642"/>
      <c r="J291" s="643"/>
      <c r="K291" s="642"/>
      <c r="L291" s="76"/>
      <c r="M291" s="643"/>
      <c r="N291" s="642"/>
      <c r="O291" s="76"/>
      <c r="P291" s="93"/>
      <c r="Q291" s="93"/>
      <c r="R291" s="99"/>
      <c r="S291" s="99"/>
      <c r="T291" s="55"/>
      <c r="U291" s="99"/>
      <c r="V291" s="99"/>
      <c r="W291" s="99"/>
      <c r="X291" s="99"/>
      <c r="Y291" s="99"/>
    </row>
    <row r="292" spans="1:25" s="102" customFormat="1">
      <c r="A292" s="42"/>
      <c r="B292" s="41"/>
      <c r="C292" s="42"/>
      <c r="D292" s="642"/>
      <c r="E292" s="642"/>
      <c r="F292" s="76"/>
      <c r="G292" s="643"/>
      <c r="H292" s="642"/>
      <c r="I292" s="642"/>
      <c r="J292" s="643"/>
      <c r="K292" s="642"/>
      <c r="L292" s="76"/>
      <c r="M292" s="643"/>
      <c r="N292" s="642"/>
      <c r="O292" s="76"/>
      <c r="P292" s="93"/>
      <c r="Q292" s="93"/>
      <c r="R292" s="100"/>
      <c r="S292" s="100"/>
      <c r="T292" s="100"/>
      <c r="U292" s="100"/>
      <c r="V292" s="100"/>
      <c r="W292" s="100"/>
      <c r="X292" s="100"/>
      <c r="Y292" s="100"/>
    </row>
    <row r="293" spans="1:25" s="56" customFormat="1">
      <c r="A293" s="42"/>
      <c r="B293" s="41"/>
      <c r="C293" s="42"/>
      <c r="D293" s="642"/>
      <c r="E293" s="642"/>
      <c r="F293" s="76"/>
      <c r="G293" s="643"/>
      <c r="H293" s="642"/>
      <c r="I293" s="642"/>
      <c r="J293" s="643"/>
      <c r="K293" s="642"/>
      <c r="L293" s="76"/>
      <c r="M293" s="643"/>
      <c r="N293" s="642"/>
      <c r="O293" s="76"/>
      <c r="P293" s="93"/>
      <c r="Q293" s="93"/>
      <c r="R293" s="55"/>
      <c r="S293" s="55"/>
      <c r="T293" s="100"/>
      <c r="U293" s="55"/>
      <c r="V293" s="55"/>
      <c r="W293" s="55"/>
      <c r="X293" s="55"/>
      <c r="Y293" s="55"/>
    </row>
    <row r="294" spans="1:25" s="102" customFormat="1">
      <c r="A294" s="42"/>
      <c r="B294" s="41"/>
      <c r="C294" s="42"/>
      <c r="D294" s="642"/>
      <c r="E294" s="642"/>
      <c r="F294" s="76"/>
      <c r="G294" s="643"/>
      <c r="H294" s="642"/>
      <c r="I294" s="642"/>
      <c r="J294" s="643"/>
      <c r="K294" s="642"/>
      <c r="L294" s="76"/>
      <c r="M294" s="643"/>
      <c r="N294" s="642"/>
      <c r="O294" s="76"/>
      <c r="P294" s="93"/>
      <c r="Q294" s="93"/>
      <c r="R294" s="100"/>
      <c r="S294" s="100"/>
      <c r="T294" s="100"/>
      <c r="U294" s="100"/>
      <c r="V294" s="100"/>
      <c r="W294" s="100"/>
      <c r="X294" s="100"/>
      <c r="Y294" s="100"/>
    </row>
    <row r="295" spans="1:25" s="102" customFormat="1">
      <c r="A295" s="42"/>
      <c r="B295" s="41"/>
      <c r="C295" s="42"/>
      <c r="D295" s="642"/>
      <c r="E295" s="642"/>
      <c r="F295" s="76"/>
      <c r="G295" s="643"/>
      <c r="H295" s="642"/>
      <c r="I295" s="642"/>
      <c r="J295" s="643"/>
      <c r="K295" s="642"/>
      <c r="L295" s="76"/>
      <c r="M295" s="643"/>
      <c r="N295" s="642"/>
      <c r="O295" s="76"/>
      <c r="P295" s="93"/>
      <c r="Q295" s="93"/>
      <c r="R295" s="100"/>
      <c r="S295" s="100"/>
      <c r="T295" s="100"/>
      <c r="U295" s="100"/>
      <c r="V295" s="100"/>
      <c r="W295" s="100"/>
      <c r="X295" s="100"/>
      <c r="Y295" s="100"/>
    </row>
    <row r="296" spans="1:25" s="102" customFormat="1">
      <c r="A296" s="42"/>
      <c r="B296" s="41"/>
      <c r="C296" s="42"/>
      <c r="D296" s="642"/>
      <c r="E296" s="642"/>
      <c r="F296" s="76"/>
      <c r="G296" s="643"/>
      <c r="H296" s="642"/>
      <c r="I296" s="642"/>
      <c r="J296" s="643"/>
      <c r="K296" s="642"/>
      <c r="L296" s="76"/>
      <c r="M296" s="643"/>
      <c r="N296" s="642"/>
      <c r="O296" s="76"/>
      <c r="P296" s="93"/>
      <c r="Q296" s="93"/>
      <c r="R296" s="100"/>
      <c r="S296" s="100"/>
      <c r="T296" s="41"/>
      <c r="U296" s="100"/>
      <c r="V296" s="100"/>
      <c r="W296" s="100"/>
      <c r="X296" s="100"/>
      <c r="Y296" s="100"/>
    </row>
    <row r="297" spans="1:25" s="102" customFormat="1">
      <c r="A297" s="42"/>
      <c r="B297" s="41"/>
      <c r="C297" s="42"/>
      <c r="D297" s="642"/>
      <c r="E297" s="642"/>
      <c r="F297" s="76"/>
      <c r="G297" s="643"/>
      <c r="H297" s="642"/>
      <c r="I297" s="642"/>
      <c r="J297" s="643"/>
      <c r="K297" s="642"/>
      <c r="L297" s="76"/>
      <c r="M297" s="643"/>
      <c r="N297" s="642"/>
      <c r="O297" s="76"/>
      <c r="P297" s="93"/>
      <c r="Q297" s="93"/>
      <c r="R297" s="100"/>
      <c r="S297" s="100"/>
      <c r="T297" s="41"/>
      <c r="U297" s="100"/>
      <c r="V297" s="100"/>
      <c r="W297" s="100"/>
      <c r="X297" s="100"/>
      <c r="Y297" s="100"/>
    </row>
  </sheetData>
  <mergeCells count="33">
    <mergeCell ref="O107:Q107"/>
    <mergeCell ref="A13:C13"/>
    <mergeCell ref="E13:Q13"/>
    <mergeCell ref="A15:A17"/>
    <mergeCell ref="B15:C17"/>
    <mergeCell ref="D15:D17"/>
    <mergeCell ref="E15:E17"/>
    <mergeCell ref="F15:O16"/>
    <mergeCell ref="P15:P17"/>
    <mergeCell ref="Q15:Q17"/>
    <mergeCell ref="B18:C18"/>
    <mergeCell ref="F18:N18"/>
    <mergeCell ref="A97:N97"/>
    <mergeCell ref="O100:Q100"/>
    <mergeCell ref="O106:Q106"/>
    <mergeCell ref="A10:C10"/>
    <mergeCell ref="E10:Q10"/>
    <mergeCell ref="A11:C11"/>
    <mergeCell ref="E11:Q11"/>
    <mergeCell ref="A12:C12"/>
    <mergeCell ref="E12:Q12"/>
    <mergeCell ref="A7:C7"/>
    <mergeCell ref="F7:Q7"/>
    <mergeCell ref="A8:C8"/>
    <mergeCell ref="F8:Q8"/>
    <mergeCell ref="A9:C9"/>
    <mergeCell ref="E9:Q9"/>
    <mergeCell ref="A1:Q1"/>
    <mergeCell ref="A2:Q2"/>
    <mergeCell ref="A3:Q3"/>
    <mergeCell ref="A4:Q4"/>
    <mergeCell ref="A6:C6"/>
    <mergeCell ref="E6:Q6"/>
  </mergeCells>
  <printOptions horizontalCentered="1"/>
  <pageMargins left="0.51181102362204722" right="0.11811023622047245" top="0.39370078740157483" bottom="0.15748031496062992" header="0.31496062992125984" footer="0.31496062992125984"/>
  <pageSetup paperSize="9" scale="65" orientation="portrait" horizontalDpi="4294967293" r:id="rId1"/>
  <rowBreaks count="1" manualBreakCount="1">
    <brk id="85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EG282"/>
  <sheetViews>
    <sheetView zoomScale="55" zoomScaleNormal="55" workbookViewId="0">
      <pane xSplit="3" ySplit="1" topLeftCell="DS5" activePane="bottomRight" state="frozen"/>
      <selection pane="topRight" activeCell="D1" sqref="D1"/>
      <selection pane="bottomLeft" activeCell="A2" sqref="A2"/>
      <selection pane="bottomRight" activeCell="BQ37" sqref="BQ37:BQ38"/>
    </sheetView>
  </sheetViews>
  <sheetFormatPr defaultColWidth="9.140625" defaultRowHeight="12.75"/>
  <cols>
    <col min="1" max="1" width="9.140625" style="42"/>
    <col min="2" max="2" width="8.42578125" style="155" customWidth="1"/>
    <col min="3" max="3" width="48.42578125" style="42" customWidth="1"/>
    <col min="4" max="4" width="4.7109375" style="76" customWidth="1"/>
    <col min="5" max="5" width="5.7109375" style="155" customWidth="1"/>
    <col min="6" max="6" width="3.28515625" style="154" customWidth="1"/>
    <col min="7" max="7" width="4.5703125" style="154" customWidth="1"/>
    <col min="8" max="8" width="4.5703125" style="155" customWidth="1"/>
    <col min="9" max="9" width="3.7109375" style="154" customWidth="1"/>
    <col min="10" max="10" width="3.85546875" style="76" customWidth="1"/>
    <col min="11" max="11" width="5" style="155" customWidth="1"/>
    <col min="12" max="12" width="9.28515625" style="76" hidden="1" customWidth="1"/>
    <col min="13" max="13" width="12.140625" style="93" hidden="1" customWidth="1"/>
    <col min="14" max="14" width="15.140625" style="93" customWidth="1"/>
    <col min="15" max="15" width="12.28515625" style="41" hidden="1" customWidth="1"/>
    <col min="16" max="16" width="11.85546875" style="41" hidden="1" customWidth="1"/>
    <col min="17" max="17" width="9.140625" style="41"/>
    <col min="18" max="19" width="4.5703125" style="42" bestFit="1" customWidth="1"/>
    <col min="20" max="20" width="2.28515625" style="42" bestFit="1" customWidth="1"/>
    <col min="21" max="22" width="4.5703125" style="42" bestFit="1" customWidth="1"/>
    <col min="23" max="23" width="2.28515625" style="42" bestFit="1" customWidth="1"/>
    <col min="24" max="24" width="3.140625" style="42" bestFit="1" customWidth="1"/>
    <col min="25" max="25" width="2.5703125" style="42" bestFit="1" customWidth="1"/>
    <col min="26" max="26" width="9.140625" style="42" customWidth="1"/>
    <col min="27" max="27" width="9.140625" style="42"/>
    <col min="28" max="28" width="13.5703125" style="42" bestFit="1" customWidth="1"/>
    <col min="29" max="29" width="13.5703125" style="42" customWidth="1"/>
    <col min="30" max="30" width="9.140625" style="42"/>
    <col min="31" max="31" width="4.5703125" style="42" bestFit="1" customWidth="1"/>
    <col min="32" max="32" width="5.140625" style="42" bestFit="1" customWidth="1"/>
    <col min="33" max="33" width="2.140625" style="42" bestFit="1" customWidth="1"/>
    <col min="34" max="35" width="4.5703125" style="42" bestFit="1" customWidth="1"/>
    <col min="36" max="36" width="2.140625" style="42" bestFit="1" customWidth="1"/>
    <col min="37" max="37" width="3.42578125" style="42" bestFit="1" customWidth="1"/>
    <col min="38" max="38" width="2.5703125" style="42" bestFit="1" customWidth="1"/>
    <col min="39" max="39" width="9.140625" style="42"/>
    <col min="40" max="40" width="5.7109375" style="42" bestFit="1" customWidth="1"/>
    <col min="41" max="42" width="13.5703125" style="42" bestFit="1" customWidth="1"/>
    <col min="43" max="43" width="9.140625" style="42"/>
    <col min="44" max="44" width="4.5703125" style="42" bestFit="1" customWidth="1"/>
    <col min="45" max="45" width="5.140625" style="42" bestFit="1" customWidth="1"/>
    <col min="46" max="46" width="2.140625" style="42" bestFit="1" customWidth="1"/>
    <col min="47" max="47" width="12.42578125" style="42" bestFit="1" customWidth="1"/>
    <col min="48" max="48" width="4.5703125" style="42" bestFit="1" customWidth="1"/>
    <col min="49" max="49" width="2.140625" style="42" bestFit="1" customWidth="1"/>
    <col min="50" max="50" width="3.42578125" style="42" bestFit="1" customWidth="1"/>
    <col min="51" max="51" width="2.5703125" style="42" bestFit="1" customWidth="1"/>
    <col min="52" max="52" width="12.42578125" style="42" bestFit="1" customWidth="1"/>
    <col min="53" max="53" width="5.7109375" style="42" bestFit="1" customWidth="1"/>
    <col min="54" max="55" width="13.5703125" style="42" bestFit="1" customWidth="1"/>
    <col min="56" max="56" width="12.42578125" style="42" bestFit="1" customWidth="1"/>
    <col min="57" max="57" width="4.5703125" style="42" bestFit="1" customWidth="1"/>
    <col min="58" max="58" width="5.140625" style="42" bestFit="1" customWidth="1"/>
    <col min="59" max="59" width="2.140625" style="42" bestFit="1" customWidth="1"/>
    <col min="60" max="61" width="4.5703125" style="42" bestFit="1" customWidth="1"/>
    <col min="62" max="62" width="2.140625" style="42" bestFit="1" customWidth="1"/>
    <col min="63" max="63" width="3.42578125" style="42" bestFit="1" customWidth="1"/>
    <col min="64" max="64" width="2.5703125" style="42" bestFit="1" customWidth="1"/>
    <col min="65" max="65" width="9.140625" style="42"/>
    <col min="66" max="66" width="5.7109375" style="42" bestFit="1" customWidth="1"/>
    <col min="67" max="68" width="13.5703125" style="42" bestFit="1" customWidth="1"/>
    <col min="69" max="70" width="13.85546875" style="42" customWidth="1"/>
    <col min="71" max="71" width="4.5703125" style="42" bestFit="1" customWidth="1"/>
    <col min="72" max="72" width="5.140625" style="42" bestFit="1" customWidth="1"/>
    <col min="73" max="73" width="2.140625" style="42" bestFit="1" customWidth="1"/>
    <col min="74" max="75" width="4.5703125" style="42" bestFit="1" customWidth="1"/>
    <col min="76" max="76" width="2.140625" style="42" bestFit="1" customWidth="1"/>
    <col min="77" max="77" width="3.42578125" style="42" bestFit="1" customWidth="1"/>
    <col min="78" max="78" width="2.5703125" style="42" bestFit="1" customWidth="1"/>
    <col min="79" max="81" width="9.140625" style="42"/>
    <col min="82" max="82" width="13.5703125" style="42" bestFit="1" customWidth="1"/>
    <col min="83" max="83" width="13.85546875" style="42" customWidth="1"/>
    <col min="84" max="84" width="4.5703125" style="42" bestFit="1" customWidth="1"/>
    <col min="85" max="85" width="5.140625" style="42" bestFit="1" customWidth="1"/>
    <col min="86" max="86" width="2.140625" style="42" bestFit="1" customWidth="1"/>
    <col min="87" max="88" width="4.5703125" style="42" bestFit="1" customWidth="1"/>
    <col min="89" max="89" width="2.140625" style="42" bestFit="1" customWidth="1"/>
    <col min="90" max="90" width="3.42578125" style="42" bestFit="1" customWidth="1"/>
    <col min="91" max="91" width="2.5703125" style="42" bestFit="1" customWidth="1"/>
    <col min="92" max="94" width="9.140625" style="42"/>
    <col min="95" max="95" width="13.5703125" style="42" bestFit="1" customWidth="1"/>
    <col min="96" max="96" width="9.140625" style="42"/>
    <col min="97" max="97" width="4.5703125" style="42" bestFit="1" customWidth="1"/>
    <col min="98" max="98" width="5.140625" style="42" bestFit="1" customWidth="1"/>
    <col min="99" max="99" width="2.140625" style="42" bestFit="1" customWidth="1"/>
    <col min="100" max="101" width="4.5703125" style="42" bestFit="1" customWidth="1"/>
    <col min="102" max="102" width="2.140625" style="42" bestFit="1" customWidth="1"/>
    <col min="103" max="103" width="3.42578125" style="42" bestFit="1" customWidth="1"/>
    <col min="104" max="104" width="2.5703125" style="42" bestFit="1" customWidth="1"/>
    <col min="105" max="107" width="9.140625" style="42"/>
    <col min="108" max="108" width="13.85546875" style="42" customWidth="1"/>
    <col min="109" max="109" width="9.140625" style="42"/>
    <col min="110" max="110" width="4.5703125" style="42" bestFit="1" customWidth="1"/>
    <col min="111" max="111" width="5.140625" style="42" bestFit="1" customWidth="1"/>
    <col min="112" max="112" width="2.140625" style="42" bestFit="1" customWidth="1"/>
    <col min="113" max="114" width="4.5703125" style="42" bestFit="1" customWidth="1"/>
    <col min="115" max="115" width="2.140625" style="42" bestFit="1" customWidth="1"/>
    <col min="116" max="116" width="3.42578125" style="42" bestFit="1" customWidth="1"/>
    <col min="117" max="117" width="2.5703125" style="42" bestFit="1" customWidth="1"/>
    <col min="118" max="120" width="9.140625" style="42"/>
    <col min="121" max="121" width="14.5703125" style="42" customWidth="1"/>
    <col min="122" max="122" width="9.140625" style="42"/>
    <col min="123" max="123" width="4.5703125" style="42" bestFit="1" customWidth="1"/>
    <col min="124" max="124" width="5.140625" style="42" bestFit="1" customWidth="1"/>
    <col min="125" max="125" width="2.140625" style="42" bestFit="1" customWidth="1"/>
    <col min="126" max="127" width="4.5703125" style="42" bestFit="1" customWidth="1"/>
    <col min="128" max="128" width="2.140625" style="42" bestFit="1" customWidth="1"/>
    <col min="129" max="129" width="3.42578125" style="42" bestFit="1" customWidth="1"/>
    <col min="130" max="130" width="2.5703125" style="42" bestFit="1" customWidth="1"/>
    <col min="131" max="132" width="9.140625" style="42"/>
    <col min="133" max="134" width="13.5703125" style="42" bestFit="1" customWidth="1"/>
    <col min="135" max="135" width="9.140625" style="42"/>
    <col min="136" max="136" width="13.5703125" style="42" bestFit="1" customWidth="1"/>
    <col min="137" max="16384" width="9.140625" style="42"/>
  </cols>
  <sheetData>
    <row r="1" spans="1:137" ht="15.75">
      <c r="A1" s="716"/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</row>
    <row r="2" spans="1:137" s="47" customFormat="1">
      <c r="B2" s="153"/>
      <c r="D2" s="49"/>
      <c r="E2" s="153"/>
      <c r="F2" s="48"/>
      <c r="G2" s="48"/>
      <c r="H2" s="153"/>
      <c r="I2" s="48"/>
      <c r="J2" s="49"/>
      <c r="K2" s="153"/>
      <c r="L2" s="49"/>
      <c r="M2" s="50"/>
      <c r="N2" s="50"/>
      <c r="O2" s="46"/>
      <c r="P2" s="46"/>
      <c r="Q2" s="46"/>
      <c r="R2" s="325" t="s">
        <v>88</v>
      </c>
      <c r="S2" s="215"/>
      <c r="T2" s="216"/>
      <c r="U2" s="216"/>
      <c r="V2" s="215"/>
      <c r="W2" s="216"/>
      <c r="X2" s="217"/>
      <c r="Y2" s="215"/>
      <c r="Z2" s="216"/>
      <c r="AA2" s="217"/>
      <c r="AB2" s="218"/>
      <c r="AC2" s="218"/>
      <c r="AE2" s="324" t="s">
        <v>101</v>
      </c>
      <c r="AF2" s="269"/>
      <c r="AG2" s="270"/>
      <c r="AH2" s="270"/>
      <c r="AI2" s="269"/>
      <c r="AJ2" s="270"/>
      <c r="AK2" s="271"/>
      <c r="AL2" s="269"/>
      <c r="AM2" s="270"/>
      <c r="AN2" s="271"/>
      <c r="AO2" s="272"/>
      <c r="AP2" s="272"/>
      <c r="AR2" s="380" t="s">
        <v>94</v>
      </c>
      <c r="AS2" s="326"/>
      <c r="AT2" s="327"/>
      <c r="AU2" s="327"/>
      <c r="AV2" s="326"/>
      <c r="AW2" s="327"/>
      <c r="AX2" s="328"/>
      <c r="AY2" s="326"/>
      <c r="AZ2" s="327"/>
      <c r="BA2" s="328"/>
      <c r="BB2" s="329"/>
      <c r="BC2" s="329"/>
      <c r="BE2" s="381" t="s">
        <v>95</v>
      </c>
      <c r="BF2" s="161"/>
      <c r="BG2" s="162"/>
      <c r="BH2" s="162"/>
      <c r="BI2" s="161"/>
      <c r="BJ2" s="162"/>
      <c r="BK2" s="163"/>
      <c r="BL2" s="161"/>
      <c r="BM2" s="162"/>
      <c r="BN2" s="163"/>
      <c r="BO2" s="164"/>
      <c r="BP2" s="164"/>
      <c r="BS2" s="382" t="s">
        <v>158</v>
      </c>
      <c r="BT2" s="383"/>
      <c r="BU2" s="384"/>
      <c r="BV2" s="384"/>
      <c r="BW2" s="383"/>
      <c r="BX2" s="384"/>
      <c r="BY2" s="385"/>
      <c r="BZ2" s="383"/>
      <c r="CA2" s="384"/>
      <c r="CB2" s="385"/>
      <c r="CC2" s="386"/>
      <c r="CD2" s="386"/>
      <c r="CF2" s="382" t="s">
        <v>98</v>
      </c>
      <c r="CG2" s="383"/>
      <c r="CH2" s="384"/>
      <c r="CI2" s="384"/>
      <c r="CJ2" s="383"/>
      <c r="CK2" s="384"/>
      <c r="CL2" s="385"/>
      <c r="CM2" s="383"/>
      <c r="CN2" s="384"/>
      <c r="CO2" s="385"/>
      <c r="CP2" s="386"/>
      <c r="CQ2" s="386"/>
      <c r="CS2" s="437" t="s">
        <v>33</v>
      </c>
      <c r="CT2" s="438"/>
      <c r="CU2" s="439"/>
      <c r="CV2" s="439"/>
      <c r="CW2" s="438"/>
      <c r="CX2" s="439"/>
      <c r="CY2" s="440"/>
      <c r="CZ2" s="438"/>
      <c r="DA2" s="439"/>
      <c r="DB2" s="440"/>
      <c r="DC2" s="441"/>
      <c r="DD2" s="441"/>
      <c r="DF2" s="600" t="s">
        <v>99</v>
      </c>
      <c r="DG2" s="492"/>
      <c r="DH2" s="493"/>
      <c r="DI2" s="493"/>
      <c r="DJ2" s="492"/>
      <c r="DK2" s="493"/>
      <c r="DL2" s="494"/>
      <c r="DM2" s="492"/>
      <c r="DN2" s="493"/>
      <c r="DO2" s="494"/>
      <c r="DP2" s="495"/>
      <c r="DQ2" s="495"/>
      <c r="DS2" s="601" t="s">
        <v>100</v>
      </c>
      <c r="DT2" s="546"/>
      <c r="DU2" s="547"/>
      <c r="DV2" s="547"/>
      <c r="DW2" s="546"/>
      <c r="DX2" s="547"/>
      <c r="DY2" s="548"/>
      <c r="DZ2" s="546"/>
      <c r="EA2" s="547"/>
      <c r="EB2" s="548"/>
      <c r="EC2" s="549"/>
      <c r="ED2" s="549"/>
    </row>
    <row r="3" spans="1:137" s="52" customFormat="1">
      <c r="A3" s="721" t="s">
        <v>5</v>
      </c>
      <c r="B3" s="724" t="s">
        <v>6</v>
      </c>
      <c r="C3" s="725"/>
      <c r="D3" s="733" t="s">
        <v>9</v>
      </c>
      <c r="E3" s="733"/>
      <c r="F3" s="733"/>
      <c r="G3" s="733"/>
      <c r="H3" s="733"/>
      <c r="I3" s="733"/>
      <c r="J3" s="733"/>
      <c r="K3" s="733"/>
      <c r="L3" s="725"/>
      <c r="M3" s="730" t="s">
        <v>10</v>
      </c>
      <c r="N3" s="735" t="s">
        <v>11</v>
      </c>
      <c r="O3" s="51"/>
      <c r="P3" s="51"/>
      <c r="Q3" s="51"/>
      <c r="R3" s="854" t="s">
        <v>9</v>
      </c>
      <c r="S3" s="854"/>
      <c r="T3" s="854"/>
      <c r="U3" s="854"/>
      <c r="V3" s="854"/>
      <c r="W3" s="854"/>
      <c r="X3" s="854"/>
      <c r="Y3" s="854"/>
      <c r="Z3" s="854"/>
      <c r="AA3" s="855"/>
      <c r="AB3" s="846" t="s">
        <v>10</v>
      </c>
      <c r="AC3" s="849" t="s">
        <v>11</v>
      </c>
      <c r="AE3" s="858" t="s">
        <v>9</v>
      </c>
      <c r="AF3" s="858"/>
      <c r="AG3" s="858"/>
      <c r="AH3" s="858"/>
      <c r="AI3" s="858"/>
      <c r="AJ3" s="858"/>
      <c r="AK3" s="858"/>
      <c r="AL3" s="858"/>
      <c r="AM3" s="858"/>
      <c r="AN3" s="859"/>
      <c r="AO3" s="837" t="s">
        <v>10</v>
      </c>
      <c r="AP3" s="840" t="s">
        <v>11</v>
      </c>
      <c r="AR3" s="824" t="s">
        <v>9</v>
      </c>
      <c r="AS3" s="824"/>
      <c r="AT3" s="824"/>
      <c r="AU3" s="824"/>
      <c r="AV3" s="824"/>
      <c r="AW3" s="824"/>
      <c r="AX3" s="824"/>
      <c r="AY3" s="824"/>
      <c r="AZ3" s="824"/>
      <c r="BA3" s="825"/>
      <c r="BB3" s="828" t="s">
        <v>10</v>
      </c>
      <c r="BC3" s="831" t="s">
        <v>11</v>
      </c>
      <c r="BE3" s="809" t="s">
        <v>9</v>
      </c>
      <c r="BF3" s="809"/>
      <c r="BG3" s="809"/>
      <c r="BH3" s="809"/>
      <c r="BI3" s="809"/>
      <c r="BJ3" s="809"/>
      <c r="BK3" s="809"/>
      <c r="BL3" s="809"/>
      <c r="BM3" s="809"/>
      <c r="BN3" s="810"/>
      <c r="BO3" s="813" t="s">
        <v>10</v>
      </c>
      <c r="BP3" s="816" t="s">
        <v>11</v>
      </c>
      <c r="BS3" s="794" t="s">
        <v>9</v>
      </c>
      <c r="BT3" s="794"/>
      <c r="BU3" s="794"/>
      <c r="BV3" s="794"/>
      <c r="BW3" s="794"/>
      <c r="BX3" s="794"/>
      <c r="BY3" s="794"/>
      <c r="BZ3" s="794"/>
      <c r="CA3" s="794"/>
      <c r="CB3" s="795"/>
      <c r="CC3" s="798" t="s">
        <v>10</v>
      </c>
      <c r="CD3" s="801" t="s">
        <v>11</v>
      </c>
      <c r="CF3" s="794" t="s">
        <v>9</v>
      </c>
      <c r="CG3" s="794"/>
      <c r="CH3" s="794"/>
      <c r="CI3" s="794"/>
      <c r="CJ3" s="794"/>
      <c r="CK3" s="794"/>
      <c r="CL3" s="794"/>
      <c r="CM3" s="794"/>
      <c r="CN3" s="794"/>
      <c r="CO3" s="795"/>
      <c r="CP3" s="798" t="s">
        <v>10</v>
      </c>
      <c r="CQ3" s="801" t="s">
        <v>11</v>
      </c>
      <c r="CS3" s="779" t="s">
        <v>9</v>
      </c>
      <c r="CT3" s="779"/>
      <c r="CU3" s="779"/>
      <c r="CV3" s="779"/>
      <c r="CW3" s="779"/>
      <c r="CX3" s="779"/>
      <c r="CY3" s="779"/>
      <c r="CZ3" s="779"/>
      <c r="DA3" s="779"/>
      <c r="DB3" s="780"/>
      <c r="DC3" s="783" t="s">
        <v>10</v>
      </c>
      <c r="DD3" s="786" t="s">
        <v>11</v>
      </c>
      <c r="DF3" s="764" t="s">
        <v>9</v>
      </c>
      <c r="DG3" s="764"/>
      <c r="DH3" s="764"/>
      <c r="DI3" s="764"/>
      <c r="DJ3" s="764"/>
      <c r="DK3" s="764"/>
      <c r="DL3" s="764"/>
      <c r="DM3" s="764"/>
      <c r="DN3" s="764"/>
      <c r="DO3" s="765"/>
      <c r="DP3" s="768" t="s">
        <v>10</v>
      </c>
      <c r="DQ3" s="771" t="s">
        <v>11</v>
      </c>
      <c r="DS3" s="749" t="s">
        <v>9</v>
      </c>
      <c r="DT3" s="749"/>
      <c r="DU3" s="749"/>
      <c r="DV3" s="749"/>
      <c r="DW3" s="749"/>
      <c r="DX3" s="749"/>
      <c r="DY3" s="749"/>
      <c r="DZ3" s="749"/>
      <c r="EA3" s="749"/>
      <c r="EB3" s="750"/>
      <c r="EC3" s="753" t="s">
        <v>10</v>
      </c>
      <c r="ED3" s="756" t="s">
        <v>11</v>
      </c>
    </row>
    <row r="4" spans="1:137" s="52" customFormat="1">
      <c r="A4" s="722"/>
      <c r="B4" s="726"/>
      <c r="C4" s="727"/>
      <c r="D4" s="734"/>
      <c r="E4" s="734"/>
      <c r="F4" s="734"/>
      <c r="G4" s="734"/>
      <c r="H4" s="734"/>
      <c r="I4" s="734"/>
      <c r="J4" s="734"/>
      <c r="K4" s="734"/>
      <c r="L4" s="729"/>
      <c r="M4" s="731"/>
      <c r="N4" s="736"/>
      <c r="O4" s="51"/>
      <c r="P4" s="51"/>
      <c r="Q4" s="51"/>
      <c r="R4" s="856"/>
      <c r="S4" s="856"/>
      <c r="T4" s="856"/>
      <c r="U4" s="856"/>
      <c r="V4" s="856"/>
      <c r="W4" s="856"/>
      <c r="X4" s="856"/>
      <c r="Y4" s="856"/>
      <c r="Z4" s="856"/>
      <c r="AA4" s="857"/>
      <c r="AB4" s="847"/>
      <c r="AC4" s="850"/>
      <c r="AE4" s="860"/>
      <c r="AF4" s="860"/>
      <c r="AG4" s="860"/>
      <c r="AH4" s="860"/>
      <c r="AI4" s="860"/>
      <c r="AJ4" s="860"/>
      <c r="AK4" s="860"/>
      <c r="AL4" s="860"/>
      <c r="AM4" s="860"/>
      <c r="AN4" s="861"/>
      <c r="AO4" s="838"/>
      <c r="AP4" s="841"/>
      <c r="AR4" s="826"/>
      <c r="AS4" s="826"/>
      <c r="AT4" s="826"/>
      <c r="AU4" s="826"/>
      <c r="AV4" s="826"/>
      <c r="AW4" s="826"/>
      <c r="AX4" s="826"/>
      <c r="AY4" s="826"/>
      <c r="AZ4" s="826"/>
      <c r="BA4" s="827"/>
      <c r="BB4" s="829"/>
      <c r="BC4" s="832"/>
      <c r="BE4" s="811"/>
      <c r="BF4" s="811"/>
      <c r="BG4" s="811"/>
      <c r="BH4" s="811"/>
      <c r="BI4" s="811"/>
      <c r="BJ4" s="811"/>
      <c r="BK4" s="811"/>
      <c r="BL4" s="811"/>
      <c r="BM4" s="811"/>
      <c r="BN4" s="812"/>
      <c r="BO4" s="814"/>
      <c r="BP4" s="817"/>
      <c r="BS4" s="796"/>
      <c r="BT4" s="796"/>
      <c r="BU4" s="796"/>
      <c r="BV4" s="796"/>
      <c r="BW4" s="796"/>
      <c r="BX4" s="796"/>
      <c r="BY4" s="796"/>
      <c r="BZ4" s="796"/>
      <c r="CA4" s="796"/>
      <c r="CB4" s="797"/>
      <c r="CC4" s="799"/>
      <c r="CD4" s="802"/>
      <c r="CF4" s="796"/>
      <c r="CG4" s="796"/>
      <c r="CH4" s="796"/>
      <c r="CI4" s="796"/>
      <c r="CJ4" s="796"/>
      <c r="CK4" s="796"/>
      <c r="CL4" s="796"/>
      <c r="CM4" s="796"/>
      <c r="CN4" s="796"/>
      <c r="CO4" s="797"/>
      <c r="CP4" s="799"/>
      <c r="CQ4" s="802"/>
      <c r="CS4" s="781"/>
      <c r="CT4" s="781"/>
      <c r="CU4" s="781"/>
      <c r="CV4" s="781"/>
      <c r="CW4" s="781"/>
      <c r="CX4" s="781"/>
      <c r="CY4" s="781"/>
      <c r="CZ4" s="781"/>
      <c r="DA4" s="781"/>
      <c r="DB4" s="782"/>
      <c r="DC4" s="784"/>
      <c r="DD4" s="787"/>
      <c r="DF4" s="766"/>
      <c r="DG4" s="766"/>
      <c r="DH4" s="766"/>
      <c r="DI4" s="766"/>
      <c r="DJ4" s="766"/>
      <c r="DK4" s="766"/>
      <c r="DL4" s="766"/>
      <c r="DM4" s="766"/>
      <c r="DN4" s="766"/>
      <c r="DO4" s="767"/>
      <c r="DP4" s="769"/>
      <c r="DQ4" s="772"/>
      <c r="DS4" s="751"/>
      <c r="DT4" s="751"/>
      <c r="DU4" s="751"/>
      <c r="DV4" s="751"/>
      <c r="DW4" s="751"/>
      <c r="DX4" s="751"/>
      <c r="DY4" s="751"/>
      <c r="DZ4" s="751"/>
      <c r="EA4" s="751"/>
      <c r="EB4" s="752"/>
      <c r="EC4" s="754"/>
      <c r="ED4" s="757"/>
    </row>
    <row r="5" spans="1:137" s="56" customFormat="1">
      <c r="A5" s="723"/>
      <c r="B5" s="728"/>
      <c r="C5" s="729"/>
      <c r="D5" s="53"/>
      <c r="E5" s="53"/>
      <c r="F5" s="53"/>
      <c r="G5" s="53"/>
      <c r="H5" s="53"/>
      <c r="I5" s="53"/>
      <c r="J5" s="53"/>
      <c r="K5" s="53"/>
      <c r="L5" s="152" t="s">
        <v>36</v>
      </c>
      <c r="M5" s="732"/>
      <c r="N5" s="737"/>
      <c r="O5" s="55"/>
      <c r="P5" s="55"/>
      <c r="Q5" s="55"/>
      <c r="R5" s="219"/>
      <c r="S5" s="219"/>
      <c r="T5" s="219"/>
      <c r="U5" s="219"/>
      <c r="V5" s="219"/>
      <c r="W5" s="219"/>
      <c r="X5" s="219"/>
      <c r="Y5" s="219"/>
      <c r="Z5" s="220"/>
      <c r="AA5" s="221" t="s">
        <v>36</v>
      </c>
      <c r="AB5" s="848"/>
      <c r="AC5" s="851"/>
      <c r="AE5" s="273"/>
      <c r="AF5" s="273"/>
      <c r="AG5" s="273"/>
      <c r="AH5" s="273"/>
      <c r="AI5" s="273"/>
      <c r="AJ5" s="273"/>
      <c r="AK5" s="273"/>
      <c r="AL5" s="273"/>
      <c r="AM5" s="274"/>
      <c r="AN5" s="275" t="s">
        <v>36</v>
      </c>
      <c r="AO5" s="839"/>
      <c r="AP5" s="842"/>
      <c r="AR5" s="330"/>
      <c r="AS5" s="330"/>
      <c r="AT5" s="330"/>
      <c r="AU5" s="330"/>
      <c r="AV5" s="330"/>
      <c r="AW5" s="330"/>
      <c r="AX5" s="330"/>
      <c r="AY5" s="330"/>
      <c r="AZ5" s="331"/>
      <c r="BA5" s="332" t="s">
        <v>36</v>
      </c>
      <c r="BB5" s="830"/>
      <c r="BC5" s="833"/>
      <c r="BE5" s="165"/>
      <c r="BF5" s="165"/>
      <c r="BG5" s="165"/>
      <c r="BH5" s="165"/>
      <c r="BI5" s="165"/>
      <c r="BJ5" s="165"/>
      <c r="BK5" s="165"/>
      <c r="BL5" s="165"/>
      <c r="BM5" s="166"/>
      <c r="BN5" s="167" t="s">
        <v>36</v>
      </c>
      <c r="BO5" s="815"/>
      <c r="BP5" s="818"/>
      <c r="BS5" s="387"/>
      <c r="BT5" s="387"/>
      <c r="BU5" s="387"/>
      <c r="BV5" s="387"/>
      <c r="BW5" s="387"/>
      <c r="BX5" s="387"/>
      <c r="BY5" s="387"/>
      <c r="BZ5" s="387"/>
      <c r="CA5" s="388"/>
      <c r="CB5" s="683" t="s">
        <v>36</v>
      </c>
      <c r="CC5" s="800"/>
      <c r="CD5" s="803"/>
      <c r="CF5" s="387"/>
      <c r="CG5" s="387"/>
      <c r="CH5" s="387"/>
      <c r="CI5" s="387"/>
      <c r="CJ5" s="387"/>
      <c r="CK5" s="387"/>
      <c r="CL5" s="387"/>
      <c r="CM5" s="387"/>
      <c r="CN5" s="388"/>
      <c r="CO5" s="389" t="s">
        <v>36</v>
      </c>
      <c r="CP5" s="800"/>
      <c r="CQ5" s="803"/>
      <c r="CS5" s="442"/>
      <c r="CT5" s="442"/>
      <c r="CU5" s="442"/>
      <c r="CV5" s="442"/>
      <c r="CW5" s="442"/>
      <c r="CX5" s="442"/>
      <c r="CY5" s="442"/>
      <c r="CZ5" s="442"/>
      <c r="DA5" s="443"/>
      <c r="DB5" s="444" t="s">
        <v>36</v>
      </c>
      <c r="DC5" s="785"/>
      <c r="DD5" s="788"/>
      <c r="DF5" s="496"/>
      <c r="DG5" s="496"/>
      <c r="DH5" s="496"/>
      <c r="DI5" s="496"/>
      <c r="DJ5" s="496"/>
      <c r="DK5" s="496"/>
      <c r="DL5" s="496"/>
      <c r="DM5" s="496"/>
      <c r="DN5" s="497"/>
      <c r="DO5" s="498" t="s">
        <v>36</v>
      </c>
      <c r="DP5" s="770"/>
      <c r="DQ5" s="773"/>
      <c r="DS5" s="550"/>
      <c r="DT5" s="550"/>
      <c r="DU5" s="550"/>
      <c r="DV5" s="550"/>
      <c r="DW5" s="550"/>
      <c r="DX5" s="550"/>
      <c r="DY5" s="550"/>
      <c r="DZ5" s="550"/>
      <c r="EA5" s="551"/>
      <c r="EB5" s="552" t="s">
        <v>36</v>
      </c>
      <c r="EC5" s="755"/>
      <c r="ED5" s="758"/>
    </row>
    <row r="6" spans="1:137" s="61" customFormat="1">
      <c r="A6" s="57">
        <v>1</v>
      </c>
      <c r="B6" s="738">
        <v>2</v>
      </c>
      <c r="C6" s="739"/>
      <c r="D6" s="740">
        <v>3</v>
      </c>
      <c r="E6" s="741"/>
      <c r="F6" s="741"/>
      <c r="G6" s="741"/>
      <c r="H6" s="741"/>
      <c r="I6" s="741"/>
      <c r="J6" s="741"/>
      <c r="K6" s="741"/>
      <c r="L6" s="58">
        <v>4</v>
      </c>
      <c r="M6" s="58">
        <v>5</v>
      </c>
      <c r="N6" s="59">
        <v>6</v>
      </c>
      <c r="O6" s="60"/>
      <c r="P6" s="60"/>
      <c r="Q6" s="60"/>
      <c r="R6" s="862">
        <v>3</v>
      </c>
      <c r="S6" s="863"/>
      <c r="T6" s="863"/>
      <c r="U6" s="863"/>
      <c r="V6" s="863"/>
      <c r="W6" s="863"/>
      <c r="X6" s="863"/>
      <c r="Y6" s="863"/>
      <c r="Z6" s="864"/>
      <c r="AA6" s="222">
        <v>4</v>
      </c>
      <c r="AB6" s="222">
        <v>5</v>
      </c>
      <c r="AC6" s="223">
        <v>6</v>
      </c>
      <c r="AE6" s="843">
        <v>3</v>
      </c>
      <c r="AF6" s="844"/>
      <c r="AG6" s="844"/>
      <c r="AH6" s="844"/>
      <c r="AI6" s="844"/>
      <c r="AJ6" s="844"/>
      <c r="AK6" s="844"/>
      <c r="AL6" s="844"/>
      <c r="AM6" s="845"/>
      <c r="AN6" s="276">
        <v>4</v>
      </c>
      <c r="AO6" s="276">
        <v>5</v>
      </c>
      <c r="AP6" s="277">
        <v>6</v>
      </c>
      <c r="AR6" s="834">
        <v>3</v>
      </c>
      <c r="AS6" s="835"/>
      <c r="AT6" s="835"/>
      <c r="AU6" s="835"/>
      <c r="AV6" s="835"/>
      <c r="AW6" s="835"/>
      <c r="AX6" s="835"/>
      <c r="AY6" s="835"/>
      <c r="AZ6" s="836"/>
      <c r="BA6" s="333">
        <v>4</v>
      </c>
      <c r="BB6" s="333">
        <v>5</v>
      </c>
      <c r="BC6" s="334">
        <v>6</v>
      </c>
      <c r="BE6" s="819">
        <v>3</v>
      </c>
      <c r="BF6" s="820"/>
      <c r="BG6" s="820"/>
      <c r="BH6" s="820"/>
      <c r="BI6" s="820"/>
      <c r="BJ6" s="820"/>
      <c r="BK6" s="820"/>
      <c r="BL6" s="820"/>
      <c r="BM6" s="821"/>
      <c r="BN6" s="168">
        <v>4</v>
      </c>
      <c r="BO6" s="168">
        <v>5</v>
      </c>
      <c r="BP6" s="169">
        <v>6</v>
      </c>
      <c r="BS6" s="804">
        <v>3</v>
      </c>
      <c r="BT6" s="805"/>
      <c r="BU6" s="805"/>
      <c r="BV6" s="805"/>
      <c r="BW6" s="805"/>
      <c r="BX6" s="805"/>
      <c r="BY6" s="805"/>
      <c r="BZ6" s="805"/>
      <c r="CA6" s="806"/>
      <c r="CB6" s="390">
        <v>4</v>
      </c>
      <c r="CC6" s="390">
        <v>5</v>
      </c>
      <c r="CD6" s="391">
        <v>6</v>
      </c>
      <c r="CF6" s="804">
        <v>3</v>
      </c>
      <c r="CG6" s="805"/>
      <c r="CH6" s="805"/>
      <c r="CI6" s="805"/>
      <c r="CJ6" s="805"/>
      <c r="CK6" s="805"/>
      <c r="CL6" s="805"/>
      <c r="CM6" s="805"/>
      <c r="CN6" s="806"/>
      <c r="CO6" s="390">
        <v>4</v>
      </c>
      <c r="CP6" s="390">
        <v>5</v>
      </c>
      <c r="CQ6" s="391">
        <v>6</v>
      </c>
      <c r="CS6" s="789">
        <v>3</v>
      </c>
      <c r="CT6" s="790"/>
      <c r="CU6" s="790"/>
      <c r="CV6" s="790"/>
      <c r="CW6" s="790"/>
      <c r="CX6" s="790"/>
      <c r="CY6" s="790"/>
      <c r="CZ6" s="790"/>
      <c r="DA6" s="791"/>
      <c r="DB6" s="445">
        <v>4</v>
      </c>
      <c r="DC6" s="445">
        <v>5</v>
      </c>
      <c r="DD6" s="446">
        <v>6</v>
      </c>
      <c r="DF6" s="774">
        <v>3</v>
      </c>
      <c r="DG6" s="775"/>
      <c r="DH6" s="775"/>
      <c r="DI6" s="775"/>
      <c r="DJ6" s="775"/>
      <c r="DK6" s="775"/>
      <c r="DL6" s="775"/>
      <c r="DM6" s="775"/>
      <c r="DN6" s="776"/>
      <c r="DO6" s="499">
        <v>4</v>
      </c>
      <c r="DP6" s="499">
        <v>5</v>
      </c>
      <c r="DQ6" s="500">
        <v>6</v>
      </c>
      <c r="DS6" s="759">
        <v>3</v>
      </c>
      <c r="DT6" s="760"/>
      <c r="DU6" s="760"/>
      <c r="DV6" s="760"/>
      <c r="DW6" s="760"/>
      <c r="DX6" s="760"/>
      <c r="DY6" s="760"/>
      <c r="DZ6" s="760"/>
      <c r="EA6" s="761"/>
      <c r="EB6" s="553">
        <v>4</v>
      </c>
      <c r="EC6" s="553">
        <v>5</v>
      </c>
      <c r="ED6" s="554">
        <v>6</v>
      </c>
    </row>
    <row r="7" spans="1:137" s="64" customFormat="1">
      <c r="A7" s="3"/>
      <c r="B7" s="62">
        <v>113</v>
      </c>
      <c r="C7" s="77" t="s">
        <v>61</v>
      </c>
      <c r="D7" s="6"/>
      <c r="E7" s="4"/>
      <c r="F7" s="7"/>
      <c r="G7" s="7"/>
      <c r="H7" s="4"/>
      <c r="I7" s="7"/>
      <c r="J7" s="8"/>
      <c r="K7" s="4"/>
      <c r="L7" s="5"/>
      <c r="M7" s="10"/>
      <c r="N7" s="11">
        <f>N8+N21+N36+N40+N43+N47+N27</f>
        <v>303447000</v>
      </c>
      <c r="O7" s="63"/>
      <c r="R7" s="224"/>
      <c r="S7" s="225"/>
      <c r="T7" s="226"/>
      <c r="U7" s="226"/>
      <c r="V7" s="225"/>
      <c r="W7" s="226"/>
      <c r="X7" s="227"/>
      <c r="Y7" s="225"/>
      <c r="Z7" s="228"/>
      <c r="AA7" s="229"/>
      <c r="AB7" s="230"/>
      <c r="AC7" s="231">
        <f>AC8+AC21+AC36+AC40+AC43+AC47+AC27</f>
        <v>1005000</v>
      </c>
      <c r="AE7" s="278"/>
      <c r="AF7" s="279"/>
      <c r="AG7" s="280"/>
      <c r="AH7" s="280"/>
      <c r="AI7" s="279"/>
      <c r="AJ7" s="280"/>
      <c r="AK7" s="281"/>
      <c r="AL7" s="279"/>
      <c r="AM7" s="282"/>
      <c r="AN7" s="283"/>
      <c r="AO7" s="284"/>
      <c r="AP7" s="285">
        <f>AP8+AP21+AP36+AP40+AP43+AP47+AP27</f>
        <v>9777000</v>
      </c>
      <c r="AR7" s="335"/>
      <c r="AS7" s="336"/>
      <c r="AT7" s="337"/>
      <c r="AU7" s="337"/>
      <c r="AV7" s="336"/>
      <c r="AW7" s="337"/>
      <c r="AX7" s="338"/>
      <c r="AY7" s="336"/>
      <c r="AZ7" s="339"/>
      <c r="BA7" s="340"/>
      <c r="BB7" s="341"/>
      <c r="BC7" s="342">
        <f>BC8+BC21+BC36+BC40+BC43+BC47+BC27</f>
        <v>110947000</v>
      </c>
      <c r="BD7" s="63"/>
      <c r="BE7" s="170"/>
      <c r="BF7" s="171"/>
      <c r="BG7" s="172"/>
      <c r="BH7" s="172"/>
      <c r="BI7" s="171"/>
      <c r="BJ7" s="172"/>
      <c r="BK7" s="173"/>
      <c r="BL7" s="171"/>
      <c r="BM7" s="174"/>
      <c r="BN7" s="175"/>
      <c r="BO7" s="176"/>
      <c r="BP7" s="177">
        <f>BP8+BP21+BP36+BP40+BP43+BP47+BP27</f>
        <v>109856000</v>
      </c>
      <c r="BS7" s="392"/>
      <c r="BT7" s="393"/>
      <c r="BU7" s="394"/>
      <c r="BV7" s="394"/>
      <c r="BW7" s="393"/>
      <c r="BX7" s="394"/>
      <c r="BY7" s="395"/>
      <c r="BZ7" s="393"/>
      <c r="CA7" s="396"/>
      <c r="CB7" s="397"/>
      <c r="CC7" s="398"/>
      <c r="CD7" s="399">
        <f>CD8+CD21+CD36+CD40+CD43+CD47+CD27</f>
        <v>50400000</v>
      </c>
      <c r="CF7" s="392"/>
      <c r="CG7" s="393"/>
      <c r="CH7" s="394"/>
      <c r="CI7" s="394"/>
      <c r="CJ7" s="393"/>
      <c r="CK7" s="394"/>
      <c r="CL7" s="395"/>
      <c r="CM7" s="393"/>
      <c r="CN7" s="396"/>
      <c r="CO7" s="397"/>
      <c r="CP7" s="398"/>
      <c r="CQ7" s="399">
        <f>CQ8+CQ21+CQ36+CQ40+CQ43+CQ47+CQ27</f>
        <v>1035000</v>
      </c>
      <c r="CS7" s="447"/>
      <c r="CT7" s="448"/>
      <c r="CU7" s="449"/>
      <c r="CV7" s="449"/>
      <c r="CW7" s="448"/>
      <c r="CX7" s="449"/>
      <c r="CY7" s="450"/>
      <c r="CZ7" s="448"/>
      <c r="DA7" s="451"/>
      <c r="DB7" s="452"/>
      <c r="DC7" s="453"/>
      <c r="DD7" s="454">
        <f>DD8+DD21+DD36+DD40+DD43+DD47+DD27</f>
        <v>900000</v>
      </c>
      <c r="DF7" s="501"/>
      <c r="DG7" s="502"/>
      <c r="DH7" s="503"/>
      <c r="DI7" s="503"/>
      <c r="DJ7" s="502"/>
      <c r="DK7" s="503"/>
      <c r="DL7" s="504"/>
      <c r="DM7" s="502"/>
      <c r="DN7" s="505"/>
      <c r="DO7" s="506"/>
      <c r="DP7" s="507"/>
      <c r="DQ7" s="508">
        <f>DQ8+DQ21+DQ36+DQ40+DQ43+DQ47+DQ27</f>
        <v>8396000</v>
      </c>
      <c r="DS7" s="555"/>
      <c r="DT7" s="556"/>
      <c r="DU7" s="557"/>
      <c r="DV7" s="557"/>
      <c r="DW7" s="556"/>
      <c r="DX7" s="557"/>
      <c r="DY7" s="558"/>
      <c r="DZ7" s="556"/>
      <c r="EA7" s="559"/>
      <c r="EB7" s="560"/>
      <c r="EC7" s="561"/>
      <c r="ED7" s="562">
        <f>ED8+ED21+ED36+ED40+ED43+ED47+ED27</f>
        <v>11131000</v>
      </c>
      <c r="EF7" s="95">
        <f>AC7+AP7+BC7+BP7+CQ7+DD7+DQ7+ED7+CD7</f>
        <v>303447000</v>
      </c>
      <c r="EG7" s="63">
        <f>EF7-N7</f>
        <v>0</v>
      </c>
    </row>
    <row r="8" spans="1:137" s="65" customFormat="1" ht="15">
      <c r="A8" s="22"/>
      <c r="B8" s="13">
        <v>521211</v>
      </c>
      <c r="C8" s="14" t="s">
        <v>12</v>
      </c>
      <c r="D8" s="23"/>
      <c r="E8" s="25"/>
      <c r="F8" s="119"/>
      <c r="G8" s="119"/>
      <c r="H8" s="25"/>
      <c r="I8" s="119"/>
      <c r="J8" s="26"/>
      <c r="K8" s="25"/>
      <c r="L8" s="156"/>
      <c r="M8" s="27"/>
      <c r="N8" s="129">
        <f>N9+N16</f>
        <v>12291000</v>
      </c>
      <c r="R8" s="232"/>
      <c r="S8" s="233"/>
      <c r="T8" s="234"/>
      <c r="U8" s="234"/>
      <c r="V8" s="233"/>
      <c r="W8" s="234"/>
      <c r="X8" s="235"/>
      <c r="Y8" s="233"/>
      <c r="Z8" s="236"/>
      <c r="AA8" s="237"/>
      <c r="AB8" s="238"/>
      <c r="AC8" s="239">
        <f>AC9+AC16</f>
        <v>1005000</v>
      </c>
      <c r="AE8" s="286"/>
      <c r="AF8" s="287"/>
      <c r="AG8" s="288"/>
      <c r="AH8" s="288"/>
      <c r="AI8" s="287"/>
      <c r="AJ8" s="288"/>
      <c r="AK8" s="289"/>
      <c r="AL8" s="287"/>
      <c r="AM8" s="290"/>
      <c r="AN8" s="291"/>
      <c r="AO8" s="292"/>
      <c r="AP8" s="293">
        <f>AP9+AP16</f>
        <v>1146000</v>
      </c>
      <c r="AR8" s="343"/>
      <c r="AS8" s="344"/>
      <c r="AT8" s="345"/>
      <c r="AU8" s="345"/>
      <c r="AV8" s="344"/>
      <c r="AW8" s="345"/>
      <c r="AX8" s="346"/>
      <c r="AY8" s="344"/>
      <c r="AZ8" s="347"/>
      <c r="BA8" s="348"/>
      <c r="BB8" s="349"/>
      <c r="BC8" s="350">
        <f>BC9+BC16</f>
        <v>100000</v>
      </c>
      <c r="BE8" s="178"/>
      <c r="BF8" s="179"/>
      <c r="BG8" s="180"/>
      <c r="BH8" s="180"/>
      <c r="BI8" s="179"/>
      <c r="BJ8" s="180"/>
      <c r="BK8" s="181"/>
      <c r="BL8" s="179"/>
      <c r="BM8" s="182"/>
      <c r="BN8" s="183"/>
      <c r="BO8" s="184"/>
      <c r="BP8" s="185">
        <f>BP9+BP16</f>
        <v>5540000</v>
      </c>
      <c r="BS8" s="400"/>
      <c r="BT8" s="401"/>
      <c r="BU8" s="402"/>
      <c r="BV8" s="402"/>
      <c r="BW8" s="401"/>
      <c r="BX8" s="402"/>
      <c r="BY8" s="403"/>
      <c r="BZ8" s="401"/>
      <c r="CA8" s="404"/>
      <c r="CB8" s="405"/>
      <c r="CC8" s="406"/>
      <c r="CD8" s="407">
        <f>CD9+CD16</f>
        <v>0</v>
      </c>
      <c r="CF8" s="400"/>
      <c r="CG8" s="401"/>
      <c r="CH8" s="402"/>
      <c r="CI8" s="402"/>
      <c r="CJ8" s="401"/>
      <c r="CK8" s="402"/>
      <c r="CL8" s="403"/>
      <c r="CM8" s="401"/>
      <c r="CN8" s="404"/>
      <c r="CO8" s="405"/>
      <c r="CP8" s="406"/>
      <c r="CQ8" s="407">
        <f>CQ9+CQ16</f>
        <v>100000</v>
      </c>
      <c r="CS8" s="455"/>
      <c r="CT8" s="456"/>
      <c r="CU8" s="457"/>
      <c r="CV8" s="457"/>
      <c r="CW8" s="456"/>
      <c r="CX8" s="457"/>
      <c r="CY8" s="458"/>
      <c r="CZ8" s="456"/>
      <c r="DA8" s="459"/>
      <c r="DB8" s="460"/>
      <c r="DC8" s="461"/>
      <c r="DD8" s="462">
        <f>DD9+DD16</f>
        <v>900000</v>
      </c>
      <c r="DF8" s="509"/>
      <c r="DG8" s="510"/>
      <c r="DH8" s="511"/>
      <c r="DI8" s="511"/>
      <c r="DJ8" s="510"/>
      <c r="DK8" s="511"/>
      <c r="DL8" s="512"/>
      <c r="DM8" s="510"/>
      <c r="DN8" s="513"/>
      <c r="DO8" s="514"/>
      <c r="DP8" s="515"/>
      <c r="DQ8" s="516">
        <f>DQ9+DQ16</f>
        <v>1000000</v>
      </c>
      <c r="DS8" s="563"/>
      <c r="DT8" s="564"/>
      <c r="DU8" s="565"/>
      <c r="DV8" s="565"/>
      <c r="DW8" s="564"/>
      <c r="DX8" s="565"/>
      <c r="DY8" s="566"/>
      <c r="DZ8" s="564"/>
      <c r="EA8" s="567"/>
      <c r="EB8" s="568"/>
      <c r="EC8" s="569"/>
      <c r="ED8" s="570">
        <f>ED9+ED16</f>
        <v>2500000</v>
      </c>
    </row>
    <row r="9" spans="1:137" s="46" customFormat="1">
      <c r="A9" s="22"/>
      <c r="B9" s="23">
        <v>1</v>
      </c>
      <c r="C9" s="66" t="s">
        <v>16</v>
      </c>
      <c r="I9" s="119"/>
      <c r="J9" s="26"/>
      <c r="K9" s="25"/>
      <c r="L9" s="67"/>
      <c r="N9" s="29">
        <f>SUM(N10:N15)</f>
        <v>5491000</v>
      </c>
      <c r="P9" s="68"/>
      <c r="R9" s="240"/>
      <c r="S9" s="240"/>
      <c r="T9" s="240"/>
      <c r="U9" s="240"/>
      <c r="V9" s="240"/>
      <c r="W9" s="234"/>
      <c r="X9" s="235"/>
      <c r="Y9" s="233"/>
      <c r="Z9" s="236"/>
      <c r="AA9" s="241"/>
      <c r="AB9" s="240"/>
      <c r="AC9" s="242">
        <f>SUM(AC10:AC15)</f>
        <v>325000</v>
      </c>
      <c r="AE9" s="294"/>
      <c r="AF9" s="294"/>
      <c r="AG9" s="294"/>
      <c r="AH9" s="294"/>
      <c r="AI9" s="294"/>
      <c r="AJ9" s="288"/>
      <c r="AK9" s="289"/>
      <c r="AL9" s="287"/>
      <c r="AM9" s="290"/>
      <c r="AN9" s="295"/>
      <c r="AO9" s="294"/>
      <c r="AP9" s="296">
        <f>SUM(AP10:AP15)</f>
        <v>466000</v>
      </c>
      <c r="AR9" s="351"/>
      <c r="AS9" s="351"/>
      <c r="AT9" s="351"/>
      <c r="AU9" s="351"/>
      <c r="AV9" s="351"/>
      <c r="AW9" s="345"/>
      <c r="AX9" s="346"/>
      <c r="AY9" s="344"/>
      <c r="AZ9" s="347"/>
      <c r="BA9" s="352"/>
      <c r="BB9" s="351"/>
      <c r="BC9" s="353">
        <f>SUM(BC10:BC15)</f>
        <v>100000</v>
      </c>
      <c r="BE9" s="186"/>
      <c r="BF9" s="186"/>
      <c r="BG9" s="186"/>
      <c r="BH9" s="186"/>
      <c r="BI9" s="186"/>
      <c r="BJ9" s="180"/>
      <c r="BK9" s="181"/>
      <c r="BL9" s="179"/>
      <c r="BM9" s="182"/>
      <c r="BN9" s="187"/>
      <c r="BO9" s="186"/>
      <c r="BP9" s="188">
        <f>SUM(BP10:BP15)</f>
        <v>100000</v>
      </c>
      <c r="BS9" s="408"/>
      <c r="BT9" s="408"/>
      <c r="BU9" s="408"/>
      <c r="BV9" s="408"/>
      <c r="BW9" s="408"/>
      <c r="BX9" s="402"/>
      <c r="BY9" s="403"/>
      <c r="BZ9" s="401"/>
      <c r="CA9" s="404"/>
      <c r="CB9" s="409"/>
      <c r="CC9" s="408"/>
      <c r="CD9" s="410">
        <f>SUM(CD10:CD15)</f>
        <v>0</v>
      </c>
      <c r="CF9" s="408"/>
      <c r="CG9" s="408"/>
      <c r="CH9" s="408"/>
      <c r="CI9" s="408"/>
      <c r="CJ9" s="408"/>
      <c r="CK9" s="402"/>
      <c r="CL9" s="403"/>
      <c r="CM9" s="401"/>
      <c r="CN9" s="404"/>
      <c r="CO9" s="409"/>
      <c r="CP9" s="408"/>
      <c r="CQ9" s="410">
        <f>SUM(CQ10:CQ15)</f>
        <v>100000</v>
      </c>
      <c r="CS9" s="463"/>
      <c r="CT9" s="463"/>
      <c r="CU9" s="463"/>
      <c r="CV9" s="463"/>
      <c r="CW9" s="463"/>
      <c r="CX9" s="457"/>
      <c r="CY9" s="458"/>
      <c r="CZ9" s="456"/>
      <c r="DA9" s="459"/>
      <c r="DB9" s="464"/>
      <c r="DC9" s="463"/>
      <c r="DD9" s="465">
        <f>SUM(DD10:DD15)</f>
        <v>900000</v>
      </c>
      <c r="DF9" s="517"/>
      <c r="DG9" s="517"/>
      <c r="DH9" s="517"/>
      <c r="DI9" s="517"/>
      <c r="DJ9" s="517"/>
      <c r="DK9" s="511"/>
      <c r="DL9" s="512"/>
      <c r="DM9" s="510"/>
      <c r="DN9" s="513"/>
      <c r="DO9" s="518"/>
      <c r="DP9" s="517"/>
      <c r="DQ9" s="519">
        <f>SUM(DQ10:DQ15)</f>
        <v>1000000</v>
      </c>
      <c r="DS9" s="571"/>
      <c r="DT9" s="571"/>
      <c r="DU9" s="571"/>
      <c r="DV9" s="571"/>
      <c r="DW9" s="571"/>
      <c r="DX9" s="565"/>
      <c r="DY9" s="566"/>
      <c r="DZ9" s="564"/>
      <c r="EA9" s="567"/>
      <c r="EB9" s="572"/>
      <c r="EC9" s="571"/>
      <c r="ED9" s="573">
        <f>SUM(ED10:ED15)</f>
        <v>2500000</v>
      </c>
    </row>
    <row r="10" spans="1:137">
      <c r="A10" s="22"/>
      <c r="B10" s="23"/>
      <c r="C10" s="69" t="s">
        <v>37</v>
      </c>
      <c r="D10" s="141">
        <v>183</v>
      </c>
      <c r="E10" s="70" t="s">
        <v>17</v>
      </c>
      <c r="F10" s="70" t="s">
        <v>18</v>
      </c>
      <c r="G10" s="142">
        <v>4</v>
      </c>
      <c r="H10" s="70" t="s">
        <v>19</v>
      </c>
      <c r="I10" s="119"/>
      <c r="J10" s="119"/>
      <c r="K10" s="119"/>
      <c r="L10" s="71">
        <f>(D10*G10)</f>
        <v>732</v>
      </c>
      <c r="M10" s="72">
        <v>500</v>
      </c>
      <c r="N10" s="73">
        <f>(L10*M10)</f>
        <v>366000</v>
      </c>
      <c r="Q10" s="74"/>
      <c r="R10" s="141">
        <v>183</v>
      </c>
      <c r="S10" s="243" t="s">
        <v>17</v>
      </c>
      <c r="T10" s="243" t="s">
        <v>18</v>
      </c>
      <c r="U10" s="244"/>
      <c r="V10" s="243" t="s">
        <v>19</v>
      </c>
      <c r="W10" s="234"/>
      <c r="X10" s="234"/>
      <c r="Y10" s="234"/>
      <c r="Z10" s="236"/>
      <c r="AA10" s="245">
        <f>(R10*U10)</f>
        <v>0</v>
      </c>
      <c r="AB10" s="72">
        <v>500</v>
      </c>
      <c r="AC10" s="247">
        <f>(AA10*AB10)</f>
        <v>0</v>
      </c>
      <c r="AE10" s="141">
        <v>183</v>
      </c>
      <c r="AF10" s="297" t="s">
        <v>17</v>
      </c>
      <c r="AG10" s="297" t="s">
        <v>18</v>
      </c>
      <c r="AH10" s="298">
        <v>4</v>
      </c>
      <c r="AI10" s="297" t="s">
        <v>19</v>
      </c>
      <c r="AJ10" s="288"/>
      <c r="AK10" s="288"/>
      <c r="AL10" s="288"/>
      <c r="AM10" s="290"/>
      <c r="AN10" s="299">
        <f>(AE10*AH10)</f>
        <v>732</v>
      </c>
      <c r="AO10" s="72">
        <v>500</v>
      </c>
      <c r="AP10" s="301">
        <f>(AN10*AO10)</f>
        <v>366000</v>
      </c>
      <c r="AR10" s="141">
        <v>183</v>
      </c>
      <c r="AS10" s="354" t="s">
        <v>17</v>
      </c>
      <c r="AT10" s="354" t="s">
        <v>18</v>
      </c>
      <c r="AU10" s="355"/>
      <c r="AV10" s="354" t="s">
        <v>19</v>
      </c>
      <c r="AW10" s="345"/>
      <c r="AX10" s="345"/>
      <c r="AY10" s="345"/>
      <c r="AZ10" s="347"/>
      <c r="BA10" s="356">
        <f>(AR10*AU10)</f>
        <v>0</v>
      </c>
      <c r="BB10" s="72">
        <v>500</v>
      </c>
      <c r="BC10" s="358">
        <f>(BA10*BB10)</f>
        <v>0</v>
      </c>
      <c r="BE10" s="141">
        <v>183</v>
      </c>
      <c r="BF10" s="189" t="s">
        <v>17</v>
      </c>
      <c r="BG10" s="189" t="s">
        <v>18</v>
      </c>
      <c r="BH10" s="190"/>
      <c r="BI10" s="189" t="s">
        <v>19</v>
      </c>
      <c r="BJ10" s="180"/>
      <c r="BK10" s="180"/>
      <c r="BL10" s="180"/>
      <c r="BM10" s="182"/>
      <c r="BN10" s="191">
        <f>(BE10*BH10)</f>
        <v>0</v>
      </c>
      <c r="BO10" s="72">
        <v>500</v>
      </c>
      <c r="BP10" s="193">
        <f>(BN10*BO10)</f>
        <v>0</v>
      </c>
      <c r="BS10" s="141">
        <v>183</v>
      </c>
      <c r="BT10" s="411" t="s">
        <v>17</v>
      </c>
      <c r="BU10" s="411" t="s">
        <v>18</v>
      </c>
      <c r="BV10" s="412"/>
      <c r="BW10" s="411" t="s">
        <v>19</v>
      </c>
      <c r="BX10" s="402"/>
      <c r="BY10" s="402"/>
      <c r="BZ10" s="402"/>
      <c r="CA10" s="404"/>
      <c r="CB10" s="413">
        <f>(BS10*BV10)</f>
        <v>0</v>
      </c>
      <c r="CC10" s="72">
        <v>500</v>
      </c>
      <c r="CD10" s="415">
        <f>(CB10*CC10)</f>
        <v>0</v>
      </c>
      <c r="CF10" s="141">
        <v>183</v>
      </c>
      <c r="CG10" s="411" t="s">
        <v>17</v>
      </c>
      <c r="CH10" s="411" t="s">
        <v>18</v>
      </c>
      <c r="CI10" s="412"/>
      <c r="CJ10" s="411" t="s">
        <v>19</v>
      </c>
      <c r="CK10" s="402"/>
      <c r="CL10" s="402"/>
      <c r="CM10" s="402"/>
      <c r="CN10" s="404"/>
      <c r="CO10" s="413">
        <f>(CF10*CI10)</f>
        <v>0</v>
      </c>
      <c r="CP10" s="72">
        <v>500</v>
      </c>
      <c r="CQ10" s="415">
        <f>(CO10*CP10)</f>
        <v>0</v>
      </c>
      <c r="CS10" s="141">
        <v>183</v>
      </c>
      <c r="CT10" s="466" t="s">
        <v>17</v>
      </c>
      <c r="CU10" s="466" t="s">
        <v>18</v>
      </c>
      <c r="CV10" s="467"/>
      <c r="CW10" s="466" t="s">
        <v>19</v>
      </c>
      <c r="CX10" s="457"/>
      <c r="CY10" s="457"/>
      <c r="CZ10" s="457"/>
      <c r="DA10" s="459"/>
      <c r="DB10" s="468">
        <f>(CS10*CV10)</f>
        <v>0</v>
      </c>
      <c r="DC10" s="72">
        <v>500</v>
      </c>
      <c r="DD10" s="470">
        <f>(DB10*DC10)</f>
        <v>0</v>
      </c>
      <c r="DF10" s="141">
        <v>183</v>
      </c>
      <c r="DG10" s="520" t="s">
        <v>17</v>
      </c>
      <c r="DH10" s="520" t="s">
        <v>18</v>
      </c>
      <c r="DI10" s="521"/>
      <c r="DJ10" s="520" t="s">
        <v>19</v>
      </c>
      <c r="DK10" s="511"/>
      <c r="DL10" s="511"/>
      <c r="DM10" s="511"/>
      <c r="DN10" s="513"/>
      <c r="DO10" s="522">
        <f>(DF10*DI10)</f>
        <v>0</v>
      </c>
      <c r="DP10" s="72">
        <v>500</v>
      </c>
      <c r="DQ10" s="524">
        <f>(DO10*DP10)</f>
        <v>0</v>
      </c>
      <c r="DS10" s="141">
        <v>183</v>
      </c>
      <c r="DT10" s="574" t="s">
        <v>17</v>
      </c>
      <c r="DU10" s="574" t="s">
        <v>18</v>
      </c>
      <c r="DV10" s="575"/>
      <c r="DW10" s="574" t="s">
        <v>19</v>
      </c>
      <c r="DX10" s="565"/>
      <c r="DY10" s="565"/>
      <c r="DZ10" s="565"/>
      <c r="EA10" s="567"/>
      <c r="EB10" s="576">
        <f>(DS10*DV10)</f>
        <v>0</v>
      </c>
      <c r="EC10" s="72">
        <v>500</v>
      </c>
      <c r="ED10" s="578">
        <f>(EB10*EC10)</f>
        <v>0</v>
      </c>
      <c r="EF10" s="95">
        <f t="shared" ref="EF10:EF44" si="0">AC10+AP10+BC10+BP10+CQ10+DD10+DQ10+ED10</f>
        <v>366000</v>
      </c>
    </row>
    <row r="11" spans="1:137">
      <c r="A11" s="30"/>
      <c r="B11" s="31"/>
      <c r="C11" s="69" t="s">
        <v>38</v>
      </c>
      <c r="D11" s="141">
        <v>300</v>
      </c>
      <c r="E11" s="70" t="s">
        <v>17</v>
      </c>
      <c r="F11" s="2" t="s">
        <v>18</v>
      </c>
      <c r="G11" s="142">
        <v>6</v>
      </c>
      <c r="H11" s="70" t="s">
        <v>19</v>
      </c>
      <c r="I11" s="2"/>
      <c r="J11" s="154"/>
      <c r="K11" s="2"/>
      <c r="L11" s="34">
        <f>(D11*G11)</f>
        <v>1800</v>
      </c>
      <c r="M11" s="72">
        <v>500</v>
      </c>
      <c r="N11" s="73">
        <f t="shared" ref="N11:N15" si="1">(L11*M11)</f>
        <v>900000</v>
      </c>
      <c r="Q11" s="74"/>
      <c r="R11" s="141">
        <v>300</v>
      </c>
      <c r="S11" s="243" t="s">
        <v>17</v>
      </c>
      <c r="T11" s="248" t="s">
        <v>18</v>
      </c>
      <c r="U11" s="244"/>
      <c r="V11" s="243" t="s">
        <v>19</v>
      </c>
      <c r="W11" s="248"/>
      <c r="X11" s="216"/>
      <c r="Y11" s="248"/>
      <c r="Z11" s="249"/>
      <c r="AA11" s="250">
        <f t="shared" ref="AA11:AA14" si="2">(R11*U11)</f>
        <v>0</v>
      </c>
      <c r="AB11" s="72">
        <v>500</v>
      </c>
      <c r="AC11" s="247">
        <f t="shared" ref="AC11:AC15" si="3">(AA11*AB11)</f>
        <v>0</v>
      </c>
      <c r="AE11" s="141">
        <v>300</v>
      </c>
      <c r="AF11" s="297" t="s">
        <v>17</v>
      </c>
      <c r="AG11" s="302" t="s">
        <v>18</v>
      </c>
      <c r="AH11" s="298"/>
      <c r="AI11" s="297" t="s">
        <v>19</v>
      </c>
      <c r="AJ11" s="302"/>
      <c r="AK11" s="270"/>
      <c r="AL11" s="302"/>
      <c r="AM11" s="303"/>
      <c r="AN11" s="304">
        <f t="shared" ref="AN11:AN14" si="4">(AE11*AH11)</f>
        <v>0</v>
      </c>
      <c r="AO11" s="72">
        <v>500</v>
      </c>
      <c r="AP11" s="301">
        <f t="shared" ref="AP11:AP15" si="5">(AN11*AO11)</f>
        <v>0</v>
      </c>
      <c r="AR11" s="141">
        <v>300</v>
      </c>
      <c r="AS11" s="354" t="s">
        <v>17</v>
      </c>
      <c r="AT11" s="359" t="s">
        <v>18</v>
      </c>
      <c r="AU11" s="355"/>
      <c r="AV11" s="354" t="s">
        <v>19</v>
      </c>
      <c r="AW11" s="359"/>
      <c r="AX11" s="327"/>
      <c r="AY11" s="359"/>
      <c r="AZ11" s="360"/>
      <c r="BA11" s="361">
        <f t="shared" ref="BA11:BA14" si="6">(AR11*AU11)</f>
        <v>0</v>
      </c>
      <c r="BB11" s="72">
        <v>500</v>
      </c>
      <c r="BC11" s="358">
        <f t="shared" ref="BC11:BC15" si="7">(BA11*BB11)</f>
        <v>0</v>
      </c>
      <c r="BE11" s="141">
        <v>300</v>
      </c>
      <c r="BF11" s="189" t="s">
        <v>17</v>
      </c>
      <c r="BG11" s="194" t="s">
        <v>18</v>
      </c>
      <c r="BH11" s="190"/>
      <c r="BI11" s="189" t="s">
        <v>19</v>
      </c>
      <c r="BJ11" s="194"/>
      <c r="BK11" s="162"/>
      <c r="BL11" s="194"/>
      <c r="BM11" s="195"/>
      <c r="BN11" s="196">
        <f t="shared" ref="BN11:BN14" si="8">(BE11*BH11)</f>
        <v>0</v>
      </c>
      <c r="BO11" s="72">
        <v>500</v>
      </c>
      <c r="BP11" s="193">
        <f t="shared" ref="BP11:BP15" si="9">(BN11*BO11)</f>
        <v>0</v>
      </c>
      <c r="BS11" s="141">
        <v>300</v>
      </c>
      <c r="BT11" s="411" t="s">
        <v>17</v>
      </c>
      <c r="BU11" s="416" t="s">
        <v>18</v>
      </c>
      <c r="BV11" s="412"/>
      <c r="BW11" s="411" t="s">
        <v>19</v>
      </c>
      <c r="BX11" s="416"/>
      <c r="BY11" s="384"/>
      <c r="BZ11" s="416"/>
      <c r="CA11" s="417"/>
      <c r="CB11" s="418">
        <f t="shared" ref="CB11:CB14" si="10">(BS11*BV11)</f>
        <v>0</v>
      </c>
      <c r="CC11" s="72">
        <v>500</v>
      </c>
      <c r="CD11" s="415">
        <f t="shared" ref="CD11:CD15" si="11">(CB11*CC11)</f>
        <v>0</v>
      </c>
      <c r="CF11" s="141">
        <v>300</v>
      </c>
      <c r="CG11" s="411" t="s">
        <v>17</v>
      </c>
      <c r="CH11" s="416" t="s">
        <v>18</v>
      </c>
      <c r="CI11" s="412"/>
      <c r="CJ11" s="411" t="s">
        <v>19</v>
      </c>
      <c r="CK11" s="416"/>
      <c r="CL11" s="384"/>
      <c r="CM11" s="416"/>
      <c r="CN11" s="417"/>
      <c r="CO11" s="418">
        <f t="shared" ref="CO11:CO14" si="12">(CF11*CI11)</f>
        <v>0</v>
      </c>
      <c r="CP11" s="72">
        <v>500</v>
      </c>
      <c r="CQ11" s="415">
        <f t="shared" ref="CQ11:CQ15" si="13">(CO11*CP11)</f>
        <v>0</v>
      </c>
      <c r="CS11" s="141">
        <v>300</v>
      </c>
      <c r="CT11" s="466" t="s">
        <v>17</v>
      </c>
      <c r="CU11" s="471" t="s">
        <v>18</v>
      </c>
      <c r="CV11" s="467"/>
      <c r="CW11" s="466" t="s">
        <v>19</v>
      </c>
      <c r="CX11" s="471"/>
      <c r="CY11" s="439"/>
      <c r="CZ11" s="471"/>
      <c r="DA11" s="472"/>
      <c r="DB11" s="473">
        <f t="shared" ref="DB11:DB14" si="14">(CS11*CV11)</f>
        <v>0</v>
      </c>
      <c r="DC11" s="72">
        <v>500</v>
      </c>
      <c r="DD11" s="470">
        <f t="shared" ref="DD11:DD15" si="15">(DB11*DC11)</f>
        <v>0</v>
      </c>
      <c r="DF11" s="141">
        <v>300</v>
      </c>
      <c r="DG11" s="520" t="s">
        <v>17</v>
      </c>
      <c r="DH11" s="525" t="s">
        <v>18</v>
      </c>
      <c r="DI11" s="521">
        <v>6</v>
      </c>
      <c r="DJ11" s="520" t="s">
        <v>19</v>
      </c>
      <c r="DK11" s="525"/>
      <c r="DL11" s="493"/>
      <c r="DM11" s="525"/>
      <c r="DN11" s="526"/>
      <c r="DO11" s="527">
        <f t="shared" ref="DO11:DO14" si="16">(DF11*DI11)</f>
        <v>1800</v>
      </c>
      <c r="DP11" s="72">
        <v>500</v>
      </c>
      <c r="DQ11" s="524">
        <f t="shared" ref="DQ11:DQ15" si="17">(DO11*DP11)</f>
        <v>900000</v>
      </c>
      <c r="DS11" s="141">
        <v>300</v>
      </c>
      <c r="DT11" s="574" t="s">
        <v>17</v>
      </c>
      <c r="DU11" s="579" t="s">
        <v>18</v>
      </c>
      <c r="DV11" s="575"/>
      <c r="DW11" s="574" t="s">
        <v>19</v>
      </c>
      <c r="DX11" s="579"/>
      <c r="DY11" s="547"/>
      <c r="DZ11" s="579"/>
      <c r="EA11" s="580"/>
      <c r="EB11" s="581">
        <f t="shared" ref="EB11:EB14" si="18">(DS11*DV11)</f>
        <v>0</v>
      </c>
      <c r="EC11" s="72">
        <v>500</v>
      </c>
      <c r="ED11" s="578">
        <f t="shared" ref="ED11:ED15" si="19">(EB11*EC11)</f>
        <v>0</v>
      </c>
      <c r="EF11" s="95">
        <f t="shared" si="0"/>
        <v>900000</v>
      </c>
    </row>
    <row r="12" spans="1:137">
      <c r="A12" s="30"/>
      <c r="B12" s="31"/>
      <c r="C12" s="69" t="s">
        <v>39</v>
      </c>
      <c r="D12" s="141">
        <v>400</v>
      </c>
      <c r="E12" s="70" t="s">
        <v>17</v>
      </c>
      <c r="F12" s="2" t="s">
        <v>18</v>
      </c>
      <c r="G12" s="142">
        <v>8</v>
      </c>
      <c r="H12" s="70" t="s">
        <v>19</v>
      </c>
      <c r="I12" s="2"/>
      <c r="J12" s="119"/>
      <c r="K12" s="2"/>
      <c r="L12" s="34">
        <f>(D12*G12)</f>
        <v>3200</v>
      </c>
      <c r="M12" s="72">
        <v>500</v>
      </c>
      <c r="N12" s="73">
        <f t="shared" si="1"/>
        <v>1600000</v>
      </c>
      <c r="Q12" s="74"/>
      <c r="R12" s="141">
        <v>400</v>
      </c>
      <c r="S12" s="243" t="s">
        <v>17</v>
      </c>
      <c r="T12" s="248" t="s">
        <v>18</v>
      </c>
      <c r="U12" s="244"/>
      <c r="V12" s="243" t="s">
        <v>19</v>
      </c>
      <c r="W12" s="248"/>
      <c r="X12" s="234"/>
      <c r="Y12" s="248"/>
      <c r="Z12" s="249"/>
      <c r="AA12" s="250">
        <f t="shared" si="2"/>
        <v>0</v>
      </c>
      <c r="AB12" s="72">
        <v>500</v>
      </c>
      <c r="AC12" s="247">
        <f t="shared" si="3"/>
        <v>0</v>
      </c>
      <c r="AE12" s="141">
        <v>400</v>
      </c>
      <c r="AF12" s="297" t="s">
        <v>17</v>
      </c>
      <c r="AG12" s="302" t="s">
        <v>18</v>
      </c>
      <c r="AH12" s="298"/>
      <c r="AI12" s="297" t="s">
        <v>19</v>
      </c>
      <c r="AJ12" s="302"/>
      <c r="AK12" s="288"/>
      <c r="AL12" s="302"/>
      <c r="AM12" s="303"/>
      <c r="AN12" s="304">
        <f t="shared" si="4"/>
        <v>0</v>
      </c>
      <c r="AO12" s="72">
        <v>500</v>
      </c>
      <c r="AP12" s="301">
        <f t="shared" si="5"/>
        <v>0</v>
      </c>
      <c r="AR12" s="141">
        <v>400</v>
      </c>
      <c r="AS12" s="354" t="s">
        <v>17</v>
      </c>
      <c r="AT12" s="359" t="s">
        <v>18</v>
      </c>
      <c r="AU12" s="355"/>
      <c r="AV12" s="354" t="s">
        <v>19</v>
      </c>
      <c r="AW12" s="359"/>
      <c r="AX12" s="345"/>
      <c r="AY12" s="359"/>
      <c r="AZ12" s="360"/>
      <c r="BA12" s="361">
        <f t="shared" si="6"/>
        <v>0</v>
      </c>
      <c r="BB12" s="72">
        <v>500</v>
      </c>
      <c r="BC12" s="358">
        <f t="shared" si="7"/>
        <v>0</v>
      </c>
      <c r="BE12" s="141">
        <v>400</v>
      </c>
      <c r="BF12" s="189" t="s">
        <v>17</v>
      </c>
      <c r="BG12" s="194" t="s">
        <v>18</v>
      </c>
      <c r="BH12" s="190"/>
      <c r="BI12" s="189" t="s">
        <v>19</v>
      </c>
      <c r="BJ12" s="194"/>
      <c r="BK12" s="180"/>
      <c r="BL12" s="194"/>
      <c r="BM12" s="195"/>
      <c r="BN12" s="196">
        <f t="shared" si="8"/>
        <v>0</v>
      </c>
      <c r="BO12" s="72">
        <v>500</v>
      </c>
      <c r="BP12" s="193">
        <f t="shared" si="9"/>
        <v>0</v>
      </c>
      <c r="BS12" s="141">
        <v>400</v>
      </c>
      <c r="BT12" s="411" t="s">
        <v>17</v>
      </c>
      <c r="BU12" s="416" t="s">
        <v>18</v>
      </c>
      <c r="BV12" s="412"/>
      <c r="BW12" s="411" t="s">
        <v>19</v>
      </c>
      <c r="BX12" s="416"/>
      <c r="BY12" s="402"/>
      <c r="BZ12" s="416"/>
      <c r="CA12" s="417"/>
      <c r="CB12" s="418">
        <f t="shared" si="10"/>
        <v>0</v>
      </c>
      <c r="CC12" s="72">
        <v>500</v>
      </c>
      <c r="CD12" s="415">
        <f t="shared" si="11"/>
        <v>0</v>
      </c>
      <c r="CF12" s="141">
        <v>400</v>
      </c>
      <c r="CG12" s="411" t="s">
        <v>17</v>
      </c>
      <c r="CH12" s="416" t="s">
        <v>18</v>
      </c>
      <c r="CI12" s="412"/>
      <c r="CJ12" s="411" t="s">
        <v>19</v>
      </c>
      <c r="CK12" s="416"/>
      <c r="CL12" s="402"/>
      <c r="CM12" s="416"/>
      <c r="CN12" s="417"/>
      <c r="CO12" s="418">
        <f t="shared" si="12"/>
        <v>0</v>
      </c>
      <c r="CP12" s="72">
        <v>500</v>
      </c>
      <c r="CQ12" s="415">
        <f t="shared" si="13"/>
        <v>0</v>
      </c>
      <c r="CS12" s="141">
        <v>400</v>
      </c>
      <c r="CT12" s="466" t="s">
        <v>17</v>
      </c>
      <c r="CU12" s="471" t="s">
        <v>18</v>
      </c>
      <c r="CV12" s="467">
        <v>2</v>
      </c>
      <c r="CW12" s="466" t="s">
        <v>19</v>
      </c>
      <c r="CX12" s="471"/>
      <c r="CY12" s="457"/>
      <c r="CZ12" s="471"/>
      <c r="DA12" s="472"/>
      <c r="DB12" s="473">
        <f t="shared" si="14"/>
        <v>800</v>
      </c>
      <c r="DC12" s="72">
        <v>500</v>
      </c>
      <c r="DD12" s="470">
        <f t="shared" si="15"/>
        <v>400000</v>
      </c>
      <c r="DF12" s="141">
        <v>400</v>
      </c>
      <c r="DG12" s="520" t="s">
        <v>17</v>
      </c>
      <c r="DH12" s="525" t="s">
        <v>18</v>
      </c>
      <c r="DI12" s="521"/>
      <c r="DJ12" s="520" t="s">
        <v>19</v>
      </c>
      <c r="DK12" s="525"/>
      <c r="DL12" s="511"/>
      <c r="DM12" s="525"/>
      <c r="DN12" s="526"/>
      <c r="DO12" s="527">
        <f t="shared" si="16"/>
        <v>0</v>
      </c>
      <c r="DP12" s="72">
        <v>500</v>
      </c>
      <c r="DQ12" s="524">
        <f t="shared" si="17"/>
        <v>0</v>
      </c>
      <c r="DS12" s="141">
        <v>400</v>
      </c>
      <c r="DT12" s="574" t="s">
        <v>17</v>
      </c>
      <c r="DU12" s="579" t="s">
        <v>18</v>
      </c>
      <c r="DV12" s="575">
        <v>6</v>
      </c>
      <c r="DW12" s="574" t="s">
        <v>19</v>
      </c>
      <c r="DX12" s="579"/>
      <c r="DY12" s="565"/>
      <c r="DZ12" s="579"/>
      <c r="EA12" s="580"/>
      <c r="EB12" s="581">
        <f t="shared" si="18"/>
        <v>2400</v>
      </c>
      <c r="EC12" s="72">
        <v>500</v>
      </c>
      <c r="ED12" s="578">
        <f t="shared" si="19"/>
        <v>1200000</v>
      </c>
      <c r="EF12" s="95">
        <f t="shared" si="0"/>
        <v>1600000</v>
      </c>
    </row>
    <row r="13" spans="1:137">
      <c r="A13" s="30"/>
      <c r="B13" s="31"/>
      <c r="C13" s="69" t="s">
        <v>40</v>
      </c>
      <c r="D13" s="141">
        <v>400</v>
      </c>
      <c r="E13" s="70" t="s">
        <v>17</v>
      </c>
      <c r="F13" s="2" t="s">
        <v>18</v>
      </c>
      <c r="G13" s="142">
        <v>8</v>
      </c>
      <c r="H13" s="70" t="s">
        <v>19</v>
      </c>
      <c r="I13" s="2"/>
      <c r="J13" s="119"/>
      <c r="K13" s="2"/>
      <c r="L13" s="34">
        <f>(D13*G13)</f>
        <v>3200</v>
      </c>
      <c r="M13" s="72">
        <v>500</v>
      </c>
      <c r="N13" s="73">
        <f t="shared" si="1"/>
        <v>1600000</v>
      </c>
      <c r="Q13" s="74"/>
      <c r="R13" s="141">
        <v>400</v>
      </c>
      <c r="S13" s="243" t="s">
        <v>17</v>
      </c>
      <c r="T13" s="248" t="s">
        <v>18</v>
      </c>
      <c r="U13" s="244"/>
      <c r="V13" s="243" t="s">
        <v>19</v>
      </c>
      <c r="W13" s="248"/>
      <c r="X13" s="234"/>
      <c r="Y13" s="248"/>
      <c r="Z13" s="249"/>
      <c r="AA13" s="250">
        <f t="shared" si="2"/>
        <v>0</v>
      </c>
      <c r="AB13" s="72">
        <v>500</v>
      </c>
      <c r="AC13" s="247">
        <f t="shared" si="3"/>
        <v>0</v>
      </c>
      <c r="AE13" s="141">
        <v>400</v>
      </c>
      <c r="AF13" s="297" t="s">
        <v>17</v>
      </c>
      <c r="AG13" s="302" t="s">
        <v>18</v>
      </c>
      <c r="AH13" s="298"/>
      <c r="AI13" s="297" t="s">
        <v>19</v>
      </c>
      <c r="AJ13" s="302"/>
      <c r="AK13" s="288"/>
      <c r="AL13" s="302"/>
      <c r="AM13" s="303"/>
      <c r="AN13" s="304">
        <f t="shared" si="4"/>
        <v>0</v>
      </c>
      <c r="AO13" s="72">
        <v>500</v>
      </c>
      <c r="AP13" s="301">
        <f t="shared" si="5"/>
        <v>0</v>
      </c>
      <c r="AR13" s="141">
        <v>400</v>
      </c>
      <c r="AS13" s="354" t="s">
        <v>17</v>
      </c>
      <c r="AT13" s="359" t="s">
        <v>18</v>
      </c>
      <c r="AU13" s="355"/>
      <c r="AV13" s="354" t="s">
        <v>19</v>
      </c>
      <c r="AW13" s="359"/>
      <c r="AX13" s="345"/>
      <c r="AY13" s="359"/>
      <c r="AZ13" s="360"/>
      <c r="BA13" s="361">
        <f t="shared" si="6"/>
        <v>0</v>
      </c>
      <c r="BB13" s="72">
        <v>500</v>
      </c>
      <c r="BC13" s="358">
        <f t="shared" si="7"/>
        <v>0</v>
      </c>
      <c r="BE13" s="141">
        <v>400</v>
      </c>
      <c r="BF13" s="189" t="s">
        <v>17</v>
      </c>
      <c r="BG13" s="194" t="s">
        <v>18</v>
      </c>
      <c r="BH13" s="190"/>
      <c r="BI13" s="189" t="s">
        <v>19</v>
      </c>
      <c r="BJ13" s="194"/>
      <c r="BK13" s="180"/>
      <c r="BL13" s="194"/>
      <c r="BM13" s="195"/>
      <c r="BN13" s="196">
        <f t="shared" si="8"/>
        <v>0</v>
      </c>
      <c r="BO13" s="72">
        <v>500</v>
      </c>
      <c r="BP13" s="193">
        <f t="shared" si="9"/>
        <v>0</v>
      </c>
      <c r="BS13" s="141">
        <v>400</v>
      </c>
      <c r="BT13" s="411" t="s">
        <v>17</v>
      </c>
      <c r="BU13" s="416" t="s">
        <v>18</v>
      </c>
      <c r="BV13" s="412"/>
      <c r="BW13" s="411" t="s">
        <v>19</v>
      </c>
      <c r="BX13" s="416"/>
      <c r="BY13" s="402"/>
      <c r="BZ13" s="416"/>
      <c r="CA13" s="417"/>
      <c r="CB13" s="418">
        <f t="shared" si="10"/>
        <v>0</v>
      </c>
      <c r="CC13" s="72">
        <v>500</v>
      </c>
      <c r="CD13" s="415">
        <f t="shared" si="11"/>
        <v>0</v>
      </c>
      <c r="CF13" s="141">
        <v>400</v>
      </c>
      <c r="CG13" s="411" t="s">
        <v>17</v>
      </c>
      <c r="CH13" s="416" t="s">
        <v>18</v>
      </c>
      <c r="CI13" s="412"/>
      <c r="CJ13" s="411" t="s">
        <v>19</v>
      </c>
      <c r="CK13" s="416"/>
      <c r="CL13" s="402"/>
      <c r="CM13" s="416"/>
      <c r="CN13" s="417"/>
      <c r="CO13" s="418">
        <f t="shared" si="12"/>
        <v>0</v>
      </c>
      <c r="CP13" s="72">
        <v>500</v>
      </c>
      <c r="CQ13" s="415">
        <f t="shared" si="13"/>
        <v>0</v>
      </c>
      <c r="CS13" s="141">
        <v>400</v>
      </c>
      <c r="CT13" s="466" t="s">
        <v>17</v>
      </c>
      <c r="CU13" s="471" t="s">
        <v>18</v>
      </c>
      <c r="CV13" s="467">
        <v>2</v>
      </c>
      <c r="CW13" s="466" t="s">
        <v>19</v>
      </c>
      <c r="CX13" s="471"/>
      <c r="CY13" s="457"/>
      <c r="CZ13" s="471"/>
      <c r="DA13" s="472"/>
      <c r="DB13" s="473">
        <f t="shared" si="14"/>
        <v>800</v>
      </c>
      <c r="DC13" s="72">
        <v>500</v>
      </c>
      <c r="DD13" s="470">
        <f t="shared" si="15"/>
        <v>400000</v>
      </c>
      <c r="DF13" s="141">
        <v>400</v>
      </c>
      <c r="DG13" s="520" t="s">
        <v>17</v>
      </c>
      <c r="DH13" s="525" t="s">
        <v>18</v>
      </c>
      <c r="DI13" s="521"/>
      <c r="DJ13" s="520" t="s">
        <v>19</v>
      </c>
      <c r="DK13" s="525"/>
      <c r="DL13" s="511"/>
      <c r="DM13" s="525"/>
      <c r="DN13" s="526"/>
      <c r="DO13" s="527">
        <f t="shared" si="16"/>
        <v>0</v>
      </c>
      <c r="DP13" s="72">
        <v>500</v>
      </c>
      <c r="DQ13" s="524">
        <f t="shared" si="17"/>
        <v>0</v>
      </c>
      <c r="DS13" s="141">
        <v>400</v>
      </c>
      <c r="DT13" s="574" t="s">
        <v>17</v>
      </c>
      <c r="DU13" s="579" t="s">
        <v>18</v>
      </c>
      <c r="DV13" s="575">
        <v>6</v>
      </c>
      <c r="DW13" s="574" t="s">
        <v>19</v>
      </c>
      <c r="DX13" s="579"/>
      <c r="DY13" s="565"/>
      <c r="DZ13" s="579"/>
      <c r="EA13" s="580"/>
      <c r="EB13" s="581">
        <f t="shared" si="18"/>
        <v>2400</v>
      </c>
      <c r="EC13" s="72">
        <v>500</v>
      </c>
      <c r="ED13" s="578">
        <f t="shared" si="19"/>
        <v>1200000</v>
      </c>
      <c r="EF13" s="95">
        <f t="shared" si="0"/>
        <v>1600000</v>
      </c>
    </row>
    <row r="14" spans="1:137">
      <c r="A14" s="30"/>
      <c r="B14" s="31"/>
      <c r="C14" s="69" t="s">
        <v>41</v>
      </c>
      <c r="D14" s="141">
        <v>100</v>
      </c>
      <c r="E14" s="70" t="s">
        <v>17</v>
      </c>
      <c r="F14" s="2" t="s">
        <v>18</v>
      </c>
      <c r="G14" s="142">
        <v>5</v>
      </c>
      <c r="H14" s="70" t="s">
        <v>19</v>
      </c>
      <c r="I14" s="2"/>
      <c r="J14" s="119"/>
      <c r="K14" s="2"/>
      <c r="L14" s="34">
        <f>(D14*G14)</f>
        <v>500</v>
      </c>
      <c r="M14" s="72">
        <v>500</v>
      </c>
      <c r="N14" s="73">
        <f t="shared" si="1"/>
        <v>250000</v>
      </c>
      <c r="Q14" s="74"/>
      <c r="R14" s="141">
        <v>100</v>
      </c>
      <c r="S14" s="243" t="s">
        <v>17</v>
      </c>
      <c r="T14" s="248" t="s">
        <v>18</v>
      </c>
      <c r="U14" s="244">
        <v>5</v>
      </c>
      <c r="V14" s="243" t="s">
        <v>19</v>
      </c>
      <c r="W14" s="248"/>
      <c r="X14" s="234"/>
      <c r="Y14" s="248"/>
      <c r="Z14" s="249"/>
      <c r="AA14" s="250">
        <f t="shared" si="2"/>
        <v>500</v>
      </c>
      <c r="AB14" s="72">
        <v>500</v>
      </c>
      <c r="AC14" s="247">
        <f t="shared" si="3"/>
        <v>250000</v>
      </c>
      <c r="AE14" s="141">
        <v>100</v>
      </c>
      <c r="AF14" s="297" t="s">
        <v>17</v>
      </c>
      <c r="AG14" s="302" t="s">
        <v>18</v>
      </c>
      <c r="AH14" s="298"/>
      <c r="AI14" s="297" t="s">
        <v>19</v>
      </c>
      <c r="AJ14" s="302"/>
      <c r="AK14" s="288"/>
      <c r="AL14" s="302"/>
      <c r="AM14" s="303"/>
      <c r="AN14" s="304">
        <f t="shared" si="4"/>
        <v>0</v>
      </c>
      <c r="AO14" s="72">
        <v>500</v>
      </c>
      <c r="AP14" s="301">
        <f t="shared" si="5"/>
        <v>0</v>
      </c>
      <c r="AR14" s="141">
        <v>100</v>
      </c>
      <c r="AS14" s="354" t="s">
        <v>17</v>
      </c>
      <c r="AT14" s="359" t="s">
        <v>18</v>
      </c>
      <c r="AU14" s="355"/>
      <c r="AV14" s="354" t="s">
        <v>19</v>
      </c>
      <c r="AW14" s="359"/>
      <c r="AX14" s="345"/>
      <c r="AY14" s="359"/>
      <c r="AZ14" s="360"/>
      <c r="BA14" s="361">
        <f t="shared" si="6"/>
        <v>0</v>
      </c>
      <c r="BB14" s="72">
        <v>500</v>
      </c>
      <c r="BC14" s="358">
        <f t="shared" si="7"/>
        <v>0</v>
      </c>
      <c r="BE14" s="141">
        <v>100</v>
      </c>
      <c r="BF14" s="189" t="s">
        <v>17</v>
      </c>
      <c r="BG14" s="194" t="s">
        <v>18</v>
      </c>
      <c r="BH14" s="190"/>
      <c r="BI14" s="189" t="s">
        <v>19</v>
      </c>
      <c r="BJ14" s="194"/>
      <c r="BK14" s="180"/>
      <c r="BL14" s="194"/>
      <c r="BM14" s="195"/>
      <c r="BN14" s="196">
        <f t="shared" si="8"/>
        <v>0</v>
      </c>
      <c r="BO14" s="72">
        <v>500</v>
      </c>
      <c r="BP14" s="193">
        <f t="shared" si="9"/>
        <v>0</v>
      </c>
      <c r="BS14" s="141">
        <v>100</v>
      </c>
      <c r="BT14" s="411" t="s">
        <v>17</v>
      </c>
      <c r="BU14" s="416" t="s">
        <v>18</v>
      </c>
      <c r="BV14" s="412"/>
      <c r="BW14" s="411" t="s">
        <v>19</v>
      </c>
      <c r="BX14" s="416"/>
      <c r="BY14" s="402"/>
      <c r="BZ14" s="416"/>
      <c r="CA14" s="417"/>
      <c r="CB14" s="418">
        <f t="shared" si="10"/>
        <v>0</v>
      </c>
      <c r="CC14" s="72">
        <v>500</v>
      </c>
      <c r="CD14" s="415">
        <f t="shared" si="11"/>
        <v>0</v>
      </c>
      <c r="CF14" s="141">
        <v>100</v>
      </c>
      <c r="CG14" s="411" t="s">
        <v>17</v>
      </c>
      <c r="CH14" s="416" t="s">
        <v>18</v>
      </c>
      <c r="CI14" s="412"/>
      <c r="CJ14" s="411" t="s">
        <v>19</v>
      </c>
      <c r="CK14" s="416"/>
      <c r="CL14" s="402"/>
      <c r="CM14" s="416"/>
      <c r="CN14" s="417"/>
      <c r="CO14" s="418">
        <f t="shared" si="12"/>
        <v>0</v>
      </c>
      <c r="CP14" s="72">
        <v>500</v>
      </c>
      <c r="CQ14" s="415">
        <f t="shared" si="13"/>
        <v>0</v>
      </c>
      <c r="CS14" s="141">
        <v>100</v>
      </c>
      <c r="CT14" s="466" t="s">
        <v>17</v>
      </c>
      <c r="CU14" s="471" t="s">
        <v>18</v>
      </c>
      <c r="CV14" s="467"/>
      <c r="CW14" s="466" t="s">
        <v>19</v>
      </c>
      <c r="CX14" s="471"/>
      <c r="CY14" s="457"/>
      <c r="CZ14" s="471"/>
      <c r="DA14" s="472"/>
      <c r="DB14" s="473">
        <f t="shared" si="14"/>
        <v>0</v>
      </c>
      <c r="DC14" s="72">
        <v>500</v>
      </c>
      <c r="DD14" s="470">
        <f t="shared" si="15"/>
        <v>0</v>
      </c>
      <c r="DF14" s="141">
        <v>100</v>
      </c>
      <c r="DG14" s="520" t="s">
        <v>17</v>
      </c>
      <c r="DH14" s="525" t="s">
        <v>18</v>
      </c>
      <c r="DI14" s="521"/>
      <c r="DJ14" s="520" t="s">
        <v>19</v>
      </c>
      <c r="DK14" s="525"/>
      <c r="DL14" s="511"/>
      <c r="DM14" s="525"/>
      <c r="DN14" s="526"/>
      <c r="DO14" s="527">
        <f t="shared" si="16"/>
        <v>0</v>
      </c>
      <c r="DP14" s="72">
        <v>500</v>
      </c>
      <c r="DQ14" s="524">
        <f t="shared" si="17"/>
        <v>0</v>
      </c>
      <c r="DS14" s="141">
        <v>100</v>
      </c>
      <c r="DT14" s="574" t="s">
        <v>17</v>
      </c>
      <c r="DU14" s="579" t="s">
        <v>18</v>
      </c>
      <c r="DV14" s="575"/>
      <c r="DW14" s="574" t="s">
        <v>19</v>
      </c>
      <c r="DX14" s="579"/>
      <c r="DY14" s="565"/>
      <c r="DZ14" s="579"/>
      <c r="EA14" s="580"/>
      <c r="EB14" s="581">
        <f t="shared" si="18"/>
        <v>0</v>
      </c>
      <c r="EC14" s="72">
        <v>500</v>
      </c>
      <c r="ED14" s="578">
        <f t="shared" si="19"/>
        <v>0</v>
      </c>
      <c r="EF14" s="95">
        <f t="shared" si="0"/>
        <v>250000</v>
      </c>
    </row>
    <row r="15" spans="1:137">
      <c r="A15" s="30"/>
      <c r="B15" s="31"/>
      <c r="C15" s="69" t="s">
        <v>42</v>
      </c>
      <c r="D15" s="141">
        <v>31</v>
      </c>
      <c r="E15" s="70" t="s">
        <v>43</v>
      </c>
      <c r="F15" s="2"/>
      <c r="G15" s="119"/>
      <c r="H15" s="70"/>
      <c r="I15" s="2"/>
      <c r="J15" s="119"/>
      <c r="K15" s="2"/>
      <c r="L15" s="34">
        <f>D15</f>
        <v>31</v>
      </c>
      <c r="M15" s="39">
        <v>25000</v>
      </c>
      <c r="N15" s="73">
        <f t="shared" si="1"/>
        <v>775000</v>
      </c>
      <c r="Q15" s="74"/>
      <c r="R15" s="141">
        <v>3</v>
      </c>
      <c r="S15" s="243" t="s">
        <v>43</v>
      </c>
      <c r="T15" s="248"/>
      <c r="U15" s="234"/>
      <c r="V15" s="243"/>
      <c r="W15" s="248"/>
      <c r="X15" s="234"/>
      <c r="Y15" s="248"/>
      <c r="Z15" s="249"/>
      <c r="AA15" s="250">
        <f>R15</f>
        <v>3</v>
      </c>
      <c r="AB15" s="39">
        <v>25000</v>
      </c>
      <c r="AC15" s="247">
        <f t="shared" si="3"/>
        <v>75000</v>
      </c>
      <c r="AE15" s="141">
        <v>4</v>
      </c>
      <c r="AF15" s="297" t="s">
        <v>43</v>
      </c>
      <c r="AG15" s="302"/>
      <c r="AH15" s="288"/>
      <c r="AI15" s="297"/>
      <c r="AJ15" s="302"/>
      <c r="AK15" s="288"/>
      <c r="AL15" s="302"/>
      <c r="AM15" s="303"/>
      <c r="AN15" s="304">
        <f>AE15</f>
        <v>4</v>
      </c>
      <c r="AO15" s="39">
        <v>25000</v>
      </c>
      <c r="AP15" s="301">
        <f t="shared" si="5"/>
        <v>100000</v>
      </c>
      <c r="AR15" s="141">
        <v>4</v>
      </c>
      <c r="AS15" s="354" t="s">
        <v>43</v>
      </c>
      <c r="AT15" s="359"/>
      <c r="AU15" s="345"/>
      <c r="AV15" s="354"/>
      <c r="AW15" s="359"/>
      <c r="AX15" s="345"/>
      <c r="AY15" s="359"/>
      <c r="AZ15" s="360"/>
      <c r="BA15" s="361">
        <f>AR15</f>
        <v>4</v>
      </c>
      <c r="BB15" s="39">
        <v>25000</v>
      </c>
      <c r="BC15" s="358">
        <f t="shared" si="7"/>
        <v>100000</v>
      </c>
      <c r="BE15" s="141">
        <v>4</v>
      </c>
      <c r="BF15" s="189" t="s">
        <v>43</v>
      </c>
      <c r="BG15" s="194"/>
      <c r="BH15" s="180"/>
      <c r="BI15" s="189"/>
      <c r="BJ15" s="194"/>
      <c r="BK15" s="180"/>
      <c r="BL15" s="194"/>
      <c r="BM15" s="195"/>
      <c r="BN15" s="196">
        <f>BE15</f>
        <v>4</v>
      </c>
      <c r="BO15" s="39">
        <v>25000</v>
      </c>
      <c r="BP15" s="193">
        <f t="shared" si="9"/>
        <v>100000</v>
      </c>
      <c r="BS15" s="141">
        <v>0</v>
      </c>
      <c r="BT15" s="411" t="s">
        <v>43</v>
      </c>
      <c r="BU15" s="416"/>
      <c r="BV15" s="402"/>
      <c r="BW15" s="411"/>
      <c r="BX15" s="416"/>
      <c r="BY15" s="402"/>
      <c r="BZ15" s="416"/>
      <c r="CA15" s="417"/>
      <c r="CB15" s="418">
        <f>BS15</f>
        <v>0</v>
      </c>
      <c r="CC15" s="39">
        <v>25000</v>
      </c>
      <c r="CD15" s="415">
        <f t="shared" si="11"/>
        <v>0</v>
      </c>
      <c r="CF15" s="141">
        <v>4</v>
      </c>
      <c r="CG15" s="411" t="s">
        <v>43</v>
      </c>
      <c r="CH15" s="416"/>
      <c r="CI15" s="402"/>
      <c r="CJ15" s="411"/>
      <c r="CK15" s="416"/>
      <c r="CL15" s="402"/>
      <c r="CM15" s="416"/>
      <c r="CN15" s="417"/>
      <c r="CO15" s="418">
        <f>CF15</f>
        <v>4</v>
      </c>
      <c r="CP15" s="39">
        <v>25000</v>
      </c>
      <c r="CQ15" s="415">
        <f t="shared" si="13"/>
        <v>100000</v>
      </c>
      <c r="CS15" s="141">
        <v>4</v>
      </c>
      <c r="CT15" s="466" t="s">
        <v>43</v>
      </c>
      <c r="CU15" s="471"/>
      <c r="CV15" s="457"/>
      <c r="CW15" s="466"/>
      <c r="CX15" s="471"/>
      <c r="CY15" s="457"/>
      <c r="CZ15" s="471"/>
      <c r="DA15" s="472"/>
      <c r="DB15" s="473">
        <f>CS15</f>
        <v>4</v>
      </c>
      <c r="DC15" s="39">
        <v>25000</v>
      </c>
      <c r="DD15" s="470">
        <f t="shared" si="15"/>
        <v>100000</v>
      </c>
      <c r="DF15" s="141">
        <v>4</v>
      </c>
      <c r="DG15" s="520" t="s">
        <v>43</v>
      </c>
      <c r="DH15" s="525"/>
      <c r="DI15" s="511"/>
      <c r="DJ15" s="520"/>
      <c r="DK15" s="525"/>
      <c r="DL15" s="511"/>
      <c r="DM15" s="525"/>
      <c r="DN15" s="526"/>
      <c r="DO15" s="527">
        <f>DF15</f>
        <v>4</v>
      </c>
      <c r="DP15" s="39">
        <v>25000</v>
      </c>
      <c r="DQ15" s="524">
        <f t="shared" si="17"/>
        <v>100000</v>
      </c>
      <c r="DS15" s="141">
        <v>4</v>
      </c>
      <c r="DT15" s="574" t="s">
        <v>43</v>
      </c>
      <c r="DU15" s="579"/>
      <c r="DV15" s="565"/>
      <c r="DW15" s="574"/>
      <c r="DX15" s="579"/>
      <c r="DY15" s="565"/>
      <c r="DZ15" s="579"/>
      <c r="EA15" s="580"/>
      <c r="EB15" s="581">
        <f>DS15</f>
        <v>4</v>
      </c>
      <c r="EC15" s="39">
        <v>25000</v>
      </c>
      <c r="ED15" s="578">
        <f t="shared" si="19"/>
        <v>100000</v>
      </c>
      <c r="EF15" s="95">
        <f t="shared" si="0"/>
        <v>775000</v>
      </c>
    </row>
    <row r="16" spans="1:137" ht="12.75" customHeight="1">
      <c r="A16" s="30"/>
      <c r="B16" s="6">
        <v>2</v>
      </c>
      <c r="C16" s="77" t="s">
        <v>20</v>
      </c>
      <c r="D16" s="157"/>
      <c r="E16" s="2"/>
      <c r="F16" s="2"/>
      <c r="G16" s="119"/>
      <c r="H16" s="2"/>
      <c r="I16" s="2"/>
      <c r="J16" s="119"/>
      <c r="K16" s="2"/>
      <c r="L16" s="34"/>
      <c r="M16" s="39"/>
      <c r="N16" s="11">
        <f>N17</f>
        <v>6800000</v>
      </c>
      <c r="Q16" s="74"/>
      <c r="R16" s="629"/>
      <c r="S16" s="248"/>
      <c r="T16" s="248"/>
      <c r="U16" s="234"/>
      <c r="V16" s="248"/>
      <c r="W16" s="248"/>
      <c r="X16" s="234"/>
      <c r="Y16" s="248"/>
      <c r="Z16" s="249"/>
      <c r="AA16" s="250"/>
      <c r="AB16" s="39"/>
      <c r="AC16" s="231">
        <f>AC17</f>
        <v>680000</v>
      </c>
      <c r="AE16" s="629"/>
      <c r="AF16" s="302"/>
      <c r="AG16" s="302"/>
      <c r="AH16" s="288"/>
      <c r="AI16" s="302"/>
      <c r="AJ16" s="302"/>
      <c r="AK16" s="288"/>
      <c r="AL16" s="302"/>
      <c r="AM16" s="303"/>
      <c r="AN16" s="304"/>
      <c r="AO16" s="39"/>
      <c r="AP16" s="285">
        <f>AP17</f>
        <v>680000</v>
      </c>
      <c r="AR16" s="629"/>
      <c r="AS16" s="359"/>
      <c r="AT16" s="359"/>
      <c r="AU16" s="345"/>
      <c r="AV16" s="359"/>
      <c r="AW16" s="359"/>
      <c r="AX16" s="345"/>
      <c r="AY16" s="359"/>
      <c r="AZ16" s="360"/>
      <c r="BA16" s="361"/>
      <c r="BB16" s="39"/>
      <c r="BC16" s="342">
        <f>BC17</f>
        <v>0</v>
      </c>
      <c r="BE16" s="629"/>
      <c r="BF16" s="194"/>
      <c r="BG16" s="194"/>
      <c r="BH16" s="180"/>
      <c r="BI16" s="194"/>
      <c r="BJ16" s="194"/>
      <c r="BK16" s="180"/>
      <c r="BL16" s="194"/>
      <c r="BM16" s="195"/>
      <c r="BN16" s="196"/>
      <c r="BO16" s="39"/>
      <c r="BP16" s="177">
        <f>BP17</f>
        <v>5440000</v>
      </c>
      <c r="BS16" s="682"/>
      <c r="BT16" s="416"/>
      <c r="BU16" s="416"/>
      <c r="BV16" s="402"/>
      <c r="BW16" s="416"/>
      <c r="BX16" s="416"/>
      <c r="BY16" s="402"/>
      <c r="BZ16" s="416"/>
      <c r="CA16" s="417"/>
      <c r="CB16" s="418"/>
      <c r="CC16" s="39"/>
      <c r="CD16" s="399">
        <f>CD17</f>
        <v>0</v>
      </c>
      <c r="CF16" s="629"/>
      <c r="CG16" s="416"/>
      <c r="CH16" s="416"/>
      <c r="CI16" s="402"/>
      <c r="CJ16" s="416"/>
      <c r="CK16" s="416"/>
      <c r="CL16" s="402"/>
      <c r="CM16" s="416"/>
      <c r="CN16" s="417"/>
      <c r="CO16" s="418"/>
      <c r="CP16" s="39"/>
      <c r="CQ16" s="399">
        <f>CQ17</f>
        <v>0</v>
      </c>
      <c r="CS16" s="629"/>
      <c r="CT16" s="471"/>
      <c r="CU16" s="471"/>
      <c r="CV16" s="457"/>
      <c r="CW16" s="471"/>
      <c r="CX16" s="471"/>
      <c r="CY16" s="457"/>
      <c r="CZ16" s="471"/>
      <c r="DA16" s="472"/>
      <c r="DB16" s="473"/>
      <c r="DC16" s="39"/>
      <c r="DD16" s="454">
        <f>DD17</f>
        <v>0</v>
      </c>
      <c r="DF16" s="629"/>
      <c r="DG16" s="525"/>
      <c r="DH16" s="525"/>
      <c r="DI16" s="511"/>
      <c r="DJ16" s="525"/>
      <c r="DK16" s="525"/>
      <c r="DL16" s="511"/>
      <c r="DM16" s="525"/>
      <c r="DN16" s="526"/>
      <c r="DO16" s="527"/>
      <c r="DP16" s="39"/>
      <c r="DQ16" s="508">
        <f>DQ17</f>
        <v>0</v>
      </c>
      <c r="DS16" s="629"/>
      <c r="DT16" s="579"/>
      <c r="DU16" s="579"/>
      <c r="DV16" s="565"/>
      <c r="DW16" s="579"/>
      <c r="DX16" s="579"/>
      <c r="DY16" s="565"/>
      <c r="DZ16" s="579"/>
      <c r="EA16" s="580"/>
      <c r="EB16" s="581"/>
      <c r="EC16" s="39"/>
      <c r="ED16" s="562">
        <f>ED17</f>
        <v>0</v>
      </c>
      <c r="EF16" s="95">
        <f t="shared" si="0"/>
        <v>6800000</v>
      </c>
    </row>
    <row r="17" spans="1:136" ht="25.5">
      <c r="A17" s="30"/>
      <c r="B17" s="6"/>
      <c r="C17" s="1" t="s">
        <v>48</v>
      </c>
      <c r="D17" s="157"/>
      <c r="E17" s="2"/>
      <c r="F17" s="2"/>
      <c r="H17" s="2"/>
      <c r="I17" s="2"/>
      <c r="J17" s="119"/>
      <c r="K17" s="2"/>
      <c r="L17" s="34"/>
      <c r="M17" s="644"/>
      <c r="N17" s="11">
        <f>N18+N19</f>
        <v>6800000</v>
      </c>
      <c r="Q17" s="74"/>
      <c r="R17" s="629"/>
      <c r="S17" s="248"/>
      <c r="T17" s="248"/>
      <c r="U17" s="216"/>
      <c r="V17" s="248"/>
      <c r="W17" s="248"/>
      <c r="X17" s="234"/>
      <c r="Y17" s="248"/>
      <c r="Z17" s="249"/>
      <c r="AA17" s="250"/>
      <c r="AB17" s="644"/>
      <c r="AC17" s="231">
        <f>AC18+AC19</f>
        <v>680000</v>
      </c>
      <c r="AE17" s="629"/>
      <c r="AF17" s="302"/>
      <c r="AG17" s="302"/>
      <c r="AH17" s="270"/>
      <c r="AI17" s="302"/>
      <c r="AJ17" s="302"/>
      <c r="AK17" s="288"/>
      <c r="AL17" s="302"/>
      <c r="AM17" s="303"/>
      <c r="AN17" s="304"/>
      <c r="AO17" s="644"/>
      <c r="AP17" s="285">
        <f>AP18+AP19</f>
        <v>680000</v>
      </c>
      <c r="AR17" s="629"/>
      <c r="AS17" s="359"/>
      <c r="AT17" s="359"/>
      <c r="AU17" s="327"/>
      <c r="AV17" s="359"/>
      <c r="AW17" s="359"/>
      <c r="AX17" s="345"/>
      <c r="AY17" s="359"/>
      <c r="AZ17" s="360"/>
      <c r="BA17" s="361"/>
      <c r="BB17" s="644"/>
      <c r="BC17" s="342">
        <f>BC18+BC19</f>
        <v>0</v>
      </c>
      <c r="BE17" s="629"/>
      <c r="BF17" s="194"/>
      <c r="BG17" s="194"/>
      <c r="BH17" s="162"/>
      <c r="BI17" s="194"/>
      <c r="BJ17" s="194"/>
      <c r="BK17" s="180"/>
      <c r="BL17" s="194"/>
      <c r="BM17" s="195"/>
      <c r="BN17" s="196"/>
      <c r="BO17" s="644"/>
      <c r="BP17" s="177">
        <f>BP18+BP19</f>
        <v>5440000</v>
      </c>
      <c r="BS17" s="682"/>
      <c r="BT17" s="416"/>
      <c r="BU17" s="416"/>
      <c r="BV17" s="384"/>
      <c r="BW17" s="416"/>
      <c r="BX17" s="416"/>
      <c r="BY17" s="402"/>
      <c r="BZ17" s="416"/>
      <c r="CA17" s="417"/>
      <c r="CB17" s="418"/>
      <c r="CC17" s="644"/>
      <c r="CD17" s="399">
        <f>CD18+CD19</f>
        <v>0</v>
      </c>
      <c r="CF17" s="629"/>
      <c r="CG17" s="416"/>
      <c r="CH17" s="416"/>
      <c r="CI17" s="384"/>
      <c r="CJ17" s="416"/>
      <c r="CK17" s="416"/>
      <c r="CL17" s="402"/>
      <c r="CM17" s="416"/>
      <c r="CN17" s="417"/>
      <c r="CO17" s="418"/>
      <c r="CP17" s="644"/>
      <c r="CQ17" s="399">
        <f>CQ18+CQ19</f>
        <v>0</v>
      </c>
      <c r="CS17" s="629"/>
      <c r="CT17" s="471"/>
      <c r="CU17" s="471"/>
      <c r="CV17" s="439"/>
      <c r="CW17" s="471"/>
      <c r="CX17" s="471"/>
      <c r="CY17" s="457"/>
      <c r="CZ17" s="471"/>
      <c r="DA17" s="472"/>
      <c r="DB17" s="473"/>
      <c r="DC17" s="644"/>
      <c r="DD17" s="454">
        <f>DD18+DD19</f>
        <v>0</v>
      </c>
      <c r="DF17" s="629"/>
      <c r="DG17" s="525"/>
      <c r="DH17" s="525"/>
      <c r="DI17" s="493"/>
      <c r="DJ17" s="525"/>
      <c r="DK17" s="525"/>
      <c r="DL17" s="511"/>
      <c r="DM17" s="525"/>
      <c r="DN17" s="526"/>
      <c r="DO17" s="527"/>
      <c r="DP17" s="644"/>
      <c r="DQ17" s="508">
        <f>DQ18+DQ19</f>
        <v>0</v>
      </c>
      <c r="DS17" s="629"/>
      <c r="DT17" s="579"/>
      <c r="DU17" s="579"/>
      <c r="DV17" s="547"/>
      <c r="DW17" s="579"/>
      <c r="DX17" s="579"/>
      <c r="DY17" s="565"/>
      <c r="DZ17" s="579"/>
      <c r="EA17" s="580"/>
      <c r="EB17" s="581"/>
      <c r="EC17" s="644"/>
      <c r="ED17" s="562">
        <f>ED18+ED19</f>
        <v>0</v>
      </c>
      <c r="EF17" s="95">
        <f t="shared" si="0"/>
        <v>6800000</v>
      </c>
    </row>
    <row r="18" spans="1:136" ht="12.75" customHeight="1">
      <c r="A18" s="30"/>
      <c r="B18" s="31"/>
      <c r="C18" s="78" t="s">
        <v>21</v>
      </c>
      <c r="D18" s="142">
        <v>10</v>
      </c>
      <c r="E18" s="2" t="s">
        <v>22</v>
      </c>
      <c r="F18" s="2" t="s">
        <v>18</v>
      </c>
      <c r="G18" s="142">
        <v>1</v>
      </c>
      <c r="H18" s="2" t="s">
        <v>23</v>
      </c>
      <c r="I18" s="2" t="s">
        <v>18</v>
      </c>
      <c r="J18" s="142">
        <v>10</v>
      </c>
      <c r="K18" s="2" t="s">
        <v>24</v>
      </c>
      <c r="L18" s="34">
        <f>D18*G18*J18</f>
        <v>100</v>
      </c>
      <c r="M18" s="39">
        <v>38000</v>
      </c>
      <c r="N18" s="38">
        <f>L18*M18</f>
        <v>3800000</v>
      </c>
      <c r="Q18" s="74"/>
      <c r="R18" s="142">
        <v>10</v>
      </c>
      <c r="S18" s="248" t="s">
        <v>22</v>
      </c>
      <c r="T18" s="248" t="s">
        <v>18</v>
      </c>
      <c r="U18" s="244">
        <v>1</v>
      </c>
      <c r="V18" s="248" t="s">
        <v>23</v>
      </c>
      <c r="W18" s="248" t="s">
        <v>18</v>
      </c>
      <c r="X18" s="244">
        <v>1</v>
      </c>
      <c r="Y18" s="248" t="s">
        <v>24</v>
      </c>
      <c r="Z18" s="249"/>
      <c r="AA18" s="250">
        <f>R18*U18*X18</f>
        <v>10</v>
      </c>
      <c r="AB18" s="39">
        <v>38000</v>
      </c>
      <c r="AC18" s="251">
        <f>AA18*AB18</f>
        <v>380000</v>
      </c>
      <c r="AE18" s="142">
        <v>10</v>
      </c>
      <c r="AF18" s="302" t="s">
        <v>22</v>
      </c>
      <c r="AG18" s="302" t="s">
        <v>18</v>
      </c>
      <c r="AH18" s="298">
        <v>1</v>
      </c>
      <c r="AI18" s="302" t="s">
        <v>23</v>
      </c>
      <c r="AJ18" s="302" t="s">
        <v>18</v>
      </c>
      <c r="AK18" s="298">
        <v>1</v>
      </c>
      <c r="AL18" s="302" t="s">
        <v>24</v>
      </c>
      <c r="AM18" s="303"/>
      <c r="AN18" s="304">
        <f>AE18*AH18*AK18</f>
        <v>10</v>
      </c>
      <c r="AO18" s="39">
        <v>38000</v>
      </c>
      <c r="AP18" s="305">
        <f>AN18*AO18</f>
        <v>380000</v>
      </c>
      <c r="AR18" s="142">
        <v>10</v>
      </c>
      <c r="AS18" s="359" t="s">
        <v>22</v>
      </c>
      <c r="AT18" s="359" t="s">
        <v>18</v>
      </c>
      <c r="AU18" s="355">
        <v>1</v>
      </c>
      <c r="AV18" s="359" t="s">
        <v>23</v>
      </c>
      <c r="AW18" s="359" t="s">
        <v>18</v>
      </c>
      <c r="AX18" s="355"/>
      <c r="AY18" s="359" t="s">
        <v>24</v>
      </c>
      <c r="AZ18" s="360"/>
      <c r="BA18" s="361">
        <f>AR18*AU18*AX18</f>
        <v>0</v>
      </c>
      <c r="BB18" s="39">
        <v>38000</v>
      </c>
      <c r="BC18" s="362">
        <f>BA18*BB18</f>
        <v>0</v>
      </c>
      <c r="BE18" s="142">
        <v>10</v>
      </c>
      <c r="BF18" s="194" t="s">
        <v>22</v>
      </c>
      <c r="BG18" s="194" t="s">
        <v>18</v>
      </c>
      <c r="BH18" s="190">
        <v>1</v>
      </c>
      <c r="BI18" s="194" t="s">
        <v>23</v>
      </c>
      <c r="BJ18" s="194" t="s">
        <v>18</v>
      </c>
      <c r="BK18" s="190">
        <v>8</v>
      </c>
      <c r="BL18" s="194" t="s">
        <v>24</v>
      </c>
      <c r="BM18" s="195"/>
      <c r="BN18" s="196">
        <f>BE18*BH18*BK18</f>
        <v>80</v>
      </c>
      <c r="BO18" s="39">
        <v>38000</v>
      </c>
      <c r="BP18" s="197">
        <f>BN18*BO18</f>
        <v>3040000</v>
      </c>
      <c r="BQ18" s="95">
        <f>BP18/8</f>
        <v>380000</v>
      </c>
      <c r="BR18" s="95"/>
      <c r="BS18" s="142">
        <v>10</v>
      </c>
      <c r="BT18" s="416" t="s">
        <v>22</v>
      </c>
      <c r="BU18" s="416" t="s">
        <v>18</v>
      </c>
      <c r="BV18" s="412">
        <v>1</v>
      </c>
      <c r="BW18" s="416" t="s">
        <v>23</v>
      </c>
      <c r="BX18" s="416" t="s">
        <v>18</v>
      </c>
      <c r="BY18" s="412"/>
      <c r="BZ18" s="416" t="s">
        <v>24</v>
      </c>
      <c r="CA18" s="417"/>
      <c r="CB18" s="418">
        <f>BS18*BV18*BY18</f>
        <v>0</v>
      </c>
      <c r="CC18" s="39">
        <v>38000</v>
      </c>
      <c r="CD18" s="419">
        <f>CB18*CC18</f>
        <v>0</v>
      </c>
      <c r="CE18" s="95"/>
      <c r="CF18" s="142">
        <v>10</v>
      </c>
      <c r="CG18" s="416" t="s">
        <v>22</v>
      </c>
      <c r="CH18" s="416" t="s">
        <v>18</v>
      </c>
      <c r="CI18" s="412">
        <v>1</v>
      </c>
      <c r="CJ18" s="416" t="s">
        <v>23</v>
      </c>
      <c r="CK18" s="416" t="s">
        <v>18</v>
      </c>
      <c r="CL18" s="412"/>
      <c r="CM18" s="416" t="s">
        <v>24</v>
      </c>
      <c r="CN18" s="417"/>
      <c r="CO18" s="418">
        <f>CF18*CI18*CL18</f>
        <v>0</v>
      </c>
      <c r="CP18" s="39">
        <v>38000</v>
      </c>
      <c r="CQ18" s="419">
        <f>CO18*CP18</f>
        <v>0</v>
      </c>
      <c r="CS18" s="142">
        <v>10</v>
      </c>
      <c r="CT18" s="471" t="s">
        <v>22</v>
      </c>
      <c r="CU18" s="471" t="s">
        <v>18</v>
      </c>
      <c r="CV18" s="467">
        <v>1</v>
      </c>
      <c r="CW18" s="471" t="s">
        <v>23</v>
      </c>
      <c r="CX18" s="471" t="s">
        <v>18</v>
      </c>
      <c r="CY18" s="467"/>
      <c r="CZ18" s="471" t="s">
        <v>24</v>
      </c>
      <c r="DA18" s="472"/>
      <c r="DB18" s="473">
        <f>CS18*CV18*CY18</f>
        <v>0</v>
      </c>
      <c r="DC18" s="39">
        <v>38000</v>
      </c>
      <c r="DD18" s="474">
        <f>DB18*DC18</f>
        <v>0</v>
      </c>
      <c r="DF18" s="142">
        <v>10</v>
      </c>
      <c r="DG18" s="525" t="s">
        <v>22</v>
      </c>
      <c r="DH18" s="525" t="s">
        <v>18</v>
      </c>
      <c r="DI18" s="521">
        <v>1</v>
      </c>
      <c r="DJ18" s="525" t="s">
        <v>23</v>
      </c>
      <c r="DK18" s="525" t="s">
        <v>18</v>
      </c>
      <c r="DL18" s="521"/>
      <c r="DM18" s="525" t="s">
        <v>24</v>
      </c>
      <c r="DN18" s="526"/>
      <c r="DO18" s="527">
        <f>DF18*DI18*DL18</f>
        <v>0</v>
      </c>
      <c r="DP18" s="39">
        <v>38000</v>
      </c>
      <c r="DQ18" s="528">
        <f>DO18*DP18</f>
        <v>0</v>
      </c>
      <c r="DS18" s="142">
        <v>10</v>
      </c>
      <c r="DT18" s="579" t="s">
        <v>22</v>
      </c>
      <c r="DU18" s="579" t="s">
        <v>18</v>
      </c>
      <c r="DV18" s="575">
        <v>1</v>
      </c>
      <c r="DW18" s="579" t="s">
        <v>23</v>
      </c>
      <c r="DX18" s="579" t="s">
        <v>18</v>
      </c>
      <c r="DY18" s="575"/>
      <c r="DZ18" s="579" t="s">
        <v>24</v>
      </c>
      <c r="EA18" s="580"/>
      <c r="EB18" s="581">
        <f>DS18*DV18*DY18</f>
        <v>0</v>
      </c>
      <c r="EC18" s="39">
        <v>38000</v>
      </c>
      <c r="ED18" s="582">
        <f>EB18*EC18</f>
        <v>0</v>
      </c>
      <c r="EF18" s="95">
        <f t="shared" si="0"/>
        <v>3800000</v>
      </c>
    </row>
    <row r="19" spans="1:136" ht="12.75" customHeight="1">
      <c r="A19" s="30"/>
      <c r="B19" s="31"/>
      <c r="C19" s="78" t="s">
        <v>44</v>
      </c>
      <c r="D19" s="142">
        <v>10</v>
      </c>
      <c r="E19" s="2" t="s">
        <v>22</v>
      </c>
      <c r="F19" s="2" t="s">
        <v>18</v>
      </c>
      <c r="G19" s="142">
        <v>1</v>
      </c>
      <c r="H19" s="2" t="s">
        <v>23</v>
      </c>
      <c r="I19" s="2" t="s">
        <v>18</v>
      </c>
      <c r="J19" s="142">
        <f>J18*2</f>
        <v>20</v>
      </c>
      <c r="K19" s="2" t="s">
        <v>24</v>
      </c>
      <c r="L19" s="34">
        <f>D19*G19*J19</f>
        <v>200</v>
      </c>
      <c r="M19" s="39">
        <v>15000</v>
      </c>
      <c r="N19" s="38">
        <f>L19*M19</f>
        <v>3000000</v>
      </c>
      <c r="Q19" s="74"/>
      <c r="R19" s="142">
        <v>10</v>
      </c>
      <c r="S19" s="248" t="s">
        <v>22</v>
      </c>
      <c r="T19" s="248" t="s">
        <v>18</v>
      </c>
      <c r="U19" s="244">
        <v>1</v>
      </c>
      <c r="V19" s="248" t="s">
        <v>23</v>
      </c>
      <c r="W19" s="248" t="s">
        <v>18</v>
      </c>
      <c r="X19" s="244">
        <f>X18*2</f>
        <v>2</v>
      </c>
      <c r="Y19" s="248" t="s">
        <v>24</v>
      </c>
      <c r="Z19" s="249"/>
      <c r="AA19" s="250">
        <f>R19*U19*X19</f>
        <v>20</v>
      </c>
      <c r="AB19" s="39">
        <v>15000</v>
      </c>
      <c r="AC19" s="251">
        <f>AA19*AB19</f>
        <v>300000</v>
      </c>
      <c r="AE19" s="142">
        <v>10</v>
      </c>
      <c r="AF19" s="302" t="s">
        <v>22</v>
      </c>
      <c r="AG19" s="302" t="s">
        <v>18</v>
      </c>
      <c r="AH19" s="298">
        <v>1</v>
      </c>
      <c r="AI19" s="302" t="s">
        <v>23</v>
      </c>
      <c r="AJ19" s="302" t="s">
        <v>18</v>
      </c>
      <c r="AK19" s="298">
        <f>AK18*2</f>
        <v>2</v>
      </c>
      <c r="AL19" s="302" t="s">
        <v>24</v>
      </c>
      <c r="AM19" s="303"/>
      <c r="AN19" s="304">
        <f>AE19*AH19*AK19</f>
        <v>20</v>
      </c>
      <c r="AO19" s="39">
        <v>15000</v>
      </c>
      <c r="AP19" s="305">
        <f>AN19*AO19</f>
        <v>300000</v>
      </c>
      <c r="AR19" s="142">
        <v>10</v>
      </c>
      <c r="AS19" s="359" t="s">
        <v>22</v>
      </c>
      <c r="AT19" s="359" t="s">
        <v>18</v>
      </c>
      <c r="AU19" s="355">
        <v>1</v>
      </c>
      <c r="AV19" s="359" t="s">
        <v>23</v>
      </c>
      <c r="AW19" s="359" t="s">
        <v>18</v>
      </c>
      <c r="AX19" s="355"/>
      <c r="AY19" s="359" t="s">
        <v>24</v>
      </c>
      <c r="AZ19" s="360"/>
      <c r="BA19" s="361">
        <f>AR19*AU19*AX19</f>
        <v>0</v>
      </c>
      <c r="BB19" s="39">
        <v>15000</v>
      </c>
      <c r="BC19" s="362">
        <f>BA19*BB19</f>
        <v>0</v>
      </c>
      <c r="BE19" s="142">
        <v>10</v>
      </c>
      <c r="BF19" s="194" t="s">
        <v>22</v>
      </c>
      <c r="BG19" s="194" t="s">
        <v>18</v>
      </c>
      <c r="BH19" s="190">
        <v>1</v>
      </c>
      <c r="BI19" s="194" t="s">
        <v>23</v>
      </c>
      <c r="BJ19" s="194" t="s">
        <v>18</v>
      </c>
      <c r="BK19" s="190">
        <f>BK18*2</f>
        <v>16</v>
      </c>
      <c r="BL19" s="194" t="s">
        <v>24</v>
      </c>
      <c r="BM19" s="195"/>
      <c r="BN19" s="196">
        <f>BE19*BH19*BK19</f>
        <v>160</v>
      </c>
      <c r="BO19" s="39">
        <v>15000</v>
      </c>
      <c r="BP19" s="197">
        <f>BN19*BO19</f>
        <v>2400000</v>
      </c>
      <c r="BQ19" s="95">
        <f>BP19/8</f>
        <v>300000</v>
      </c>
      <c r="BR19" s="95"/>
      <c r="BS19" s="142">
        <v>10</v>
      </c>
      <c r="BT19" s="416" t="s">
        <v>22</v>
      </c>
      <c r="BU19" s="416" t="s">
        <v>18</v>
      </c>
      <c r="BV19" s="412">
        <v>1</v>
      </c>
      <c r="BW19" s="416" t="s">
        <v>23</v>
      </c>
      <c r="BX19" s="416" t="s">
        <v>18</v>
      </c>
      <c r="BY19" s="412">
        <f>BY18*2</f>
        <v>0</v>
      </c>
      <c r="BZ19" s="416" t="s">
        <v>24</v>
      </c>
      <c r="CA19" s="417"/>
      <c r="CB19" s="418">
        <f>BS19*BV19*BY19</f>
        <v>0</v>
      </c>
      <c r="CC19" s="39">
        <v>15000</v>
      </c>
      <c r="CD19" s="419">
        <f>CB19*CC19</f>
        <v>0</v>
      </c>
      <c r="CE19" s="95"/>
      <c r="CF19" s="142">
        <v>10</v>
      </c>
      <c r="CG19" s="416" t="s">
        <v>22</v>
      </c>
      <c r="CH19" s="416" t="s">
        <v>18</v>
      </c>
      <c r="CI19" s="412">
        <v>1</v>
      </c>
      <c r="CJ19" s="416" t="s">
        <v>23</v>
      </c>
      <c r="CK19" s="416" t="s">
        <v>18</v>
      </c>
      <c r="CL19" s="412">
        <f>CL18*2</f>
        <v>0</v>
      </c>
      <c r="CM19" s="416" t="s">
        <v>24</v>
      </c>
      <c r="CN19" s="417"/>
      <c r="CO19" s="418">
        <f>CF19*CI19*CL19</f>
        <v>0</v>
      </c>
      <c r="CP19" s="39">
        <v>15000</v>
      </c>
      <c r="CQ19" s="419">
        <f>CO19*CP19</f>
        <v>0</v>
      </c>
      <c r="CS19" s="142">
        <v>10</v>
      </c>
      <c r="CT19" s="471" t="s">
        <v>22</v>
      </c>
      <c r="CU19" s="471" t="s">
        <v>18</v>
      </c>
      <c r="CV19" s="467">
        <v>1</v>
      </c>
      <c r="CW19" s="471" t="s">
        <v>23</v>
      </c>
      <c r="CX19" s="471" t="s">
        <v>18</v>
      </c>
      <c r="CY19" s="467">
        <f>CY18*2</f>
        <v>0</v>
      </c>
      <c r="CZ19" s="471" t="s">
        <v>24</v>
      </c>
      <c r="DA19" s="472"/>
      <c r="DB19" s="473">
        <f>CS19*CV19*CY19</f>
        <v>0</v>
      </c>
      <c r="DC19" s="39">
        <v>15000</v>
      </c>
      <c r="DD19" s="474">
        <f>DB19*DC19</f>
        <v>0</v>
      </c>
      <c r="DF19" s="142">
        <v>10</v>
      </c>
      <c r="DG19" s="525" t="s">
        <v>22</v>
      </c>
      <c r="DH19" s="525" t="s">
        <v>18</v>
      </c>
      <c r="DI19" s="521">
        <v>1</v>
      </c>
      <c r="DJ19" s="525" t="s">
        <v>23</v>
      </c>
      <c r="DK19" s="525" t="s">
        <v>18</v>
      </c>
      <c r="DL19" s="521">
        <f>DL18*2</f>
        <v>0</v>
      </c>
      <c r="DM19" s="525" t="s">
        <v>24</v>
      </c>
      <c r="DN19" s="526"/>
      <c r="DO19" s="527">
        <f>DF19*DI19*DL19</f>
        <v>0</v>
      </c>
      <c r="DP19" s="39">
        <v>15000</v>
      </c>
      <c r="DQ19" s="528">
        <f>DO19*DP19</f>
        <v>0</v>
      </c>
      <c r="DS19" s="142">
        <v>10</v>
      </c>
      <c r="DT19" s="579" t="s">
        <v>22</v>
      </c>
      <c r="DU19" s="579" t="s">
        <v>18</v>
      </c>
      <c r="DV19" s="575">
        <v>1</v>
      </c>
      <c r="DW19" s="579" t="s">
        <v>23</v>
      </c>
      <c r="DX19" s="579" t="s">
        <v>18</v>
      </c>
      <c r="DY19" s="575">
        <f>DY18*2</f>
        <v>0</v>
      </c>
      <c r="DZ19" s="579" t="s">
        <v>24</v>
      </c>
      <c r="EA19" s="580"/>
      <c r="EB19" s="581">
        <f>DS19*DV19*DY19</f>
        <v>0</v>
      </c>
      <c r="EC19" s="39">
        <v>15000</v>
      </c>
      <c r="ED19" s="582">
        <f>EB19*EC19</f>
        <v>0</v>
      </c>
      <c r="EF19" s="95">
        <f t="shared" si="0"/>
        <v>3000000</v>
      </c>
    </row>
    <row r="20" spans="1:136" ht="12.75" customHeight="1">
      <c r="A20" s="30"/>
      <c r="B20" s="31"/>
      <c r="C20" s="1"/>
      <c r="D20" s="144"/>
      <c r="E20" s="2"/>
      <c r="F20" s="2"/>
      <c r="G20" s="119"/>
      <c r="H20" s="2"/>
      <c r="I20" s="2"/>
      <c r="J20" s="119"/>
      <c r="K20" s="2"/>
      <c r="L20" s="34"/>
      <c r="M20" s="39"/>
      <c r="N20" s="38"/>
      <c r="Q20" s="74"/>
      <c r="R20" s="144"/>
      <c r="S20" s="248"/>
      <c r="T20" s="248"/>
      <c r="U20" s="234"/>
      <c r="V20" s="248"/>
      <c r="W20" s="248"/>
      <c r="X20" s="234"/>
      <c r="Y20" s="248"/>
      <c r="Z20" s="249"/>
      <c r="AA20" s="250"/>
      <c r="AB20" s="39"/>
      <c r="AC20" s="251"/>
      <c r="AE20" s="144"/>
      <c r="AF20" s="302"/>
      <c r="AG20" s="302"/>
      <c r="AH20" s="288"/>
      <c r="AI20" s="302"/>
      <c r="AJ20" s="302"/>
      <c r="AK20" s="288"/>
      <c r="AL20" s="302"/>
      <c r="AM20" s="303"/>
      <c r="AN20" s="304"/>
      <c r="AO20" s="39"/>
      <c r="AP20" s="305"/>
      <c r="AR20" s="144"/>
      <c r="AS20" s="359"/>
      <c r="AT20" s="359"/>
      <c r="AU20" s="345"/>
      <c r="AV20" s="359"/>
      <c r="AW20" s="359"/>
      <c r="AX20" s="345"/>
      <c r="AY20" s="359"/>
      <c r="AZ20" s="360"/>
      <c r="BA20" s="361"/>
      <c r="BB20" s="39"/>
      <c r="BC20" s="362"/>
      <c r="BE20" s="144"/>
      <c r="BF20" s="194"/>
      <c r="BG20" s="194"/>
      <c r="BH20" s="180"/>
      <c r="BI20" s="194"/>
      <c r="BJ20" s="194"/>
      <c r="BK20" s="180"/>
      <c r="BL20" s="194"/>
      <c r="BM20" s="195"/>
      <c r="BN20" s="196"/>
      <c r="BO20" s="39"/>
      <c r="BP20" s="197"/>
      <c r="BS20" s="144"/>
      <c r="BT20" s="416"/>
      <c r="BU20" s="416"/>
      <c r="BV20" s="402"/>
      <c r="BW20" s="416"/>
      <c r="BX20" s="416"/>
      <c r="BY20" s="402"/>
      <c r="BZ20" s="416"/>
      <c r="CA20" s="417"/>
      <c r="CB20" s="418"/>
      <c r="CC20" s="39"/>
      <c r="CD20" s="419"/>
      <c r="CF20" s="144"/>
      <c r="CG20" s="416"/>
      <c r="CH20" s="416"/>
      <c r="CI20" s="402"/>
      <c r="CJ20" s="416"/>
      <c r="CK20" s="416"/>
      <c r="CL20" s="402"/>
      <c r="CM20" s="416"/>
      <c r="CN20" s="417"/>
      <c r="CO20" s="418"/>
      <c r="CP20" s="39"/>
      <c r="CQ20" s="419"/>
      <c r="CS20" s="144"/>
      <c r="CT20" s="471"/>
      <c r="CU20" s="471"/>
      <c r="CV20" s="457"/>
      <c r="CW20" s="471"/>
      <c r="CX20" s="471"/>
      <c r="CY20" s="457"/>
      <c r="CZ20" s="471"/>
      <c r="DA20" s="472"/>
      <c r="DB20" s="473"/>
      <c r="DC20" s="39"/>
      <c r="DD20" s="474"/>
      <c r="DF20" s="144"/>
      <c r="DG20" s="525"/>
      <c r="DH20" s="525"/>
      <c r="DI20" s="511"/>
      <c r="DJ20" s="525"/>
      <c r="DK20" s="525"/>
      <c r="DL20" s="511"/>
      <c r="DM20" s="525"/>
      <c r="DN20" s="526"/>
      <c r="DO20" s="527"/>
      <c r="DP20" s="39"/>
      <c r="DQ20" s="528"/>
      <c r="DS20" s="144"/>
      <c r="DT20" s="579"/>
      <c r="DU20" s="579"/>
      <c r="DV20" s="565"/>
      <c r="DW20" s="579"/>
      <c r="DX20" s="579"/>
      <c r="DY20" s="565"/>
      <c r="DZ20" s="579"/>
      <c r="EA20" s="580"/>
      <c r="EB20" s="581"/>
      <c r="EC20" s="39"/>
      <c r="ED20" s="582"/>
      <c r="EF20" s="95">
        <f t="shared" si="0"/>
        <v>0</v>
      </c>
    </row>
    <row r="21" spans="1:136" ht="15">
      <c r="A21" s="30"/>
      <c r="B21" s="13">
        <v>521213</v>
      </c>
      <c r="C21" s="14" t="s">
        <v>49</v>
      </c>
      <c r="D21" s="157"/>
      <c r="E21" s="2"/>
      <c r="F21" s="2"/>
      <c r="G21" s="119"/>
      <c r="H21" s="2"/>
      <c r="I21" s="2"/>
      <c r="J21" s="119"/>
      <c r="K21" s="2"/>
      <c r="L21" s="34"/>
      <c r="M21" s="39"/>
      <c r="N21" s="21">
        <f>SUM(N22:N25)</f>
        <v>48180000</v>
      </c>
      <c r="Q21" s="74"/>
      <c r="R21" s="629"/>
      <c r="S21" s="248"/>
      <c r="T21" s="248"/>
      <c r="U21" s="234"/>
      <c r="V21" s="248"/>
      <c r="W21" s="248"/>
      <c r="X21" s="234"/>
      <c r="Y21" s="248"/>
      <c r="Z21" s="249"/>
      <c r="AA21" s="250"/>
      <c r="AB21" s="39"/>
      <c r="AC21" s="252">
        <f>SUM(AC22:AC25)</f>
        <v>0</v>
      </c>
      <c r="AE21" s="629"/>
      <c r="AF21" s="302"/>
      <c r="AG21" s="302"/>
      <c r="AH21" s="288"/>
      <c r="AI21" s="302"/>
      <c r="AJ21" s="302"/>
      <c r="AK21" s="288"/>
      <c r="AL21" s="302"/>
      <c r="AM21" s="303"/>
      <c r="AN21" s="304"/>
      <c r="AO21" s="39"/>
      <c r="AP21" s="306">
        <f>SUM(AP22:AP25)</f>
        <v>300000</v>
      </c>
      <c r="AR21" s="629"/>
      <c r="AS21" s="359"/>
      <c r="AT21" s="359"/>
      <c r="AU21" s="345"/>
      <c r="AV21" s="359"/>
      <c r="AW21" s="359"/>
      <c r="AX21" s="345"/>
      <c r="AY21" s="359"/>
      <c r="AZ21" s="360"/>
      <c r="BA21" s="361"/>
      <c r="BB21" s="39"/>
      <c r="BC21" s="363">
        <f>SUM(BC22:BC25)</f>
        <v>40200000</v>
      </c>
      <c r="BE21" s="629"/>
      <c r="BF21" s="194"/>
      <c r="BG21" s="194"/>
      <c r="BH21" s="180"/>
      <c r="BI21" s="194"/>
      <c r="BJ21" s="194"/>
      <c r="BK21" s="180"/>
      <c r="BL21" s="194"/>
      <c r="BM21" s="195"/>
      <c r="BN21" s="196"/>
      <c r="BO21" s="39"/>
      <c r="BP21" s="198">
        <f>SUM(BP22:BP25)</f>
        <v>7380000</v>
      </c>
      <c r="BS21" s="682"/>
      <c r="BT21" s="416"/>
      <c r="BU21" s="416"/>
      <c r="BV21" s="402"/>
      <c r="BW21" s="416"/>
      <c r="BX21" s="416"/>
      <c r="BY21" s="402"/>
      <c r="BZ21" s="416"/>
      <c r="CA21" s="417"/>
      <c r="CB21" s="418"/>
      <c r="CC21" s="39"/>
      <c r="CD21" s="420">
        <f>SUM(CD22:CD25)</f>
        <v>0</v>
      </c>
      <c r="CF21" s="629"/>
      <c r="CG21" s="416"/>
      <c r="CH21" s="416"/>
      <c r="CI21" s="402"/>
      <c r="CJ21" s="416"/>
      <c r="CK21" s="416"/>
      <c r="CL21" s="402"/>
      <c r="CM21" s="416"/>
      <c r="CN21" s="417"/>
      <c r="CO21" s="418"/>
      <c r="CP21" s="39"/>
      <c r="CQ21" s="420">
        <f>SUM(CQ22:CQ25)</f>
        <v>0</v>
      </c>
      <c r="CS21" s="629"/>
      <c r="CT21" s="471"/>
      <c r="CU21" s="471"/>
      <c r="CV21" s="457"/>
      <c r="CW21" s="471"/>
      <c r="CX21" s="471"/>
      <c r="CY21" s="457"/>
      <c r="CZ21" s="471"/>
      <c r="DA21" s="472"/>
      <c r="DB21" s="473"/>
      <c r="DC21" s="39"/>
      <c r="DD21" s="475">
        <f>SUM(DD22:DD25)</f>
        <v>0</v>
      </c>
      <c r="DF21" s="629"/>
      <c r="DG21" s="525"/>
      <c r="DH21" s="525"/>
      <c r="DI21" s="511"/>
      <c r="DJ21" s="525"/>
      <c r="DK21" s="525"/>
      <c r="DL21" s="511"/>
      <c r="DM21" s="525"/>
      <c r="DN21" s="526"/>
      <c r="DO21" s="527"/>
      <c r="DP21" s="39"/>
      <c r="DQ21" s="529">
        <f>SUM(DQ22:DQ25)</f>
        <v>0</v>
      </c>
      <c r="DS21" s="629"/>
      <c r="DT21" s="579"/>
      <c r="DU21" s="579"/>
      <c r="DV21" s="565"/>
      <c r="DW21" s="579"/>
      <c r="DX21" s="579"/>
      <c r="DY21" s="565"/>
      <c r="DZ21" s="579"/>
      <c r="EA21" s="580"/>
      <c r="EB21" s="581"/>
      <c r="EC21" s="39"/>
      <c r="ED21" s="583">
        <f>SUM(ED22:ED25)</f>
        <v>300000</v>
      </c>
      <c r="EF21" s="95">
        <f t="shared" si="0"/>
        <v>48180000</v>
      </c>
    </row>
    <row r="22" spans="1:136" ht="12.75" customHeight="1">
      <c r="A22" s="30"/>
      <c r="B22" s="31"/>
      <c r="C22" s="1" t="s">
        <v>50</v>
      </c>
      <c r="D22" s="141">
        <v>6</v>
      </c>
      <c r="E22" s="2" t="s">
        <v>22</v>
      </c>
      <c r="F22" s="2" t="s">
        <v>18</v>
      </c>
      <c r="G22" s="142">
        <v>30</v>
      </c>
      <c r="H22" s="2" t="s">
        <v>26</v>
      </c>
      <c r="I22" s="2"/>
      <c r="J22" s="119"/>
      <c r="K22" s="2"/>
      <c r="L22" s="34">
        <f>D22*G22</f>
        <v>180</v>
      </c>
      <c r="M22" s="39">
        <v>25000</v>
      </c>
      <c r="N22" s="38">
        <f>L22*M22</f>
        <v>4500000</v>
      </c>
      <c r="O22" s="65" t="s">
        <v>79</v>
      </c>
      <c r="Q22" s="74"/>
      <c r="R22" s="141">
        <v>6</v>
      </c>
      <c r="S22" s="248" t="s">
        <v>22</v>
      </c>
      <c r="T22" s="248" t="s">
        <v>18</v>
      </c>
      <c r="U22" s="244"/>
      <c r="V22" s="248" t="s">
        <v>26</v>
      </c>
      <c r="W22" s="248"/>
      <c r="X22" s="234"/>
      <c r="Y22" s="248"/>
      <c r="Z22" s="249"/>
      <c r="AA22" s="250">
        <f>R22*U22</f>
        <v>0</v>
      </c>
      <c r="AB22" s="39">
        <v>25000</v>
      </c>
      <c r="AC22" s="251">
        <f>AA22*AB22</f>
        <v>0</v>
      </c>
      <c r="AE22" s="141">
        <v>6</v>
      </c>
      <c r="AF22" s="302" t="s">
        <v>22</v>
      </c>
      <c r="AG22" s="302" t="s">
        <v>18</v>
      </c>
      <c r="AH22" s="298"/>
      <c r="AI22" s="302" t="s">
        <v>26</v>
      </c>
      <c r="AJ22" s="302"/>
      <c r="AK22" s="288"/>
      <c r="AL22" s="302"/>
      <c r="AM22" s="303"/>
      <c r="AN22" s="304">
        <f>AE22*AH22</f>
        <v>0</v>
      </c>
      <c r="AO22" s="39">
        <v>25000</v>
      </c>
      <c r="AP22" s="305">
        <f>AN22*AO22</f>
        <v>0</v>
      </c>
      <c r="AR22" s="141">
        <v>6</v>
      </c>
      <c r="AS22" s="359" t="s">
        <v>22</v>
      </c>
      <c r="AT22" s="359" t="s">
        <v>18</v>
      </c>
      <c r="AU22" s="355"/>
      <c r="AV22" s="359" t="s">
        <v>26</v>
      </c>
      <c r="AW22" s="359"/>
      <c r="AX22" s="345"/>
      <c r="AY22" s="359"/>
      <c r="AZ22" s="360"/>
      <c r="BA22" s="361">
        <f>AR22*AU22</f>
        <v>0</v>
      </c>
      <c r="BB22" s="39">
        <v>25000</v>
      </c>
      <c r="BC22" s="362">
        <f>BA22*BB22</f>
        <v>0</v>
      </c>
      <c r="BE22" s="141">
        <v>6</v>
      </c>
      <c r="BF22" s="194" t="s">
        <v>22</v>
      </c>
      <c r="BG22" s="194" t="s">
        <v>18</v>
      </c>
      <c r="BH22" s="190">
        <v>30</v>
      </c>
      <c r="BI22" s="194" t="s">
        <v>26</v>
      </c>
      <c r="BJ22" s="194"/>
      <c r="BK22" s="180"/>
      <c r="BL22" s="194"/>
      <c r="BM22" s="195"/>
      <c r="BN22" s="196">
        <f>BE22*BH22</f>
        <v>180</v>
      </c>
      <c r="BO22" s="39">
        <v>25000</v>
      </c>
      <c r="BP22" s="197">
        <f>BN22*BO22</f>
        <v>4500000</v>
      </c>
      <c r="BQ22" s="95">
        <f>BP22/8</f>
        <v>562500</v>
      </c>
      <c r="BR22" s="95"/>
      <c r="BS22" s="141">
        <v>6</v>
      </c>
      <c r="BT22" s="416" t="s">
        <v>22</v>
      </c>
      <c r="BU22" s="416" t="s">
        <v>18</v>
      </c>
      <c r="BV22" s="412"/>
      <c r="BW22" s="416" t="s">
        <v>26</v>
      </c>
      <c r="BX22" s="416"/>
      <c r="BY22" s="402"/>
      <c r="BZ22" s="416"/>
      <c r="CA22" s="417"/>
      <c r="CB22" s="418">
        <f>BS22*BV22</f>
        <v>0</v>
      </c>
      <c r="CC22" s="39">
        <v>25000</v>
      </c>
      <c r="CD22" s="419">
        <f>CB22*CC22</f>
        <v>0</v>
      </c>
      <c r="CE22" s="95"/>
      <c r="CF22" s="141">
        <v>6</v>
      </c>
      <c r="CG22" s="416" t="s">
        <v>22</v>
      </c>
      <c r="CH22" s="416" t="s">
        <v>18</v>
      </c>
      <c r="CI22" s="412"/>
      <c r="CJ22" s="416" t="s">
        <v>26</v>
      </c>
      <c r="CK22" s="416"/>
      <c r="CL22" s="402"/>
      <c r="CM22" s="416"/>
      <c r="CN22" s="417"/>
      <c r="CO22" s="418">
        <f>CF22*CI22</f>
        <v>0</v>
      </c>
      <c r="CP22" s="39">
        <v>25000</v>
      </c>
      <c r="CQ22" s="419">
        <f>CO22*CP22</f>
        <v>0</v>
      </c>
      <c r="CS22" s="141">
        <v>6</v>
      </c>
      <c r="CT22" s="471" t="s">
        <v>22</v>
      </c>
      <c r="CU22" s="471" t="s">
        <v>18</v>
      </c>
      <c r="CV22" s="467"/>
      <c r="CW22" s="471" t="s">
        <v>26</v>
      </c>
      <c r="CX22" s="471"/>
      <c r="CY22" s="457"/>
      <c r="CZ22" s="471"/>
      <c r="DA22" s="472"/>
      <c r="DB22" s="473">
        <f>CS22*CV22</f>
        <v>0</v>
      </c>
      <c r="DC22" s="39">
        <v>25000</v>
      </c>
      <c r="DD22" s="474">
        <f>DB22*DC22</f>
        <v>0</v>
      </c>
      <c r="DF22" s="141">
        <v>6</v>
      </c>
      <c r="DG22" s="525" t="s">
        <v>22</v>
      </c>
      <c r="DH22" s="525" t="s">
        <v>18</v>
      </c>
      <c r="DI22" s="521"/>
      <c r="DJ22" s="525" t="s">
        <v>26</v>
      </c>
      <c r="DK22" s="525"/>
      <c r="DL22" s="511"/>
      <c r="DM22" s="525"/>
      <c r="DN22" s="526"/>
      <c r="DO22" s="527">
        <f>DF22*DI22</f>
        <v>0</v>
      </c>
      <c r="DP22" s="39">
        <v>25000</v>
      </c>
      <c r="DQ22" s="528">
        <f>DO22*DP22</f>
        <v>0</v>
      </c>
      <c r="DS22" s="141">
        <v>6</v>
      </c>
      <c r="DT22" s="579" t="s">
        <v>22</v>
      </c>
      <c r="DU22" s="579" t="s">
        <v>18</v>
      </c>
      <c r="DV22" s="575"/>
      <c r="DW22" s="579" t="s">
        <v>26</v>
      </c>
      <c r="DX22" s="579"/>
      <c r="DY22" s="565"/>
      <c r="DZ22" s="579"/>
      <c r="EA22" s="580"/>
      <c r="EB22" s="581">
        <f>DS22*DV22</f>
        <v>0</v>
      </c>
      <c r="EC22" s="39">
        <v>25000</v>
      </c>
      <c r="ED22" s="582">
        <f>EB22*EC22</f>
        <v>0</v>
      </c>
      <c r="EF22" s="95">
        <f t="shared" si="0"/>
        <v>4500000</v>
      </c>
    </row>
    <row r="23" spans="1:136" ht="12.75" customHeight="1">
      <c r="A23" s="30"/>
      <c r="B23" s="31"/>
      <c r="C23" s="1" t="s">
        <v>51</v>
      </c>
      <c r="D23" s="141">
        <v>1</v>
      </c>
      <c r="E23" s="2" t="s">
        <v>22</v>
      </c>
      <c r="F23" s="2" t="s">
        <v>18</v>
      </c>
      <c r="G23" s="142">
        <v>4</v>
      </c>
      <c r="H23" s="2" t="s">
        <v>14</v>
      </c>
      <c r="I23" s="2"/>
      <c r="J23" s="119"/>
      <c r="K23" s="2"/>
      <c r="L23" s="34">
        <f>D23*G23</f>
        <v>4</v>
      </c>
      <c r="M23" s="39">
        <v>420000</v>
      </c>
      <c r="N23" s="38">
        <f t="shared" ref="N23:N25" si="20">L23*M23</f>
        <v>1680000</v>
      </c>
      <c r="O23" s="65" t="s">
        <v>79</v>
      </c>
      <c r="Q23" s="74"/>
      <c r="R23" s="141">
        <v>1</v>
      </c>
      <c r="S23" s="248" t="s">
        <v>22</v>
      </c>
      <c r="T23" s="248" t="s">
        <v>18</v>
      </c>
      <c r="U23" s="244"/>
      <c r="V23" s="248" t="s">
        <v>14</v>
      </c>
      <c r="W23" s="248"/>
      <c r="X23" s="234"/>
      <c r="Y23" s="248"/>
      <c r="Z23" s="249"/>
      <c r="AA23" s="250">
        <f>R23*U23</f>
        <v>0</v>
      </c>
      <c r="AB23" s="39">
        <v>420000</v>
      </c>
      <c r="AC23" s="251">
        <f t="shared" ref="AC23:AC25" si="21">AA23*AB23</f>
        <v>0</v>
      </c>
      <c r="AE23" s="141">
        <v>1</v>
      </c>
      <c r="AF23" s="302" t="s">
        <v>22</v>
      </c>
      <c r="AG23" s="302" t="s">
        <v>18</v>
      </c>
      <c r="AH23" s="298"/>
      <c r="AI23" s="302" t="s">
        <v>14</v>
      </c>
      <c r="AJ23" s="302"/>
      <c r="AK23" s="288"/>
      <c r="AL23" s="302"/>
      <c r="AM23" s="303"/>
      <c r="AN23" s="304">
        <f>AE23*AH23</f>
        <v>0</v>
      </c>
      <c r="AO23" s="39">
        <v>420000</v>
      </c>
      <c r="AP23" s="305">
        <f t="shared" ref="AP23:AP25" si="22">AN23*AO23</f>
        <v>0</v>
      </c>
      <c r="AR23" s="141">
        <v>1</v>
      </c>
      <c r="AS23" s="359" t="s">
        <v>22</v>
      </c>
      <c r="AT23" s="359" t="s">
        <v>18</v>
      </c>
      <c r="AU23" s="355"/>
      <c r="AV23" s="359" t="s">
        <v>14</v>
      </c>
      <c r="AW23" s="359"/>
      <c r="AX23" s="345"/>
      <c r="AY23" s="359"/>
      <c r="AZ23" s="360"/>
      <c r="BA23" s="361">
        <f>AR23*AU23</f>
        <v>0</v>
      </c>
      <c r="BB23" s="39">
        <v>420000</v>
      </c>
      <c r="BC23" s="362">
        <f t="shared" ref="BC23:BC25" si="23">BA23*BB23</f>
        <v>0</v>
      </c>
      <c r="BE23" s="141">
        <v>1</v>
      </c>
      <c r="BF23" s="194" t="s">
        <v>22</v>
      </c>
      <c r="BG23" s="194" t="s">
        <v>18</v>
      </c>
      <c r="BH23" s="190">
        <v>4</v>
      </c>
      <c r="BI23" s="194" t="s">
        <v>14</v>
      </c>
      <c r="BJ23" s="194"/>
      <c r="BK23" s="180"/>
      <c r="BL23" s="194"/>
      <c r="BM23" s="195"/>
      <c r="BN23" s="196">
        <f>BE23*BH23</f>
        <v>4</v>
      </c>
      <c r="BO23" s="39">
        <v>420000</v>
      </c>
      <c r="BP23" s="197">
        <f t="shared" ref="BP23:BP25" si="24">BN23*BO23</f>
        <v>1680000</v>
      </c>
      <c r="BQ23" s="95">
        <f>BP23/4</f>
        <v>420000</v>
      </c>
      <c r="BR23" s="95"/>
      <c r="BS23" s="141">
        <v>1</v>
      </c>
      <c r="BT23" s="416" t="s">
        <v>22</v>
      </c>
      <c r="BU23" s="416" t="s">
        <v>18</v>
      </c>
      <c r="BV23" s="412"/>
      <c r="BW23" s="416" t="s">
        <v>14</v>
      </c>
      <c r="BX23" s="416"/>
      <c r="BY23" s="402"/>
      <c r="BZ23" s="416"/>
      <c r="CA23" s="417"/>
      <c r="CB23" s="418">
        <f>BS23*BV23</f>
        <v>0</v>
      </c>
      <c r="CC23" s="39">
        <v>420000</v>
      </c>
      <c r="CD23" s="419">
        <f t="shared" ref="CD23:CD25" si="25">CB23*CC23</f>
        <v>0</v>
      </c>
      <c r="CE23" s="95"/>
      <c r="CF23" s="141">
        <v>1</v>
      </c>
      <c r="CG23" s="416" t="s">
        <v>22</v>
      </c>
      <c r="CH23" s="416" t="s">
        <v>18</v>
      </c>
      <c r="CI23" s="412"/>
      <c r="CJ23" s="416" t="s">
        <v>14</v>
      </c>
      <c r="CK23" s="416"/>
      <c r="CL23" s="402"/>
      <c r="CM23" s="416"/>
      <c r="CN23" s="417"/>
      <c r="CO23" s="418">
        <f>CF23*CI23</f>
        <v>0</v>
      </c>
      <c r="CP23" s="39">
        <v>420000</v>
      </c>
      <c r="CQ23" s="419">
        <f t="shared" ref="CQ23:CQ25" si="26">CO23*CP23</f>
        <v>0</v>
      </c>
      <c r="CS23" s="141">
        <v>1</v>
      </c>
      <c r="CT23" s="471" t="s">
        <v>22</v>
      </c>
      <c r="CU23" s="471" t="s">
        <v>18</v>
      </c>
      <c r="CV23" s="467"/>
      <c r="CW23" s="471" t="s">
        <v>14</v>
      </c>
      <c r="CX23" s="471"/>
      <c r="CY23" s="457"/>
      <c r="CZ23" s="471"/>
      <c r="DA23" s="472"/>
      <c r="DB23" s="473">
        <f>CS23*CV23</f>
        <v>0</v>
      </c>
      <c r="DC23" s="39">
        <v>420000</v>
      </c>
      <c r="DD23" s="474">
        <f t="shared" ref="DD23:DD25" si="27">DB23*DC23</f>
        <v>0</v>
      </c>
      <c r="DF23" s="141">
        <v>1</v>
      </c>
      <c r="DG23" s="525" t="s">
        <v>22</v>
      </c>
      <c r="DH23" s="525" t="s">
        <v>18</v>
      </c>
      <c r="DI23" s="521"/>
      <c r="DJ23" s="525" t="s">
        <v>14</v>
      </c>
      <c r="DK23" s="525"/>
      <c r="DL23" s="511"/>
      <c r="DM23" s="525"/>
      <c r="DN23" s="526"/>
      <c r="DO23" s="527">
        <f>DF23*DI23</f>
        <v>0</v>
      </c>
      <c r="DP23" s="39">
        <v>420000</v>
      </c>
      <c r="DQ23" s="528">
        <f t="shared" ref="DQ23:DQ25" si="28">DO23*DP23</f>
        <v>0</v>
      </c>
      <c r="DS23" s="141">
        <v>1</v>
      </c>
      <c r="DT23" s="579" t="s">
        <v>22</v>
      </c>
      <c r="DU23" s="579" t="s">
        <v>18</v>
      </c>
      <c r="DV23" s="575"/>
      <c r="DW23" s="579" t="s">
        <v>14</v>
      </c>
      <c r="DX23" s="579"/>
      <c r="DY23" s="565"/>
      <c r="DZ23" s="579"/>
      <c r="EA23" s="580"/>
      <c r="EB23" s="581">
        <f>DS23*DV23</f>
        <v>0</v>
      </c>
      <c r="EC23" s="39">
        <v>420000</v>
      </c>
      <c r="ED23" s="582">
        <f t="shared" ref="ED23:ED25" si="29">EB23*EC23</f>
        <v>0</v>
      </c>
      <c r="EF23" s="95">
        <f t="shared" si="0"/>
        <v>1680000</v>
      </c>
    </row>
    <row r="24" spans="1:136" ht="12.75" customHeight="1">
      <c r="A24" s="30"/>
      <c r="B24" s="31"/>
      <c r="C24" s="1" t="s">
        <v>52</v>
      </c>
      <c r="D24" s="141">
        <v>1</v>
      </c>
      <c r="E24" s="2" t="s">
        <v>22</v>
      </c>
      <c r="F24" s="2" t="s">
        <v>18</v>
      </c>
      <c r="G24" s="142">
        <v>12</v>
      </c>
      <c r="H24" s="2" t="s">
        <v>14</v>
      </c>
      <c r="I24" s="2"/>
      <c r="J24" s="119"/>
      <c r="K24" s="2"/>
      <c r="L24" s="34">
        <f>D24*G24</f>
        <v>12</v>
      </c>
      <c r="M24" s="39">
        <v>300000</v>
      </c>
      <c r="N24" s="38">
        <f t="shared" si="20"/>
        <v>3600000</v>
      </c>
      <c r="O24" s="65" t="s">
        <v>79</v>
      </c>
      <c r="Q24" s="74"/>
      <c r="R24" s="141">
        <v>1</v>
      </c>
      <c r="S24" s="248" t="s">
        <v>22</v>
      </c>
      <c r="T24" s="248" t="s">
        <v>18</v>
      </c>
      <c r="U24" s="244"/>
      <c r="V24" s="248" t="s">
        <v>14</v>
      </c>
      <c r="W24" s="248"/>
      <c r="X24" s="234"/>
      <c r="Y24" s="248"/>
      <c r="Z24" s="249"/>
      <c r="AA24" s="250">
        <f>R24*U24</f>
        <v>0</v>
      </c>
      <c r="AB24" s="39">
        <v>300000</v>
      </c>
      <c r="AC24" s="251">
        <f t="shared" si="21"/>
        <v>0</v>
      </c>
      <c r="AE24" s="141">
        <v>1</v>
      </c>
      <c r="AF24" s="302" t="s">
        <v>22</v>
      </c>
      <c r="AG24" s="302" t="s">
        <v>18</v>
      </c>
      <c r="AH24" s="298">
        <v>1</v>
      </c>
      <c r="AI24" s="302" t="s">
        <v>14</v>
      </c>
      <c r="AJ24" s="302"/>
      <c r="AK24" s="288"/>
      <c r="AL24" s="302"/>
      <c r="AM24" s="303"/>
      <c r="AN24" s="304">
        <f>AE24*AH24</f>
        <v>1</v>
      </c>
      <c r="AO24" s="39">
        <v>300000</v>
      </c>
      <c r="AP24" s="305">
        <f t="shared" si="22"/>
        <v>300000</v>
      </c>
      <c r="AR24" s="141">
        <v>1</v>
      </c>
      <c r="AS24" s="359" t="s">
        <v>22</v>
      </c>
      <c r="AT24" s="359" t="s">
        <v>18</v>
      </c>
      <c r="AU24" s="355">
        <v>6</v>
      </c>
      <c r="AV24" s="359" t="s">
        <v>14</v>
      </c>
      <c r="AW24" s="359"/>
      <c r="AX24" s="345"/>
      <c r="AY24" s="359"/>
      <c r="AZ24" s="360"/>
      <c r="BA24" s="361">
        <f>AR24*AU24</f>
        <v>6</v>
      </c>
      <c r="BB24" s="39">
        <v>300000</v>
      </c>
      <c r="BC24" s="362">
        <f t="shared" si="23"/>
        <v>1800000</v>
      </c>
      <c r="BE24" s="141">
        <v>1</v>
      </c>
      <c r="BF24" s="194" t="s">
        <v>22</v>
      </c>
      <c r="BG24" s="194" t="s">
        <v>18</v>
      </c>
      <c r="BH24" s="190">
        <v>4</v>
      </c>
      <c r="BI24" s="194" t="s">
        <v>14</v>
      </c>
      <c r="BJ24" s="194"/>
      <c r="BK24" s="180"/>
      <c r="BL24" s="194"/>
      <c r="BM24" s="195"/>
      <c r="BN24" s="196">
        <f>BE24*BH24</f>
        <v>4</v>
      </c>
      <c r="BO24" s="39">
        <v>300000</v>
      </c>
      <c r="BP24" s="197">
        <f t="shared" si="24"/>
        <v>1200000</v>
      </c>
      <c r="BQ24" s="95">
        <f>BP24/4</f>
        <v>300000</v>
      </c>
      <c r="BR24" s="95"/>
      <c r="BS24" s="141">
        <v>1</v>
      </c>
      <c r="BT24" s="416" t="s">
        <v>22</v>
      </c>
      <c r="BU24" s="416" t="s">
        <v>18</v>
      </c>
      <c r="BV24" s="412"/>
      <c r="BW24" s="416" t="s">
        <v>14</v>
      </c>
      <c r="BX24" s="416"/>
      <c r="BY24" s="402"/>
      <c r="BZ24" s="416"/>
      <c r="CA24" s="417"/>
      <c r="CB24" s="418">
        <f>BS24*BV24</f>
        <v>0</v>
      </c>
      <c r="CC24" s="39">
        <v>300000</v>
      </c>
      <c r="CD24" s="419">
        <f t="shared" si="25"/>
        <v>0</v>
      </c>
      <c r="CE24" s="95"/>
      <c r="CF24" s="141">
        <v>1</v>
      </c>
      <c r="CG24" s="416" t="s">
        <v>22</v>
      </c>
      <c r="CH24" s="416" t="s">
        <v>18</v>
      </c>
      <c r="CI24" s="412"/>
      <c r="CJ24" s="416" t="s">
        <v>14</v>
      </c>
      <c r="CK24" s="416"/>
      <c r="CL24" s="402"/>
      <c r="CM24" s="416"/>
      <c r="CN24" s="417"/>
      <c r="CO24" s="418">
        <f>CF24*CI24</f>
        <v>0</v>
      </c>
      <c r="CP24" s="39">
        <v>300000</v>
      </c>
      <c r="CQ24" s="419">
        <f t="shared" si="26"/>
        <v>0</v>
      </c>
      <c r="CS24" s="141">
        <v>1</v>
      </c>
      <c r="CT24" s="471" t="s">
        <v>22</v>
      </c>
      <c r="CU24" s="471" t="s">
        <v>18</v>
      </c>
      <c r="CV24" s="467"/>
      <c r="CW24" s="471" t="s">
        <v>14</v>
      </c>
      <c r="CX24" s="471"/>
      <c r="CY24" s="457"/>
      <c r="CZ24" s="471"/>
      <c r="DA24" s="472"/>
      <c r="DB24" s="473">
        <f>CS24*CV24</f>
        <v>0</v>
      </c>
      <c r="DC24" s="39">
        <v>300000</v>
      </c>
      <c r="DD24" s="474">
        <f t="shared" si="27"/>
        <v>0</v>
      </c>
      <c r="DF24" s="141">
        <v>1</v>
      </c>
      <c r="DG24" s="525" t="s">
        <v>22</v>
      </c>
      <c r="DH24" s="525" t="s">
        <v>18</v>
      </c>
      <c r="DI24" s="521"/>
      <c r="DJ24" s="525" t="s">
        <v>14</v>
      </c>
      <c r="DK24" s="525"/>
      <c r="DL24" s="511"/>
      <c r="DM24" s="525"/>
      <c r="DN24" s="526"/>
      <c r="DO24" s="527">
        <f>DF24*DI24</f>
        <v>0</v>
      </c>
      <c r="DP24" s="39">
        <v>300000</v>
      </c>
      <c r="DQ24" s="528">
        <f t="shared" si="28"/>
        <v>0</v>
      </c>
      <c r="DS24" s="141">
        <v>1</v>
      </c>
      <c r="DT24" s="579" t="s">
        <v>22</v>
      </c>
      <c r="DU24" s="579" t="s">
        <v>18</v>
      </c>
      <c r="DV24" s="575">
        <v>1</v>
      </c>
      <c r="DW24" s="579" t="s">
        <v>14</v>
      </c>
      <c r="DX24" s="579"/>
      <c r="DY24" s="565"/>
      <c r="DZ24" s="579"/>
      <c r="EA24" s="580"/>
      <c r="EB24" s="581">
        <f>DS24*DV24</f>
        <v>1</v>
      </c>
      <c r="EC24" s="39">
        <v>300000</v>
      </c>
      <c r="ED24" s="582">
        <f t="shared" si="29"/>
        <v>300000</v>
      </c>
      <c r="EF24" s="95">
        <f t="shared" si="0"/>
        <v>3600000</v>
      </c>
    </row>
    <row r="25" spans="1:136" ht="12.75" customHeight="1">
      <c r="A25" s="30"/>
      <c r="B25" s="31"/>
      <c r="C25" s="1" t="s">
        <v>53</v>
      </c>
      <c r="D25" s="141">
        <v>6</v>
      </c>
      <c r="E25" s="2" t="s">
        <v>22</v>
      </c>
      <c r="F25" s="2" t="s">
        <v>18</v>
      </c>
      <c r="G25" s="142">
        <v>80</v>
      </c>
      <c r="H25" s="2" t="s">
        <v>23</v>
      </c>
      <c r="I25" s="2"/>
      <c r="J25" s="119"/>
      <c r="K25" s="2"/>
      <c r="L25" s="34">
        <f>D25*G25</f>
        <v>480</v>
      </c>
      <c r="M25" s="39">
        <v>80000</v>
      </c>
      <c r="N25" s="38">
        <f t="shared" si="20"/>
        <v>38400000</v>
      </c>
      <c r="O25" s="65" t="s">
        <v>79</v>
      </c>
      <c r="Q25" s="74"/>
      <c r="R25" s="141">
        <v>6</v>
      </c>
      <c r="S25" s="248" t="s">
        <v>22</v>
      </c>
      <c r="T25" s="248" t="s">
        <v>18</v>
      </c>
      <c r="U25" s="244"/>
      <c r="V25" s="248" t="s">
        <v>23</v>
      </c>
      <c r="W25" s="248"/>
      <c r="X25" s="234"/>
      <c r="Y25" s="248"/>
      <c r="Z25" s="249"/>
      <c r="AA25" s="250">
        <f>R25*U25</f>
        <v>0</v>
      </c>
      <c r="AB25" s="39">
        <v>80000</v>
      </c>
      <c r="AC25" s="251">
        <f t="shared" si="21"/>
        <v>0</v>
      </c>
      <c r="AE25" s="141">
        <v>6</v>
      </c>
      <c r="AF25" s="302" t="s">
        <v>22</v>
      </c>
      <c r="AG25" s="302" t="s">
        <v>18</v>
      </c>
      <c r="AH25" s="298"/>
      <c r="AI25" s="302" t="s">
        <v>23</v>
      </c>
      <c r="AJ25" s="302"/>
      <c r="AK25" s="288"/>
      <c r="AL25" s="302"/>
      <c r="AM25" s="303"/>
      <c r="AN25" s="304">
        <f>AE25*AH25</f>
        <v>0</v>
      </c>
      <c r="AO25" s="39">
        <v>80000</v>
      </c>
      <c r="AP25" s="305">
        <f t="shared" si="22"/>
        <v>0</v>
      </c>
      <c r="AR25" s="141">
        <v>6</v>
      </c>
      <c r="AS25" s="359" t="s">
        <v>22</v>
      </c>
      <c r="AT25" s="359" t="s">
        <v>18</v>
      </c>
      <c r="AU25" s="355">
        <v>80</v>
      </c>
      <c r="AV25" s="359" t="s">
        <v>23</v>
      </c>
      <c r="AW25" s="359"/>
      <c r="AX25" s="345"/>
      <c r="AY25" s="359"/>
      <c r="AZ25" s="360"/>
      <c r="BA25" s="361">
        <f>AR25*AU25</f>
        <v>480</v>
      </c>
      <c r="BB25" s="39">
        <v>80000</v>
      </c>
      <c r="BC25" s="362">
        <f t="shared" si="23"/>
        <v>38400000</v>
      </c>
      <c r="BD25" s="95">
        <f>BC25/4</f>
        <v>9600000</v>
      </c>
      <c r="BE25" s="141">
        <v>6</v>
      </c>
      <c r="BF25" s="194" t="s">
        <v>22</v>
      </c>
      <c r="BG25" s="194" t="s">
        <v>18</v>
      </c>
      <c r="BH25" s="190"/>
      <c r="BI25" s="194" t="s">
        <v>23</v>
      </c>
      <c r="BJ25" s="194"/>
      <c r="BK25" s="180"/>
      <c r="BL25" s="194"/>
      <c r="BM25" s="195"/>
      <c r="BN25" s="196">
        <f>BE25*BH25</f>
        <v>0</v>
      </c>
      <c r="BO25" s="39">
        <v>80000</v>
      </c>
      <c r="BP25" s="197">
        <f t="shared" si="24"/>
        <v>0</v>
      </c>
      <c r="BS25" s="141">
        <v>6</v>
      </c>
      <c r="BT25" s="416" t="s">
        <v>22</v>
      </c>
      <c r="BU25" s="416" t="s">
        <v>18</v>
      </c>
      <c r="BV25" s="412"/>
      <c r="BW25" s="416" t="s">
        <v>23</v>
      </c>
      <c r="BX25" s="416"/>
      <c r="BY25" s="402"/>
      <c r="BZ25" s="416"/>
      <c r="CA25" s="417"/>
      <c r="CB25" s="418">
        <f>BS25*BV25</f>
        <v>0</v>
      </c>
      <c r="CC25" s="39">
        <v>80000</v>
      </c>
      <c r="CD25" s="419">
        <f t="shared" si="25"/>
        <v>0</v>
      </c>
      <c r="CF25" s="141">
        <v>6</v>
      </c>
      <c r="CG25" s="416" t="s">
        <v>22</v>
      </c>
      <c r="CH25" s="416" t="s">
        <v>18</v>
      </c>
      <c r="CI25" s="412"/>
      <c r="CJ25" s="416" t="s">
        <v>23</v>
      </c>
      <c r="CK25" s="416"/>
      <c r="CL25" s="402"/>
      <c r="CM25" s="416"/>
      <c r="CN25" s="417"/>
      <c r="CO25" s="418">
        <f>CF25*CI25</f>
        <v>0</v>
      </c>
      <c r="CP25" s="39">
        <v>80000</v>
      </c>
      <c r="CQ25" s="419">
        <f t="shared" si="26"/>
        <v>0</v>
      </c>
      <c r="CS25" s="141">
        <v>6</v>
      </c>
      <c r="CT25" s="471" t="s">
        <v>22</v>
      </c>
      <c r="CU25" s="471" t="s">
        <v>18</v>
      </c>
      <c r="CV25" s="467"/>
      <c r="CW25" s="471" t="s">
        <v>23</v>
      </c>
      <c r="CX25" s="471"/>
      <c r="CY25" s="457"/>
      <c r="CZ25" s="471"/>
      <c r="DA25" s="472"/>
      <c r="DB25" s="473">
        <f>CS25*CV25</f>
        <v>0</v>
      </c>
      <c r="DC25" s="39">
        <v>80000</v>
      </c>
      <c r="DD25" s="474">
        <f t="shared" si="27"/>
        <v>0</v>
      </c>
      <c r="DF25" s="141">
        <v>6</v>
      </c>
      <c r="DG25" s="525" t="s">
        <v>22</v>
      </c>
      <c r="DH25" s="525" t="s">
        <v>18</v>
      </c>
      <c r="DI25" s="521"/>
      <c r="DJ25" s="525" t="s">
        <v>23</v>
      </c>
      <c r="DK25" s="525"/>
      <c r="DL25" s="511"/>
      <c r="DM25" s="525"/>
      <c r="DN25" s="526"/>
      <c r="DO25" s="527">
        <f>DF25*DI25</f>
        <v>0</v>
      </c>
      <c r="DP25" s="39">
        <v>80000</v>
      </c>
      <c r="DQ25" s="528">
        <f t="shared" si="28"/>
        <v>0</v>
      </c>
      <c r="DS25" s="141">
        <v>6</v>
      </c>
      <c r="DT25" s="579" t="s">
        <v>22</v>
      </c>
      <c r="DU25" s="579" t="s">
        <v>18</v>
      </c>
      <c r="DV25" s="575"/>
      <c r="DW25" s="579" t="s">
        <v>23</v>
      </c>
      <c r="DX25" s="579"/>
      <c r="DY25" s="565"/>
      <c r="DZ25" s="579"/>
      <c r="EA25" s="580"/>
      <c r="EB25" s="581">
        <f>DS25*DV25</f>
        <v>0</v>
      </c>
      <c r="EC25" s="39">
        <v>80000</v>
      </c>
      <c r="ED25" s="582">
        <f t="shared" si="29"/>
        <v>0</v>
      </c>
      <c r="EF25" s="95">
        <f t="shared" si="0"/>
        <v>38400000</v>
      </c>
    </row>
    <row r="26" spans="1:136" ht="12.75" customHeight="1">
      <c r="A26" s="30"/>
      <c r="B26" s="37"/>
      <c r="C26" s="1"/>
      <c r="D26" s="157"/>
      <c r="E26" s="2"/>
      <c r="F26" s="2"/>
      <c r="G26" s="119"/>
      <c r="H26" s="2"/>
      <c r="I26" s="2"/>
      <c r="J26" s="119"/>
      <c r="K26" s="2"/>
      <c r="L26" s="34"/>
      <c r="M26" s="39"/>
      <c r="N26" s="38"/>
      <c r="Q26" s="74"/>
      <c r="R26" s="629"/>
      <c r="S26" s="248"/>
      <c r="T26" s="248"/>
      <c r="U26" s="234"/>
      <c r="V26" s="248"/>
      <c r="W26" s="248"/>
      <c r="X26" s="234"/>
      <c r="Y26" s="248"/>
      <c r="Z26" s="249"/>
      <c r="AA26" s="250"/>
      <c r="AB26" s="39"/>
      <c r="AC26" s="251"/>
      <c r="AE26" s="629"/>
      <c r="AF26" s="302"/>
      <c r="AG26" s="302"/>
      <c r="AH26" s="288"/>
      <c r="AI26" s="302"/>
      <c r="AJ26" s="302"/>
      <c r="AK26" s="288"/>
      <c r="AL26" s="302"/>
      <c r="AM26" s="303"/>
      <c r="AN26" s="304"/>
      <c r="AO26" s="39"/>
      <c r="AP26" s="305"/>
      <c r="AR26" s="629"/>
      <c r="AS26" s="359"/>
      <c r="AT26" s="359"/>
      <c r="AU26" s="345"/>
      <c r="AV26" s="359"/>
      <c r="AW26" s="359"/>
      <c r="AX26" s="345"/>
      <c r="AY26" s="359"/>
      <c r="AZ26" s="360"/>
      <c r="BA26" s="361"/>
      <c r="BB26" s="39"/>
      <c r="BC26" s="362"/>
      <c r="BE26" s="629"/>
      <c r="BF26" s="194"/>
      <c r="BG26" s="194"/>
      <c r="BH26" s="180"/>
      <c r="BI26" s="194"/>
      <c r="BJ26" s="194"/>
      <c r="BK26" s="180"/>
      <c r="BL26" s="194"/>
      <c r="BM26" s="195"/>
      <c r="BN26" s="196"/>
      <c r="BO26" s="39"/>
      <c r="BP26" s="197"/>
      <c r="BS26" s="682"/>
      <c r="BT26" s="416"/>
      <c r="BU26" s="416"/>
      <c r="BV26" s="402"/>
      <c r="BW26" s="416"/>
      <c r="BX26" s="416"/>
      <c r="BY26" s="402"/>
      <c r="BZ26" s="416"/>
      <c r="CA26" s="417"/>
      <c r="CB26" s="418"/>
      <c r="CC26" s="39"/>
      <c r="CD26" s="419"/>
      <c r="CF26" s="629"/>
      <c r="CG26" s="416"/>
      <c r="CH26" s="416"/>
      <c r="CI26" s="402"/>
      <c r="CJ26" s="416"/>
      <c r="CK26" s="416"/>
      <c r="CL26" s="402"/>
      <c r="CM26" s="416"/>
      <c r="CN26" s="417"/>
      <c r="CO26" s="418"/>
      <c r="CP26" s="39"/>
      <c r="CQ26" s="419"/>
      <c r="CS26" s="629"/>
      <c r="CT26" s="471"/>
      <c r="CU26" s="471"/>
      <c r="CV26" s="457"/>
      <c r="CW26" s="471"/>
      <c r="CX26" s="471"/>
      <c r="CY26" s="457"/>
      <c r="CZ26" s="471"/>
      <c r="DA26" s="472"/>
      <c r="DB26" s="473"/>
      <c r="DC26" s="39"/>
      <c r="DD26" s="474"/>
      <c r="DF26" s="629"/>
      <c r="DG26" s="525"/>
      <c r="DH26" s="525"/>
      <c r="DI26" s="511"/>
      <c r="DJ26" s="525"/>
      <c r="DK26" s="525"/>
      <c r="DL26" s="511"/>
      <c r="DM26" s="525"/>
      <c r="DN26" s="526"/>
      <c r="DO26" s="527"/>
      <c r="DP26" s="39"/>
      <c r="DQ26" s="528"/>
      <c r="DS26" s="629"/>
      <c r="DT26" s="579"/>
      <c r="DU26" s="579"/>
      <c r="DV26" s="565"/>
      <c r="DW26" s="579"/>
      <c r="DX26" s="579"/>
      <c r="DY26" s="565"/>
      <c r="DZ26" s="579"/>
      <c r="EA26" s="580"/>
      <c r="EB26" s="581"/>
      <c r="EC26" s="39"/>
      <c r="ED26" s="582"/>
      <c r="EF26" s="95">
        <f t="shared" si="0"/>
        <v>0</v>
      </c>
    </row>
    <row r="27" spans="1:136" s="65" customFormat="1" ht="12.75" customHeight="1">
      <c r="A27" s="22"/>
      <c r="B27" s="123">
        <v>521219</v>
      </c>
      <c r="C27" s="122" t="s">
        <v>55</v>
      </c>
      <c r="D27" s="157"/>
      <c r="E27" s="70"/>
      <c r="F27" s="119"/>
      <c r="G27" s="119"/>
      <c r="H27" s="119"/>
      <c r="I27" s="119"/>
      <c r="J27" s="119"/>
      <c r="K27" s="119"/>
      <c r="L27" s="75"/>
      <c r="M27" s="81"/>
      <c r="N27" s="129">
        <f>SUM(N28)</f>
        <v>2575000</v>
      </c>
      <c r="R27" s="629"/>
      <c r="S27" s="243"/>
      <c r="T27" s="234"/>
      <c r="U27" s="234"/>
      <c r="V27" s="234"/>
      <c r="W27" s="234"/>
      <c r="X27" s="234"/>
      <c r="Y27" s="234"/>
      <c r="Z27" s="236"/>
      <c r="AA27" s="253"/>
      <c r="AB27" s="81"/>
      <c r="AC27" s="239">
        <f>SUM(AC28)</f>
        <v>0</v>
      </c>
      <c r="AE27" s="629"/>
      <c r="AF27" s="297"/>
      <c r="AG27" s="288"/>
      <c r="AH27" s="288"/>
      <c r="AI27" s="288"/>
      <c r="AJ27" s="288"/>
      <c r="AK27" s="288"/>
      <c r="AL27" s="288"/>
      <c r="AM27" s="290"/>
      <c r="AN27" s="307"/>
      <c r="AO27" s="81"/>
      <c r="AP27" s="293">
        <f>SUM(AP28)</f>
        <v>0</v>
      </c>
      <c r="AR27" s="629"/>
      <c r="AS27" s="354"/>
      <c r="AT27" s="345"/>
      <c r="AU27" s="345"/>
      <c r="AV27" s="345"/>
      <c r="AW27" s="345"/>
      <c r="AX27" s="345"/>
      <c r="AY27" s="345"/>
      <c r="AZ27" s="347"/>
      <c r="BA27" s="364"/>
      <c r="BB27" s="81"/>
      <c r="BC27" s="350">
        <f>SUM(BC28)</f>
        <v>2575000</v>
      </c>
      <c r="BE27" s="629"/>
      <c r="BF27" s="189"/>
      <c r="BG27" s="180"/>
      <c r="BH27" s="180"/>
      <c r="BI27" s="180"/>
      <c r="BJ27" s="180"/>
      <c r="BK27" s="180"/>
      <c r="BL27" s="180"/>
      <c r="BM27" s="182"/>
      <c r="BN27" s="199"/>
      <c r="BO27" s="81"/>
      <c r="BP27" s="185">
        <f>SUM(BP28)</f>
        <v>0</v>
      </c>
      <c r="BS27" s="682"/>
      <c r="BT27" s="411"/>
      <c r="BU27" s="402"/>
      <c r="BV27" s="402"/>
      <c r="BW27" s="402"/>
      <c r="BX27" s="402"/>
      <c r="BY27" s="402"/>
      <c r="BZ27" s="402"/>
      <c r="CA27" s="404"/>
      <c r="CB27" s="421"/>
      <c r="CC27" s="81"/>
      <c r="CD27" s="407">
        <f>SUM(CD28)</f>
        <v>0</v>
      </c>
      <c r="CF27" s="629"/>
      <c r="CG27" s="411"/>
      <c r="CH27" s="402"/>
      <c r="CI27" s="402"/>
      <c r="CJ27" s="402"/>
      <c r="CK27" s="402"/>
      <c r="CL27" s="402"/>
      <c r="CM27" s="402"/>
      <c r="CN27" s="404"/>
      <c r="CO27" s="421"/>
      <c r="CP27" s="81"/>
      <c r="CQ27" s="407">
        <f>SUM(CQ28)</f>
        <v>0</v>
      </c>
      <c r="CS27" s="629"/>
      <c r="CT27" s="466"/>
      <c r="CU27" s="457"/>
      <c r="CV27" s="457"/>
      <c r="CW27" s="457"/>
      <c r="CX27" s="457"/>
      <c r="CY27" s="457"/>
      <c r="CZ27" s="457"/>
      <c r="DA27" s="459"/>
      <c r="DB27" s="476"/>
      <c r="DC27" s="81"/>
      <c r="DD27" s="462">
        <f>SUM(DD28)</f>
        <v>0</v>
      </c>
      <c r="DF27" s="629"/>
      <c r="DG27" s="520"/>
      <c r="DH27" s="511"/>
      <c r="DI27" s="511"/>
      <c r="DJ27" s="511"/>
      <c r="DK27" s="511"/>
      <c r="DL27" s="511"/>
      <c r="DM27" s="511"/>
      <c r="DN27" s="513"/>
      <c r="DO27" s="530"/>
      <c r="DP27" s="81"/>
      <c r="DQ27" s="516">
        <f>SUM(DQ28)</f>
        <v>0</v>
      </c>
      <c r="DS27" s="629"/>
      <c r="DT27" s="574"/>
      <c r="DU27" s="565"/>
      <c r="DV27" s="565"/>
      <c r="DW27" s="565"/>
      <c r="DX27" s="565"/>
      <c r="DY27" s="565"/>
      <c r="DZ27" s="565"/>
      <c r="EA27" s="567"/>
      <c r="EB27" s="584"/>
      <c r="EC27" s="81"/>
      <c r="ED27" s="570">
        <f>SUM(ED28)</f>
        <v>0</v>
      </c>
      <c r="EF27" s="95">
        <f t="shared" si="0"/>
        <v>2575000</v>
      </c>
    </row>
    <row r="28" spans="1:136" s="65" customFormat="1" ht="12.75" customHeight="1">
      <c r="A28" s="22"/>
      <c r="B28" s="137">
        <v>1</v>
      </c>
      <c r="C28" s="77" t="s">
        <v>80</v>
      </c>
      <c r="D28" s="141"/>
      <c r="E28" s="119"/>
      <c r="F28" s="119"/>
      <c r="G28" s="119"/>
      <c r="H28" s="119"/>
      <c r="I28" s="119"/>
      <c r="J28" s="119"/>
      <c r="K28" s="119"/>
      <c r="L28" s="156"/>
      <c r="M28" s="27"/>
      <c r="N28" s="28">
        <f>SUM(N29:N33)</f>
        <v>2575000</v>
      </c>
      <c r="R28" s="141"/>
      <c r="S28" s="234"/>
      <c r="T28" s="234"/>
      <c r="U28" s="234"/>
      <c r="V28" s="234"/>
      <c r="W28" s="234"/>
      <c r="X28" s="234"/>
      <c r="Y28" s="234"/>
      <c r="Z28" s="236"/>
      <c r="AA28" s="237"/>
      <c r="AB28" s="27"/>
      <c r="AC28" s="254">
        <f>SUM(AC29:AC33)</f>
        <v>0</v>
      </c>
      <c r="AE28" s="141"/>
      <c r="AF28" s="288"/>
      <c r="AG28" s="288"/>
      <c r="AH28" s="288"/>
      <c r="AI28" s="288"/>
      <c r="AJ28" s="288"/>
      <c r="AK28" s="288"/>
      <c r="AL28" s="288"/>
      <c r="AM28" s="290"/>
      <c r="AN28" s="291"/>
      <c r="AO28" s="27"/>
      <c r="AP28" s="308">
        <f>SUM(AP29:AP33)</f>
        <v>0</v>
      </c>
      <c r="AR28" s="141"/>
      <c r="AS28" s="345"/>
      <c r="AT28" s="345"/>
      <c r="AU28" s="623"/>
      <c r="AV28" s="345"/>
      <c r="AW28" s="345"/>
      <c r="AX28" s="345"/>
      <c r="AY28" s="345"/>
      <c r="AZ28" s="347"/>
      <c r="BA28" s="348"/>
      <c r="BB28" s="27"/>
      <c r="BC28" s="365">
        <f>SUM(BC29:BC33)</f>
        <v>2575000</v>
      </c>
      <c r="BE28" s="141"/>
      <c r="BF28" s="180"/>
      <c r="BG28" s="180"/>
      <c r="BH28" s="180"/>
      <c r="BI28" s="180"/>
      <c r="BJ28" s="180"/>
      <c r="BK28" s="180"/>
      <c r="BL28" s="180"/>
      <c r="BM28" s="182"/>
      <c r="BN28" s="183"/>
      <c r="BO28" s="27"/>
      <c r="BP28" s="200">
        <f>SUM(BP29:BP33)</f>
        <v>0</v>
      </c>
      <c r="BS28" s="141"/>
      <c r="BT28" s="402"/>
      <c r="BU28" s="402"/>
      <c r="BV28" s="402"/>
      <c r="BW28" s="402"/>
      <c r="BX28" s="402"/>
      <c r="BY28" s="402"/>
      <c r="BZ28" s="402"/>
      <c r="CA28" s="404"/>
      <c r="CB28" s="405"/>
      <c r="CC28" s="27"/>
      <c r="CD28" s="422">
        <f>SUM(CD29:CD33)</f>
        <v>0</v>
      </c>
      <c r="CF28" s="141"/>
      <c r="CG28" s="402"/>
      <c r="CH28" s="402"/>
      <c r="CI28" s="402"/>
      <c r="CJ28" s="402"/>
      <c r="CK28" s="402"/>
      <c r="CL28" s="402"/>
      <c r="CM28" s="402"/>
      <c r="CN28" s="404"/>
      <c r="CO28" s="405"/>
      <c r="CP28" s="27"/>
      <c r="CQ28" s="422">
        <f>SUM(CQ29:CQ33)</f>
        <v>0</v>
      </c>
      <c r="CS28" s="141"/>
      <c r="CT28" s="457"/>
      <c r="CU28" s="457"/>
      <c r="CV28" s="457"/>
      <c r="CW28" s="457"/>
      <c r="CX28" s="457"/>
      <c r="CY28" s="457"/>
      <c r="CZ28" s="457"/>
      <c r="DA28" s="459"/>
      <c r="DB28" s="460"/>
      <c r="DC28" s="27"/>
      <c r="DD28" s="477">
        <f>SUM(DD29:DD33)</f>
        <v>0</v>
      </c>
      <c r="DF28" s="141"/>
      <c r="DG28" s="511"/>
      <c r="DH28" s="511"/>
      <c r="DI28" s="511"/>
      <c r="DJ28" s="511"/>
      <c r="DK28" s="511"/>
      <c r="DL28" s="511"/>
      <c r="DM28" s="511"/>
      <c r="DN28" s="513"/>
      <c r="DO28" s="514"/>
      <c r="DP28" s="27"/>
      <c r="DQ28" s="531">
        <f>SUM(DQ29:DQ33)</f>
        <v>0</v>
      </c>
      <c r="DS28" s="141"/>
      <c r="DT28" s="565"/>
      <c r="DU28" s="565"/>
      <c r="DV28" s="565"/>
      <c r="DW28" s="565"/>
      <c r="DX28" s="565"/>
      <c r="DY28" s="565"/>
      <c r="DZ28" s="565"/>
      <c r="EA28" s="567"/>
      <c r="EB28" s="568"/>
      <c r="EC28" s="27"/>
      <c r="ED28" s="585">
        <f>SUM(ED29:ED33)</f>
        <v>0</v>
      </c>
      <c r="EF28" s="95">
        <f t="shared" si="0"/>
        <v>2575000</v>
      </c>
    </row>
    <row r="29" spans="1:136" s="126" customFormat="1" ht="12.75" customHeight="1">
      <c r="A29" s="124"/>
      <c r="B29" s="127"/>
      <c r="C29" s="1" t="s">
        <v>71</v>
      </c>
      <c r="D29" s="141">
        <v>100</v>
      </c>
      <c r="E29" s="70" t="s">
        <v>77</v>
      </c>
      <c r="F29" s="70"/>
      <c r="G29" s="70"/>
      <c r="H29" s="70"/>
      <c r="I29" s="70"/>
      <c r="J29" s="70"/>
      <c r="K29" s="70"/>
      <c r="L29" s="75">
        <f>D29</f>
        <v>100</v>
      </c>
      <c r="M29" s="81">
        <v>1500</v>
      </c>
      <c r="N29" s="72">
        <f>L29*M29</f>
        <v>150000</v>
      </c>
      <c r="O29" s="136"/>
      <c r="P29" s="136"/>
      <c r="R29" s="141"/>
      <c r="S29" s="243" t="s">
        <v>77</v>
      </c>
      <c r="T29" s="243"/>
      <c r="U29" s="243"/>
      <c r="V29" s="243"/>
      <c r="W29" s="243"/>
      <c r="X29" s="243"/>
      <c r="Y29" s="243"/>
      <c r="Z29" s="255"/>
      <c r="AA29" s="253">
        <f>R29</f>
        <v>0</v>
      </c>
      <c r="AB29" s="81">
        <v>1500</v>
      </c>
      <c r="AC29" s="246">
        <f>AA29*AB29</f>
        <v>0</v>
      </c>
      <c r="AE29" s="141"/>
      <c r="AF29" s="297" t="s">
        <v>77</v>
      </c>
      <c r="AG29" s="297"/>
      <c r="AH29" s="297"/>
      <c r="AI29" s="297"/>
      <c r="AJ29" s="297"/>
      <c r="AK29" s="297"/>
      <c r="AL29" s="297"/>
      <c r="AM29" s="309"/>
      <c r="AN29" s="307">
        <f>AE29</f>
        <v>0</v>
      </c>
      <c r="AO29" s="81">
        <v>1500</v>
      </c>
      <c r="AP29" s="300">
        <f>AN29*AO29</f>
        <v>0</v>
      </c>
      <c r="AR29" s="141">
        <v>100</v>
      </c>
      <c r="AS29" s="354" t="s">
        <v>77</v>
      </c>
      <c r="AT29" s="354"/>
      <c r="AU29" s="354"/>
      <c r="AV29" s="354"/>
      <c r="AW29" s="354"/>
      <c r="AX29" s="354"/>
      <c r="AY29" s="354"/>
      <c r="AZ29" s="366"/>
      <c r="BA29" s="364">
        <f>AR29</f>
        <v>100</v>
      </c>
      <c r="BB29" s="81">
        <v>1500</v>
      </c>
      <c r="BC29" s="357">
        <f>BA29*BB29</f>
        <v>150000</v>
      </c>
      <c r="BE29" s="141"/>
      <c r="BF29" s="189" t="s">
        <v>77</v>
      </c>
      <c r="BG29" s="189"/>
      <c r="BH29" s="189"/>
      <c r="BI29" s="189"/>
      <c r="BJ29" s="189"/>
      <c r="BK29" s="189"/>
      <c r="BL29" s="189"/>
      <c r="BM29" s="201"/>
      <c r="BN29" s="199">
        <f>BE29</f>
        <v>0</v>
      </c>
      <c r="BO29" s="81">
        <v>1500</v>
      </c>
      <c r="BP29" s="192">
        <f>BN29*BO29</f>
        <v>0</v>
      </c>
      <c r="BS29" s="141"/>
      <c r="BT29" s="411" t="s">
        <v>77</v>
      </c>
      <c r="BU29" s="411"/>
      <c r="BV29" s="411"/>
      <c r="BW29" s="411"/>
      <c r="BX29" s="411"/>
      <c r="BY29" s="411"/>
      <c r="BZ29" s="411"/>
      <c r="CA29" s="423"/>
      <c r="CB29" s="421">
        <f>BS29</f>
        <v>0</v>
      </c>
      <c r="CC29" s="81">
        <v>1500</v>
      </c>
      <c r="CD29" s="414">
        <f>CB29*CC29</f>
        <v>0</v>
      </c>
      <c r="CF29" s="141"/>
      <c r="CG29" s="411" t="s">
        <v>77</v>
      </c>
      <c r="CH29" s="411"/>
      <c r="CI29" s="411"/>
      <c r="CJ29" s="411"/>
      <c r="CK29" s="411"/>
      <c r="CL29" s="411"/>
      <c r="CM29" s="411"/>
      <c r="CN29" s="423"/>
      <c r="CO29" s="421">
        <f>CF29</f>
        <v>0</v>
      </c>
      <c r="CP29" s="81">
        <v>1500</v>
      </c>
      <c r="CQ29" s="414">
        <f>CO29*CP29</f>
        <v>0</v>
      </c>
      <c r="CS29" s="141"/>
      <c r="CT29" s="466" t="s">
        <v>77</v>
      </c>
      <c r="CU29" s="466"/>
      <c r="CV29" s="466"/>
      <c r="CW29" s="466"/>
      <c r="CX29" s="466"/>
      <c r="CY29" s="466"/>
      <c r="CZ29" s="466"/>
      <c r="DA29" s="478"/>
      <c r="DB29" s="476">
        <f>CS29</f>
        <v>0</v>
      </c>
      <c r="DC29" s="81">
        <v>1500</v>
      </c>
      <c r="DD29" s="469">
        <f>DB29*DC29</f>
        <v>0</v>
      </c>
      <c r="DF29" s="141"/>
      <c r="DG29" s="520" t="s">
        <v>77</v>
      </c>
      <c r="DH29" s="520"/>
      <c r="DI29" s="520"/>
      <c r="DJ29" s="520"/>
      <c r="DK29" s="520"/>
      <c r="DL29" s="520"/>
      <c r="DM29" s="520"/>
      <c r="DN29" s="532"/>
      <c r="DO29" s="530">
        <f>DF29</f>
        <v>0</v>
      </c>
      <c r="DP29" s="81">
        <v>1500</v>
      </c>
      <c r="DQ29" s="523">
        <f>DO29*DP29</f>
        <v>0</v>
      </c>
      <c r="DS29" s="141"/>
      <c r="DT29" s="574" t="s">
        <v>77</v>
      </c>
      <c r="DU29" s="574"/>
      <c r="DV29" s="574"/>
      <c r="DW29" s="574"/>
      <c r="DX29" s="574"/>
      <c r="DY29" s="574"/>
      <c r="DZ29" s="574"/>
      <c r="EA29" s="586"/>
      <c r="EB29" s="584">
        <f>DS29</f>
        <v>0</v>
      </c>
      <c r="EC29" s="81">
        <v>1500</v>
      </c>
      <c r="ED29" s="577">
        <f>EB29*EC29</f>
        <v>0</v>
      </c>
      <c r="EF29" s="95">
        <f t="shared" si="0"/>
        <v>150000</v>
      </c>
    </row>
    <row r="30" spans="1:136" s="126" customFormat="1" ht="12.75" customHeight="1">
      <c r="A30" s="124"/>
      <c r="B30" s="127"/>
      <c r="C30" s="1" t="s">
        <v>72</v>
      </c>
      <c r="D30" s="141">
        <v>100</v>
      </c>
      <c r="E30" s="70" t="s">
        <v>86</v>
      </c>
      <c r="F30" s="70"/>
      <c r="G30" s="70"/>
      <c r="H30" s="70"/>
      <c r="I30" s="70"/>
      <c r="J30" s="70"/>
      <c r="K30" s="70"/>
      <c r="L30" s="75">
        <f>D30</f>
        <v>100</v>
      </c>
      <c r="M30" s="81">
        <v>2500</v>
      </c>
      <c r="N30" s="72">
        <f t="shared" ref="N30:N33" si="30">L30*M30</f>
        <v>250000</v>
      </c>
      <c r="O30" s="126" t="s">
        <v>69</v>
      </c>
      <c r="R30" s="141"/>
      <c r="S30" s="243" t="s">
        <v>86</v>
      </c>
      <c r="T30" s="243"/>
      <c r="U30" s="243"/>
      <c r="V30" s="243"/>
      <c r="W30" s="243"/>
      <c r="X30" s="243"/>
      <c r="Y30" s="243"/>
      <c r="Z30" s="255"/>
      <c r="AA30" s="253">
        <f t="shared" ref="AA30:AA33" si="31">R30</f>
        <v>0</v>
      </c>
      <c r="AB30" s="81">
        <v>2500</v>
      </c>
      <c r="AC30" s="246">
        <f t="shared" ref="AC30:AC33" si="32">AA30*AB30</f>
        <v>0</v>
      </c>
      <c r="AE30" s="141"/>
      <c r="AF30" s="297" t="s">
        <v>86</v>
      </c>
      <c r="AG30" s="297"/>
      <c r="AH30" s="297"/>
      <c r="AI30" s="297"/>
      <c r="AJ30" s="297"/>
      <c r="AK30" s="297"/>
      <c r="AL30" s="297"/>
      <c r="AM30" s="309"/>
      <c r="AN30" s="307">
        <f t="shared" ref="AN30:AN33" si="33">AE30</f>
        <v>0</v>
      </c>
      <c r="AO30" s="81">
        <v>2500</v>
      </c>
      <c r="AP30" s="300">
        <f t="shared" ref="AP30:AP33" si="34">AN30*AO30</f>
        <v>0</v>
      </c>
      <c r="AR30" s="141">
        <v>100</v>
      </c>
      <c r="AS30" s="354" t="s">
        <v>86</v>
      </c>
      <c r="AT30" s="354"/>
      <c r="AU30" s="354"/>
      <c r="AV30" s="354"/>
      <c r="AW30" s="354"/>
      <c r="AX30" s="354"/>
      <c r="AY30" s="354"/>
      <c r="AZ30" s="366"/>
      <c r="BA30" s="364">
        <f t="shared" ref="BA30:BA33" si="35">AR30</f>
        <v>100</v>
      </c>
      <c r="BB30" s="81">
        <v>2500</v>
      </c>
      <c r="BC30" s="357">
        <f t="shared" ref="BC30:BC33" si="36">BA30*BB30</f>
        <v>250000</v>
      </c>
      <c r="BE30" s="141"/>
      <c r="BF30" s="189" t="s">
        <v>86</v>
      </c>
      <c r="BG30" s="189"/>
      <c r="BH30" s="189"/>
      <c r="BI30" s="189"/>
      <c r="BJ30" s="189"/>
      <c r="BK30" s="189"/>
      <c r="BL30" s="189"/>
      <c r="BM30" s="201"/>
      <c r="BN30" s="199">
        <f t="shared" ref="BN30:BN33" si="37">BE30</f>
        <v>0</v>
      </c>
      <c r="BO30" s="81">
        <v>2500</v>
      </c>
      <c r="BP30" s="192">
        <f t="shared" ref="BP30:BP33" si="38">BN30*BO30</f>
        <v>0</v>
      </c>
      <c r="BS30" s="141"/>
      <c r="BT30" s="411" t="s">
        <v>86</v>
      </c>
      <c r="BU30" s="411"/>
      <c r="BV30" s="411"/>
      <c r="BW30" s="411"/>
      <c r="BX30" s="411"/>
      <c r="BY30" s="411"/>
      <c r="BZ30" s="411"/>
      <c r="CA30" s="423"/>
      <c r="CB30" s="421">
        <f t="shared" ref="CB30:CB33" si="39">BS30</f>
        <v>0</v>
      </c>
      <c r="CC30" s="81">
        <v>2500</v>
      </c>
      <c r="CD30" s="414">
        <f t="shared" ref="CD30:CD33" si="40">CB30*CC30</f>
        <v>0</v>
      </c>
      <c r="CF30" s="141"/>
      <c r="CG30" s="411" t="s">
        <v>86</v>
      </c>
      <c r="CH30" s="411"/>
      <c r="CI30" s="411"/>
      <c r="CJ30" s="411"/>
      <c r="CK30" s="411"/>
      <c r="CL30" s="411"/>
      <c r="CM30" s="411"/>
      <c r="CN30" s="423"/>
      <c r="CO30" s="421">
        <f t="shared" ref="CO30:CO33" si="41">CF30</f>
        <v>0</v>
      </c>
      <c r="CP30" s="81">
        <v>2500</v>
      </c>
      <c r="CQ30" s="414">
        <f t="shared" ref="CQ30:CQ33" si="42">CO30*CP30</f>
        <v>0</v>
      </c>
      <c r="CS30" s="141"/>
      <c r="CT30" s="466" t="s">
        <v>86</v>
      </c>
      <c r="CU30" s="466"/>
      <c r="CV30" s="466"/>
      <c r="CW30" s="466"/>
      <c r="CX30" s="466"/>
      <c r="CY30" s="466"/>
      <c r="CZ30" s="466"/>
      <c r="DA30" s="478"/>
      <c r="DB30" s="476">
        <f t="shared" ref="DB30:DB33" si="43">CS30</f>
        <v>0</v>
      </c>
      <c r="DC30" s="81">
        <v>2500</v>
      </c>
      <c r="DD30" s="469">
        <f t="shared" ref="DD30:DD33" si="44">DB30*DC30</f>
        <v>0</v>
      </c>
      <c r="DF30" s="141"/>
      <c r="DG30" s="520" t="s">
        <v>86</v>
      </c>
      <c r="DH30" s="520"/>
      <c r="DI30" s="520"/>
      <c r="DJ30" s="520"/>
      <c r="DK30" s="520"/>
      <c r="DL30" s="520"/>
      <c r="DM30" s="520"/>
      <c r="DN30" s="532"/>
      <c r="DO30" s="530">
        <f t="shared" ref="DO30:DO33" si="45">DF30</f>
        <v>0</v>
      </c>
      <c r="DP30" s="81">
        <v>2500</v>
      </c>
      <c r="DQ30" s="523">
        <f t="shared" ref="DQ30:DQ33" si="46">DO30*DP30</f>
        <v>0</v>
      </c>
      <c r="DS30" s="141"/>
      <c r="DT30" s="574" t="s">
        <v>86</v>
      </c>
      <c r="DU30" s="574"/>
      <c r="DV30" s="574"/>
      <c r="DW30" s="574"/>
      <c r="DX30" s="574"/>
      <c r="DY30" s="574"/>
      <c r="DZ30" s="574"/>
      <c r="EA30" s="586"/>
      <c r="EB30" s="584">
        <f t="shared" ref="EB30:EB33" si="47">DS30</f>
        <v>0</v>
      </c>
      <c r="EC30" s="81">
        <v>2500</v>
      </c>
      <c r="ED30" s="577">
        <f t="shared" ref="ED30:ED33" si="48">EB30*EC30</f>
        <v>0</v>
      </c>
      <c r="EF30" s="95">
        <f t="shared" si="0"/>
        <v>250000</v>
      </c>
    </row>
    <row r="31" spans="1:136" s="126" customFormat="1" ht="12.75" customHeight="1">
      <c r="A31" s="124"/>
      <c r="B31" s="127"/>
      <c r="C31" s="1" t="s">
        <v>73</v>
      </c>
      <c r="D31" s="141">
        <v>5</v>
      </c>
      <c r="E31" s="70" t="s">
        <v>86</v>
      </c>
      <c r="F31" s="70"/>
      <c r="G31" s="70"/>
      <c r="H31" s="70"/>
      <c r="I31" s="70"/>
      <c r="J31" s="70"/>
      <c r="K31" s="70"/>
      <c r="L31" s="75">
        <f>D31</f>
        <v>5</v>
      </c>
      <c r="M31" s="81">
        <v>350000</v>
      </c>
      <c r="N31" s="72">
        <f t="shared" si="30"/>
        <v>1750000</v>
      </c>
      <c r="O31" s="126" t="s">
        <v>69</v>
      </c>
      <c r="R31" s="141"/>
      <c r="S31" s="243" t="s">
        <v>86</v>
      </c>
      <c r="T31" s="243"/>
      <c r="U31" s="243"/>
      <c r="V31" s="243"/>
      <c r="W31" s="243"/>
      <c r="X31" s="243"/>
      <c r="Y31" s="243"/>
      <c r="Z31" s="255"/>
      <c r="AA31" s="253">
        <f t="shared" si="31"/>
        <v>0</v>
      </c>
      <c r="AB31" s="81">
        <v>350000</v>
      </c>
      <c r="AC31" s="246">
        <f t="shared" si="32"/>
        <v>0</v>
      </c>
      <c r="AE31" s="141"/>
      <c r="AF31" s="297" t="s">
        <v>86</v>
      </c>
      <c r="AG31" s="297"/>
      <c r="AH31" s="297"/>
      <c r="AI31" s="297"/>
      <c r="AJ31" s="297"/>
      <c r="AK31" s="297"/>
      <c r="AL31" s="297"/>
      <c r="AM31" s="309"/>
      <c r="AN31" s="307">
        <f t="shared" si="33"/>
        <v>0</v>
      </c>
      <c r="AO31" s="81">
        <v>350000</v>
      </c>
      <c r="AP31" s="300">
        <f t="shared" si="34"/>
        <v>0</v>
      </c>
      <c r="AR31" s="141">
        <v>5</v>
      </c>
      <c r="AS31" s="354" t="s">
        <v>86</v>
      </c>
      <c r="AT31" s="354"/>
      <c r="AU31" s="354"/>
      <c r="AV31" s="354"/>
      <c r="AW31" s="354"/>
      <c r="AX31" s="354"/>
      <c r="AY31" s="354"/>
      <c r="AZ31" s="366"/>
      <c r="BA31" s="364">
        <f t="shared" si="35"/>
        <v>5</v>
      </c>
      <c r="BB31" s="81">
        <v>350000</v>
      </c>
      <c r="BC31" s="357">
        <f t="shared" si="36"/>
        <v>1750000</v>
      </c>
      <c r="BE31" s="141"/>
      <c r="BF31" s="189" t="s">
        <v>86</v>
      </c>
      <c r="BG31" s="189"/>
      <c r="BH31" s="189"/>
      <c r="BI31" s="189"/>
      <c r="BJ31" s="189"/>
      <c r="BK31" s="189"/>
      <c r="BL31" s="189"/>
      <c r="BM31" s="201"/>
      <c r="BN31" s="199">
        <f t="shared" si="37"/>
        <v>0</v>
      </c>
      <c r="BO31" s="81">
        <v>350000</v>
      </c>
      <c r="BP31" s="192">
        <f t="shared" si="38"/>
        <v>0</v>
      </c>
      <c r="BS31" s="141"/>
      <c r="BT31" s="411" t="s">
        <v>86</v>
      </c>
      <c r="BU31" s="411"/>
      <c r="BV31" s="411"/>
      <c r="BW31" s="411"/>
      <c r="BX31" s="411"/>
      <c r="BY31" s="411"/>
      <c r="BZ31" s="411"/>
      <c r="CA31" s="423"/>
      <c r="CB31" s="421">
        <f t="shared" si="39"/>
        <v>0</v>
      </c>
      <c r="CC31" s="81">
        <v>350000</v>
      </c>
      <c r="CD31" s="414">
        <f t="shared" si="40"/>
        <v>0</v>
      </c>
      <c r="CF31" s="141"/>
      <c r="CG31" s="411" t="s">
        <v>86</v>
      </c>
      <c r="CH31" s="411"/>
      <c r="CI31" s="411"/>
      <c r="CJ31" s="411"/>
      <c r="CK31" s="411"/>
      <c r="CL31" s="411"/>
      <c r="CM31" s="411"/>
      <c r="CN31" s="423"/>
      <c r="CO31" s="421">
        <f t="shared" si="41"/>
        <v>0</v>
      </c>
      <c r="CP31" s="81">
        <v>350000</v>
      </c>
      <c r="CQ31" s="414">
        <f t="shared" si="42"/>
        <v>0</v>
      </c>
      <c r="CS31" s="141"/>
      <c r="CT31" s="466" t="s">
        <v>86</v>
      </c>
      <c r="CU31" s="466"/>
      <c r="CV31" s="466"/>
      <c r="CW31" s="466"/>
      <c r="CX31" s="466"/>
      <c r="CY31" s="466"/>
      <c r="CZ31" s="466"/>
      <c r="DA31" s="478"/>
      <c r="DB31" s="476">
        <f t="shared" si="43"/>
        <v>0</v>
      </c>
      <c r="DC31" s="81">
        <v>350000</v>
      </c>
      <c r="DD31" s="469">
        <f t="shared" si="44"/>
        <v>0</v>
      </c>
      <c r="DF31" s="141"/>
      <c r="DG31" s="520" t="s">
        <v>86</v>
      </c>
      <c r="DH31" s="520"/>
      <c r="DI31" s="520"/>
      <c r="DJ31" s="520"/>
      <c r="DK31" s="520"/>
      <c r="DL31" s="520"/>
      <c r="DM31" s="520"/>
      <c r="DN31" s="532"/>
      <c r="DO31" s="530">
        <f t="shared" si="45"/>
        <v>0</v>
      </c>
      <c r="DP31" s="81">
        <v>350000</v>
      </c>
      <c r="DQ31" s="523">
        <f t="shared" si="46"/>
        <v>0</v>
      </c>
      <c r="DS31" s="141"/>
      <c r="DT31" s="574" t="s">
        <v>86</v>
      </c>
      <c r="DU31" s="574"/>
      <c r="DV31" s="574"/>
      <c r="DW31" s="574"/>
      <c r="DX31" s="574"/>
      <c r="DY31" s="574"/>
      <c r="DZ31" s="574"/>
      <c r="EA31" s="586"/>
      <c r="EB31" s="584">
        <f t="shared" si="47"/>
        <v>0</v>
      </c>
      <c r="EC31" s="81">
        <v>350000</v>
      </c>
      <c r="ED31" s="577">
        <f t="shared" si="48"/>
        <v>0</v>
      </c>
      <c r="EF31" s="95">
        <f t="shared" si="0"/>
        <v>1750000</v>
      </c>
    </row>
    <row r="32" spans="1:136" s="126" customFormat="1" ht="12.75" customHeight="1">
      <c r="A32" s="124"/>
      <c r="B32" s="127"/>
      <c r="C32" s="1" t="s">
        <v>74</v>
      </c>
      <c r="D32" s="141">
        <v>5</v>
      </c>
      <c r="E32" s="70" t="s">
        <v>77</v>
      </c>
      <c r="F32" s="70"/>
      <c r="G32" s="70"/>
      <c r="H32" s="70"/>
      <c r="I32" s="70"/>
      <c r="J32" s="70"/>
      <c r="K32" s="70"/>
      <c r="L32" s="75">
        <f>D32</f>
        <v>5</v>
      </c>
      <c r="M32" s="81">
        <v>40000</v>
      </c>
      <c r="N32" s="72">
        <f t="shared" si="30"/>
        <v>200000</v>
      </c>
      <c r="O32" s="126" t="s">
        <v>76</v>
      </c>
      <c r="R32" s="141"/>
      <c r="S32" s="243" t="s">
        <v>77</v>
      </c>
      <c r="T32" s="243"/>
      <c r="U32" s="243"/>
      <c r="V32" s="243"/>
      <c r="W32" s="243"/>
      <c r="X32" s="243"/>
      <c r="Y32" s="243"/>
      <c r="Z32" s="255"/>
      <c r="AA32" s="253">
        <f t="shared" si="31"/>
        <v>0</v>
      </c>
      <c r="AB32" s="81">
        <v>40000</v>
      </c>
      <c r="AC32" s="246">
        <f t="shared" si="32"/>
        <v>0</v>
      </c>
      <c r="AE32" s="141"/>
      <c r="AF32" s="297" t="s">
        <v>77</v>
      </c>
      <c r="AG32" s="297"/>
      <c r="AH32" s="297"/>
      <c r="AI32" s="297"/>
      <c r="AJ32" s="297"/>
      <c r="AK32" s="297"/>
      <c r="AL32" s="297"/>
      <c r="AM32" s="309"/>
      <c r="AN32" s="307">
        <f t="shared" si="33"/>
        <v>0</v>
      </c>
      <c r="AO32" s="81">
        <v>40000</v>
      </c>
      <c r="AP32" s="300">
        <f t="shared" si="34"/>
        <v>0</v>
      </c>
      <c r="AR32" s="141">
        <v>5</v>
      </c>
      <c r="AS32" s="354" t="s">
        <v>77</v>
      </c>
      <c r="AT32" s="354"/>
      <c r="AU32" s="354"/>
      <c r="AV32" s="354"/>
      <c r="AW32" s="354"/>
      <c r="AX32" s="354"/>
      <c r="AY32" s="354"/>
      <c r="AZ32" s="366"/>
      <c r="BA32" s="364">
        <f t="shared" si="35"/>
        <v>5</v>
      </c>
      <c r="BB32" s="81">
        <v>40000</v>
      </c>
      <c r="BC32" s="357">
        <f t="shared" si="36"/>
        <v>200000</v>
      </c>
      <c r="BE32" s="141"/>
      <c r="BF32" s="189" t="s">
        <v>77</v>
      </c>
      <c r="BG32" s="189"/>
      <c r="BH32" s="189"/>
      <c r="BI32" s="189"/>
      <c r="BJ32" s="189"/>
      <c r="BK32" s="189"/>
      <c r="BL32" s="189"/>
      <c r="BM32" s="201"/>
      <c r="BN32" s="199">
        <f t="shared" si="37"/>
        <v>0</v>
      </c>
      <c r="BO32" s="81">
        <v>40000</v>
      </c>
      <c r="BP32" s="192">
        <f t="shared" si="38"/>
        <v>0</v>
      </c>
      <c r="BS32" s="141"/>
      <c r="BT32" s="411" t="s">
        <v>77</v>
      </c>
      <c r="BU32" s="411"/>
      <c r="BV32" s="411"/>
      <c r="BW32" s="411"/>
      <c r="BX32" s="411"/>
      <c r="BY32" s="411"/>
      <c r="BZ32" s="411"/>
      <c r="CA32" s="423"/>
      <c r="CB32" s="421">
        <f t="shared" si="39"/>
        <v>0</v>
      </c>
      <c r="CC32" s="81">
        <v>40000</v>
      </c>
      <c r="CD32" s="414">
        <f t="shared" si="40"/>
        <v>0</v>
      </c>
      <c r="CF32" s="141"/>
      <c r="CG32" s="411" t="s">
        <v>77</v>
      </c>
      <c r="CH32" s="411"/>
      <c r="CI32" s="411"/>
      <c r="CJ32" s="411"/>
      <c r="CK32" s="411"/>
      <c r="CL32" s="411"/>
      <c r="CM32" s="411"/>
      <c r="CN32" s="423"/>
      <c r="CO32" s="421">
        <f t="shared" si="41"/>
        <v>0</v>
      </c>
      <c r="CP32" s="81">
        <v>40000</v>
      </c>
      <c r="CQ32" s="414">
        <f t="shared" si="42"/>
        <v>0</v>
      </c>
      <c r="CS32" s="141"/>
      <c r="CT32" s="466" t="s">
        <v>77</v>
      </c>
      <c r="CU32" s="466"/>
      <c r="CV32" s="466"/>
      <c r="CW32" s="466"/>
      <c r="CX32" s="466"/>
      <c r="CY32" s="466"/>
      <c r="CZ32" s="466"/>
      <c r="DA32" s="478"/>
      <c r="DB32" s="476">
        <f t="shared" si="43"/>
        <v>0</v>
      </c>
      <c r="DC32" s="81">
        <v>40000</v>
      </c>
      <c r="DD32" s="469">
        <f t="shared" si="44"/>
        <v>0</v>
      </c>
      <c r="DF32" s="141"/>
      <c r="DG32" s="520" t="s">
        <v>77</v>
      </c>
      <c r="DH32" s="520"/>
      <c r="DI32" s="520"/>
      <c r="DJ32" s="520"/>
      <c r="DK32" s="520"/>
      <c r="DL32" s="520"/>
      <c r="DM32" s="520"/>
      <c r="DN32" s="532"/>
      <c r="DO32" s="530">
        <f t="shared" si="45"/>
        <v>0</v>
      </c>
      <c r="DP32" s="81">
        <v>40000</v>
      </c>
      <c r="DQ32" s="523">
        <f t="shared" si="46"/>
        <v>0</v>
      </c>
      <c r="DS32" s="141"/>
      <c r="DT32" s="574" t="s">
        <v>77</v>
      </c>
      <c r="DU32" s="574"/>
      <c r="DV32" s="574"/>
      <c r="DW32" s="574"/>
      <c r="DX32" s="574"/>
      <c r="DY32" s="574"/>
      <c r="DZ32" s="574"/>
      <c r="EA32" s="586"/>
      <c r="EB32" s="584">
        <f t="shared" si="47"/>
        <v>0</v>
      </c>
      <c r="EC32" s="81">
        <v>40000</v>
      </c>
      <c r="ED32" s="577">
        <f t="shared" si="48"/>
        <v>0</v>
      </c>
      <c r="EF32" s="95">
        <f t="shared" si="0"/>
        <v>200000</v>
      </c>
    </row>
    <row r="33" spans="1:136" s="126" customFormat="1" ht="12.75" customHeight="1">
      <c r="A33" s="124"/>
      <c r="B33" s="127"/>
      <c r="C33" s="1" t="s">
        <v>75</v>
      </c>
      <c r="D33" s="141">
        <v>5</v>
      </c>
      <c r="E33" s="70" t="s">
        <v>77</v>
      </c>
      <c r="F33" s="70"/>
      <c r="G33" s="70"/>
      <c r="H33" s="70"/>
      <c r="I33" s="70"/>
      <c r="J33" s="70"/>
      <c r="K33" s="70"/>
      <c r="L33" s="75">
        <f>D33</f>
        <v>5</v>
      </c>
      <c r="M33" s="81">
        <v>45000</v>
      </c>
      <c r="N33" s="72">
        <f t="shared" si="30"/>
        <v>225000</v>
      </c>
      <c r="O33" s="126" t="s">
        <v>76</v>
      </c>
      <c r="R33" s="141"/>
      <c r="S33" s="243" t="s">
        <v>77</v>
      </c>
      <c r="T33" s="243"/>
      <c r="U33" s="243"/>
      <c r="V33" s="243"/>
      <c r="W33" s="243"/>
      <c r="X33" s="243"/>
      <c r="Y33" s="243"/>
      <c r="Z33" s="255"/>
      <c r="AA33" s="253">
        <f t="shared" si="31"/>
        <v>0</v>
      </c>
      <c r="AB33" s="81">
        <v>45000</v>
      </c>
      <c r="AC33" s="246">
        <f t="shared" si="32"/>
        <v>0</v>
      </c>
      <c r="AE33" s="141"/>
      <c r="AF33" s="297" t="s">
        <v>77</v>
      </c>
      <c r="AG33" s="297"/>
      <c r="AH33" s="297"/>
      <c r="AI33" s="297"/>
      <c r="AJ33" s="297"/>
      <c r="AK33" s="297"/>
      <c r="AL33" s="297"/>
      <c r="AM33" s="309"/>
      <c r="AN33" s="307">
        <f t="shared" si="33"/>
        <v>0</v>
      </c>
      <c r="AO33" s="81">
        <v>45000</v>
      </c>
      <c r="AP33" s="300">
        <f t="shared" si="34"/>
        <v>0</v>
      </c>
      <c r="AR33" s="141">
        <v>5</v>
      </c>
      <c r="AS33" s="354" t="s">
        <v>77</v>
      </c>
      <c r="AT33" s="354"/>
      <c r="AU33" s="354"/>
      <c r="AV33" s="354"/>
      <c r="AW33" s="354"/>
      <c r="AX33" s="354"/>
      <c r="AY33" s="354"/>
      <c r="AZ33" s="366"/>
      <c r="BA33" s="364">
        <f t="shared" si="35"/>
        <v>5</v>
      </c>
      <c r="BB33" s="81">
        <v>45000</v>
      </c>
      <c r="BC33" s="357">
        <f t="shared" si="36"/>
        <v>225000</v>
      </c>
      <c r="BE33" s="141"/>
      <c r="BF33" s="189" t="s">
        <v>77</v>
      </c>
      <c r="BG33" s="189"/>
      <c r="BH33" s="189"/>
      <c r="BI33" s="189"/>
      <c r="BJ33" s="189"/>
      <c r="BK33" s="189"/>
      <c r="BL33" s="189"/>
      <c r="BM33" s="201"/>
      <c r="BN33" s="199">
        <f t="shared" si="37"/>
        <v>0</v>
      </c>
      <c r="BO33" s="81">
        <v>45000</v>
      </c>
      <c r="BP33" s="192">
        <f t="shared" si="38"/>
        <v>0</v>
      </c>
      <c r="BS33" s="141"/>
      <c r="BT33" s="411" t="s">
        <v>77</v>
      </c>
      <c r="BU33" s="411"/>
      <c r="BV33" s="411"/>
      <c r="BW33" s="411"/>
      <c r="BX33" s="411"/>
      <c r="BY33" s="411"/>
      <c r="BZ33" s="411"/>
      <c r="CA33" s="423"/>
      <c r="CB33" s="421">
        <f t="shared" si="39"/>
        <v>0</v>
      </c>
      <c r="CC33" s="81">
        <v>45000</v>
      </c>
      <c r="CD33" s="414">
        <f t="shared" si="40"/>
        <v>0</v>
      </c>
      <c r="CF33" s="141"/>
      <c r="CG33" s="411" t="s">
        <v>77</v>
      </c>
      <c r="CH33" s="411"/>
      <c r="CI33" s="411"/>
      <c r="CJ33" s="411"/>
      <c r="CK33" s="411"/>
      <c r="CL33" s="411"/>
      <c r="CM33" s="411"/>
      <c r="CN33" s="423"/>
      <c r="CO33" s="421">
        <f t="shared" si="41"/>
        <v>0</v>
      </c>
      <c r="CP33" s="81">
        <v>45000</v>
      </c>
      <c r="CQ33" s="414">
        <f t="shared" si="42"/>
        <v>0</v>
      </c>
      <c r="CS33" s="141"/>
      <c r="CT33" s="466" t="s">
        <v>77</v>
      </c>
      <c r="CU33" s="466"/>
      <c r="CV33" s="466"/>
      <c r="CW33" s="466"/>
      <c r="CX33" s="466"/>
      <c r="CY33" s="466"/>
      <c r="CZ33" s="466"/>
      <c r="DA33" s="478"/>
      <c r="DB33" s="476">
        <f t="shared" si="43"/>
        <v>0</v>
      </c>
      <c r="DC33" s="81">
        <v>45000</v>
      </c>
      <c r="DD33" s="469">
        <f t="shared" si="44"/>
        <v>0</v>
      </c>
      <c r="DF33" s="141"/>
      <c r="DG33" s="520" t="s">
        <v>77</v>
      </c>
      <c r="DH33" s="520"/>
      <c r="DI33" s="520"/>
      <c r="DJ33" s="520"/>
      <c r="DK33" s="520"/>
      <c r="DL33" s="520"/>
      <c r="DM33" s="520"/>
      <c r="DN33" s="532"/>
      <c r="DO33" s="530">
        <f t="shared" si="45"/>
        <v>0</v>
      </c>
      <c r="DP33" s="81">
        <v>45000</v>
      </c>
      <c r="DQ33" s="523">
        <f t="shared" si="46"/>
        <v>0</v>
      </c>
      <c r="DS33" s="141"/>
      <c r="DT33" s="574" t="s">
        <v>77</v>
      </c>
      <c r="DU33" s="574"/>
      <c r="DV33" s="574"/>
      <c r="DW33" s="574"/>
      <c r="DX33" s="574"/>
      <c r="DY33" s="574"/>
      <c r="DZ33" s="574"/>
      <c r="EA33" s="586"/>
      <c r="EB33" s="584">
        <f t="shared" si="47"/>
        <v>0</v>
      </c>
      <c r="EC33" s="81">
        <v>45000</v>
      </c>
      <c r="ED33" s="577">
        <f t="shared" si="48"/>
        <v>0</v>
      </c>
      <c r="EF33" s="95">
        <f t="shared" si="0"/>
        <v>225000</v>
      </c>
    </row>
    <row r="34" spans="1:136" s="126" customFormat="1" ht="12.75" customHeight="1">
      <c r="A34" s="124"/>
      <c r="B34" s="127"/>
      <c r="C34" s="1"/>
      <c r="D34" s="157"/>
      <c r="E34" s="70"/>
      <c r="F34" s="70"/>
      <c r="G34" s="70"/>
      <c r="H34" s="70"/>
      <c r="I34" s="70"/>
      <c r="J34" s="70"/>
      <c r="K34" s="70"/>
      <c r="L34" s="75"/>
      <c r="M34" s="81"/>
      <c r="N34" s="72"/>
      <c r="R34" s="629"/>
      <c r="S34" s="243"/>
      <c r="T34" s="243"/>
      <c r="U34" s="243"/>
      <c r="V34" s="243"/>
      <c r="W34" s="243"/>
      <c r="X34" s="243"/>
      <c r="Y34" s="243"/>
      <c r="Z34" s="255"/>
      <c r="AA34" s="253"/>
      <c r="AB34" s="81"/>
      <c r="AC34" s="246"/>
      <c r="AE34" s="629"/>
      <c r="AF34" s="297"/>
      <c r="AG34" s="297"/>
      <c r="AH34" s="297"/>
      <c r="AI34" s="297"/>
      <c r="AJ34" s="297"/>
      <c r="AK34" s="297"/>
      <c r="AL34" s="297"/>
      <c r="AM34" s="309"/>
      <c r="AN34" s="307"/>
      <c r="AO34" s="81"/>
      <c r="AP34" s="300"/>
      <c r="AR34" s="629"/>
      <c r="AS34" s="354"/>
      <c r="AT34" s="354"/>
      <c r="AU34" s="354"/>
      <c r="AV34" s="354"/>
      <c r="AW34" s="354"/>
      <c r="AX34" s="354"/>
      <c r="AY34" s="354"/>
      <c r="AZ34" s="366"/>
      <c r="BA34" s="364"/>
      <c r="BB34" s="81"/>
      <c r="BC34" s="357"/>
      <c r="BE34" s="629"/>
      <c r="BF34" s="189"/>
      <c r="BG34" s="189"/>
      <c r="BH34" s="189"/>
      <c r="BI34" s="189"/>
      <c r="BJ34" s="189"/>
      <c r="BK34" s="189"/>
      <c r="BL34" s="189"/>
      <c r="BM34" s="201"/>
      <c r="BN34" s="199"/>
      <c r="BO34" s="81"/>
      <c r="BP34" s="192"/>
      <c r="BS34" s="682"/>
      <c r="BT34" s="411"/>
      <c r="BU34" s="411"/>
      <c r="BV34" s="411"/>
      <c r="BW34" s="411"/>
      <c r="BX34" s="411"/>
      <c r="BY34" s="411"/>
      <c r="BZ34" s="411"/>
      <c r="CA34" s="423"/>
      <c r="CB34" s="421"/>
      <c r="CC34" s="81"/>
      <c r="CD34" s="414"/>
      <c r="CF34" s="629"/>
      <c r="CG34" s="411"/>
      <c r="CH34" s="411"/>
      <c r="CI34" s="411"/>
      <c r="CJ34" s="411"/>
      <c r="CK34" s="411"/>
      <c r="CL34" s="411"/>
      <c r="CM34" s="411"/>
      <c r="CN34" s="423"/>
      <c r="CO34" s="421"/>
      <c r="CP34" s="81"/>
      <c r="CQ34" s="414"/>
      <c r="CS34" s="629"/>
      <c r="CT34" s="466"/>
      <c r="CU34" s="466"/>
      <c r="CV34" s="466"/>
      <c r="CW34" s="466"/>
      <c r="CX34" s="466"/>
      <c r="CY34" s="466"/>
      <c r="CZ34" s="466"/>
      <c r="DA34" s="478"/>
      <c r="DB34" s="476"/>
      <c r="DC34" s="81"/>
      <c r="DD34" s="469"/>
      <c r="DF34" s="629"/>
      <c r="DG34" s="520"/>
      <c r="DH34" s="520"/>
      <c r="DI34" s="520"/>
      <c r="DJ34" s="520"/>
      <c r="DK34" s="520"/>
      <c r="DL34" s="520"/>
      <c r="DM34" s="520"/>
      <c r="DN34" s="532"/>
      <c r="DO34" s="530"/>
      <c r="DP34" s="81"/>
      <c r="DQ34" s="523"/>
      <c r="DS34" s="629"/>
      <c r="DT34" s="574"/>
      <c r="DU34" s="574"/>
      <c r="DV34" s="574"/>
      <c r="DW34" s="574"/>
      <c r="DX34" s="574"/>
      <c r="DY34" s="574"/>
      <c r="DZ34" s="574"/>
      <c r="EA34" s="586"/>
      <c r="EB34" s="584"/>
      <c r="EC34" s="81"/>
      <c r="ED34" s="577"/>
      <c r="EF34" s="95">
        <f t="shared" si="0"/>
        <v>0</v>
      </c>
    </row>
    <row r="35" spans="1:136" s="126" customFormat="1" ht="12.75" customHeight="1">
      <c r="A35" s="124"/>
      <c r="B35" s="31"/>
      <c r="C35" s="1"/>
      <c r="D35" s="157"/>
      <c r="E35" s="70"/>
      <c r="F35" s="70"/>
      <c r="G35" s="70"/>
      <c r="H35" s="70"/>
      <c r="I35" s="70"/>
      <c r="J35" s="70"/>
      <c r="K35" s="70"/>
      <c r="L35" s="75"/>
      <c r="M35" s="103"/>
      <c r="N35" s="72"/>
      <c r="R35" s="629"/>
      <c r="S35" s="243"/>
      <c r="T35" s="243"/>
      <c r="U35" s="243"/>
      <c r="V35" s="243"/>
      <c r="W35" s="243"/>
      <c r="X35" s="243"/>
      <c r="Y35" s="243"/>
      <c r="Z35" s="255"/>
      <c r="AA35" s="253"/>
      <c r="AB35" s="103"/>
      <c r="AC35" s="246"/>
      <c r="AE35" s="629"/>
      <c r="AF35" s="297"/>
      <c r="AG35" s="297"/>
      <c r="AH35" s="297"/>
      <c r="AI35" s="297"/>
      <c r="AJ35" s="297"/>
      <c r="AK35" s="297"/>
      <c r="AL35" s="297"/>
      <c r="AM35" s="309"/>
      <c r="AN35" s="307"/>
      <c r="AO35" s="103"/>
      <c r="AP35" s="300"/>
      <c r="AR35" s="629"/>
      <c r="AS35" s="354"/>
      <c r="AT35" s="354"/>
      <c r="AU35" s="354"/>
      <c r="AV35" s="354"/>
      <c r="AW35" s="354"/>
      <c r="AX35" s="354"/>
      <c r="AY35" s="354"/>
      <c r="AZ35" s="366"/>
      <c r="BA35" s="364"/>
      <c r="BB35" s="103"/>
      <c r="BC35" s="357"/>
      <c r="BE35" s="629"/>
      <c r="BF35" s="189"/>
      <c r="BG35" s="189"/>
      <c r="BH35" s="189"/>
      <c r="BI35" s="189"/>
      <c r="BJ35" s="189"/>
      <c r="BK35" s="189"/>
      <c r="BL35" s="189"/>
      <c r="BM35" s="201"/>
      <c r="BN35" s="199"/>
      <c r="BO35" s="103"/>
      <c r="BP35" s="192"/>
      <c r="BS35" s="682"/>
      <c r="BT35" s="411"/>
      <c r="BU35" s="411"/>
      <c r="BV35" s="411"/>
      <c r="BW35" s="411"/>
      <c r="BX35" s="411"/>
      <c r="BY35" s="411"/>
      <c r="BZ35" s="411"/>
      <c r="CA35" s="423"/>
      <c r="CB35" s="421"/>
      <c r="CC35" s="103"/>
      <c r="CD35" s="414"/>
      <c r="CF35" s="629"/>
      <c r="CG35" s="411"/>
      <c r="CH35" s="411"/>
      <c r="CI35" s="411"/>
      <c r="CJ35" s="411"/>
      <c r="CK35" s="411"/>
      <c r="CL35" s="411"/>
      <c r="CM35" s="411"/>
      <c r="CN35" s="423"/>
      <c r="CO35" s="421"/>
      <c r="CP35" s="103"/>
      <c r="CQ35" s="414"/>
      <c r="CS35" s="629"/>
      <c r="CT35" s="466"/>
      <c r="CU35" s="466"/>
      <c r="CV35" s="466"/>
      <c r="CW35" s="466"/>
      <c r="CX35" s="466"/>
      <c r="CY35" s="466"/>
      <c r="CZ35" s="466"/>
      <c r="DA35" s="478"/>
      <c r="DB35" s="476"/>
      <c r="DC35" s="103"/>
      <c r="DD35" s="469"/>
      <c r="DF35" s="629"/>
      <c r="DG35" s="520"/>
      <c r="DH35" s="520"/>
      <c r="DI35" s="520"/>
      <c r="DJ35" s="520"/>
      <c r="DK35" s="520"/>
      <c r="DL35" s="520"/>
      <c r="DM35" s="520"/>
      <c r="DN35" s="532"/>
      <c r="DO35" s="530"/>
      <c r="DP35" s="103"/>
      <c r="DQ35" s="523"/>
      <c r="DS35" s="629"/>
      <c r="DT35" s="574"/>
      <c r="DU35" s="574"/>
      <c r="DV35" s="574"/>
      <c r="DW35" s="574"/>
      <c r="DX35" s="574"/>
      <c r="DY35" s="574"/>
      <c r="DZ35" s="574"/>
      <c r="EA35" s="586"/>
      <c r="EB35" s="584"/>
      <c r="EC35" s="103"/>
      <c r="ED35" s="577"/>
      <c r="EF35" s="95">
        <f t="shared" si="0"/>
        <v>0</v>
      </c>
    </row>
    <row r="36" spans="1:136" s="65" customFormat="1" ht="16.5" customHeight="1">
      <c r="A36" s="12"/>
      <c r="B36" s="13">
        <v>521811</v>
      </c>
      <c r="C36" s="14" t="s">
        <v>45</v>
      </c>
      <c r="D36" s="143"/>
      <c r="E36" s="18"/>
      <c r="F36" s="18"/>
      <c r="G36" s="119"/>
      <c r="H36" s="18"/>
      <c r="I36" s="18"/>
      <c r="J36" s="18"/>
      <c r="K36" s="18"/>
      <c r="L36" s="79"/>
      <c r="M36" s="80"/>
      <c r="N36" s="135">
        <f>N38+N37</f>
        <v>9350000</v>
      </c>
      <c r="R36" s="143"/>
      <c r="S36" s="256"/>
      <c r="T36" s="256"/>
      <c r="U36" s="234"/>
      <c r="V36" s="256"/>
      <c r="W36" s="256"/>
      <c r="X36" s="256"/>
      <c r="Y36" s="256"/>
      <c r="Z36" s="257"/>
      <c r="AA36" s="258"/>
      <c r="AB36" s="80"/>
      <c r="AC36" s="259">
        <f>AC38+AC37</f>
        <v>0</v>
      </c>
      <c r="AE36" s="143"/>
      <c r="AF36" s="310"/>
      <c r="AG36" s="310"/>
      <c r="AH36" s="288"/>
      <c r="AI36" s="310"/>
      <c r="AJ36" s="310"/>
      <c r="AK36" s="310"/>
      <c r="AL36" s="310"/>
      <c r="AM36" s="311"/>
      <c r="AN36" s="312"/>
      <c r="AO36" s="80"/>
      <c r="AP36" s="313">
        <f>AP38+AP37</f>
        <v>935000</v>
      </c>
      <c r="AR36" s="143"/>
      <c r="AS36" s="367"/>
      <c r="AT36" s="367"/>
      <c r="AU36" s="345"/>
      <c r="AV36" s="367"/>
      <c r="AW36" s="367"/>
      <c r="AX36" s="367"/>
      <c r="AY36" s="367"/>
      <c r="AZ36" s="368"/>
      <c r="BA36" s="369"/>
      <c r="BB36" s="80"/>
      <c r="BC36" s="370">
        <f>BC38+BC37</f>
        <v>3740000</v>
      </c>
      <c r="BE36" s="143"/>
      <c r="BF36" s="202"/>
      <c r="BG36" s="202"/>
      <c r="BH36" s="180"/>
      <c r="BI36" s="202"/>
      <c r="BJ36" s="202"/>
      <c r="BK36" s="202"/>
      <c r="BL36" s="202"/>
      <c r="BM36" s="203"/>
      <c r="BN36" s="204"/>
      <c r="BO36" s="80"/>
      <c r="BP36" s="205">
        <f>BP38+BP37</f>
        <v>2805000</v>
      </c>
      <c r="BS36" s="143"/>
      <c r="BT36" s="424"/>
      <c r="BU36" s="424"/>
      <c r="BV36" s="402"/>
      <c r="BW36" s="424"/>
      <c r="BX36" s="424"/>
      <c r="BY36" s="424"/>
      <c r="BZ36" s="424"/>
      <c r="CA36" s="425"/>
      <c r="CB36" s="426"/>
      <c r="CC36" s="80"/>
      <c r="CD36" s="427">
        <f>CD38+CD37</f>
        <v>0</v>
      </c>
      <c r="CF36" s="143"/>
      <c r="CG36" s="424"/>
      <c r="CH36" s="424"/>
      <c r="CI36" s="402"/>
      <c r="CJ36" s="424"/>
      <c r="CK36" s="424"/>
      <c r="CL36" s="424"/>
      <c r="CM36" s="424"/>
      <c r="CN36" s="425"/>
      <c r="CO36" s="426"/>
      <c r="CP36" s="80"/>
      <c r="CQ36" s="427">
        <f>CQ38+CQ37</f>
        <v>935000</v>
      </c>
      <c r="CS36" s="143"/>
      <c r="CT36" s="479"/>
      <c r="CU36" s="479"/>
      <c r="CV36" s="457"/>
      <c r="CW36" s="479"/>
      <c r="CX36" s="479"/>
      <c r="CY36" s="479"/>
      <c r="CZ36" s="479"/>
      <c r="DA36" s="480"/>
      <c r="DB36" s="481"/>
      <c r="DC36" s="80"/>
      <c r="DD36" s="482">
        <f>DD38+DD37</f>
        <v>0</v>
      </c>
      <c r="DF36" s="143"/>
      <c r="DG36" s="533"/>
      <c r="DH36" s="533"/>
      <c r="DI36" s="511"/>
      <c r="DJ36" s="533"/>
      <c r="DK36" s="533"/>
      <c r="DL36" s="533"/>
      <c r="DM36" s="533"/>
      <c r="DN36" s="534"/>
      <c r="DO36" s="535"/>
      <c r="DP36" s="80"/>
      <c r="DQ36" s="536">
        <f>DQ38+DQ37</f>
        <v>0</v>
      </c>
      <c r="DS36" s="143"/>
      <c r="DT36" s="587"/>
      <c r="DU36" s="587"/>
      <c r="DV36" s="565"/>
      <c r="DW36" s="587"/>
      <c r="DX36" s="587"/>
      <c r="DY36" s="587"/>
      <c r="DZ36" s="587"/>
      <c r="EA36" s="588"/>
      <c r="EB36" s="589"/>
      <c r="EC36" s="80"/>
      <c r="ED36" s="590">
        <f>ED38+ED37</f>
        <v>935000</v>
      </c>
      <c r="EF36" s="95">
        <f t="shared" si="0"/>
        <v>9350000</v>
      </c>
    </row>
    <row r="37" spans="1:136" s="65" customFormat="1" ht="12.75" customHeight="1">
      <c r="A37" s="22"/>
      <c r="B37" s="23">
        <v>1</v>
      </c>
      <c r="C37" s="24" t="s">
        <v>13</v>
      </c>
      <c r="D37" s="141">
        <v>10</v>
      </c>
      <c r="E37" s="70" t="s">
        <v>14</v>
      </c>
      <c r="F37" s="119"/>
      <c r="G37" s="119"/>
      <c r="H37" s="119"/>
      <c r="I37" s="119"/>
      <c r="J37" s="119"/>
      <c r="K37" s="119"/>
      <c r="L37" s="75">
        <f>D37</f>
        <v>10</v>
      </c>
      <c r="M37" s="81">
        <v>460000</v>
      </c>
      <c r="N37" s="72">
        <f>L37*M37</f>
        <v>4600000</v>
      </c>
      <c r="O37" s="126"/>
      <c r="P37" s="82"/>
      <c r="R37" s="141"/>
      <c r="S37" s="243" t="s">
        <v>14</v>
      </c>
      <c r="T37" s="234"/>
      <c r="U37" s="234"/>
      <c r="V37" s="234"/>
      <c r="W37" s="234"/>
      <c r="X37" s="234"/>
      <c r="Y37" s="234"/>
      <c r="Z37" s="236"/>
      <c r="AA37" s="253">
        <f>R37</f>
        <v>0</v>
      </c>
      <c r="AB37" s="81">
        <v>460000</v>
      </c>
      <c r="AC37" s="246">
        <f>AA37*AB37</f>
        <v>0</v>
      </c>
      <c r="AE37" s="141">
        <v>1</v>
      </c>
      <c r="AF37" s="297" t="s">
        <v>14</v>
      </c>
      <c r="AG37" s="288"/>
      <c r="AH37" s="288"/>
      <c r="AI37" s="288"/>
      <c r="AJ37" s="288"/>
      <c r="AK37" s="288"/>
      <c r="AL37" s="288"/>
      <c r="AM37" s="290"/>
      <c r="AN37" s="307">
        <f>AE37</f>
        <v>1</v>
      </c>
      <c r="AO37" s="81">
        <v>460000</v>
      </c>
      <c r="AP37" s="300">
        <f>AN37*AO37</f>
        <v>460000</v>
      </c>
      <c r="AR37" s="141">
        <v>4</v>
      </c>
      <c r="AS37" s="354" t="s">
        <v>14</v>
      </c>
      <c r="AT37" s="345"/>
      <c r="AU37" s="345"/>
      <c r="AV37" s="345"/>
      <c r="AW37" s="345"/>
      <c r="AX37" s="345"/>
      <c r="AY37" s="345"/>
      <c r="AZ37" s="347"/>
      <c r="BA37" s="364">
        <f>AR37</f>
        <v>4</v>
      </c>
      <c r="BB37" s="81">
        <v>460000</v>
      </c>
      <c r="BC37" s="357">
        <f>BA37*BB37</f>
        <v>1840000</v>
      </c>
      <c r="BE37" s="141">
        <v>3</v>
      </c>
      <c r="BF37" s="189" t="s">
        <v>14</v>
      </c>
      <c r="BG37" s="180"/>
      <c r="BH37" s="180"/>
      <c r="BI37" s="180"/>
      <c r="BJ37" s="180"/>
      <c r="BK37" s="180"/>
      <c r="BL37" s="180"/>
      <c r="BM37" s="182"/>
      <c r="BN37" s="199">
        <f>BE37</f>
        <v>3</v>
      </c>
      <c r="BO37" s="81">
        <v>460000</v>
      </c>
      <c r="BP37" s="192">
        <f>BN37*BO37</f>
        <v>1380000</v>
      </c>
      <c r="BQ37" s="82">
        <f>BP37/3</f>
        <v>460000</v>
      </c>
      <c r="BR37" s="82"/>
      <c r="BS37" s="141">
        <v>0</v>
      </c>
      <c r="BT37" s="411" t="s">
        <v>14</v>
      </c>
      <c r="BU37" s="402"/>
      <c r="BV37" s="402"/>
      <c r="BW37" s="402"/>
      <c r="BX37" s="402"/>
      <c r="BY37" s="402"/>
      <c r="BZ37" s="402"/>
      <c r="CA37" s="404"/>
      <c r="CB37" s="421">
        <f>BS37</f>
        <v>0</v>
      </c>
      <c r="CC37" s="81">
        <v>460000</v>
      </c>
      <c r="CD37" s="414">
        <f>CB37*CC37</f>
        <v>0</v>
      </c>
      <c r="CE37" s="82"/>
      <c r="CF37" s="141">
        <v>1</v>
      </c>
      <c r="CG37" s="411" t="s">
        <v>14</v>
      </c>
      <c r="CH37" s="402"/>
      <c r="CI37" s="402"/>
      <c r="CJ37" s="402"/>
      <c r="CK37" s="402"/>
      <c r="CL37" s="402"/>
      <c r="CM37" s="402"/>
      <c r="CN37" s="404"/>
      <c r="CO37" s="421">
        <f>CF37</f>
        <v>1</v>
      </c>
      <c r="CP37" s="81">
        <v>460000</v>
      </c>
      <c r="CQ37" s="414">
        <f>CO37*CP37</f>
        <v>460000</v>
      </c>
      <c r="CS37" s="141"/>
      <c r="CT37" s="466" t="s">
        <v>14</v>
      </c>
      <c r="CU37" s="457"/>
      <c r="CV37" s="457"/>
      <c r="CW37" s="457"/>
      <c r="CX37" s="457"/>
      <c r="CY37" s="457"/>
      <c r="CZ37" s="457"/>
      <c r="DA37" s="459"/>
      <c r="DB37" s="476">
        <f>CS37</f>
        <v>0</v>
      </c>
      <c r="DC37" s="81">
        <v>460000</v>
      </c>
      <c r="DD37" s="469">
        <f>DB37*DC37</f>
        <v>0</v>
      </c>
      <c r="DF37" s="141"/>
      <c r="DG37" s="520" t="s">
        <v>14</v>
      </c>
      <c r="DH37" s="511"/>
      <c r="DI37" s="511"/>
      <c r="DJ37" s="511"/>
      <c r="DK37" s="511"/>
      <c r="DL37" s="511"/>
      <c r="DM37" s="511"/>
      <c r="DN37" s="513"/>
      <c r="DO37" s="530">
        <f>DF37</f>
        <v>0</v>
      </c>
      <c r="DP37" s="81">
        <v>460000</v>
      </c>
      <c r="DQ37" s="523">
        <f>DO37*DP37</f>
        <v>0</v>
      </c>
      <c r="DS37" s="141">
        <v>1</v>
      </c>
      <c r="DT37" s="574" t="s">
        <v>14</v>
      </c>
      <c r="DU37" s="565"/>
      <c r="DV37" s="565"/>
      <c r="DW37" s="565"/>
      <c r="DX37" s="565"/>
      <c r="DY37" s="565"/>
      <c r="DZ37" s="565"/>
      <c r="EA37" s="567"/>
      <c r="EB37" s="584">
        <f>DS37</f>
        <v>1</v>
      </c>
      <c r="EC37" s="81">
        <v>460000</v>
      </c>
      <c r="ED37" s="577">
        <f>EB37*EC37</f>
        <v>460000</v>
      </c>
      <c r="EF37" s="95">
        <f t="shared" si="0"/>
        <v>4600000</v>
      </c>
    </row>
    <row r="38" spans="1:136" s="65" customFormat="1" ht="12.75" customHeight="1">
      <c r="A38" s="22"/>
      <c r="B38" s="23">
        <v>2</v>
      </c>
      <c r="C38" s="24" t="s">
        <v>15</v>
      </c>
      <c r="D38" s="141">
        <v>10</v>
      </c>
      <c r="E38" s="70" t="s">
        <v>14</v>
      </c>
      <c r="F38" s="119"/>
      <c r="G38" s="119"/>
      <c r="H38" s="119"/>
      <c r="I38" s="119"/>
      <c r="J38" s="119"/>
      <c r="K38" s="119"/>
      <c r="L38" s="75">
        <f>D38</f>
        <v>10</v>
      </c>
      <c r="M38" s="81">
        <v>475000</v>
      </c>
      <c r="N38" s="72">
        <f>L38*M38</f>
        <v>4750000</v>
      </c>
      <c r="O38" s="126"/>
      <c r="R38" s="141"/>
      <c r="S38" s="243" t="s">
        <v>14</v>
      </c>
      <c r="T38" s="234"/>
      <c r="U38" s="234"/>
      <c r="V38" s="234"/>
      <c r="W38" s="234"/>
      <c r="X38" s="234"/>
      <c r="Y38" s="234"/>
      <c r="Z38" s="236"/>
      <c r="AA38" s="253">
        <f>R38</f>
        <v>0</v>
      </c>
      <c r="AB38" s="81">
        <v>475000</v>
      </c>
      <c r="AC38" s="246">
        <f>AA38*AB38</f>
        <v>0</v>
      </c>
      <c r="AE38" s="141">
        <v>1</v>
      </c>
      <c r="AF38" s="297" t="s">
        <v>14</v>
      </c>
      <c r="AG38" s="288"/>
      <c r="AH38" s="288"/>
      <c r="AI38" s="288"/>
      <c r="AJ38" s="288"/>
      <c r="AK38" s="288"/>
      <c r="AL38" s="288"/>
      <c r="AM38" s="290"/>
      <c r="AN38" s="307">
        <f>AE38</f>
        <v>1</v>
      </c>
      <c r="AO38" s="81">
        <v>475000</v>
      </c>
      <c r="AP38" s="300">
        <f>AN38*AO38</f>
        <v>475000</v>
      </c>
      <c r="AR38" s="141">
        <v>4</v>
      </c>
      <c r="AS38" s="354" t="s">
        <v>14</v>
      </c>
      <c r="AT38" s="345"/>
      <c r="AU38" s="345"/>
      <c r="AV38" s="345"/>
      <c r="AW38" s="345"/>
      <c r="AX38" s="345"/>
      <c r="AY38" s="345"/>
      <c r="AZ38" s="347"/>
      <c r="BA38" s="364">
        <f>AR38</f>
        <v>4</v>
      </c>
      <c r="BB38" s="81">
        <v>475000</v>
      </c>
      <c r="BC38" s="357">
        <f>BA38*BB38</f>
        <v>1900000</v>
      </c>
      <c r="BE38" s="141">
        <v>3</v>
      </c>
      <c r="BF38" s="189" t="s">
        <v>14</v>
      </c>
      <c r="BG38" s="180"/>
      <c r="BH38" s="180"/>
      <c r="BI38" s="180"/>
      <c r="BJ38" s="180"/>
      <c r="BK38" s="180"/>
      <c r="BL38" s="180"/>
      <c r="BM38" s="182"/>
      <c r="BN38" s="199">
        <f>BE38</f>
        <v>3</v>
      </c>
      <c r="BO38" s="81">
        <v>475000</v>
      </c>
      <c r="BP38" s="192">
        <f>BN38*BO38</f>
        <v>1425000</v>
      </c>
      <c r="BQ38" s="82">
        <f>BP38/3</f>
        <v>475000</v>
      </c>
      <c r="BR38" s="82"/>
      <c r="BS38" s="141">
        <v>0</v>
      </c>
      <c r="BT38" s="411" t="s">
        <v>14</v>
      </c>
      <c r="BU38" s="402"/>
      <c r="BV38" s="402"/>
      <c r="BW38" s="402"/>
      <c r="BX38" s="402"/>
      <c r="BY38" s="402"/>
      <c r="BZ38" s="402"/>
      <c r="CA38" s="404"/>
      <c r="CB38" s="421">
        <f>BS38</f>
        <v>0</v>
      </c>
      <c r="CC38" s="81">
        <v>475000</v>
      </c>
      <c r="CD38" s="414">
        <f>CB38*CC38</f>
        <v>0</v>
      </c>
      <c r="CE38" s="82"/>
      <c r="CF38" s="141">
        <v>1</v>
      </c>
      <c r="CG38" s="411" t="s">
        <v>14</v>
      </c>
      <c r="CH38" s="402"/>
      <c r="CI38" s="402"/>
      <c r="CJ38" s="402"/>
      <c r="CK38" s="402"/>
      <c r="CL38" s="402"/>
      <c r="CM38" s="402"/>
      <c r="CN38" s="404"/>
      <c r="CO38" s="421">
        <f>CF38</f>
        <v>1</v>
      </c>
      <c r="CP38" s="81">
        <v>475000</v>
      </c>
      <c r="CQ38" s="414">
        <f>CO38*CP38</f>
        <v>475000</v>
      </c>
      <c r="CS38" s="141"/>
      <c r="CT38" s="466" t="s">
        <v>14</v>
      </c>
      <c r="CU38" s="457"/>
      <c r="CV38" s="457"/>
      <c r="CW38" s="457"/>
      <c r="CX38" s="457"/>
      <c r="CY38" s="457"/>
      <c r="CZ38" s="457"/>
      <c r="DA38" s="459"/>
      <c r="DB38" s="476">
        <f>CS38</f>
        <v>0</v>
      </c>
      <c r="DC38" s="81">
        <v>475000</v>
      </c>
      <c r="DD38" s="469">
        <f>DB38*DC38</f>
        <v>0</v>
      </c>
      <c r="DF38" s="141"/>
      <c r="DG38" s="520" t="s">
        <v>14</v>
      </c>
      <c r="DH38" s="511"/>
      <c r="DI38" s="511"/>
      <c r="DJ38" s="511"/>
      <c r="DK38" s="511"/>
      <c r="DL38" s="511"/>
      <c r="DM38" s="511"/>
      <c r="DN38" s="513"/>
      <c r="DO38" s="530">
        <f>DF38</f>
        <v>0</v>
      </c>
      <c r="DP38" s="81">
        <v>475000</v>
      </c>
      <c r="DQ38" s="523">
        <f>DO38*DP38</f>
        <v>0</v>
      </c>
      <c r="DS38" s="141">
        <v>1</v>
      </c>
      <c r="DT38" s="574" t="s">
        <v>14</v>
      </c>
      <c r="DU38" s="565"/>
      <c r="DV38" s="565"/>
      <c r="DW38" s="565"/>
      <c r="DX38" s="565"/>
      <c r="DY38" s="565"/>
      <c r="DZ38" s="565"/>
      <c r="EA38" s="567"/>
      <c r="EB38" s="584">
        <f>DS38</f>
        <v>1</v>
      </c>
      <c r="EC38" s="81">
        <v>475000</v>
      </c>
      <c r="ED38" s="577">
        <f>EB38*EC38</f>
        <v>475000</v>
      </c>
      <c r="EF38" s="95">
        <f t="shared" si="0"/>
        <v>4750000</v>
      </c>
    </row>
    <row r="39" spans="1:136" s="65" customFormat="1" ht="12.75" customHeight="1">
      <c r="A39" s="22"/>
      <c r="B39" s="23"/>
      <c r="C39" s="24"/>
      <c r="D39" s="157"/>
      <c r="E39" s="70"/>
      <c r="F39" s="119"/>
      <c r="G39" s="119"/>
      <c r="H39" s="119"/>
      <c r="I39" s="119"/>
      <c r="J39" s="119"/>
      <c r="K39" s="119"/>
      <c r="L39" s="75"/>
      <c r="M39" s="81"/>
      <c r="N39" s="28"/>
      <c r="R39" s="629"/>
      <c r="S39" s="243"/>
      <c r="T39" s="234"/>
      <c r="U39" s="234"/>
      <c r="V39" s="234"/>
      <c r="W39" s="234"/>
      <c r="X39" s="234"/>
      <c r="Y39" s="234"/>
      <c r="Z39" s="236"/>
      <c r="AA39" s="253"/>
      <c r="AB39" s="81"/>
      <c r="AC39" s="254"/>
      <c r="AE39" s="629"/>
      <c r="AF39" s="297"/>
      <c r="AG39" s="288"/>
      <c r="AH39" s="288"/>
      <c r="AI39" s="288"/>
      <c r="AJ39" s="288"/>
      <c r="AK39" s="288"/>
      <c r="AL39" s="288"/>
      <c r="AM39" s="290"/>
      <c r="AN39" s="307"/>
      <c r="AO39" s="81"/>
      <c r="AP39" s="308"/>
      <c r="AR39" s="629"/>
      <c r="AS39" s="354"/>
      <c r="AT39" s="345"/>
      <c r="AU39" s="345"/>
      <c r="AV39" s="345"/>
      <c r="AW39" s="345"/>
      <c r="AX39" s="345"/>
      <c r="AY39" s="345"/>
      <c r="AZ39" s="347"/>
      <c r="BA39" s="364"/>
      <c r="BB39" s="81"/>
      <c r="BC39" s="365"/>
      <c r="BE39" s="629"/>
      <c r="BF39" s="189"/>
      <c r="BG39" s="180"/>
      <c r="BH39" s="180"/>
      <c r="BI39" s="180"/>
      <c r="BJ39" s="180"/>
      <c r="BK39" s="180"/>
      <c r="BL39" s="180"/>
      <c r="BM39" s="182"/>
      <c r="BN39" s="199"/>
      <c r="BO39" s="81"/>
      <c r="BP39" s="200"/>
      <c r="BS39" s="682"/>
      <c r="BT39" s="411"/>
      <c r="BU39" s="402"/>
      <c r="BV39" s="402"/>
      <c r="BW39" s="402"/>
      <c r="BX39" s="402"/>
      <c r="BY39" s="402"/>
      <c r="BZ39" s="402"/>
      <c r="CA39" s="404"/>
      <c r="CB39" s="421"/>
      <c r="CC39" s="81"/>
      <c r="CD39" s="422"/>
      <c r="CF39" s="629"/>
      <c r="CG39" s="411"/>
      <c r="CH39" s="402"/>
      <c r="CI39" s="402"/>
      <c r="CJ39" s="402"/>
      <c r="CK39" s="402"/>
      <c r="CL39" s="402"/>
      <c r="CM39" s="402"/>
      <c r="CN39" s="404"/>
      <c r="CO39" s="421"/>
      <c r="CP39" s="81"/>
      <c r="CQ39" s="422"/>
      <c r="CS39" s="629"/>
      <c r="CT39" s="466"/>
      <c r="CU39" s="457"/>
      <c r="CV39" s="457"/>
      <c r="CW39" s="457"/>
      <c r="CX39" s="457"/>
      <c r="CY39" s="457"/>
      <c r="CZ39" s="457"/>
      <c r="DA39" s="459"/>
      <c r="DB39" s="476"/>
      <c r="DC39" s="81"/>
      <c r="DD39" s="477"/>
      <c r="DF39" s="629"/>
      <c r="DG39" s="520"/>
      <c r="DH39" s="511"/>
      <c r="DI39" s="511"/>
      <c r="DJ39" s="511"/>
      <c r="DK39" s="511"/>
      <c r="DL39" s="511"/>
      <c r="DM39" s="511"/>
      <c r="DN39" s="513"/>
      <c r="DO39" s="530"/>
      <c r="DP39" s="81"/>
      <c r="DQ39" s="531"/>
      <c r="DS39" s="629"/>
      <c r="DT39" s="574"/>
      <c r="DU39" s="565"/>
      <c r="DV39" s="565"/>
      <c r="DW39" s="565"/>
      <c r="DX39" s="565"/>
      <c r="DY39" s="565"/>
      <c r="DZ39" s="565"/>
      <c r="EA39" s="567"/>
      <c r="EB39" s="584"/>
      <c r="EC39" s="81"/>
      <c r="ED39" s="585"/>
      <c r="EF39" s="95">
        <f t="shared" si="0"/>
        <v>0</v>
      </c>
    </row>
    <row r="40" spans="1:136" s="65" customFormat="1" ht="16.5" customHeight="1">
      <c r="A40" s="22"/>
      <c r="B40" s="13">
        <v>522141</v>
      </c>
      <c r="C40" s="14" t="s">
        <v>31</v>
      </c>
      <c r="D40" s="157"/>
      <c r="E40" s="119"/>
      <c r="F40" s="119"/>
      <c r="G40" s="119"/>
      <c r="H40" s="119"/>
      <c r="I40" s="119"/>
      <c r="J40" s="119"/>
      <c r="K40" s="119"/>
      <c r="L40" s="75"/>
      <c r="M40" s="81"/>
      <c r="N40" s="129">
        <f>SUM(N41:N41)</f>
        <v>18288000</v>
      </c>
      <c r="R40" s="629"/>
      <c r="S40" s="234"/>
      <c r="T40" s="234"/>
      <c r="U40" s="234"/>
      <c r="V40" s="234"/>
      <c r="W40" s="234"/>
      <c r="X40" s="234"/>
      <c r="Y40" s="234"/>
      <c r="Z40" s="236"/>
      <c r="AA40" s="253"/>
      <c r="AB40" s="81"/>
      <c r="AC40" s="239">
        <f>SUM(AC41:AC41)</f>
        <v>0</v>
      </c>
      <c r="AE40" s="629"/>
      <c r="AF40" s="288"/>
      <c r="AG40" s="288"/>
      <c r="AH40" s="288"/>
      <c r="AI40" s="288"/>
      <c r="AJ40" s="288"/>
      <c r="AK40" s="288"/>
      <c r="AL40" s="288"/>
      <c r="AM40" s="290"/>
      <c r="AN40" s="307"/>
      <c r="AO40" s="81"/>
      <c r="AP40" s="293">
        <f>SUM(AP41:AP41)</f>
        <v>0</v>
      </c>
      <c r="AR40" s="629"/>
      <c r="AS40" s="345"/>
      <c r="AT40" s="345"/>
      <c r="AU40" s="624"/>
      <c r="AV40" s="345"/>
      <c r="AW40" s="345"/>
      <c r="AX40" s="345"/>
      <c r="AY40" s="345"/>
      <c r="AZ40" s="347"/>
      <c r="BA40" s="364"/>
      <c r="BB40" s="81"/>
      <c r="BC40" s="350">
        <f>SUM(BC41:BC41)</f>
        <v>18288000</v>
      </c>
      <c r="BE40" s="629"/>
      <c r="BF40" s="180"/>
      <c r="BG40" s="180"/>
      <c r="BH40" s="180"/>
      <c r="BI40" s="180"/>
      <c r="BJ40" s="180"/>
      <c r="BK40" s="180"/>
      <c r="BL40" s="180"/>
      <c r="BM40" s="182"/>
      <c r="BN40" s="199"/>
      <c r="BO40" s="81"/>
      <c r="BP40" s="185">
        <f>SUM(BP41:BP41)</f>
        <v>0</v>
      </c>
      <c r="BS40" s="682"/>
      <c r="BT40" s="402"/>
      <c r="BU40" s="402"/>
      <c r="BV40" s="402"/>
      <c r="BW40" s="402"/>
      <c r="BX40" s="402"/>
      <c r="BY40" s="402"/>
      <c r="BZ40" s="402"/>
      <c r="CA40" s="404"/>
      <c r="CB40" s="421"/>
      <c r="CC40" s="81"/>
      <c r="CD40" s="407">
        <f>SUM(CD41:CD41)</f>
        <v>0</v>
      </c>
      <c r="CF40" s="629"/>
      <c r="CG40" s="402"/>
      <c r="CH40" s="402"/>
      <c r="CI40" s="402"/>
      <c r="CJ40" s="402"/>
      <c r="CK40" s="402"/>
      <c r="CL40" s="402"/>
      <c r="CM40" s="402"/>
      <c r="CN40" s="404"/>
      <c r="CO40" s="421"/>
      <c r="CP40" s="81"/>
      <c r="CQ40" s="407">
        <f>SUM(CQ41:CQ41)</f>
        <v>0</v>
      </c>
      <c r="CS40" s="629"/>
      <c r="CT40" s="457"/>
      <c r="CU40" s="457"/>
      <c r="CV40" s="457"/>
      <c r="CW40" s="457"/>
      <c r="CX40" s="457"/>
      <c r="CY40" s="457"/>
      <c r="CZ40" s="457"/>
      <c r="DA40" s="459"/>
      <c r="DB40" s="476"/>
      <c r="DC40" s="81"/>
      <c r="DD40" s="462">
        <f>SUM(DD41:DD41)</f>
        <v>0</v>
      </c>
      <c r="DF40" s="629"/>
      <c r="DG40" s="511"/>
      <c r="DH40" s="511"/>
      <c r="DI40" s="511"/>
      <c r="DJ40" s="511"/>
      <c r="DK40" s="511"/>
      <c r="DL40" s="511"/>
      <c r="DM40" s="511"/>
      <c r="DN40" s="513"/>
      <c r="DO40" s="530"/>
      <c r="DP40" s="81"/>
      <c r="DQ40" s="516">
        <f>SUM(DQ41:DQ41)</f>
        <v>0</v>
      </c>
      <c r="DS40" s="629"/>
      <c r="DT40" s="565"/>
      <c r="DU40" s="565"/>
      <c r="DV40" s="565"/>
      <c r="DW40" s="565"/>
      <c r="DX40" s="565"/>
      <c r="DY40" s="565"/>
      <c r="DZ40" s="565"/>
      <c r="EA40" s="567"/>
      <c r="EB40" s="584"/>
      <c r="EC40" s="81"/>
      <c r="ED40" s="570">
        <f>SUM(ED41:ED41)</f>
        <v>0</v>
      </c>
      <c r="EF40" s="95">
        <f t="shared" si="0"/>
        <v>18288000</v>
      </c>
    </row>
    <row r="41" spans="1:136" s="65" customFormat="1" ht="12.75" customHeight="1">
      <c r="A41" s="22"/>
      <c r="B41" s="23"/>
      <c r="C41" s="1" t="s">
        <v>78</v>
      </c>
      <c r="D41" s="141">
        <v>3</v>
      </c>
      <c r="E41" s="2" t="s">
        <v>54</v>
      </c>
      <c r="F41" s="2" t="s">
        <v>18</v>
      </c>
      <c r="G41" s="104">
        <v>6</v>
      </c>
      <c r="H41" s="2" t="s">
        <v>19</v>
      </c>
      <c r="I41" s="119"/>
      <c r="J41" s="119"/>
      <c r="K41" s="119"/>
      <c r="L41" s="34">
        <f>D41*G41</f>
        <v>18</v>
      </c>
      <c r="M41" s="103">
        <v>1016000</v>
      </c>
      <c r="N41" s="72">
        <f>M41*L41</f>
        <v>18288000</v>
      </c>
      <c r="O41" s="65" t="s">
        <v>79</v>
      </c>
      <c r="R41" s="141">
        <v>3</v>
      </c>
      <c r="S41" s="248" t="s">
        <v>54</v>
      </c>
      <c r="T41" s="248" t="s">
        <v>18</v>
      </c>
      <c r="U41" s="260"/>
      <c r="V41" s="248" t="s">
        <v>19</v>
      </c>
      <c r="W41" s="234"/>
      <c r="X41" s="234"/>
      <c r="Y41" s="234"/>
      <c r="Z41" s="236"/>
      <c r="AA41" s="250">
        <f>R41*U41</f>
        <v>0</v>
      </c>
      <c r="AB41" s="103">
        <v>1016000</v>
      </c>
      <c r="AC41" s="246">
        <f>AB41*AA41</f>
        <v>0</v>
      </c>
      <c r="AE41" s="141">
        <v>3</v>
      </c>
      <c r="AF41" s="302" t="s">
        <v>54</v>
      </c>
      <c r="AG41" s="302" t="s">
        <v>18</v>
      </c>
      <c r="AH41" s="314"/>
      <c r="AI41" s="302" t="s">
        <v>19</v>
      </c>
      <c r="AJ41" s="288"/>
      <c r="AK41" s="288"/>
      <c r="AL41" s="288"/>
      <c r="AM41" s="290"/>
      <c r="AN41" s="304">
        <f>AE41*AH41</f>
        <v>0</v>
      </c>
      <c r="AO41" s="103">
        <v>1016000</v>
      </c>
      <c r="AP41" s="300">
        <f>AO41*AN41</f>
        <v>0</v>
      </c>
      <c r="AR41" s="141">
        <v>3</v>
      </c>
      <c r="AS41" s="359" t="s">
        <v>54</v>
      </c>
      <c r="AT41" s="359" t="s">
        <v>18</v>
      </c>
      <c r="AU41" s="371">
        <v>6</v>
      </c>
      <c r="AV41" s="359" t="s">
        <v>19</v>
      </c>
      <c r="AW41" s="345"/>
      <c r="AX41" s="345"/>
      <c r="AY41" s="345"/>
      <c r="AZ41" s="347"/>
      <c r="BA41" s="361">
        <f>AR41*AU41</f>
        <v>18</v>
      </c>
      <c r="BB41" s="103">
        <v>1016000</v>
      </c>
      <c r="BC41" s="357">
        <f>BB41*BA41</f>
        <v>18288000</v>
      </c>
      <c r="BD41" s="82">
        <f>BC41/6</f>
        <v>3048000</v>
      </c>
      <c r="BE41" s="141">
        <v>3</v>
      </c>
      <c r="BF41" s="194" t="s">
        <v>54</v>
      </c>
      <c r="BG41" s="194" t="s">
        <v>18</v>
      </c>
      <c r="BH41" s="206"/>
      <c r="BI41" s="194" t="s">
        <v>19</v>
      </c>
      <c r="BJ41" s="180"/>
      <c r="BK41" s="180"/>
      <c r="BL41" s="180"/>
      <c r="BM41" s="182"/>
      <c r="BN41" s="196">
        <f>BE41*BH41</f>
        <v>0</v>
      </c>
      <c r="BO41" s="103">
        <v>1016000</v>
      </c>
      <c r="BP41" s="192">
        <f>BO41*BN41</f>
        <v>0</v>
      </c>
      <c r="BS41" s="141">
        <v>3</v>
      </c>
      <c r="BT41" s="416" t="s">
        <v>54</v>
      </c>
      <c r="BU41" s="416" t="s">
        <v>18</v>
      </c>
      <c r="BV41" s="428"/>
      <c r="BW41" s="416" t="s">
        <v>19</v>
      </c>
      <c r="BX41" s="402"/>
      <c r="BY41" s="402"/>
      <c r="BZ41" s="402"/>
      <c r="CA41" s="404"/>
      <c r="CB41" s="418">
        <f>BS41*BV41</f>
        <v>0</v>
      </c>
      <c r="CC41" s="103">
        <v>1016000</v>
      </c>
      <c r="CD41" s="414">
        <f>CC41*CB41</f>
        <v>0</v>
      </c>
      <c r="CF41" s="141">
        <v>3</v>
      </c>
      <c r="CG41" s="416" t="s">
        <v>54</v>
      </c>
      <c r="CH41" s="416" t="s">
        <v>18</v>
      </c>
      <c r="CI41" s="428"/>
      <c r="CJ41" s="416" t="s">
        <v>19</v>
      </c>
      <c r="CK41" s="402"/>
      <c r="CL41" s="402"/>
      <c r="CM41" s="402"/>
      <c r="CN41" s="404"/>
      <c r="CO41" s="418">
        <f>CF41*CI41</f>
        <v>0</v>
      </c>
      <c r="CP41" s="103">
        <v>1016000</v>
      </c>
      <c r="CQ41" s="414">
        <f>CP41*CO41</f>
        <v>0</v>
      </c>
      <c r="CS41" s="141">
        <v>3</v>
      </c>
      <c r="CT41" s="471" t="s">
        <v>54</v>
      </c>
      <c r="CU41" s="471" t="s">
        <v>18</v>
      </c>
      <c r="CV41" s="483"/>
      <c r="CW41" s="471" t="s">
        <v>19</v>
      </c>
      <c r="CX41" s="457"/>
      <c r="CY41" s="457"/>
      <c r="CZ41" s="457"/>
      <c r="DA41" s="459"/>
      <c r="DB41" s="473">
        <f>CS41*CV41</f>
        <v>0</v>
      </c>
      <c r="DC41" s="103">
        <v>1016000</v>
      </c>
      <c r="DD41" s="469">
        <f>DC41*DB41</f>
        <v>0</v>
      </c>
      <c r="DF41" s="141">
        <v>3</v>
      </c>
      <c r="DG41" s="525" t="s">
        <v>54</v>
      </c>
      <c r="DH41" s="525" t="s">
        <v>18</v>
      </c>
      <c r="DI41" s="537"/>
      <c r="DJ41" s="525" t="s">
        <v>19</v>
      </c>
      <c r="DK41" s="511"/>
      <c r="DL41" s="511"/>
      <c r="DM41" s="511"/>
      <c r="DN41" s="513"/>
      <c r="DO41" s="527">
        <f>DF41*DI41</f>
        <v>0</v>
      </c>
      <c r="DP41" s="103">
        <v>1016000</v>
      </c>
      <c r="DQ41" s="523">
        <f>DP41*DO41</f>
        <v>0</v>
      </c>
      <c r="DS41" s="141">
        <v>3</v>
      </c>
      <c r="DT41" s="579" t="s">
        <v>54</v>
      </c>
      <c r="DU41" s="579" t="s">
        <v>18</v>
      </c>
      <c r="DV41" s="591"/>
      <c r="DW41" s="579" t="s">
        <v>19</v>
      </c>
      <c r="DX41" s="565"/>
      <c r="DY41" s="565"/>
      <c r="DZ41" s="565"/>
      <c r="EA41" s="567"/>
      <c r="EB41" s="581">
        <f>DS41*DV41</f>
        <v>0</v>
      </c>
      <c r="EC41" s="103">
        <v>1016000</v>
      </c>
      <c r="ED41" s="577">
        <f>EC41*EB41</f>
        <v>0</v>
      </c>
      <c r="EF41" s="95">
        <f t="shared" si="0"/>
        <v>18288000</v>
      </c>
    </row>
    <row r="42" spans="1:136" s="65" customFormat="1" ht="12.75" customHeight="1">
      <c r="A42" s="22"/>
      <c r="B42" s="23"/>
      <c r="C42" s="24"/>
      <c r="D42" s="157"/>
      <c r="E42" s="119"/>
      <c r="F42" s="119"/>
      <c r="G42" s="119"/>
      <c r="H42" s="119"/>
      <c r="I42" s="119"/>
      <c r="J42" s="119"/>
      <c r="K42" s="119"/>
      <c r="L42" s="75"/>
      <c r="M42" s="81"/>
      <c r="N42" s="28"/>
      <c r="R42" s="629"/>
      <c r="S42" s="234"/>
      <c r="T42" s="234"/>
      <c r="U42" s="234"/>
      <c r="V42" s="234"/>
      <c r="W42" s="234"/>
      <c r="X42" s="234"/>
      <c r="Y42" s="234"/>
      <c r="Z42" s="236"/>
      <c r="AA42" s="253"/>
      <c r="AB42" s="81"/>
      <c r="AC42" s="254"/>
      <c r="AE42" s="629"/>
      <c r="AF42" s="288"/>
      <c r="AG42" s="288"/>
      <c r="AH42" s="288"/>
      <c r="AI42" s="288"/>
      <c r="AJ42" s="288"/>
      <c r="AK42" s="288"/>
      <c r="AL42" s="288"/>
      <c r="AM42" s="290"/>
      <c r="AN42" s="307"/>
      <c r="AO42" s="81"/>
      <c r="AP42" s="308"/>
      <c r="AR42" s="629"/>
      <c r="AS42" s="345"/>
      <c r="AT42" s="345"/>
      <c r="AU42" s="345"/>
      <c r="AV42" s="345"/>
      <c r="AW42" s="345"/>
      <c r="AX42" s="345"/>
      <c r="AY42" s="345"/>
      <c r="AZ42" s="347"/>
      <c r="BA42" s="364"/>
      <c r="BB42" s="81"/>
      <c r="BC42" s="365"/>
      <c r="BE42" s="629"/>
      <c r="BF42" s="180"/>
      <c r="BG42" s="180"/>
      <c r="BH42" s="180"/>
      <c r="BI42" s="180"/>
      <c r="BJ42" s="180"/>
      <c r="BK42" s="180"/>
      <c r="BL42" s="180"/>
      <c r="BM42" s="182"/>
      <c r="BN42" s="199"/>
      <c r="BO42" s="81"/>
      <c r="BP42" s="200"/>
      <c r="BS42" s="682"/>
      <c r="BT42" s="402"/>
      <c r="BU42" s="402"/>
      <c r="BV42" s="402"/>
      <c r="BW42" s="402"/>
      <c r="BX42" s="402"/>
      <c r="BY42" s="402"/>
      <c r="BZ42" s="402"/>
      <c r="CA42" s="404"/>
      <c r="CB42" s="421"/>
      <c r="CC42" s="81"/>
      <c r="CD42" s="422"/>
      <c r="CF42" s="629"/>
      <c r="CG42" s="402"/>
      <c r="CH42" s="402"/>
      <c r="CI42" s="402"/>
      <c r="CJ42" s="402"/>
      <c r="CK42" s="402"/>
      <c r="CL42" s="402"/>
      <c r="CM42" s="402"/>
      <c r="CN42" s="404"/>
      <c r="CO42" s="421"/>
      <c r="CP42" s="81"/>
      <c r="CQ42" s="422"/>
      <c r="CS42" s="629"/>
      <c r="CT42" s="457"/>
      <c r="CU42" s="457"/>
      <c r="CV42" s="457"/>
      <c r="CW42" s="457"/>
      <c r="CX42" s="457"/>
      <c r="CY42" s="457"/>
      <c r="CZ42" s="457"/>
      <c r="DA42" s="459"/>
      <c r="DB42" s="476"/>
      <c r="DC42" s="81"/>
      <c r="DD42" s="477"/>
      <c r="DF42" s="629"/>
      <c r="DG42" s="511"/>
      <c r="DH42" s="511"/>
      <c r="DI42" s="511"/>
      <c r="DJ42" s="511"/>
      <c r="DK42" s="511"/>
      <c r="DL42" s="511"/>
      <c r="DM42" s="511"/>
      <c r="DN42" s="513"/>
      <c r="DO42" s="530"/>
      <c r="DP42" s="81"/>
      <c r="DQ42" s="531"/>
      <c r="DS42" s="629"/>
      <c r="DT42" s="565"/>
      <c r="DU42" s="565"/>
      <c r="DV42" s="565"/>
      <c r="DW42" s="565"/>
      <c r="DX42" s="565"/>
      <c r="DY42" s="565"/>
      <c r="DZ42" s="565"/>
      <c r="EA42" s="567"/>
      <c r="EB42" s="584"/>
      <c r="EC42" s="81"/>
      <c r="ED42" s="585"/>
      <c r="EF42" s="95">
        <f t="shared" si="0"/>
        <v>0</v>
      </c>
    </row>
    <row r="43" spans="1:136" ht="16.5" customHeight="1">
      <c r="A43" s="30"/>
      <c r="B43" s="13">
        <v>522151</v>
      </c>
      <c r="C43" s="14" t="s">
        <v>25</v>
      </c>
      <c r="D43" s="143"/>
      <c r="E43" s="18"/>
      <c r="F43" s="18"/>
      <c r="H43" s="18"/>
      <c r="I43" s="18"/>
      <c r="J43" s="18"/>
      <c r="K43" s="18"/>
      <c r="L43" s="79"/>
      <c r="M43" s="80"/>
      <c r="N43" s="135">
        <f>SUM(N44:N45)</f>
        <v>79200000</v>
      </c>
      <c r="Q43" s="74"/>
      <c r="R43" s="143"/>
      <c r="S43" s="256"/>
      <c r="T43" s="256"/>
      <c r="U43" s="216"/>
      <c r="V43" s="256"/>
      <c r="W43" s="256"/>
      <c r="X43" s="256"/>
      <c r="Y43" s="256"/>
      <c r="Z43" s="257"/>
      <c r="AA43" s="258"/>
      <c r="AB43" s="80"/>
      <c r="AC43" s="135">
        <f>SUM(AC44:AC45)</f>
        <v>0</v>
      </c>
      <c r="AE43" s="143"/>
      <c r="AF43" s="310"/>
      <c r="AG43" s="310"/>
      <c r="AH43" s="270"/>
      <c r="AI43" s="310"/>
      <c r="AJ43" s="310"/>
      <c r="AK43" s="310"/>
      <c r="AL43" s="310"/>
      <c r="AM43" s="311"/>
      <c r="AN43" s="312"/>
      <c r="AO43" s="80"/>
      <c r="AP43" s="135">
        <f>SUM(AP44:AP45)</f>
        <v>0</v>
      </c>
      <c r="AR43" s="143"/>
      <c r="AS43" s="367"/>
      <c r="AT43" s="367"/>
      <c r="AU43" s="327"/>
      <c r="AV43" s="367"/>
      <c r="AW43" s="367"/>
      <c r="AX43" s="367"/>
      <c r="AY43" s="367"/>
      <c r="AZ43" s="368"/>
      <c r="BA43" s="369"/>
      <c r="BB43" s="80"/>
      <c r="BC43" s="135">
        <f>SUM(BC44:BC45)</f>
        <v>0</v>
      </c>
      <c r="BD43" s="95">
        <f>BD41+BD61</f>
        <v>10722000</v>
      </c>
      <c r="BE43" s="143"/>
      <c r="BF43" s="202"/>
      <c r="BG43" s="202"/>
      <c r="BH43" s="162"/>
      <c r="BI43" s="202"/>
      <c r="BJ43" s="202"/>
      <c r="BK43" s="202"/>
      <c r="BL43" s="202"/>
      <c r="BM43" s="203"/>
      <c r="BN43" s="204"/>
      <c r="BO43" s="80"/>
      <c r="BP43" s="135">
        <f>SUM(BP44:BP45)</f>
        <v>28800000</v>
      </c>
      <c r="BS43" s="143"/>
      <c r="BT43" s="424"/>
      <c r="BU43" s="424"/>
      <c r="BV43" s="384"/>
      <c r="BW43" s="424"/>
      <c r="BX43" s="424"/>
      <c r="BY43" s="424"/>
      <c r="BZ43" s="424"/>
      <c r="CA43" s="425"/>
      <c r="CB43" s="426"/>
      <c r="CC43" s="80"/>
      <c r="CD43" s="135">
        <f>SUM(CD44:CD45)</f>
        <v>50400000</v>
      </c>
      <c r="CF43" s="143"/>
      <c r="CG43" s="424"/>
      <c r="CH43" s="424"/>
      <c r="CI43" s="384"/>
      <c r="CJ43" s="424"/>
      <c r="CK43" s="424"/>
      <c r="CL43" s="424"/>
      <c r="CM43" s="424"/>
      <c r="CN43" s="425"/>
      <c r="CO43" s="426"/>
      <c r="CP43" s="80"/>
      <c r="CQ43" s="135">
        <f>SUM(CQ44:CQ45)</f>
        <v>0</v>
      </c>
      <c r="CS43" s="143"/>
      <c r="CT43" s="479"/>
      <c r="CU43" s="479"/>
      <c r="CV43" s="439"/>
      <c r="CW43" s="479"/>
      <c r="CX43" s="479"/>
      <c r="CY43" s="479"/>
      <c r="CZ43" s="479"/>
      <c r="DA43" s="480"/>
      <c r="DB43" s="481"/>
      <c r="DC43" s="80"/>
      <c r="DD43" s="135">
        <f>SUM(DD44:DD45)</f>
        <v>0</v>
      </c>
      <c r="DF43" s="143"/>
      <c r="DG43" s="533"/>
      <c r="DH43" s="533"/>
      <c r="DI43" s="493"/>
      <c r="DJ43" s="533"/>
      <c r="DK43" s="533"/>
      <c r="DL43" s="533"/>
      <c r="DM43" s="533"/>
      <c r="DN43" s="534"/>
      <c r="DO43" s="535"/>
      <c r="DP43" s="80"/>
      <c r="DQ43" s="135">
        <f>SUM(DQ44:DQ45)</f>
        <v>0</v>
      </c>
      <c r="DS43" s="143"/>
      <c r="DT43" s="587"/>
      <c r="DU43" s="587"/>
      <c r="DV43" s="547"/>
      <c r="DW43" s="587"/>
      <c r="DX43" s="587"/>
      <c r="DY43" s="587"/>
      <c r="DZ43" s="587"/>
      <c r="EA43" s="588"/>
      <c r="EB43" s="589"/>
      <c r="EC43" s="80"/>
      <c r="ED43" s="135">
        <f>SUM(ED44:ED45)</f>
        <v>0</v>
      </c>
      <c r="EF43" s="95">
        <f t="shared" si="0"/>
        <v>28800000</v>
      </c>
    </row>
    <row r="44" spans="1:136" ht="12.75" customHeight="1">
      <c r="A44" s="30"/>
      <c r="B44" s="23"/>
      <c r="C44" s="130" t="s">
        <v>46</v>
      </c>
      <c r="D44" s="141">
        <v>2</v>
      </c>
      <c r="E44" s="2" t="s">
        <v>22</v>
      </c>
      <c r="F44" s="2" t="s">
        <v>18</v>
      </c>
      <c r="G44" s="142">
        <v>4</v>
      </c>
      <c r="H44" s="2" t="s">
        <v>26</v>
      </c>
      <c r="I44" s="2" t="s">
        <v>18</v>
      </c>
      <c r="J44" s="142">
        <v>4</v>
      </c>
      <c r="K44" s="2" t="s">
        <v>24</v>
      </c>
      <c r="L44" s="34">
        <f>D44*G44*J44</f>
        <v>32</v>
      </c>
      <c r="M44" s="39">
        <v>900000</v>
      </c>
      <c r="N44" s="38">
        <f>L44*M44</f>
        <v>28800000</v>
      </c>
      <c r="O44" s="65" t="s">
        <v>79</v>
      </c>
      <c r="Q44" s="74"/>
      <c r="R44" s="141">
        <v>2</v>
      </c>
      <c r="S44" s="248" t="s">
        <v>22</v>
      </c>
      <c r="T44" s="248" t="s">
        <v>18</v>
      </c>
      <c r="U44" s="244">
        <v>8</v>
      </c>
      <c r="V44" s="248" t="s">
        <v>26</v>
      </c>
      <c r="W44" s="248" t="s">
        <v>18</v>
      </c>
      <c r="X44" s="244"/>
      <c r="Y44" s="248" t="s">
        <v>24</v>
      </c>
      <c r="Z44" s="249"/>
      <c r="AA44" s="250">
        <f>R44*U44*X44</f>
        <v>0</v>
      </c>
      <c r="AB44" s="39">
        <v>900000</v>
      </c>
      <c r="AC44" s="251">
        <f>AA44*AB44</f>
        <v>0</v>
      </c>
      <c r="AE44" s="141">
        <v>2</v>
      </c>
      <c r="AF44" s="302" t="s">
        <v>22</v>
      </c>
      <c r="AG44" s="302" t="s">
        <v>18</v>
      </c>
      <c r="AH44" s="298">
        <v>8</v>
      </c>
      <c r="AI44" s="302" t="s">
        <v>26</v>
      </c>
      <c r="AJ44" s="302" t="s">
        <v>18</v>
      </c>
      <c r="AK44" s="298"/>
      <c r="AL44" s="302" t="s">
        <v>24</v>
      </c>
      <c r="AM44" s="303"/>
      <c r="AN44" s="304">
        <f>AE44*AH44*AK44</f>
        <v>0</v>
      </c>
      <c r="AO44" s="39">
        <v>900000</v>
      </c>
      <c r="AP44" s="305">
        <f>AN44*AO44</f>
        <v>0</v>
      </c>
      <c r="AR44" s="141">
        <v>2</v>
      </c>
      <c r="AS44" s="359" t="s">
        <v>22</v>
      </c>
      <c r="AT44" s="359" t="s">
        <v>18</v>
      </c>
      <c r="AU44" s="355">
        <v>8</v>
      </c>
      <c r="AV44" s="359" t="s">
        <v>26</v>
      </c>
      <c r="AW44" s="359" t="s">
        <v>18</v>
      </c>
      <c r="AX44" s="355"/>
      <c r="AY44" s="359" t="s">
        <v>24</v>
      </c>
      <c r="AZ44" s="360"/>
      <c r="BA44" s="361">
        <f>AR44*AU44*AX44</f>
        <v>0</v>
      </c>
      <c r="BB44" s="39">
        <v>900000</v>
      </c>
      <c r="BC44" s="362">
        <f>BA44*BB44</f>
        <v>0</v>
      </c>
      <c r="BE44" s="141">
        <v>2</v>
      </c>
      <c r="BF44" s="194" t="s">
        <v>22</v>
      </c>
      <c r="BG44" s="194" t="s">
        <v>18</v>
      </c>
      <c r="BH44" s="190">
        <v>4</v>
      </c>
      <c r="BI44" s="194" t="s">
        <v>26</v>
      </c>
      <c r="BJ44" s="194" t="s">
        <v>18</v>
      </c>
      <c r="BK44" s="190">
        <v>4</v>
      </c>
      <c r="BL44" s="194" t="s">
        <v>24</v>
      </c>
      <c r="BM44" s="195"/>
      <c r="BN44" s="196">
        <f>BE44*BH44*BK44</f>
        <v>32</v>
      </c>
      <c r="BO44" s="39">
        <v>900000</v>
      </c>
      <c r="BP44" s="197">
        <f>BN44*BO44</f>
        <v>28800000</v>
      </c>
      <c r="BQ44" s="95">
        <f>BP44/8</f>
        <v>3600000</v>
      </c>
      <c r="BR44" s="95"/>
      <c r="BS44" s="141">
        <v>2</v>
      </c>
      <c r="BT44" s="416" t="s">
        <v>22</v>
      </c>
      <c r="BU44" s="416" t="s">
        <v>18</v>
      </c>
      <c r="BV44" s="412">
        <v>4</v>
      </c>
      <c r="BW44" s="416" t="s">
        <v>26</v>
      </c>
      <c r="BX44" s="416" t="s">
        <v>18</v>
      </c>
      <c r="BY44" s="412"/>
      <c r="BZ44" s="416" t="s">
        <v>24</v>
      </c>
      <c r="CA44" s="417"/>
      <c r="CB44" s="418">
        <f>BS44*BV44*BY44</f>
        <v>0</v>
      </c>
      <c r="CC44" s="39">
        <v>900000</v>
      </c>
      <c r="CD44" s="419">
        <f>CB44*CC44</f>
        <v>0</v>
      </c>
      <c r="CE44" s="95"/>
      <c r="CF44" s="141">
        <v>2</v>
      </c>
      <c r="CG44" s="416" t="s">
        <v>22</v>
      </c>
      <c r="CH44" s="416" t="s">
        <v>18</v>
      </c>
      <c r="CI44" s="412">
        <v>8</v>
      </c>
      <c r="CJ44" s="416" t="s">
        <v>26</v>
      </c>
      <c r="CK44" s="416" t="s">
        <v>18</v>
      </c>
      <c r="CL44" s="412"/>
      <c r="CM44" s="416" t="s">
        <v>24</v>
      </c>
      <c r="CN44" s="417"/>
      <c r="CO44" s="418">
        <f>CF44*CI44*CL44</f>
        <v>0</v>
      </c>
      <c r="CP44" s="39">
        <v>900000</v>
      </c>
      <c r="CQ44" s="419">
        <f>CO44*CP44</f>
        <v>0</v>
      </c>
      <c r="CS44" s="141">
        <v>2</v>
      </c>
      <c r="CT44" s="471" t="s">
        <v>22</v>
      </c>
      <c r="CU44" s="471" t="s">
        <v>18</v>
      </c>
      <c r="CV44" s="467">
        <v>8</v>
      </c>
      <c r="CW44" s="471" t="s">
        <v>26</v>
      </c>
      <c r="CX44" s="471" t="s">
        <v>18</v>
      </c>
      <c r="CY44" s="467"/>
      <c r="CZ44" s="471" t="s">
        <v>24</v>
      </c>
      <c r="DA44" s="472"/>
      <c r="DB44" s="473">
        <f>CS44*CV44*CY44</f>
        <v>0</v>
      </c>
      <c r="DC44" s="39">
        <v>900000</v>
      </c>
      <c r="DD44" s="474">
        <f>DB44*DC44</f>
        <v>0</v>
      </c>
      <c r="DF44" s="141">
        <v>2</v>
      </c>
      <c r="DG44" s="525" t="s">
        <v>22</v>
      </c>
      <c r="DH44" s="525" t="s">
        <v>18</v>
      </c>
      <c r="DI44" s="521">
        <v>8</v>
      </c>
      <c r="DJ44" s="525" t="s">
        <v>26</v>
      </c>
      <c r="DK44" s="525" t="s">
        <v>18</v>
      </c>
      <c r="DL44" s="521"/>
      <c r="DM44" s="525" t="s">
        <v>24</v>
      </c>
      <c r="DN44" s="526"/>
      <c r="DO44" s="527">
        <f>DF44*DI44*DL44</f>
        <v>0</v>
      </c>
      <c r="DP44" s="39">
        <v>900000</v>
      </c>
      <c r="DQ44" s="528">
        <f>DO44*DP44</f>
        <v>0</v>
      </c>
      <c r="DS44" s="141">
        <v>2</v>
      </c>
      <c r="DT44" s="579" t="s">
        <v>22</v>
      </c>
      <c r="DU44" s="579" t="s">
        <v>18</v>
      </c>
      <c r="DV44" s="575">
        <v>8</v>
      </c>
      <c r="DW44" s="579" t="s">
        <v>26</v>
      </c>
      <c r="DX44" s="579" t="s">
        <v>18</v>
      </c>
      <c r="DY44" s="575"/>
      <c r="DZ44" s="579" t="s">
        <v>24</v>
      </c>
      <c r="EA44" s="580"/>
      <c r="EB44" s="581">
        <f>DS44*DV44*DY44</f>
        <v>0</v>
      </c>
      <c r="EC44" s="39">
        <v>900000</v>
      </c>
      <c r="ED44" s="582">
        <f>EB44*EC44</f>
        <v>0</v>
      </c>
      <c r="EF44" s="95">
        <f t="shared" si="0"/>
        <v>28800000</v>
      </c>
    </row>
    <row r="45" spans="1:136" ht="12.75" customHeight="1">
      <c r="A45" s="30"/>
      <c r="B45" s="23"/>
      <c r="C45" s="130" t="s">
        <v>46</v>
      </c>
      <c r="D45" s="141">
        <v>2</v>
      </c>
      <c r="E45" s="2" t="s">
        <v>22</v>
      </c>
      <c r="F45" s="2" t="s">
        <v>18</v>
      </c>
      <c r="G45" s="142">
        <v>4</v>
      </c>
      <c r="H45" s="2" t="s">
        <v>26</v>
      </c>
      <c r="I45" s="2" t="s">
        <v>18</v>
      </c>
      <c r="J45" s="142">
        <v>7</v>
      </c>
      <c r="K45" s="2" t="s">
        <v>24</v>
      </c>
      <c r="L45" s="34">
        <f>D45*G45*J45</f>
        <v>56</v>
      </c>
      <c r="M45" s="39">
        <v>900000</v>
      </c>
      <c r="N45" s="38">
        <f>L45*M45</f>
        <v>50400000</v>
      </c>
      <c r="O45" s="65"/>
      <c r="Q45" s="74"/>
      <c r="R45" s="141">
        <v>2</v>
      </c>
      <c r="S45" s="248" t="s">
        <v>22</v>
      </c>
      <c r="T45" s="248" t="s">
        <v>18</v>
      </c>
      <c r="U45" s="244">
        <v>8</v>
      </c>
      <c r="V45" s="248" t="s">
        <v>26</v>
      </c>
      <c r="W45" s="248" t="s">
        <v>18</v>
      </c>
      <c r="X45" s="244"/>
      <c r="Y45" s="248" t="s">
        <v>24</v>
      </c>
      <c r="Z45" s="249"/>
      <c r="AA45" s="250"/>
      <c r="AB45" s="39">
        <v>900000</v>
      </c>
      <c r="AC45" s="251"/>
      <c r="AE45" s="141">
        <v>2</v>
      </c>
      <c r="AF45" s="248" t="s">
        <v>22</v>
      </c>
      <c r="AG45" s="248" t="s">
        <v>18</v>
      </c>
      <c r="AH45" s="244">
        <v>8</v>
      </c>
      <c r="AI45" s="248" t="s">
        <v>26</v>
      </c>
      <c r="AJ45" s="248" t="s">
        <v>18</v>
      </c>
      <c r="AK45" s="244"/>
      <c r="AL45" s="248" t="s">
        <v>24</v>
      </c>
      <c r="AM45" s="249"/>
      <c r="AN45" s="304"/>
      <c r="AO45" s="39">
        <v>900000</v>
      </c>
      <c r="AP45" s="305"/>
      <c r="AR45" s="141">
        <v>2</v>
      </c>
      <c r="AS45" s="248" t="s">
        <v>22</v>
      </c>
      <c r="AT45" s="248" t="s">
        <v>18</v>
      </c>
      <c r="AU45" s="244">
        <v>8</v>
      </c>
      <c r="AV45" s="248" t="s">
        <v>26</v>
      </c>
      <c r="AW45" s="248" t="s">
        <v>18</v>
      </c>
      <c r="AX45" s="244"/>
      <c r="AY45" s="248" t="s">
        <v>24</v>
      </c>
      <c r="AZ45" s="249"/>
      <c r="BA45" s="361"/>
      <c r="BB45" s="39">
        <v>900000</v>
      </c>
      <c r="BC45" s="362"/>
      <c r="BE45" s="141">
        <v>2</v>
      </c>
      <c r="BF45" s="248" t="s">
        <v>22</v>
      </c>
      <c r="BG45" s="248" t="s">
        <v>18</v>
      </c>
      <c r="BH45" s="244">
        <v>4</v>
      </c>
      <c r="BI45" s="248" t="s">
        <v>26</v>
      </c>
      <c r="BJ45" s="248" t="s">
        <v>18</v>
      </c>
      <c r="BK45" s="244"/>
      <c r="BL45" s="248" t="s">
        <v>24</v>
      </c>
      <c r="BM45" s="249"/>
      <c r="BN45" s="196"/>
      <c r="BO45" s="39">
        <v>900000</v>
      </c>
      <c r="BP45" s="197"/>
      <c r="BQ45" s="95"/>
      <c r="BR45" s="95"/>
      <c r="BS45" s="141">
        <v>2</v>
      </c>
      <c r="BT45" s="248" t="s">
        <v>22</v>
      </c>
      <c r="BU45" s="248" t="s">
        <v>18</v>
      </c>
      <c r="BV45" s="244">
        <v>4</v>
      </c>
      <c r="BW45" s="248" t="s">
        <v>26</v>
      </c>
      <c r="BX45" s="248" t="s">
        <v>18</v>
      </c>
      <c r="BY45" s="244">
        <v>7</v>
      </c>
      <c r="BZ45" s="248" t="s">
        <v>24</v>
      </c>
      <c r="CA45" s="249"/>
      <c r="CB45" s="418">
        <f t="shared" ref="CB45" si="49">BS45*BV45*BY45</f>
        <v>56</v>
      </c>
      <c r="CC45" s="39">
        <v>900000</v>
      </c>
      <c r="CD45" s="419">
        <f>CB45*CC45</f>
        <v>50400000</v>
      </c>
      <c r="CE45" s="95"/>
      <c r="CF45" s="141">
        <v>2</v>
      </c>
      <c r="CG45" s="248" t="s">
        <v>22</v>
      </c>
      <c r="CH45" s="248" t="s">
        <v>18</v>
      </c>
      <c r="CI45" s="244">
        <v>8</v>
      </c>
      <c r="CJ45" s="248" t="s">
        <v>26</v>
      </c>
      <c r="CK45" s="248" t="s">
        <v>18</v>
      </c>
      <c r="CL45" s="244"/>
      <c r="CM45" s="248" t="s">
        <v>24</v>
      </c>
      <c r="CN45" s="249"/>
      <c r="CO45" s="418"/>
      <c r="CP45" s="39">
        <v>900000</v>
      </c>
      <c r="CQ45" s="419"/>
      <c r="CS45" s="141">
        <v>2</v>
      </c>
      <c r="CT45" s="248" t="s">
        <v>22</v>
      </c>
      <c r="CU45" s="248" t="s">
        <v>18</v>
      </c>
      <c r="CV45" s="244">
        <v>8</v>
      </c>
      <c r="CW45" s="248" t="s">
        <v>26</v>
      </c>
      <c r="CX45" s="248" t="s">
        <v>18</v>
      </c>
      <c r="CY45" s="244"/>
      <c r="CZ45" s="248" t="s">
        <v>24</v>
      </c>
      <c r="DA45" s="249"/>
      <c r="DB45" s="473"/>
      <c r="DC45" s="39">
        <v>900000</v>
      </c>
      <c r="DD45" s="474"/>
      <c r="DF45" s="141">
        <v>2</v>
      </c>
      <c r="DG45" s="248" t="s">
        <v>22</v>
      </c>
      <c r="DH45" s="248" t="s">
        <v>18</v>
      </c>
      <c r="DI45" s="244">
        <v>4</v>
      </c>
      <c r="DJ45" s="248" t="s">
        <v>26</v>
      </c>
      <c r="DK45" s="248" t="s">
        <v>18</v>
      </c>
      <c r="DL45" s="244">
        <v>0</v>
      </c>
      <c r="DM45" s="248" t="s">
        <v>24</v>
      </c>
      <c r="DN45" s="249"/>
      <c r="DO45" s="527">
        <f>DF45*DI45*DL45</f>
        <v>0</v>
      </c>
      <c r="DP45" s="39">
        <v>900000</v>
      </c>
      <c r="DQ45" s="528">
        <f>DO45*DP45</f>
        <v>0</v>
      </c>
      <c r="DS45" s="141">
        <v>2</v>
      </c>
      <c r="DT45" s="248" t="s">
        <v>22</v>
      </c>
      <c r="DU45" s="248" t="s">
        <v>18</v>
      </c>
      <c r="DV45" s="244">
        <v>8</v>
      </c>
      <c r="DW45" s="248" t="s">
        <v>26</v>
      </c>
      <c r="DX45" s="248" t="s">
        <v>18</v>
      </c>
      <c r="DY45" s="244"/>
      <c r="DZ45" s="248" t="s">
        <v>24</v>
      </c>
      <c r="EA45" s="249"/>
      <c r="EB45" s="581"/>
      <c r="EC45" s="39">
        <v>900000</v>
      </c>
      <c r="ED45" s="582"/>
      <c r="EF45" s="95"/>
    </row>
    <row r="46" spans="1:136" s="46" customFormat="1" ht="12.75" customHeight="1">
      <c r="A46" s="30"/>
      <c r="B46" s="23"/>
      <c r="C46" s="24"/>
      <c r="D46" s="157"/>
      <c r="E46" s="119"/>
      <c r="F46" s="119"/>
      <c r="G46" s="18"/>
      <c r="H46" s="119"/>
      <c r="I46" s="119"/>
      <c r="J46" s="119"/>
      <c r="K46" s="119"/>
      <c r="L46" s="75"/>
      <c r="M46" s="81"/>
      <c r="N46" s="28"/>
      <c r="R46" s="629"/>
      <c r="S46" s="234"/>
      <c r="T46" s="234"/>
      <c r="U46" s="256"/>
      <c r="V46" s="234"/>
      <c r="W46" s="234"/>
      <c r="X46" s="234"/>
      <c r="Y46" s="234"/>
      <c r="Z46" s="236"/>
      <c r="AA46" s="253"/>
      <c r="AB46" s="81"/>
      <c r="AC46" s="254"/>
      <c r="AE46" s="629"/>
      <c r="AF46" s="288"/>
      <c r="AG46" s="288"/>
      <c r="AH46" s="310"/>
      <c r="AI46" s="288"/>
      <c r="AJ46" s="288"/>
      <c r="AK46" s="288"/>
      <c r="AL46" s="288"/>
      <c r="AM46" s="290"/>
      <c r="AN46" s="307"/>
      <c r="AO46" s="81"/>
      <c r="AP46" s="308"/>
      <c r="AR46" s="629"/>
      <c r="AS46" s="345"/>
      <c r="AT46" s="345"/>
      <c r="AU46" s="367"/>
      <c r="AV46" s="345"/>
      <c r="AW46" s="345"/>
      <c r="AX46" s="345"/>
      <c r="AY46" s="345"/>
      <c r="AZ46" s="347"/>
      <c r="BA46" s="364"/>
      <c r="BB46" s="81"/>
      <c r="BC46" s="365"/>
      <c r="BE46" s="629"/>
      <c r="BF46" s="180"/>
      <c r="BG46" s="180"/>
      <c r="BH46" s="202"/>
      <c r="BI46" s="180"/>
      <c r="BJ46" s="180"/>
      <c r="BK46" s="180"/>
      <c r="BL46" s="180"/>
      <c r="BM46" s="182"/>
      <c r="BN46" s="199"/>
      <c r="BO46" s="81"/>
      <c r="BP46" s="200"/>
      <c r="BS46" s="682"/>
      <c r="BT46" s="402"/>
      <c r="BU46" s="402"/>
      <c r="BV46" s="424"/>
      <c r="BW46" s="402"/>
      <c r="BX46" s="402"/>
      <c r="BY46" s="402"/>
      <c r="BZ46" s="402"/>
      <c r="CA46" s="404"/>
      <c r="CB46" s="418"/>
      <c r="CC46" s="81"/>
      <c r="CD46" s="422"/>
      <c r="CF46" s="629"/>
      <c r="CG46" s="402"/>
      <c r="CH46" s="402"/>
      <c r="CI46" s="424"/>
      <c r="CJ46" s="402"/>
      <c r="CK46" s="402"/>
      <c r="CL46" s="402"/>
      <c r="CM46" s="402"/>
      <c r="CN46" s="404"/>
      <c r="CO46" s="421"/>
      <c r="CP46" s="81"/>
      <c r="CQ46" s="422"/>
      <c r="CS46" s="629"/>
      <c r="CT46" s="457"/>
      <c r="CU46" s="457"/>
      <c r="CV46" s="479"/>
      <c r="CW46" s="457"/>
      <c r="CX46" s="457"/>
      <c r="CY46" s="457"/>
      <c r="CZ46" s="457"/>
      <c r="DA46" s="459"/>
      <c r="DB46" s="476"/>
      <c r="DC46" s="81"/>
      <c r="DD46" s="477"/>
      <c r="DF46" s="629"/>
      <c r="DG46" s="511"/>
      <c r="DH46" s="511"/>
      <c r="DI46" s="533"/>
      <c r="DJ46" s="511"/>
      <c r="DK46" s="511"/>
      <c r="DL46" s="511"/>
      <c r="DM46" s="511"/>
      <c r="DN46" s="513"/>
      <c r="DO46" s="530"/>
      <c r="DP46" s="81"/>
      <c r="DQ46" s="531"/>
      <c r="DS46" s="629"/>
      <c r="DT46" s="565"/>
      <c r="DU46" s="565"/>
      <c r="DV46" s="587"/>
      <c r="DW46" s="565"/>
      <c r="DX46" s="565"/>
      <c r="DY46" s="565"/>
      <c r="DZ46" s="565"/>
      <c r="EA46" s="567"/>
      <c r="EB46" s="584"/>
      <c r="EC46" s="81"/>
      <c r="ED46" s="585"/>
      <c r="EF46" s="95">
        <f>AC46+AP46+BC46+BP46+CQ46+DD46+DQ46+ED46</f>
        <v>0</v>
      </c>
    </row>
    <row r="47" spans="1:136" ht="18.75" customHeight="1">
      <c r="A47" s="3"/>
      <c r="B47" s="13">
        <v>524111</v>
      </c>
      <c r="C47" s="14" t="s">
        <v>27</v>
      </c>
      <c r="D47" s="16"/>
      <c r="E47" s="17"/>
      <c r="F47" s="18"/>
      <c r="G47" s="18"/>
      <c r="H47" s="17"/>
      <c r="I47" s="18"/>
      <c r="J47" s="19"/>
      <c r="K47" s="17"/>
      <c r="L47" s="79"/>
      <c r="M47" s="80"/>
      <c r="N47" s="135">
        <f>N49+N55+N61+N64+N67+N71+N75</f>
        <v>133563000</v>
      </c>
      <c r="Q47" s="74"/>
      <c r="R47" s="16"/>
      <c r="S47" s="261"/>
      <c r="T47" s="256"/>
      <c r="U47" s="256"/>
      <c r="V47" s="261"/>
      <c r="W47" s="256"/>
      <c r="X47" s="262"/>
      <c r="Y47" s="261"/>
      <c r="Z47" s="257"/>
      <c r="AA47" s="258"/>
      <c r="AB47" s="80"/>
      <c r="AC47" s="135">
        <f>AC49+AC55+AC61+AC64+AC67+AC71+AC75</f>
        <v>0</v>
      </c>
      <c r="AE47" s="16"/>
      <c r="AF47" s="315"/>
      <c r="AG47" s="310"/>
      <c r="AH47" s="310"/>
      <c r="AI47" s="315"/>
      <c r="AJ47" s="310"/>
      <c r="AK47" s="316"/>
      <c r="AL47" s="315"/>
      <c r="AM47" s="311"/>
      <c r="AN47" s="312"/>
      <c r="AO47" s="80"/>
      <c r="AP47" s="135">
        <f>AP49+AP55+AP61+AP64+AP67+AP71+AP75</f>
        <v>7396000</v>
      </c>
      <c r="AR47" s="16"/>
      <c r="AS47" s="372"/>
      <c r="AT47" s="367"/>
      <c r="AU47" s="367"/>
      <c r="AV47" s="372"/>
      <c r="AW47" s="367"/>
      <c r="AX47" s="373"/>
      <c r="AY47" s="372"/>
      <c r="AZ47" s="368"/>
      <c r="BA47" s="369"/>
      <c r="BB47" s="80"/>
      <c r="BC47" s="135">
        <f>BC49+BC55+BC61+BC64+BC67+BC71+BC75</f>
        <v>46044000</v>
      </c>
      <c r="BE47" s="16"/>
      <c r="BF47" s="207"/>
      <c r="BG47" s="202"/>
      <c r="BH47" s="202"/>
      <c r="BI47" s="207"/>
      <c r="BJ47" s="202"/>
      <c r="BK47" s="208"/>
      <c r="BL47" s="207"/>
      <c r="BM47" s="203"/>
      <c r="BN47" s="204"/>
      <c r="BO47" s="80"/>
      <c r="BP47" s="135">
        <f>BP49+BP55+BP61+BP64+BP67+BP71+BP75</f>
        <v>65331000</v>
      </c>
      <c r="BS47" s="16"/>
      <c r="BT47" s="429"/>
      <c r="BU47" s="424"/>
      <c r="BV47" s="424"/>
      <c r="BW47" s="429"/>
      <c r="BX47" s="424"/>
      <c r="BY47" s="430"/>
      <c r="BZ47" s="429"/>
      <c r="CA47" s="425"/>
      <c r="CB47" s="426"/>
      <c r="CC47" s="80"/>
      <c r="CD47" s="135">
        <f>CD49+CD55+CD61+CD64+CD67+CD71+CD75</f>
        <v>0</v>
      </c>
      <c r="CF47" s="16"/>
      <c r="CG47" s="429"/>
      <c r="CH47" s="424"/>
      <c r="CI47" s="424"/>
      <c r="CJ47" s="429"/>
      <c r="CK47" s="424"/>
      <c r="CL47" s="430"/>
      <c r="CM47" s="429"/>
      <c r="CN47" s="425"/>
      <c r="CO47" s="426"/>
      <c r="CP47" s="80"/>
      <c r="CQ47" s="135">
        <f>CQ49+CQ55+CQ61+CQ64+CQ67+CQ71+CQ75</f>
        <v>0</v>
      </c>
      <c r="CS47" s="16"/>
      <c r="CT47" s="484"/>
      <c r="CU47" s="479"/>
      <c r="CV47" s="479"/>
      <c r="CW47" s="484"/>
      <c r="CX47" s="479"/>
      <c r="CY47" s="485"/>
      <c r="CZ47" s="484"/>
      <c r="DA47" s="480"/>
      <c r="DB47" s="481"/>
      <c r="DC47" s="80"/>
      <c r="DD47" s="135">
        <f>DD49+DD55+DD61+DD64+DD67+DD71+DD75</f>
        <v>0</v>
      </c>
      <c r="DF47" s="16"/>
      <c r="DG47" s="538"/>
      <c r="DH47" s="533"/>
      <c r="DI47" s="533"/>
      <c r="DJ47" s="538"/>
      <c r="DK47" s="533"/>
      <c r="DL47" s="539"/>
      <c r="DM47" s="538"/>
      <c r="DN47" s="534"/>
      <c r="DO47" s="535"/>
      <c r="DP47" s="80"/>
      <c r="DQ47" s="135">
        <f>DQ49+DQ55+DQ61+DQ64+DQ67+DQ71+DQ75</f>
        <v>7396000</v>
      </c>
      <c r="DS47" s="16"/>
      <c r="DT47" s="592"/>
      <c r="DU47" s="587"/>
      <c r="DV47" s="587"/>
      <c r="DW47" s="592"/>
      <c r="DX47" s="587"/>
      <c r="DY47" s="593"/>
      <c r="DZ47" s="592"/>
      <c r="EA47" s="588"/>
      <c r="EB47" s="589"/>
      <c r="EC47" s="80"/>
      <c r="ED47" s="135">
        <f>ED49+ED55+ED61+ED64+ED67+ED71+ED75</f>
        <v>7396000</v>
      </c>
      <c r="EF47" s="95">
        <f>AC47+AP47+BC47+BP47+CQ47+DD47+DQ47+ED47</f>
        <v>133563000</v>
      </c>
    </row>
    <row r="48" spans="1:136" ht="18.75" customHeight="1">
      <c r="A48" s="3"/>
      <c r="B48" s="13"/>
      <c r="C48" s="83" t="s">
        <v>62</v>
      </c>
      <c r="D48" s="16"/>
      <c r="E48" s="17"/>
      <c r="F48" s="18"/>
      <c r="G48" s="18"/>
      <c r="H48" s="17"/>
      <c r="I48" s="18"/>
      <c r="J48" s="19"/>
      <c r="K48" s="17"/>
      <c r="L48" s="79"/>
      <c r="M48" s="80"/>
      <c r="N48" s="135"/>
      <c r="Q48" s="74"/>
      <c r="R48" s="16"/>
      <c r="S48" s="17"/>
      <c r="T48" s="18"/>
      <c r="U48" s="18"/>
      <c r="V48" s="17"/>
      <c r="W48" s="18"/>
      <c r="X48" s="19"/>
      <c r="Y48" s="17"/>
      <c r="Z48" s="20"/>
      <c r="AA48" s="79"/>
      <c r="AB48" s="80"/>
      <c r="AC48" s="135"/>
      <c r="AE48" s="16"/>
      <c r="AF48" s="17"/>
      <c r="AG48" s="18"/>
      <c r="AH48" s="18"/>
      <c r="AI48" s="17"/>
      <c r="AJ48" s="18"/>
      <c r="AK48" s="19"/>
      <c r="AL48" s="17"/>
      <c r="AM48" s="20"/>
      <c r="AN48" s="79"/>
      <c r="AO48" s="80"/>
      <c r="AP48" s="135"/>
      <c r="AR48" s="16"/>
      <c r="AS48" s="17"/>
      <c r="AT48" s="18"/>
      <c r="AU48" s="18"/>
      <c r="AV48" s="17"/>
      <c r="AW48" s="18"/>
      <c r="AX48" s="19"/>
      <c r="AY48" s="17"/>
      <c r="AZ48" s="20"/>
      <c r="BA48" s="79"/>
      <c r="BB48" s="80"/>
      <c r="BC48" s="135"/>
      <c r="BE48" s="16"/>
      <c r="BF48" s="17"/>
      <c r="BG48" s="18"/>
      <c r="BH48" s="18"/>
      <c r="BI48" s="17"/>
      <c r="BJ48" s="18"/>
      <c r="BK48" s="19"/>
      <c r="BL48" s="17"/>
      <c r="BM48" s="20"/>
      <c r="BN48" s="79"/>
      <c r="BO48" s="80"/>
      <c r="BP48" s="135"/>
      <c r="BS48" s="16"/>
      <c r="BT48" s="17"/>
      <c r="BU48" s="18"/>
      <c r="BV48" s="18"/>
      <c r="BW48" s="17"/>
      <c r="BX48" s="18"/>
      <c r="BY48" s="19"/>
      <c r="BZ48" s="17"/>
      <c r="CA48" s="20"/>
      <c r="CB48" s="79"/>
      <c r="CC48" s="80"/>
      <c r="CD48" s="135"/>
      <c r="CF48" s="16"/>
      <c r="CG48" s="17"/>
      <c r="CH48" s="18"/>
      <c r="CI48" s="18"/>
      <c r="CJ48" s="17"/>
      <c r="CK48" s="18"/>
      <c r="CL48" s="19"/>
      <c r="CM48" s="17"/>
      <c r="CN48" s="20"/>
      <c r="CO48" s="79"/>
      <c r="CP48" s="80"/>
      <c r="CQ48" s="135"/>
      <c r="CS48" s="16"/>
      <c r="CT48" s="17"/>
      <c r="CU48" s="18"/>
      <c r="CV48" s="18"/>
      <c r="CW48" s="17"/>
      <c r="CX48" s="18"/>
      <c r="CY48" s="19"/>
      <c r="CZ48" s="17"/>
      <c r="DA48" s="20"/>
      <c r="DB48" s="79"/>
      <c r="DC48" s="80"/>
      <c r="DD48" s="135"/>
      <c r="DF48" s="16"/>
      <c r="DG48" s="17"/>
      <c r="DH48" s="18"/>
      <c r="DI48" s="18"/>
      <c r="DJ48" s="17"/>
      <c r="DK48" s="18"/>
      <c r="DL48" s="19"/>
      <c r="DM48" s="17"/>
      <c r="DN48" s="20"/>
      <c r="DO48" s="79"/>
      <c r="DP48" s="80"/>
      <c r="DQ48" s="135"/>
      <c r="DS48" s="16"/>
      <c r="DT48" s="17"/>
      <c r="DU48" s="18"/>
      <c r="DV48" s="18"/>
      <c r="DW48" s="17"/>
      <c r="DX48" s="18"/>
      <c r="DY48" s="19"/>
      <c r="DZ48" s="17"/>
      <c r="EA48" s="20"/>
      <c r="EB48" s="79"/>
      <c r="EC48" s="80"/>
      <c r="ED48" s="135"/>
      <c r="EF48" s="95"/>
    </row>
    <row r="49" spans="1:136" ht="25.5">
      <c r="A49" s="3"/>
      <c r="B49" s="106">
        <v>1</v>
      </c>
      <c r="C49" s="83" t="s">
        <v>63</v>
      </c>
      <c r="D49" s="108"/>
      <c r="E49" s="109"/>
      <c r="F49" s="110"/>
      <c r="G49" s="148"/>
      <c r="H49" s="109"/>
      <c r="I49" s="110"/>
      <c r="J49" s="112"/>
      <c r="K49" s="109"/>
      <c r="L49" s="114"/>
      <c r="M49" s="115"/>
      <c r="N49" s="116">
        <f>SUM(N50:N54)</f>
        <v>7396000</v>
      </c>
      <c r="Q49" s="74"/>
      <c r="R49" s="108"/>
      <c r="S49" s="109"/>
      <c r="T49" s="110"/>
      <c r="U49" s="148"/>
      <c r="V49" s="109"/>
      <c r="W49" s="110"/>
      <c r="X49" s="112"/>
      <c r="Y49" s="109"/>
      <c r="Z49" s="113"/>
      <c r="AA49" s="114"/>
      <c r="AB49" s="115"/>
      <c r="AC49" s="116">
        <f>SUM(AC50:AC54)</f>
        <v>0</v>
      </c>
      <c r="AE49" s="108"/>
      <c r="AF49" s="109"/>
      <c r="AG49" s="110"/>
      <c r="AH49" s="148"/>
      <c r="AI49" s="109"/>
      <c r="AJ49" s="110"/>
      <c r="AK49" s="112"/>
      <c r="AL49" s="109"/>
      <c r="AM49" s="113"/>
      <c r="AN49" s="114"/>
      <c r="AO49" s="115"/>
      <c r="AP49" s="116">
        <f>SUM(AP50:AP54)</f>
        <v>7396000</v>
      </c>
      <c r="AR49" s="108"/>
      <c r="AS49" s="109"/>
      <c r="AT49" s="110"/>
      <c r="AU49" s="148"/>
      <c r="AV49" s="109"/>
      <c r="AW49" s="110"/>
      <c r="AX49" s="112"/>
      <c r="AY49" s="109"/>
      <c r="AZ49" s="113"/>
      <c r="BA49" s="114"/>
      <c r="BB49" s="115"/>
      <c r="BC49" s="116">
        <f>SUM(BC50:BC54)</f>
        <v>0</v>
      </c>
      <c r="BE49" s="108"/>
      <c r="BF49" s="109"/>
      <c r="BG49" s="110"/>
      <c r="BH49" s="148"/>
      <c r="BI49" s="109"/>
      <c r="BJ49" s="110"/>
      <c r="BK49" s="112"/>
      <c r="BL49" s="109"/>
      <c r="BM49" s="113"/>
      <c r="BN49" s="114"/>
      <c r="BO49" s="115"/>
      <c r="BP49" s="116">
        <f>SUM(BP50:BP54)</f>
        <v>0</v>
      </c>
      <c r="BS49" s="108"/>
      <c r="BT49" s="109"/>
      <c r="BU49" s="110"/>
      <c r="BV49" s="148"/>
      <c r="BW49" s="109"/>
      <c r="BX49" s="110"/>
      <c r="BY49" s="112"/>
      <c r="BZ49" s="109"/>
      <c r="CA49" s="113"/>
      <c r="CB49" s="114"/>
      <c r="CC49" s="115"/>
      <c r="CD49" s="116">
        <f>SUM(CD50:CD54)</f>
        <v>0</v>
      </c>
      <c r="CF49" s="108"/>
      <c r="CG49" s="109"/>
      <c r="CH49" s="110"/>
      <c r="CI49" s="148"/>
      <c r="CJ49" s="109"/>
      <c r="CK49" s="110"/>
      <c r="CL49" s="112"/>
      <c r="CM49" s="109"/>
      <c r="CN49" s="113"/>
      <c r="CO49" s="114"/>
      <c r="CP49" s="115"/>
      <c r="CQ49" s="116">
        <f>SUM(CQ50:CQ54)</f>
        <v>0</v>
      </c>
      <c r="CS49" s="108"/>
      <c r="CT49" s="109"/>
      <c r="CU49" s="110"/>
      <c r="CV49" s="148"/>
      <c r="CW49" s="109"/>
      <c r="CX49" s="110"/>
      <c r="CY49" s="112"/>
      <c r="CZ49" s="109"/>
      <c r="DA49" s="113"/>
      <c r="DB49" s="114"/>
      <c r="DC49" s="115"/>
      <c r="DD49" s="116">
        <f>SUM(DD50:DD54)</f>
        <v>0</v>
      </c>
      <c r="DF49" s="108"/>
      <c r="DG49" s="109"/>
      <c r="DH49" s="110"/>
      <c r="DI49" s="148"/>
      <c r="DJ49" s="109"/>
      <c r="DK49" s="110"/>
      <c r="DL49" s="112"/>
      <c r="DM49" s="109"/>
      <c r="DN49" s="113"/>
      <c r="DO49" s="114"/>
      <c r="DP49" s="115"/>
      <c r="DQ49" s="116">
        <f>SUM(DQ50:DQ54)</f>
        <v>0</v>
      </c>
      <c r="DS49" s="108"/>
      <c r="DT49" s="109"/>
      <c r="DU49" s="110"/>
      <c r="DV49" s="148"/>
      <c r="DW49" s="109"/>
      <c r="DX49" s="110"/>
      <c r="DY49" s="112"/>
      <c r="DZ49" s="109"/>
      <c r="EA49" s="113"/>
      <c r="EB49" s="114"/>
      <c r="EC49" s="115"/>
      <c r="ED49" s="116">
        <f>SUM(ED50:ED54)</f>
        <v>0</v>
      </c>
      <c r="EF49" s="95"/>
    </row>
    <row r="50" spans="1:136" ht="18.75" customHeight="1">
      <c r="A50" s="3"/>
      <c r="B50" s="13"/>
      <c r="C50" s="35" t="s">
        <v>28</v>
      </c>
      <c r="D50" s="141">
        <v>2</v>
      </c>
      <c r="E50" s="36" t="s">
        <v>22</v>
      </c>
      <c r="F50" s="36" t="s">
        <v>18</v>
      </c>
      <c r="G50" s="142">
        <v>2</v>
      </c>
      <c r="H50" s="36" t="s">
        <v>23</v>
      </c>
      <c r="I50" s="36" t="s">
        <v>18</v>
      </c>
      <c r="J50" s="142">
        <v>1</v>
      </c>
      <c r="K50" s="36" t="s">
        <v>24</v>
      </c>
      <c r="L50" s="32">
        <f>J50*G50*D50</f>
        <v>4</v>
      </c>
      <c r="M50" s="132">
        <v>430000</v>
      </c>
      <c r="N50" s="38">
        <f>L50*M50</f>
        <v>1720000</v>
      </c>
      <c r="Q50" s="74"/>
      <c r="R50" s="141">
        <v>2</v>
      </c>
      <c r="S50" s="36" t="s">
        <v>22</v>
      </c>
      <c r="T50" s="36" t="s">
        <v>18</v>
      </c>
      <c r="U50" s="142">
        <v>2</v>
      </c>
      <c r="V50" s="36" t="s">
        <v>23</v>
      </c>
      <c r="W50" s="36" t="s">
        <v>18</v>
      </c>
      <c r="X50" s="142"/>
      <c r="Y50" s="36" t="s">
        <v>24</v>
      </c>
      <c r="Z50" s="33"/>
      <c r="AA50" s="32">
        <f>X50*U50*R50</f>
        <v>0</v>
      </c>
      <c r="AB50" s="132">
        <v>430000</v>
      </c>
      <c r="AC50" s="38">
        <f>AA50*AB50</f>
        <v>0</v>
      </c>
      <c r="AE50" s="141">
        <v>2</v>
      </c>
      <c r="AF50" s="36" t="s">
        <v>22</v>
      </c>
      <c r="AG50" s="36" t="s">
        <v>18</v>
      </c>
      <c r="AH50" s="142">
        <v>2</v>
      </c>
      <c r="AI50" s="36" t="s">
        <v>23</v>
      </c>
      <c r="AJ50" s="36" t="s">
        <v>18</v>
      </c>
      <c r="AK50" s="142">
        <v>1</v>
      </c>
      <c r="AL50" s="36" t="s">
        <v>24</v>
      </c>
      <c r="AM50" s="33"/>
      <c r="AN50" s="32">
        <f>AK50*AH50*AE50</f>
        <v>4</v>
      </c>
      <c r="AO50" s="132">
        <v>430000</v>
      </c>
      <c r="AP50" s="38">
        <f>AN50*AO50</f>
        <v>1720000</v>
      </c>
      <c r="AR50" s="141">
        <v>2</v>
      </c>
      <c r="AS50" s="36" t="s">
        <v>22</v>
      </c>
      <c r="AT50" s="36" t="s">
        <v>18</v>
      </c>
      <c r="AU50" s="142">
        <v>2</v>
      </c>
      <c r="AV50" s="36" t="s">
        <v>23</v>
      </c>
      <c r="AW50" s="36" t="s">
        <v>18</v>
      </c>
      <c r="AX50" s="142"/>
      <c r="AY50" s="36" t="s">
        <v>24</v>
      </c>
      <c r="AZ50" s="33"/>
      <c r="BA50" s="32">
        <f>AX50*AU50*AR50</f>
        <v>0</v>
      </c>
      <c r="BB50" s="132">
        <v>430000</v>
      </c>
      <c r="BC50" s="38">
        <f>BA50*BB50</f>
        <v>0</v>
      </c>
      <c r="BE50" s="141">
        <v>2</v>
      </c>
      <c r="BF50" s="36" t="s">
        <v>22</v>
      </c>
      <c r="BG50" s="36" t="s">
        <v>18</v>
      </c>
      <c r="BH50" s="142">
        <v>2</v>
      </c>
      <c r="BI50" s="36" t="s">
        <v>23</v>
      </c>
      <c r="BJ50" s="36" t="s">
        <v>18</v>
      </c>
      <c r="BK50" s="142"/>
      <c r="BL50" s="36" t="s">
        <v>24</v>
      </c>
      <c r="BM50" s="33"/>
      <c r="BN50" s="32">
        <f>BK50*BH50*BE50</f>
        <v>0</v>
      </c>
      <c r="BO50" s="132">
        <v>430000</v>
      </c>
      <c r="BP50" s="38">
        <f>BN50*BO50</f>
        <v>0</v>
      </c>
      <c r="BS50" s="141">
        <v>2</v>
      </c>
      <c r="BT50" s="36" t="s">
        <v>22</v>
      </c>
      <c r="BU50" s="36" t="s">
        <v>18</v>
      </c>
      <c r="BV50" s="142">
        <v>2</v>
      </c>
      <c r="BW50" s="36" t="s">
        <v>23</v>
      </c>
      <c r="BX50" s="36" t="s">
        <v>18</v>
      </c>
      <c r="BY50" s="142"/>
      <c r="BZ50" s="36" t="s">
        <v>24</v>
      </c>
      <c r="CA50" s="33"/>
      <c r="CB50" s="32">
        <f>BY50*BV50*BS50</f>
        <v>0</v>
      </c>
      <c r="CC50" s="132">
        <v>430000</v>
      </c>
      <c r="CD50" s="38">
        <f>CB50*CC50</f>
        <v>0</v>
      </c>
      <c r="CF50" s="141">
        <v>2</v>
      </c>
      <c r="CG50" s="36" t="s">
        <v>22</v>
      </c>
      <c r="CH50" s="36" t="s">
        <v>18</v>
      </c>
      <c r="CI50" s="142">
        <v>2</v>
      </c>
      <c r="CJ50" s="36" t="s">
        <v>23</v>
      </c>
      <c r="CK50" s="36" t="s">
        <v>18</v>
      </c>
      <c r="CL50" s="142"/>
      <c r="CM50" s="36" t="s">
        <v>24</v>
      </c>
      <c r="CN50" s="33"/>
      <c r="CO50" s="32">
        <f>CL50*CI50*CF50</f>
        <v>0</v>
      </c>
      <c r="CP50" s="132">
        <v>430000</v>
      </c>
      <c r="CQ50" s="38">
        <f>CO50*CP50</f>
        <v>0</v>
      </c>
      <c r="CS50" s="141">
        <v>2</v>
      </c>
      <c r="CT50" s="36" t="s">
        <v>22</v>
      </c>
      <c r="CU50" s="36" t="s">
        <v>18</v>
      </c>
      <c r="CV50" s="142">
        <v>2</v>
      </c>
      <c r="CW50" s="36" t="s">
        <v>23</v>
      </c>
      <c r="CX50" s="36" t="s">
        <v>18</v>
      </c>
      <c r="CY50" s="142"/>
      <c r="CZ50" s="36" t="s">
        <v>24</v>
      </c>
      <c r="DA50" s="33"/>
      <c r="DB50" s="32">
        <f>CY50*CV50*CS50</f>
        <v>0</v>
      </c>
      <c r="DC50" s="132">
        <v>430000</v>
      </c>
      <c r="DD50" s="38">
        <f>DB50*DC50</f>
        <v>0</v>
      </c>
      <c r="DF50" s="141">
        <v>2</v>
      </c>
      <c r="DG50" s="36" t="s">
        <v>22</v>
      </c>
      <c r="DH50" s="36" t="s">
        <v>18</v>
      </c>
      <c r="DI50" s="142">
        <v>2</v>
      </c>
      <c r="DJ50" s="36" t="s">
        <v>23</v>
      </c>
      <c r="DK50" s="36" t="s">
        <v>18</v>
      </c>
      <c r="DL50" s="142"/>
      <c r="DM50" s="36" t="s">
        <v>24</v>
      </c>
      <c r="DN50" s="33"/>
      <c r="DO50" s="32">
        <f>DL50*DI50*DF50</f>
        <v>0</v>
      </c>
      <c r="DP50" s="132">
        <v>430000</v>
      </c>
      <c r="DQ50" s="38">
        <f>DO50*DP50</f>
        <v>0</v>
      </c>
      <c r="DS50" s="141">
        <v>2</v>
      </c>
      <c r="DT50" s="36" t="s">
        <v>22</v>
      </c>
      <c r="DU50" s="36" t="s">
        <v>18</v>
      </c>
      <c r="DV50" s="142">
        <v>2</v>
      </c>
      <c r="DW50" s="36" t="s">
        <v>23</v>
      </c>
      <c r="DX50" s="36" t="s">
        <v>18</v>
      </c>
      <c r="DY50" s="142"/>
      <c r="DZ50" s="36" t="s">
        <v>24</v>
      </c>
      <c r="EA50" s="33"/>
      <c r="EB50" s="32">
        <f>DY50*DV50*DS50</f>
        <v>0</v>
      </c>
      <c r="EC50" s="132">
        <v>430000</v>
      </c>
      <c r="ED50" s="38">
        <f>EB50*EC50</f>
        <v>0</v>
      </c>
      <c r="EF50" s="95"/>
    </row>
    <row r="51" spans="1:136" ht="18.75" customHeight="1">
      <c r="A51" s="3"/>
      <c r="B51" s="13"/>
      <c r="C51" s="35" t="s">
        <v>47</v>
      </c>
      <c r="D51" s="145">
        <v>2</v>
      </c>
      <c r="E51" s="36" t="s">
        <v>22</v>
      </c>
      <c r="F51" s="36" t="s">
        <v>18</v>
      </c>
      <c r="G51" s="146">
        <v>1</v>
      </c>
      <c r="H51" s="36" t="s">
        <v>23</v>
      </c>
      <c r="I51" s="36" t="s">
        <v>18</v>
      </c>
      <c r="J51" s="146">
        <v>1</v>
      </c>
      <c r="K51" s="36" t="s">
        <v>24</v>
      </c>
      <c r="L51" s="32">
        <f>J51*G51*D51</f>
        <v>2</v>
      </c>
      <c r="M51" s="132">
        <v>570000</v>
      </c>
      <c r="N51" s="38">
        <f>L51*M51</f>
        <v>1140000</v>
      </c>
      <c r="Q51" s="74"/>
      <c r="R51" s="145">
        <v>2</v>
      </c>
      <c r="S51" s="36" t="s">
        <v>22</v>
      </c>
      <c r="T51" s="36" t="s">
        <v>18</v>
      </c>
      <c r="U51" s="146">
        <v>1</v>
      </c>
      <c r="V51" s="36" t="s">
        <v>23</v>
      </c>
      <c r="W51" s="36" t="s">
        <v>18</v>
      </c>
      <c r="X51" s="146"/>
      <c r="Y51" s="36" t="s">
        <v>24</v>
      </c>
      <c r="Z51" s="33"/>
      <c r="AA51" s="32">
        <f>X51*U51*R51</f>
        <v>0</v>
      </c>
      <c r="AB51" s="132">
        <v>570000</v>
      </c>
      <c r="AC51" s="38">
        <f>AA51*AB51</f>
        <v>0</v>
      </c>
      <c r="AE51" s="145">
        <v>2</v>
      </c>
      <c r="AF51" s="36" t="s">
        <v>22</v>
      </c>
      <c r="AG51" s="36" t="s">
        <v>18</v>
      </c>
      <c r="AH51" s="146">
        <v>1</v>
      </c>
      <c r="AI51" s="36" t="s">
        <v>23</v>
      </c>
      <c r="AJ51" s="36" t="s">
        <v>18</v>
      </c>
      <c r="AK51" s="146">
        <v>1</v>
      </c>
      <c r="AL51" s="36" t="s">
        <v>24</v>
      </c>
      <c r="AM51" s="33"/>
      <c r="AN51" s="32">
        <f>AK51*AH51*AE51</f>
        <v>2</v>
      </c>
      <c r="AO51" s="132">
        <v>570000</v>
      </c>
      <c r="AP51" s="38">
        <f>AN51*AO51</f>
        <v>1140000</v>
      </c>
      <c r="AR51" s="145">
        <v>2</v>
      </c>
      <c r="AS51" s="36" t="s">
        <v>22</v>
      </c>
      <c r="AT51" s="36" t="s">
        <v>18</v>
      </c>
      <c r="AU51" s="146">
        <v>1</v>
      </c>
      <c r="AV51" s="36" t="s">
        <v>23</v>
      </c>
      <c r="AW51" s="36" t="s">
        <v>18</v>
      </c>
      <c r="AX51" s="146"/>
      <c r="AY51" s="36" t="s">
        <v>24</v>
      </c>
      <c r="AZ51" s="33"/>
      <c r="BA51" s="32">
        <f>AX51*AU51*AR51</f>
        <v>0</v>
      </c>
      <c r="BB51" s="132">
        <v>570000</v>
      </c>
      <c r="BC51" s="38">
        <f>BA51*BB51</f>
        <v>0</v>
      </c>
      <c r="BE51" s="145">
        <v>2</v>
      </c>
      <c r="BF51" s="36" t="s">
        <v>22</v>
      </c>
      <c r="BG51" s="36" t="s">
        <v>18</v>
      </c>
      <c r="BH51" s="146">
        <v>1</v>
      </c>
      <c r="BI51" s="36" t="s">
        <v>23</v>
      </c>
      <c r="BJ51" s="36" t="s">
        <v>18</v>
      </c>
      <c r="BK51" s="146"/>
      <c r="BL51" s="36" t="s">
        <v>24</v>
      </c>
      <c r="BM51" s="33"/>
      <c r="BN51" s="32">
        <f>BK51*BH51*BE51</f>
        <v>0</v>
      </c>
      <c r="BO51" s="132">
        <v>570000</v>
      </c>
      <c r="BP51" s="38">
        <f>BN51*BO51</f>
        <v>0</v>
      </c>
      <c r="BS51" s="145">
        <v>2</v>
      </c>
      <c r="BT51" s="36" t="s">
        <v>22</v>
      </c>
      <c r="BU51" s="36" t="s">
        <v>18</v>
      </c>
      <c r="BV51" s="146">
        <v>1</v>
      </c>
      <c r="BW51" s="36" t="s">
        <v>23</v>
      </c>
      <c r="BX51" s="36" t="s">
        <v>18</v>
      </c>
      <c r="BY51" s="146"/>
      <c r="BZ51" s="36" t="s">
        <v>24</v>
      </c>
      <c r="CA51" s="33"/>
      <c r="CB51" s="32">
        <f>BY51*BV51*BS51</f>
        <v>0</v>
      </c>
      <c r="CC51" s="132">
        <v>570000</v>
      </c>
      <c r="CD51" s="38">
        <f>CB51*CC51</f>
        <v>0</v>
      </c>
      <c r="CF51" s="145">
        <v>2</v>
      </c>
      <c r="CG51" s="36" t="s">
        <v>22</v>
      </c>
      <c r="CH51" s="36" t="s">
        <v>18</v>
      </c>
      <c r="CI51" s="146">
        <v>1</v>
      </c>
      <c r="CJ51" s="36" t="s">
        <v>23</v>
      </c>
      <c r="CK51" s="36" t="s">
        <v>18</v>
      </c>
      <c r="CL51" s="146"/>
      <c r="CM51" s="36" t="s">
        <v>24</v>
      </c>
      <c r="CN51" s="33"/>
      <c r="CO51" s="32">
        <f>CL51*CI51*CF51</f>
        <v>0</v>
      </c>
      <c r="CP51" s="132">
        <v>570000</v>
      </c>
      <c r="CQ51" s="38">
        <f>CO51*CP51</f>
        <v>0</v>
      </c>
      <c r="CS51" s="145">
        <v>2</v>
      </c>
      <c r="CT51" s="36" t="s">
        <v>22</v>
      </c>
      <c r="CU51" s="36" t="s">
        <v>18</v>
      </c>
      <c r="CV51" s="146">
        <v>1</v>
      </c>
      <c r="CW51" s="36" t="s">
        <v>23</v>
      </c>
      <c r="CX51" s="36" t="s">
        <v>18</v>
      </c>
      <c r="CY51" s="146"/>
      <c r="CZ51" s="36" t="s">
        <v>24</v>
      </c>
      <c r="DA51" s="33"/>
      <c r="DB51" s="32">
        <f>CY51*CV51*CS51</f>
        <v>0</v>
      </c>
      <c r="DC51" s="132">
        <v>570000</v>
      </c>
      <c r="DD51" s="38">
        <f>DB51*DC51</f>
        <v>0</v>
      </c>
      <c r="DF51" s="145">
        <v>2</v>
      </c>
      <c r="DG51" s="36" t="s">
        <v>22</v>
      </c>
      <c r="DH51" s="36" t="s">
        <v>18</v>
      </c>
      <c r="DI51" s="146">
        <v>1</v>
      </c>
      <c r="DJ51" s="36" t="s">
        <v>23</v>
      </c>
      <c r="DK51" s="36" t="s">
        <v>18</v>
      </c>
      <c r="DL51" s="146"/>
      <c r="DM51" s="36" t="s">
        <v>24</v>
      </c>
      <c r="DN51" s="33"/>
      <c r="DO51" s="32">
        <f>DL51*DI51*DF51</f>
        <v>0</v>
      </c>
      <c r="DP51" s="132">
        <v>570000</v>
      </c>
      <c r="DQ51" s="38">
        <f>DO51*DP51</f>
        <v>0</v>
      </c>
      <c r="DS51" s="145">
        <v>2</v>
      </c>
      <c r="DT51" s="36" t="s">
        <v>22</v>
      </c>
      <c r="DU51" s="36" t="s">
        <v>18</v>
      </c>
      <c r="DV51" s="146">
        <v>1</v>
      </c>
      <c r="DW51" s="36" t="s">
        <v>23</v>
      </c>
      <c r="DX51" s="36" t="s">
        <v>18</v>
      </c>
      <c r="DY51" s="146"/>
      <c r="DZ51" s="36" t="s">
        <v>24</v>
      </c>
      <c r="EA51" s="33"/>
      <c r="EB51" s="32">
        <f>DY51*DV51*DS51</f>
        <v>0</v>
      </c>
      <c r="EC51" s="132">
        <v>570000</v>
      </c>
      <c r="ED51" s="38">
        <f>EB51*EC51</f>
        <v>0</v>
      </c>
      <c r="EF51" s="95"/>
    </row>
    <row r="52" spans="1:136" ht="18.75" customHeight="1">
      <c r="A52" s="3"/>
      <c r="B52" s="13"/>
      <c r="C52" s="35" t="s">
        <v>29</v>
      </c>
      <c r="D52" s="145">
        <v>2</v>
      </c>
      <c r="E52" s="36" t="s">
        <v>22</v>
      </c>
      <c r="F52" s="36" t="s">
        <v>18</v>
      </c>
      <c r="G52" s="146">
        <v>1</v>
      </c>
      <c r="H52" s="36" t="s">
        <v>30</v>
      </c>
      <c r="I52" s="36" t="s">
        <v>18</v>
      </c>
      <c r="J52" s="146">
        <v>1</v>
      </c>
      <c r="K52" s="36" t="s">
        <v>24</v>
      </c>
      <c r="L52" s="32">
        <f>J52*G52*D52</f>
        <v>2</v>
      </c>
      <c r="M52" s="132">
        <v>2027000</v>
      </c>
      <c r="N52" s="38">
        <f>L52*M52</f>
        <v>4054000</v>
      </c>
      <c r="Q52" s="74"/>
      <c r="R52" s="145">
        <v>2</v>
      </c>
      <c r="S52" s="36" t="s">
        <v>22</v>
      </c>
      <c r="T52" s="36" t="s">
        <v>18</v>
      </c>
      <c r="U52" s="146">
        <v>1</v>
      </c>
      <c r="V52" s="36" t="s">
        <v>30</v>
      </c>
      <c r="W52" s="36" t="s">
        <v>18</v>
      </c>
      <c r="X52" s="146"/>
      <c r="Y52" s="36" t="s">
        <v>24</v>
      </c>
      <c r="Z52" s="33"/>
      <c r="AA52" s="32">
        <f>X52*U52*R52</f>
        <v>0</v>
      </c>
      <c r="AB52" s="132">
        <v>2027000</v>
      </c>
      <c r="AC52" s="38">
        <f>AA52*AB52</f>
        <v>0</v>
      </c>
      <c r="AE52" s="145">
        <v>2</v>
      </c>
      <c r="AF52" s="36" t="s">
        <v>22</v>
      </c>
      <c r="AG52" s="36" t="s">
        <v>18</v>
      </c>
      <c r="AH52" s="146">
        <v>1</v>
      </c>
      <c r="AI52" s="36" t="s">
        <v>30</v>
      </c>
      <c r="AJ52" s="36" t="s">
        <v>18</v>
      </c>
      <c r="AK52" s="146">
        <v>1</v>
      </c>
      <c r="AL52" s="36" t="s">
        <v>24</v>
      </c>
      <c r="AM52" s="33"/>
      <c r="AN52" s="32">
        <f>AK52*AH52*AE52</f>
        <v>2</v>
      </c>
      <c r="AO52" s="132">
        <v>2027000</v>
      </c>
      <c r="AP52" s="38">
        <f>AN52*AO52</f>
        <v>4054000</v>
      </c>
      <c r="AR52" s="145">
        <v>2</v>
      </c>
      <c r="AS52" s="36" t="s">
        <v>22</v>
      </c>
      <c r="AT52" s="36" t="s">
        <v>18</v>
      </c>
      <c r="AU52" s="146">
        <v>1</v>
      </c>
      <c r="AV52" s="36" t="s">
        <v>30</v>
      </c>
      <c r="AW52" s="36" t="s">
        <v>18</v>
      </c>
      <c r="AX52" s="146"/>
      <c r="AY52" s="36" t="s">
        <v>24</v>
      </c>
      <c r="AZ52" s="33"/>
      <c r="BA52" s="32">
        <f>AX52*AU52*AR52</f>
        <v>0</v>
      </c>
      <c r="BB52" s="132">
        <v>2027000</v>
      </c>
      <c r="BC52" s="38">
        <f>BA52*BB52</f>
        <v>0</v>
      </c>
      <c r="BE52" s="145">
        <v>2</v>
      </c>
      <c r="BF52" s="36" t="s">
        <v>22</v>
      </c>
      <c r="BG52" s="36" t="s">
        <v>18</v>
      </c>
      <c r="BH52" s="146">
        <v>1</v>
      </c>
      <c r="BI52" s="36" t="s">
        <v>30</v>
      </c>
      <c r="BJ52" s="36" t="s">
        <v>18</v>
      </c>
      <c r="BK52" s="146"/>
      <c r="BL52" s="36" t="s">
        <v>24</v>
      </c>
      <c r="BM52" s="33"/>
      <c r="BN52" s="32">
        <f>BK52*BH52*BE52</f>
        <v>0</v>
      </c>
      <c r="BO52" s="132">
        <v>2027000</v>
      </c>
      <c r="BP52" s="38">
        <f>BN52*BO52</f>
        <v>0</v>
      </c>
      <c r="BS52" s="145">
        <v>2</v>
      </c>
      <c r="BT52" s="36" t="s">
        <v>22</v>
      </c>
      <c r="BU52" s="36" t="s">
        <v>18</v>
      </c>
      <c r="BV52" s="146">
        <v>1</v>
      </c>
      <c r="BW52" s="36" t="s">
        <v>30</v>
      </c>
      <c r="BX52" s="36" t="s">
        <v>18</v>
      </c>
      <c r="BY52" s="146"/>
      <c r="BZ52" s="36" t="s">
        <v>24</v>
      </c>
      <c r="CA52" s="33"/>
      <c r="CB52" s="32">
        <f>BY52*BV52*BS52</f>
        <v>0</v>
      </c>
      <c r="CC52" s="132">
        <v>2027000</v>
      </c>
      <c r="CD52" s="38">
        <f>CB52*CC52</f>
        <v>0</v>
      </c>
      <c r="CF52" s="145">
        <v>2</v>
      </c>
      <c r="CG52" s="36" t="s">
        <v>22</v>
      </c>
      <c r="CH52" s="36" t="s">
        <v>18</v>
      </c>
      <c r="CI52" s="146">
        <v>1</v>
      </c>
      <c r="CJ52" s="36" t="s">
        <v>30</v>
      </c>
      <c r="CK52" s="36" t="s">
        <v>18</v>
      </c>
      <c r="CL52" s="146"/>
      <c r="CM52" s="36" t="s">
        <v>24</v>
      </c>
      <c r="CN52" s="33"/>
      <c r="CO52" s="32">
        <f>CL52*CI52*CF52</f>
        <v>0</v>
      </c>
      <c r="CP52" s="132">
        <v>2027000</v>
      </c>
      <c r="CQ52" s="38">
        <f>CO52*CP52</f>
        <v>0</v>
      </c>
      <c r="CS52" s="145">
        <v>2</v>
      </c>
      <c r="CT52" s="36" t="s">
        <v>22</v>
      </c>
      <c r="CU52" s="36" t="s">
        <v>18</v>
      </c>
      <c r="CV52" s="146">
        <v>1</v>
      </c>
      <c r="CW52" s="36" t="s">
        <v>30</v>
      </c>
      <c r="CX52" s="36" t="s">
        <v>18</v>
      </c>
      <c r="CY52" s="146"/>
      <c r="CZ52" s="36" t="s">
        <v>24</v>
      </c>
      <c r="DA52" s="33"/>
      <c r="DB52" s="32">
        <f>CY52*CV52*CS52</f>
        <v>0</v>
      </c>
      <c r="DC52" s="132">
        <v>2027000</v>
      </c>
      <c r="DD52" s="38">
        <f>DB52*DC52</f>
        <v>0</v>
      </c>
      <c r="DF52" s="145">
        <v>2</v>
      </c>
      <c r="DG52" s="36" t="s">
        <v>22</v>
      </c>
      <c r="DH52" s="36" t="s">
        <v>18</v>
      </c>
      <c r="DI52" s="146">
        <v>1</v>
      </c>
      <c r="DJ52" s="36" t="s">
        <v>30</v>
      </c>
      <c r="DK52" s="36" t="s">
        <v>18</v>
      </c>
      <c r="DL52" s="146"/>
      <c r="DM52" s="36" t="s">
        <v>24</v>
      </c>
      <c r="DN52" s="33"/>
      <c r="DO52" s="32">
        <f>DL52*DI52*DF52</f>
        <v>0</v>
      </c>
      <c r="DP52" s="132">
        <v>2027000</v>
      </c>
      <c r="DQ52" s="38">
        <f>DO52*DP52</f>
        <v>0</v>
      </c>
      <c r="DS52" s="145">
        <v>2</v>
      </c>
      <c r="DT52" s="36" t="s">
        <v>22</v>
      </c>
      <c r="DU52" s="36" t="s">
        <v>18</v>
      </c>
      <c r="DV52" s="146">
        <v>1</v>
      </c>
      <c r="DW52" s="36" t="s">
        <v>30</v>
      </c>
      <c r="DX52" s="36" t="s">
        <v>18</v>
      </c>
      <c r="DY52" s="146"/>
      <c r="DZ52" s="36" t="s">
        <v>24</v>
      </c>
      <c r="EA52" s="33"/>
      <c r="EB52" s="32">
        <f>DY52*DV52*DS52</f>
        <v>0</v>
      </c>
      <c r="EC52" s="132">
        <v>2027000</v>
      </c>
      <c r="ED52" s="38">
        <f>EB52*EC52</f>
        <v>0</v>
      </c>
      <c r="EF52" s="95"/>
    </row>
    <row r="53" spans="1:136" ht="18.75" customHeight="1">
      <c r="A53" s="3"/>
      <c r="B53" s="13"/>
      <c r="C53" s="35" t="s">
        <v>132</v>
      </c>
      <c r="D53" s="158"/>
      <c r="E53" s="36"/>
      <c r="F53" s="36"/>
      <c r="G53" s="146">
        <v>2</v>
      </c>
      <c r="H53" s="36" t="s">
        <v>134</v>
      </c>
      <c r="I53" s="36" t="s">
        <v>18</v>
      </c>
      <c r="J53" s="146">
        <v>1</v>
      </c>
      <c r="K53" s="36" t="s">
        <v>24</v>
      </c>
      <c r="L53" s="32">
        <f>J53*G53</f>
        <v>2</v>
      </c>
      <c r="M53" s="132">
        <v>75000</v>
      </c>
      <c r="N53" s="38">
        <f>L53*M53</f>
        <v>150000</v>
      </c>
      <c r="Q53" s="74"/>
      <c r="R53" s="629"/>
      <c r="S53" s="36"/>
      <c r="T53" s="36"/>
      <c r="U53" s="146">
        <v>2</v>
      </c>
      <c r="V53" s="36" t="s">
        <v>134</v>
      </c>
      <c r="W53" s="36" t="s">
        <v>18</v>
      </c>
      <c r="X53" s="146"/>
      <c r="Y53" s="36" t="s">
        <v>24</v>
      </c>
      <c r="Z53" s="33"/>
      <c r="AA53" s="32">
        <f>X53*U53</f>
        <v>0</v>
      </c>
      <c r="AB53" s="132">
        <v>75000</v>
      </c>
      <c r="AC53" s="38">
        <f>AA53*AB53</f>
        <v>0</v>
      </c>
      <c r="AE53" s="629"/>
      <c r="AF53" s="36"/>
      <c r="AG53" s="36"/>
      <c r="AH53" s="146">
        <v>2</v>
      </c>
      <c r="AI53" s="36" t="s">
        <v>134</v>
      </c>
      <c r="AJ53" s="36" t="s">
        <v>18</v>
      </c>
      <c r="AK53" s="146">
        <v>1</v>
      </c>
      <c r="AL53" s="36" t="s">
        <v>24</v>
      </c>
      <c r="AM53" s="33"/>
      <c r="AN53" s="32">
        <f>AK53*AH53</f>
        <v>2</v>
      </c>
      <c r="AO53" s="132">
        <v>75000</v>
      </c>
      <c r="AP53" s="38">
        <f>AN53*AO53</f>
        <v>150000</v>
      </c>
      <c r="AR53" s="629"/>
      <c r="AS53" s="36"/>
      <c r="AT53" s="36"/>
      <c r="AU53" s="146">
        <v>2</v>
      </c>
      <c r="AV53" s="36" t="s">
        <v>134</v>
      </c>
      <c r="AW53" s="36" t="s">
        <v>18</v>
      </c>
      <c r="AX53" s="146"/>
      <c r="AY53" s="36" t="s">
        <v>24</v>
      </c>
      <c r="AZ53" s="33"/>
      <c r="BA53" s="32">
        <f>AX53*AU53</f>
        <v>0</v>
      </c>
      <c r="BB53" s="132">
        <v>75000</v>
      </c>
      <c r="BC53" s="38">
        <f>BA53*BB53</f>
        <v>0</v>
      </c>
      <c r="BE53" s="629"/>
      <c r="BF53" s="36"/>
      <c r="BG53" s="36"/>
      <c r="BH53" s="146">
        <v>2</v>
      </c>
      <c r="BI53" s="36" t="s">
        <v>134</v>
      </c>
      <c r="BJ53" s="36" t="s">
        <v>18</v>
      </c>
      <c r="BK53" s="146"/>
      <c r="BL53" s="36" t="s">
        <v>24</v>
      </c>
      <c r="BM53" s="33"/>
      <c r="BN53" s="32">
        <f>BK53*BH53</f>
        <v>0</v>
      </c>
      <c r="BO53" s="132">
        <v>75000</v>
      </c>
      <c r="BP53" s="38">
        <f>BN53*BO53</f>
        <v>0</v>
      </c>
      <c r="BS53" s="682"/>
      <c r="BT53" s="36"/>
      <c r="BU53" s="36"/>
      <c r="BV53" s="146">
        <v>2</v>
      </c>
      <c r="BW53" s="36" t="s">
        <v>134</v>
      </c>
      <c r="BX53" s="36" t="s">
        <v>18</v>
      </c>
      <c r="BY53" s="146"/>
      <c r="BZ53" s="36" t="s">
        <v>24</v>
      </c>
      <c r="CA53" s="33"/>
      <c r="CB53" s="32">
        <f>BY53*BV53</f>
        <v>0</v>
      </c>
      <c r="CC53" s="132">
        <v>75000</v>
      </c>
      <c r="CD53" s="38">
        <f>CB53*CC53</f>
        <v>0</v>
      </c>
      <c r="CF53" s="629"/>
      <c r="CG53" s="36"/>
      <c r="CH53" s="36"/>
      <c r="CI53" s="146">
        <v>2</v>
      </c>
      <c r="CJ53" s="36" t="s">
        <v>134</v>
      </c>
      <c r="CK53" s="36" t="s">
        <v>18</v>
      </c>
      <c r="CL53" s="146"/>
      <c r="CM53" s="36" t="s">
        <v>24</v>
      </c>
      <c r="CN53" s="33"/>
      <c r="CO53" s="32">
        <f>CL53*CI53</f>
        <v>0</v>
      </c>
      <c r="CP53" s="132">
        <v>75000</v>
      </c>
      <c r="CQ53" s="38">
        <f>CO53*CP53</f>
        <v>0</v>
      </c>
      <c r="CS53" s="629"/>
      <c r="CT53" s="36"/>
      <c r="CU53" s="36"/>
      <c r="CV53" s="146">
        <v>2</v>
      </c>
      <c r="CW53" s="36" t="s">
        <v>134</v>
      </c>
      <c r="CX53" s="36" t="s">
        <v>18</v>
      </c>
      <c r="CY53" s="146"/>
      <c r="CZ53" s="36" t="s">
        <v>24</v>
      </c>
      <c r="DA53" s="33"/>
      <c r="DB53" s="32">
        <f>CY53*CV53</f>
        <v>0</v>
      </c>
      <c r="DC53" s="132">
        <v>75000</v>
      </c>
      <c r="DD53" s="38">
        <f>DB53*DC53</f>
        <v>0</v>
      </c>
      <c r="DF53" s="629"/>
      <c r="DG53" s="36"/>
      <c r="DH53" s="36"/>
      <c r="DI53" s="146">
        <v>2</v>
      </c>
      <c r="DJ53" s="36" t="s">
        <v>134</v>
      </c>
      <c r="DK53" s="36" t="s">
        <v>18</v>
      </c>
      <c r="DL53" s="146"/>
      <c r="DM53" s="36" t="s">
        <v>24</v>
      </c>
      <c r="DN53" s="33"/>
      <c r="DO53" s="32">
        <f>DL53*DI53</f>
        <v>0</v>
      </c>
      <c r="DP53" s="132">
        <v>75000</v>
      </c>
      <c r="DQ53" s="38">
        <f>DO53*DP53</f>
        <v>0</v>
      </c>
      <c r="DS53" s="629"/>
      <c r="DT53" s="36"/>
      <c r="DU53" s="36"/>
      <c r="DV53" s="146">
        <v>2</v>
      </c>
      <c r="DW53" s="36" t="s">
        <v>134</v>
      </c>
      <c r="DX53" s="36" t="s">
        <v>18</v>
      </c>
      <c r="DY53" s="146"/>
      <c r="DZ53" s="36" t="s">
        <v>24</v>
      </c>
      <c r="EA53" s="33"/>
      <c r="EB53" s="32">
        <f>DY53*DV53</f>
        <v>0</v>
      </c>
      <c r="EC53" s="132">
        <v>75000</v>
      </c>
      <c r="ED53" s="38">
        <f>EB53*EC53</f>
        <v>0</v>
      </c>
      <c r="EF53" s="95"/>
    </row>
    <row r="54" spans="1:136" ht="18.75" customHeight="1">
      <c r="A54" s="3"/>
      <c r="B54" s="13"/>
      <c r="C54" s="35" t="s">
        <v>133</v>
      </c>
      <c r="D54" s="158"/>
      <c r="E54" s="36"/>
      <c r="F54" s="36"/>
      <c r="G54" s="146">
        <v>2</v>
      </c>
      <c r="H54" s="36" t="s">
        <v>134</v>
      </c>
      <c r="I54" s="36" t="s">
        <v>18</v>
      </c>
      <c r="J54" s="146">
        <v>1</v>
      </c>
      <c r="K54" s="36" t="s">
        <v>24</v>
      </c>
      <c r="L54" s="32">
        <f>J54*G54</f>
        <v>2</v>
      </c>
      <c r="M54" s="132">
        <v>166000</v>
      </c>
      <c r="N54" s="38">
        <f>L54*M54</f>
        <v>332000</v>
      </c>
      <c r="Q54" s="74"/>
      <c r="R54" s="629"/>
      <c r="S54" s="36"/>
      <c r="T54" s="36"/>
      <c r="U54" s="146">
        <v>2</v>
      </c>
      <c r="V54" s="36" t="s">
        <v>134</v>
      </c>
      <c r="W54" s="36" t="s">
        <v>18</v>
      </c>
      <c r="X54" s="146"/>
      <c r="Y54" s="36" t="s">
        <v>24</v>
      </c>
      <c r="Z54" s="33"/>
      <c r="AA54" s="32">
        <f>X54*U54</f>
        <v>0</v>
      </c>
      <c r="AB54" s="132">
        <v>166000</v>
      </c>
      <c r="AC54" s="38">
        <f>AA54*AB54</f>
        <v>0</v>
      </c>
      <c r="AE54" s="629"/>
      <c r="AF54" s="36"/>
      <c r="AG54" s="36"/>
      <c r="AH54" s="146">
        <v>2</v>
      </c>
      <c r="AI54" s="36" t="s">
        <v>134</v>
      </c>
      <c r="AJ54" s="36" t="s">
        <v>18</v>
      </c>
      <c r="AK54" s="146">
        <v>1</v>
      </c>
      <c r="AL54" s="36" t="s">
        <v>24</v>
      </c>
      <c r="AM54" s="33"/>
      <c r="AN54" s="32">
        <f>AK54*AH54</f>
        <v>2</v>
      </c>
      <c r="AO54" s="132">
        <v>166000</v>
      </c>
      <c r="AP54" s="38">
        <f>AN54*AO54</f>
        <v>332000</v>
      </c>
      <c r="AR54" s="629"/>
      <c r="AS54" s="36"/>
      <c r="AT54" s="36"/>
      <c r="AU54" s="146">
        <v>2</v>
      </c>
      <c r="AV54" s="36" t="s">
        <v>134</v>
      </c>
      <c r="AW54" s="36" t="s">
        <v>18</v>
      </c>
      <c r="AX54" s="146"/>
      <c r="AY54" s="36" t="s">
        <v>24</v>
      </c>
      <c r="AZ54" s="33"/>
      <c r="BA54" s="32">
        <f>AX54*AU54</f>
        <v>0</v>
      </c>
      <c r="BB54" s="132">
        <v>166000</v>
      </c>
      <c r="BC54" s="38">
        <f>BA54*BB54</f>
        <v>0</v>
      </c>
      <c r="BE54" s="629"/>
      <c r="BF54" s="36"/>
      <c r="BG54" s="36"/>
      <c r="BH54" s="146">
        <v>2</v>
      </c>
      <c r="BI54" s="36" t="s">
        <v>134</v>
      </c>
      <c r="BJ54" s="36" t="s">
        <v>18</v>
      </c>
      <c r="BK54" s="146"/>
      <c r="BL54" s="36" t="s">
        <v>24</v>
      </c>
      <c r="BM54" s="33"/>
      <c r="BN54" s="32">
        <f>BK54*BH54</f>
        <v>0</v>
      </c>
      <c r="BO54" s="132">
        <v>166000</v>
      </c>
      <c r="BP54" s="38">
        <f>BN54*BO54</f>
        <v>0</v>
      </c>
      <c r="BS54" s="682"/>
      <c r="BT54" s="36"/>
      <c r="BU54" s="36"/>
      <c r="BV54" s="146">
        <v>2</v>
      </c>
      <c r="BW54" s="36" t="s">
        <v>134</v>
      </c>
      <c r="BX54" s="36" t="s">
        <v>18</v>
      </c>
      <c r="BY54" s="146"/>
      <c r="BZ54" s="36" t="s">
        <v>24</v>
      </c>
      <c r="CA54" s="33"/>
      <c r="CB54" s="32">
        <f>BY54*BV54</f>
        <v>0</v>
      </c>
      <c r="CC54" s="132">
        <v>166000</v>
      </c>
      <c r="CD54" s="38">
        <f>CB54*CC54</f>
        <v>0</v>
      </c>
      <c r="CF54" s="629"/>
      <c r="CG54" s="36"/>
      <c r="CH54" s="36"/>
      <c r="CI54" s="146">
        <v>2</v>
      </c>
      <c r="CJ54" s="36" t="s">
        <v>134</v>
      </c>
      <c r="CK54" s="36" t="s">
        <v>18</v>
      </c>
      <c r="CL54" s="146"/>
      <c r="CM54" s="36" t="s">
        <v>24</v>
      </c>
      <c r="CN54" s="33"/>
      <c r="CO54" s="32">
        <f>CL54*CI54</f>
        <v>0</v>
      </c>
      <c r="CP54" s="132">
        <v>166000</v>
      </c>
      <c r="CQ54" s="38">
        <f>CO54*CP54</f>
        <v>0</v>
      </c>
      <c r="CS54" s="629"/>
      <c r="CT54" s="36"/>
      <c r="CU54" s="36"/>
      <c r="CV54" s="146">
        <v>2</v>
      </c>
      <c r="CW54" s="36" t="s">
        <v>134</v>
      </c>
      <c r="CX54" s="36" t="s">
        <v>18</v>
      </c>
      <c r="CY54" s="146"/>
      <c r="CZ54" s="36" t="s">
        <v>24</v>
      </c>
      <c r="DA54" s="33"/>
      <c r="DB54" s="32">
        <f>CY54*CV54</f>
        <v>0</v>
      </c>
      <c r="DC54" s="132">
        <v>166000</v>
      </c>
      <c r="DD54" s="38">
        <f>DB54*DC54</f>
        <v>0</v>
      </c>
      <c r="DF54" s="629"/>
      <c r="DG54" s="36"/>
      <c r="DH54" s="36"/>
      <c r="DI54" s="146">
        <v>2</v>
      </c>
      <c r="DJ54" s="36" t="s">
        <v>134</v>
      </c>
      <c r="DK54" s="36" t="s">
        <v>18</v>
      </c>
      <c r="DL54" s="146"/>
      <c r="DM54" s="36" t="s">
        <v>24</v>
      </c>
      <c r="DN54" s="33"/>
      <c r="DO54" s="32">
        <f>DL54*DI54</f>
        <v>0</v>
      </c>
      <c r="DP54" s="132">
        <v>166000</v>
      </c>
      <c r="DQ54" s="38">
        <f>DO54*DP54</f>
        <v>0</v>
      </c>
      <c r="DS54" s="629"/>
      <c r="DT54" s="36"/>
      <c r="DU54" s="36"/>
      <c r="DV54" s="146">
        <v>2</v>
      </c>
      <c r="DW54" s="36" t="s">
        <v>134</v>
      </c>
      <c r="DX54" s="36" t="s">
        <v>18</v>
      </c>
      <c r="DY54" s="146"/>
      <c r="DZ54" s="36" t="s">
        <v>24</v>
      </c>
      <c r="EA54" s="33"/>
      <c r="EB54" s="32">
        <f>DY54*DV54</f>
        <v>0</v>
      </c>
      <c r="EC54" s="132">
        <v>166000</v>
      </c>
      <c r="ED54" s="38">
        <f>EB54*EC54</f>
        <v>0</v>
      </c>
      <c r="EF54" s="95"/>
    </row>
    <row r="55" spans="1:136" ht="25.5">
      <c r="A55" s="3"/>
      <c r="B55" s="106">
        <v>2</v>
      </c>
      <c r="C55" s="83" t="s">
        <v>64</v>
      </c>
      <c r="D55" s="140"/>
      <c r="E55" s="110"/>
      <c r="F55" s="110"/>
      <c r="G55" s="149"/>
      <c r="H55" s="110"/>
      <c r="I55" s="110"/>
      <c r="J55" s="110"/>
      <c r="K55" s="110"/>
      <c r="L55" s="114"/>
      <c r="M55" s="115"/>
      <c r="N55" s="116">
        <f>SUM(N56:N60)</f>
        <v>18792000</v>
      </c>
      <c r="Q55" s="74"/>
      <c r="R55" s="140"/>
      <c r="S55" s="110"/>
      <c r="T55" s="110"/>
      <c r="U55" s="149"/>
      <c r="V55" s="110"/>
      <c r="W55" s="110"/>
      <c r="X55" s="110"/>
      <c r="Y55" s="110"/>
      <c r="Z55" s="113"/>
      <c r="AA55" s="114"/>
      <c r="AB55" s="115"/>
      <c r="AC55" s="116">
        <f>SUM(AC56:AC60)</f>
        <v>0</v>
      </c>
      <c r="AE55" s="140"/>
      <c r="AF55" s="110"/>
      <c r="AG55" s="110"/>
      <c r="AH55" s="149"/>
      <c r="AI55" s="110"/>
      <c r="AJ55" s="110"/>
      <c r="AK55" s="110"/>
      <c r="AL55" s="110"/>
      <c r="AM55" s="113"/>
      <c r="AN55" s="114"/>
      <c r="AO55" s="115"/>
      <c r="AP55" s="116">
        <f>SUM(AP56:AP60)</f>
        <v>0</v>
      </c>
      <c r="AR55" s="140"/>
      <c r="AS55" s="110"/>
      <c r="AT55" s="110"/>
      <c r="AU55" s="149"/>
      <c r="AV55" s="110"/>
      <c r="AW55" s="110"/>
      <c r="AX55" s="110"/>
      <c r="AY55" s="110"/>
      <c r="AZ55" s="113"/>
      <c r="BA55" s="114"/>
      <c r="BB55" s="115"/>
      <c r="BC55" s="116">
        <f>SUM(BC56:BC60)</f>
        <v>0</v>
      </c>
      <c r="BE55" s="140"/>
      <c r="BF55" s="110"/>
      <c r="BG55" s="110"/>
      <c r="BH55" s="149"/>
      <c r="BI55" s="110"/>
      <c r="BJ55" s="110"/>
      <c r="BK55" s="110"/>
      <c r="BL55" s="110"/>
      <c r="BM55" s="113"/>
      <c r="BN55" s="114"/>
      <c r="BO55" s="115"/>
      <c r="BP55" s="116">
        <f>SUM(BP56:BP60)</f>
        <v>18792000</v>
      </c>
      <c r="BQ55" s="95">
        <f>BP55/2</f>
        <v>9396000</v>
      </c>
      <c r="BR55" s="95"/>
      <c r="BS55" s="140"/>
      <c r="BT55" s="110"/>
      <c r="BU55" s="110"/>
      <c r="BV55" s="149"/>
      <c r="BW55" s="110"/>
      <c r="BX55" s="110"/>
      <c r="BY55" s="110"/>
      <c r="BZ55" s="110"/>
      <c r="CA55" s="113"/>
      <c r="CB55" s="114"/>
      <c r="CC55" s="115"/>
      <c r="CD55" s="116">
        <f>SUM(CD56:CD60)</f>
        <v>0</v>
      </c>
      <c r="CE55" s="95"/>
      <c r="CF55" s="140"/>
      <c r="CG55" s="110"/>
      <c r="CH55" s="110"/>
      <c r="CI55" s="149"/>
      <c r="CJ55" s="110"/>
      <c r="CK55" s="110"/>
      <c r="CL55" s="110"/>
      <c r="CM55" s="110"/>
      <c r="CN55" s="113"/>
      <c r="CO55" s="114"/>
      <c r="CP55" s="115"/>
      <c r="CQ55" s="116">
        <f>SUM(CQ56:CQ60)</f>
        <v>0</v>
      </c>
      <c r="CS55" s="140"/>
      <c r="CT55" s="110"/>
      <c r="CU55" s="110"/>
      <c r="CV55" s="149"/>
      <c r="CW55" s="110"/>
      <c r="CX55" s="110"/>
      <c r="CY55" s="110"/>
      <c r="CZ55" s="110"/>
      <c r="DA55" s="113"/>
      <c r="DB55" s="114"/>
      <c r="DC55" s="115"/>
      <c r="DD55" s="116">
        <f>SUM(DD56:DD60)</f>
        <v>0</v>
      </c>
      <c r="DF55" s="140"/>
      <c r="DG55" s="110"/>
      <c r="DH55" s="110"/>
      <c r="DI55" s="149"/>
      <c r="DJ55" s="110"/>
      <c r="DK55" s="110"/>
      <c r="DL55" s="110"/>
      <c r="DM55" s="110"/>
      <c r="DN55" s="113"/>
      <c r="DO55" s="114"/>
      <c r="DP55" s="115"/>
      <c r="DQ55" s="116">
        <f>SUM(DQ56:DQ60)</f>
        <v>0</v>
      </c>
      <c r="DS55" s="140"/>
      <c r="DT55" s="110"/>
      <c r="DU55" s="110"/>
      <c r="DV55" s="149"/>
      <c r="DW55" s="110"/>
      <c r="DX55" s="110"/>
      <c r="DY55" s="110"/>
      <c r="DZ55" s="110"/>
      <c r="EA55" s="113"/>
      <c r="EB55" s="114"/>
      <c r="EC55" s="115"/>
      <c r="ED55" s="116">
        <f>SUM(ED56:ED60)</f>
        <v>0</v>
      </c>
      <c r="EF55" s="95"/>
    </row>
    <row r="56" spans="1:136" ht="18.75" customHeight="1">
      <c r="A56" s="3"/>
      <c r="B56" s="13"/>
      <c r="C56" s="35" t="s">
        <v>28</v>
      </c>
      <c r="D56" s="141">
        <v>2</v>
      </c>
      <c r="E56" s="36" t="s">
        <v>22</v>
      </c>
      <c r="F56" s="36" t="s">
        <v>18</v>
      </c>
      <c r="G56" s="142">
        <v>3</v>
      </c>
      <c r="H56" s="36" t="s">
        <v>23</v>
      </c>
      <c r="I56" s="36" t="s">
        <v>18</v>
      </c>
      <c r="J56" s="142">
        <v>2</v>
      </c>
      <c r="K56" s="36" t="s">
        <v>24</v>
      </c>
      <c r="L56" s="32">
        <f>J56*G56*D56</f>
        <v>12</v>
      </c>
      <c r="M56" s="132">
        <v>430000</v>
      </c>
      <c r="N56" s="38">
        <f>L56*M56</f>
        <v>5160000</v>
      </c>
      <c r="Q56" s="74"/>
      <c r="R56" s="141">
        <v>2</v>
      </c>
      <c r="S56" s="36" t="s">
        <v>22</v>
      </c>
      <c r="T56" s="36" t="s">
        <v>18</v>
      </c>
      <c r="U56" s="142">
        <v>3</v>
      </c>
      <c r="V56" s="36" t="s">
        <v>23</v>
      </c>
      <c r="W56" s="36" t="s">
        <v>18</v>
      </c>
      <c r="X56" s="142"/>
      <c r="Y56" s="36" t="s">
        <v>24</v>
      </c>
      <c r="Z56" s="33"/>
      <c r="AA56" s="32">
        <f>X56*U56*R56</f>
        <v>0</v>
      </c>
      <c r="AB56" s="132">
        <v>430000</v>
      </c>
      <c r="AC56" s="38">
        <f>AA56*AB56</f>
        <v>0</v>
      </c>
      <c r="AE56" s="141">
        <v>2</v>
      </c>
      <c r="AF56" s="36" t="s">
        <v>22</v>
      </c>
      <c r="AG56" s="36" t="s">
        <v>18</v>
      </c>
      <c r="AH56" s="142">
        <v>3</v>
      </c>
      <c r="AI56" s="36" t="s">
        <v>23</v>
      </c>
      <c r="AJ56" s="36" t="s">
        <v>18</v>
      </c>
      <c r="AK56" s="142"/>
      <c r="AL56" s="36" t="s">
        <v>24</v>
      </c>
      <c r="AM56" s="33"/>
      <c r="AN56" s="32">
        <f>AK56*AH56*AE56</f>
        <v>0</v>
      </c>
      <c r="AO56" s="132">
        <v>430000</v>
      </c>
      <c r="AP56" s="38">
        <f>AN56*AO56</f>
        <v>0</v>
      </c>
      <c r="AR56" s="141">
        <v>2</v>
      </c>
      <c r="AS56" s="36" t="s">
        <v>22</v>
      </c>
      <c r="AT56" s="36" t="s">
        <v>18</v>
      </c>
      <c r="AU56" s="142">
        <v>3</v>
      </c>
      <c r="AV56" s="36" t="s">
        <v>23</v>
      </c>
      <c r="AW56" s="36" t="s">
        <v>18</v>
      </c>
      <c r="AX56" s="142"/>
      <c r="AY56" s="36" t="s">
        <v>24</v>
      </c>
      <c r="AZ56" s="33"/>
      <c r="BA56" s="32">
        <f>AX56*AU56*AR56</f>
        <v>0</v>
      </c>
      <c r="BB56" s="132">
        <v>430000</v>
      </c>
      <c r="BC56" s="38">
        <f>BA56*BB56</f>
        <v>0</v>
      </c>
      <c r="BE56" s="141">
        <v>2</v>
      </c>
      <c r="BF56" s="36" t="s">
        <v>22</v>
      </c>
      <c r="BG56" s="36" t="s">
        <v>18</v>
      </c>
      <c r="BH56" s="142">
        <v>3</v>
      </c>
      <c r="BI56" s="36" t="s">
        <v>23</v>
      </c>
      <c r="BJ56" s="36" t="s">
        <v>18</v>
      </c>
      <c r="BK56" s="142">
        <v>2</v>
      </c>
      <c r="BL56" s="36" t="s">
        <v>24</v>
      </c>
      <c r="BM56" s="33"/>
      <c r="BN56" s="32">
        <f>BK56*BH56*BE56</f>
        <v>12</v>
      </c>
      <c r="BO56" s="132">
        <v>430000</v>
      </c>
      <c r="BP56" s="38">
        <f>BN56*BO56</f>
        <v>5160000</v>
      </c>
      <c r="BS56" s="141">
        <v>2</v>
      </c>
      <c r="BT56" s="36" t="s">
        <v>22</v>
      </c>
      <c r="BU56" s="36" t="s">
        <v>18</v>
      </c>
      <c r="BV56" s="142">
        <v>3</v>
      </c>
      <c r="BW56" s="36" t="s">
        <v>23</v>
      </c>
      <c r="BX56" s="36" t="s">
        <v>18</v>
      </c>
      <c r="BY56" s="142"/>
      <c r="BZ56" s="36" t="s">
        <v>24</v>
      </c>
      <c r="CA56" s="33"/>
      <c r="CB56" s="32">
        <f>BY56*BV56*BS56</f>
        <v>0</v>
      </c>
      <c r="CC56" s="132">
        <v>430000</v>
      </c>
      <c r="CD56" s="38">
        <f>CB56*CC56</f>
        <v>0</v>
      </c>
      <c r="CF56" s="141">
        <v>2</v>
      </c>
      <c r="CG56" s="36" t="s">
        <v>22</v>
      </c>
      <c r="CH56" s="36" t="s">
        <v>18</v>
      </c>
      <c r="CI56" s="142">
        <v>3</v>
      </c>
      <c r="CJ56" s="36" t="s">
        <v>23</v>
      </c>
      <c r="CK56" s="36" t="s">
        <v>18</v>
      </c>
      <c r="CL56" s="142"/>
      <c r="CM56" s="36" t="s">
        <v>24</v>
      </c>
      <c r="CN56" s="33"/>
      <c r="CO56" s="32">
        <f>CL56*CI56*CF56</f>
        <v>0</v>
      </c>
      <c r="CP56" s="132">
        <v>430000</v>
      </c>
      <c r="CQ56" s="38">
        <f>CO56*CP56</f>
        <v>0</v>
      </c>
      <c r="CS56" s="141">
        <v>2</v>
      </c>
      <c r="CT56" s="36" t="s">
        <v>22</v>
      </c>
      <c r="CU56" s="36" t="s">
        <v>18</v>
      </c>
      <c r="CV56" s="142">
        <v>3</v>
      </c>
      <c r="CW56" s="36" t="s">
        <v>23</v>
      </c>
      <c r="CX56" s="36" t="s">
        <v>18</v>
      </c>
      <c r="CY56" s="142"/>
      <c r="CZ56" s="36" t="s">
        <v>24</v>
      </c>
      <c r="DA56" s="33"/>
      <c r="DB56" s="32">
        <f>CY56*CV56*CS56</f>
        <v>0</v>
      </c>
      <c r="DC56" s="132">
        <v>430000</v>
      </c>
      <c r="DD56" s="38">
        <f>DB56*DC56</f>
        <v>0</v>
      </c>
      <c r="DF56" s="141">
        <v>2</v>
      </c>
      <c r="DG56" s="36" t="s">
        <v>22</v>
      </c>
      <c r="DH56" s="36" t="s">
        <v>18</v>
      </c>
      <c r="DI56" s="142">
        <v>3</v>
      </c>
      <c r="DJ56" s="36" t="s">
        <v>23</v>
      </c>
      <c r="DK56" s="36" t="s">
        <v>18</v>
      </c>
      <c r="DL56" s="142"/>
      <c r="DM56" s="36" t="s">
        <v>24</v>
      </c>
      <c r="DN56" s="33"/>
      <c r="DO56" s="32">
        <f>DL56*DI56*DF56</f>
        <v>0</v>
      </c>
      <c r="DP56" s="132">
        <v>430000</v>
      </c>
      <c r="DQ56" s="38">
        <f>DO56*DP56</f>
        <v>0</v>
      </c>
      <c r="DS56" s="141">
        <v>2</v>
      </c>
      <c r="DT56" s="36" t="s">
        <v>22</v>
      </c>
      <c r="DU56" s="36" t="s">
        <v>18</v>
      </c>
      <c r="DV56" s="142">
        <v>3</v>
      </c>
      <c r="DW56" s="36" t="s">
        <v>23</v>
      </c>
      <c r="DX56" s="36" t="s">
        <v>18</v>
      </c>
      <c r="DY56" s="142"/>
      <c r="DZ56" s="36" t="s">
        <v>24</v>
      </c>
      <c r="EA56" s="33"/>
      <c r="EB56" s="32">
        <f>DY56*DV56*DS56</f>
        <v>0</v>
      </c>
      <c r="EC56" s="132">
        <v>430000</v>
      </c>
      <c r="ED56" s="38">
        <f>EB56*EC56</f>
        <v>0</v>
      </c>
      <c r="EF56" s="95"/>
    </row>
    <row r="57" spans="1:136" ht="18.75" customHeight="1">
      <c r="A57" s="3"/>
      <c r="B57" s="13"/>
      <c r="C57" s="35" t="s">
        <v>47</v>
      </c>
      <c r="D57" s="141">
        <v>2</v>
      </c>
      <c r="E57" s="36" t="s">
        <v>22</v>
      </c>
      <c r="F57" s="36" t="s">
        <v>18</v>
      </c>
      <c r="G57" s="142">
        <v>2</v>
      </c>
      <c r="H57" s="36" t="s">
        <v>23</v>
      </c>
      <c r="I57" s="36" t="s">
        <v>18</v>
      </c>
      <c r="J57" s="146">
        <v>2</v>
      </c>
      <c r="K57" s="36" t="s">
        <v>24</v>
      </c>
      <c r="L57" s="32">
        <f>J57*G57*D57</f>
        <v>8</v>
      </c>
      <c r="M57" s="132">
        <v>570000</v>
      </c>
      <c r="N57" s="38">
        <f>L57*M57</f>
        <v>4560000</v>
      </c>
      <c r="Q57" s="74"/>
      <c r="R57" s="141">
        <v>2</v>
      </c>
      <c r="S57" s="36" t="s">
        <v>22</v>
      </c>
      <c r="T57" s="36" t="s">
        <v>18</v>
      </c>
      <c r="U57" s="142">
        <v>2</v>
      </c>
      <c r="V57" s="36" t="s">
        <v>23</v>
      </c>
      <c r="W57" s="36" t="s">
        <v>18</v>
      </c>
      <c r="X57" s="146"/>
      <c r="Y57" s="36" t="s">
        <v>24</v>
      </c>
      <c r="Z57" s="33"/>
      <c r="AA57" s="32">
        <f>X57*U57*R57</f>
        <v>0</v>
      </c>
      <c r="AB57" s="132">
        <v>570000</v>
      </c>
      <c r="AC57" s="38">
        <f>AA57*AB57</f>
        <v>0</v>
      </c>
      <c r="AE57" s="141">
        <v>2</v>
      </c>
      <c r="AF57" s="36" t="s">
        <v>22</v>
      </c>
      <c r="AG57" s="36" t="s">
        <v>18</v>
      </c>
      <c r="AH57" s="142">
        <v>2</v>
      </c>
      <c r="AI57" s="36" t="s">
        <v>23</v>
      </c>
      <c r="AJ57" s="36" t="s">
        <v>18</v>
      </c>
      <c r="AK57" s="146"/>
      <c r="AL57" s="36" t="s">
        <v>24</v>
      </c>
      <c r="AM57" s="33"/>
      <c r="AN57" s="32">
        <f>AK57*AH57*AE57</f>
        <v>0</v>
      </c>
      <c r="AO57" s="132">
        <v>570000</v>
      </c>
      <c r="AP57" s="38">
        <f>AN57*AO57</f>
        <v>0</v>
      </c>
      <c r="AR57" s="141">
        <v>2</v>
      </c>
      <c r="AS57" s="36" t="s">
        <v>22</v>
      </c>
      <c r="AT57" s="36" t="s">
        <v>18</v>
      </c>
      <c r="AU57" s="142">
        <v>2</v>
      </c>
      <c r="AV57" s="36" t="s">
        <v>23</v>
      </c>
      <c r="AW57" s="36" t="s">
        <v>18</v>
      </c>
      <c r="AX57" s="146"/>
      <c r="AY57" s="36" t="s">
        <v>24</v>
      </c>
      <c r="AZ57" s="33"/>
      <c r="BA57" s="32">
        <f>AX57*AU57*AR57</f>
        <v>0</v>
      </c>
      <c r="BB57" s="132">
        <v>570000</v>
      </c>
      <c r="BC57" s="38">
        <f>BA57*BB57</f>
        <v>0</v>
      </c>
      <c r="BE57" s="141">
        <v>2</v>
      </c>
      <c r="BF57" s="36" t="s">
        <v>22</v>
      </c>
      <c r="BG57" s="36" t="s">
        <v>18</v>
      </c>
      <c r="BH57" s="142">
        <v>2</v>
      </c>
      <c r="BI57" s="36" t="s">
        <v>23</v>
      </c>
      <c r="BJ57" s="36" t="s">
        <v>18</v>
      </c>
      <c r="BK57" s="146">
        <v>2</v>
      </c>
      <c r="BL57" s="36" t="s">
        <v>24</v>
      </c>
      <c r="BM57" s="33"/>
      <c r="BN57" s="32">
        <f>BK57*BH57*BE57</f>
        <v>8</v>
      </c>
      <c r="BO57" s="132">
        <v>570000</v>
      </c>
      <c r="BP57" s="38">
        <f>BN57*BO57</f>
        <v>4560000</v>
      </c>
      <c r="BS57" s="141">
        <v>2</v>
      </c>
      <c r="BT57" s="36" t="s">
        <v>22</v>
      </c>
      <c r="BU57" s="36" t="s">
        <v>18</v>
      </c>
      <c r="BV57" s="142">
        <v>2</v>
      </c>
      <c r="BW57" s="36" t="s">
        <v>23</v>
      </c>
      <c r="BX57" s="36" t="s">
        <v>18</v>
      </c>
      <c r="BY57" s="146"/>
      <c r="BZ57" s="36" t="s">
        <v>24</v>
      </c>
      <c r="CA57" s="33"/>
      <c r="CB57" s="32">
        <f>BY57*BV57*BS57</f>
        <v>0</v>
      </c>
      <c r="CC57" s="132">
        <v>570000</v>
      </c>
      <c r="CD57" s="38">
        <f>CB57*CC57</f>
        <v>0</v>
      </c>
      <c r="CF57" s="141">
        <v>2</v>
      </c>
      <c r="CG57" s="36" t="s">
        <v>22</v>
      </c>
      <c r="CH57" s="36" t="s">
        <v>18</v>
      </c>
      <c r="CI57" s="142">
        <v>2</v>
      </c>
      <c r="CJ57" s="36" t="s">
        <v>23</v>
      </c>
      <c r="CK57" s="36" t="s">
        <v>18</v>
      </c>
      <c r="CL57" s="146"/>
      <c r="CM57" s="36" t="s">
        <v>24</v>
      </c>
      <c r="CN57" s="33"/>
      <c r="CO57" s="32">
        <f>CL57*CI57*CF57</f>
        <v>0</v>
      </c>
      <c r="CP57" s="132">
        <v>570000</v>
      </c>
      <c r="CQ57" s="38">
        <f>CO57*CP57</f>
        <v>0</v>
      </c>
      <c r="CS57" s="141">
        <v>2</v>
      </c>
      <c r="CT57" s="36" t="s">
        <v>22</v>
      </c>
      <c r="CU57" s="36" t="s">
        <v>18</v>
      </c>
      <c r="CV57" s="142">
        <v>2</v>
      </c>
      <c r="CW57" s="36" t="s">
        <v>23</v>
      </c>
      <c r="CX57" s="36" t="s">
        <v>18</v>
      </c>
      <c r="CY57" s="146"/>
      <c r="CZ57" s="36" t="s">
        <v>24</v>
      </c>
      <c r="DA57" s="33"/>
      <c r="DB57" s="32">
        <f>CY57*CV57*CS57</f>
        <v>0</v>
      </c>
      <c r="DC57" s="132">
        <v>570000</v>
      </c>
      <c r="DD57" s="38">
        <f>DB57*DC57</f>
        <v>0</v>
      </c>
      <c r="DF57" s="141">
        <v>2</v>
      </c>
      <c r="DG57" s="36" t="s">
        <v>22</v>
      </c>
      <c r="DH57" s="36" t="s">
        <v>18</v>
      </c>
      <c r="DI57" s="142">
        <v>2</v>
      </c>
      <c r="DJ57" s="36" t="s">
        <v>23</v>
      </c>
      <c r="DK57" s="36" t="s">
        <v>18</v>
      </c>
      <c r="DL57" s="146"/>
      <c r="DM57" s="36" t="s">
        <v>24</v>
      </c>
      <c r="DN57" s="33"/>
      <c r="DO57" s="32">
        <f>DL57*DI57*DF57</f>
        <v>0</v>
      </c>
      <c r="DP57" s="132">
        <v>570000</v>
      </c>
      <c r="DQ57" s="38">
        <f>DO57*DP57</f>
        <v>0</v>
      </c>
      <c r="DS57" s="141">
        <v>2</v>
      </c>
      <c r="DT57" s="36" t="s">
        <v>22</v>
      </c>
      <c r="DU57" s="36" t="s">
        <v>18</v>
      </c>
      <c r="DV57" s="142">
        <v>2</v>
      </c>
      <c r="DW57" s="36" t="s">
        <v>23</v>
      </c>
      <c r="DX57" s="36" t="s">
        <v>18</v>
      </c>
      <c r="DY57" s="146"/>
      <c r="DZ57" s="36" t="s">
        <v>24</v>
      </c>
      <c r="EA57" s="33"/>
      <c r="EB57" s="32">
        <f>DY57*DV57*DS57</f>
        <v>0</v>
      </c>
      <c r="EC57" s="132">
        <v>570000</v>
      </c>
      <c r="ED57" s="38">
        <f>EB57*EC57</f>
        <v>0</v>
      </c>
      <c r="EF57" s="95"/>
    </row>
    <row r="58" spans="1:136" ht="18.75" customHeight="1">
      <c r="A58" s="3"/>
      <c r="B58" s="13"/>
      <c r="C58" s="35" t="s">
        <v>29</v>
      </c>
      <c r="D58" s="141">
        <v>2</v>
      </c>
      <c r="E58" s="36" t="s">
        <v>22</v>
      </c>
      <c r="F58" s="36" t="s">
        <v>18</v>
      </c>
      <c r="G58" s="142">
        <v>1</v>
      </c>
      <c r="H58" s="36" t="s">
        <v>30</v>
      </c>
      <c r="I58" s="36" t="s">
        <v>18</v>
      </c>
      <c r="J58" s="146">
        <v>2</v>
      </c>
      <c r="K58" s="36" t="s">
        <v>24</v>
      </c>
      <c r="L58" s="32">
        <f>J58*G58*D58</f>
        <v>4</v>
      </c>
      <c r="M58" s="132">
        <v>2027000</v>
      </c>
      <c r="N58" s="38">
        <f>L58*M58</f>
        <v>8108000</v>
      </c>
      <c r="Q58" s="74"/>
      <c r="R58" s="141">
        <v>2</v>
      </c>
      <c r="S58" s="36" t="s">
        <v>22</v>
      </c>
      <c r="T58" s="36" t="s">
        <v>18</v>
      </c>
      <c r="U58" s="142">
        <v>1</v>
      </c>
      <c r="V58" s="36" t="s">
        <v>30</v>
      </c>
      <c r="W58" s="36" t="s">
        <v>18</v>
      </c>
      <c r="X58" s="146"/>
      <c r="Y58" s="36" t="s">
        <v>24</v>
      </c>
      <c r="Z58" s="33"/>
      <c r="AA58" s="32">
        <f>X58*U58*R58</f>
        <v>0</v>
      </c>
      <c r="AB58" s="132">
        <v>2027000</v>
      </c>
      <c r="AC58" s="38">
        <f>AA58*AB58</f>
        <v>0</v>
      </c>
      <c r="AE58" s="141">
        <v>2</v>
      </c>
      <c r="AF58" s="36" t="s">
        <v>22</v>
      </c>
      <c r="AG58" s="36" t="s">
        <v>18</v>
      </c>
      <c r="AH58" s="142">
        <v>1</v>
      </c>
      <c r="AI58" s="36" t="s">
        <v>30</v>
      </c>
      <c r="AJ58" s="36" t="s">
        <v>18</v>
      </c>
      <c r="AK58" s="146"/>
      <c r="AL58" s="36" t="s">
        <v>24</v>
      </c>
      <c r="AM58" s="33"/>
      <c r="AN58" s="32">
        <f>AK58*AH58*AE58</f>
        <v>0</v>
      </c>
      <c r="AO58" s="132">
        <v>2027000</v>
      </c>
      <c r="AP58" s="38">
        <f>AN58*AO58</f>
        <v>0</v>
      </c>
      <c r="AR58" s="141">
        <v>2</v>
      </c>
      <c r="AS58" s="36" t="s">
        <v>22</v>
      </c>
      <c r="AT58" s="36" t="s">
        <v>18</v>
      </c>
      <c r="AU58" s="142">
        <v>1</v>
      </c>
      <c r="AV58" s="36" t="s">
        <v>30</v>
      </c>
      <c r="AW58" s="36" t="s">
        <v>18</v>
      </c>
      <c r="AX58" s="146"/>
      <c r="AY58" s="36" t="s">
        <v>24</v>
      </c>
      <c r="AZ58" s="33"/>
      <c r="BA58" s="32">
        <f>AX58*AU58*AR58</f>
        <v>0</v>
      </c>
      <c r="BB58" s="132">
        <v>2027000</v>
      </c>
      <c r="BC58" s="38">
        <f>BA58*BB58</f>
        <v>0</v>
      </c>
      <c r="BE58" s="141">
        <v>2</v>
      </c>
      <c r="BF58" s="36" t="s">
        <v>22</v>
      </c>
      <c r="BG58" s="36" t="s">
        <v>18</v>
      </c>
      <c r="BH58" s="142">
        <v>1</v>
      </c>
      <c r="BI58" s="36" t="s">
        <v>30</v>
      </c>
      <c r="BJ58" s="36" t="s">
        <v>18</v>
      </c>
      <c r="BK58" s="146">
        <v>2</v>
      </c>
      <c r="BL58" s="36" t="s">
        <v>24</v>
      </c>
      <c r="BM58" s="33"/>
      <c r="BN58" s="32">
        <f>BK58*BH58*BE58</f>
        <v>4</v>
      </c>
      <c r="BO58" s="132">
        <v>2027000</v>
      </c>
      <c r="BP58" s="38">
        <f>BN58*BO58</f>
        <v>8108000</v>
      </c>
      <c r="BS58" s="141">
        <v>2</v>
      </c>
      <c r="BT58" s="36" t="s">
        <v>22</v>
      </c>
      <c r="BU58" s="36" t="s">
        <v>18</v>
      </c>
      <c r="BV58" s="142">
        <v>1</v>
      </c>
      <c r="BW58" s="36" t="s">
        <v>30</v>
      </c>
      <c r="BX58" s="36" t="s">
        <v>18</v>
      </c>
      <c r="BY58" s="146"/>
      <c r="BZ58" s="36" t="s">
        <v>24</v>
      </c>
      <c r="CA58" s="33"/>
      <c r="CB58" s="32">
        <f>BY58*BV58*BS58</f>
        <v>0</v>
      </c>
      <c r="CC58" s="132">
        <v>2027000</v>
      </c>
      <c r="CD58" s="38">
        <f>CB58*CC58</f>
        <v>0</v>
      </c>
      <c r="CF58" s="141">
        <v>2</v>
      </c>
      <c r="CG58" s="36" t="s">
        <v>22</v>
      </c>
      <c r="CH58" s="36" t="s">
        <v>18</v>
      </c>
      <c r="CI58" s="142">
        <v>1</v>
      </c>
      <c r="CJ58" s="36" t="s">
        <v>30</v>
      </c>
      <c r="CK58" s="36" t="s">
        <v>18</v>
      </c>
      <c r="CL58" s="146"/>
      <c r="CM58" s="36" t="s">
        <v>24</v>
      </c>
      <c r="CN58" s="33"/>
      <c r="CO58" s="32">
        <f>CL58*CI58*CF58</f>
        <v>0</v>
      </c>
      <c r="CP58" s="132">
        <v>2027000</v>
      </c>
      <c r="CQ58" s="38">
        <f>CO58*CP58</f>
        <v>0</v>
      </c>
      <c r="CS58" s="141">
        <v>2</v>
      </c>
      <c r="CT58" s="36" t="s">
        <v>22</v>
      </c>
      <c r="CU58" s="36" t="s">
        <v>18</v>
      </c>
      <c r="CV58" s="142">
        <v>1</v>
      </c>
      <c r="CW58" s="36" t="s">
        <v>30</v>
      </c>
      <c r="CX58" s="36" t="s">
        <v>18</v>
      </c>
      <c r="CY58" s="146"/>
      <c r="CZ58" s="36" t="s">
        <v>24</v>
      </c>
      <c r="DA58" s="33"/>
      <c r="DB58" s="32">
        <f>CY58*CV58*CS58</f>
        <v>0</v>
      </c>
      <c r="DC58" s="132">
        <v>2027000</v>
      </c>
      <c r="DD58" s="38">
        <f>DB58*DC58</f>
        <v>0</v>
      </c>
      <c r="DF58" s="141">
        <v>2</v>
      </c>
      <c r="DG58" s="36" t="s">
        <v>22</v>
      </c>
      <c r="DH58" s="36" t="s">
        <v>18</v>
      </c>
      <c r="DI58" s="142">
        <v>1</v>
      </c>
      <c r="DJ58" s="36" t="s">
        <v>30</v>
      </c>
      <c r="DK58" s="36" t="s">
        <v>18</v>
      </c>
      <c r="DL58" s="146"/>
      <c r="DM58" s="36" t="s">
        <v>24</v>
      </c>
      <c r="DN58" s="33"/>
      <c r="DO58" s="32">
        <f>DL58*DI58*DF58</f>
        <v>0</v>
      </c>
      <c r="DP58" s="132">
        <v>2027000</v>
      </c>
      <c r="DQ58" s="38">
        <f>DO58*DP58</f>
        <v>0</v>
      </c>
      <c r="DS58" s="141">
        <v>2</v>
      </c>
      <c r="DT58" s="36" t="s">
        <v>22</v>
      </c>
      <c r="DU58" s="36" t="s">
        <v>18</v>
      </c>
      <c r="DV58" s="142">
        <v>1</v>
      </c>
      <c r="DW58" s="36" t="s">
        <v>30</v>
      </c>
      <c r="DX58" s="36" t="s">
        <v>18</v>
      </c>
      <c r="DY58" s="146"/>
      <c r="DZ58" s="36" t="s">
        <v>24</v>
      </c>
      <c r="EA58" s="33"/>
      <c r="EB58" s="32">
        <f>DY58*DV58*DS58</f>
        <v>0</v>
      </c>
      <c r="EC58" s="132">
        <v>2027000</v>
      </c>
      <c r="ED58" s="38">
        <f>EB58*EC58</f>
        <v>0</v>
      </c>
      <c r="EF58" s="95"/>
    </row>
    <row r="59" spans="1:136" ht="18.75" customHeight="1">
      <c r="A59" s="3"/>
      <c r="B59" s="13"/>
      <c r="C59" s="35" t="s">
        <v>132</v>
      </c>
      <c r="D59" s="158"/>
      <c r="E59" s="36"/>
      <c r="F59" s="36"/>
      <c r="G59" s="146">
        <v>2</v>
      </c>
      <c r="H59" s="36" t="s">
        <v>134</v>
      </c>
      <c r="I59" s="36" t="s">
        <v>18</v>
      </c>
      <c r="J59" s="146">
        <v>2</v>
      </c>
      <c r="K59" s="36" t="s">
        <v>24</v>
      </c>
      <c r="L59" s="32">
        <f>J59*G59</f>
        <v>4</v>
      </c>
      <c r="M59" s="132">
        <v>75000</v>
      </c>
      <c r="N59" s="38">
        <f>L59*M59</f>
        <v>300000</v>
      </c>
      <c r="Q59" s="74"/>
      <c r="R59" s="629"/>
      <c r="S59" s="36"/>
      <c r="T59" s="36"/>
      <c r="U59" s="146">
        <v>2</v>
      </c>
      <c r="V59" s="36" t="s">
        <v>134</v>
      </c>
      <c r="W59" s="36" t="s">
        <v>18</v>
      </c>
      <c r="X59" s="146"/>
      <c r="Y59" s="36" t="s">
        <v>24</v>
      </c>
      <c r="Z59" s="33"/>
      <c r="AA59" s="32">
        <f>X59*U59</f>
        <v>0</v>
      </c>
      <c r="AB59" s="132">
        <v>75000</v>
      </c>
      <c r="AC59" s="38">
        <f>AA59*AB59</f>
        <v>0</v>
      </c>
      <c r="AE59" s="629"/>
      <c r="AF59" s="36"/>
      <c r="AG59" s="36"/>
      <c r="AH59" s="146">
        <v>2</v>
      </c>
      <c r="AI59" s="36" t="s">
        <v>134</v>
      </c>
      <c r="AJ59" s="36" t="s">
        <v>18</v>
      </c>
      <c r="AK59" s="146"/>
      <c r="AL59" s="36" t="s">
        <v>24</v>
      </c>
      <c r="AM59" s="33"/>
      <c r="AN59" s="32">
        <f>AK59*AH59</f>
        <v>0</v>
      </c>
      <c r="AO59" s="132">
        <v>75000</v>
      </c>
      <c r="AP59" s="38">
        <f>AN59*AO59</f>
        <v>0</v>
      </c>
      <c r="AR59" s="629"/>
      <c r="AS59" s="36"/>
      <c r="AT59" s="36"/>
      <c r="AU59" s="146">
        <v>2</v>
      </c>
      <c r="AV59" s="36" t="s">
        <v>134</v>
      </c>
      <c r="AW59" s="36" t="s">
        <v>18</v>
      </c>
      <c r="AX59" s="146"/>
      <c r="AY59" s="36" t="s">
        <v>24</v>
      </c>
      <c r="AZ59" s="33"/>
      <c r="BA59" s="32">
        <f>AX59*AU59</f>
        <v>0</v>
      </c>
      <c r="BB59" s="132">
        <v>75000</v>
      </c>
      <c r="BC59" s="38">
        <f>BA59*BB59</f>
        <v>0</v>
      </c>
      <c r="BE59" s="629"/>
      <c r="BF59" s="36"/>
      <c r="BG59" s="36"/>
      <c r="BH59" s="146">
        <v>2</v>
      </c>
      <c r="BI59" s="36" t="s">
        <v>134</v>
      </c>
      <c r="BJ59" s="36" t="s">
        <v>18</v>
      </c>
      <c r="BK59" s="146">
        <v>2</v>
      </c>
      <c r="BL59" s="36" t="s">
        <v>24</v>
      </c>
      <c r="BM59" s="33"/>
      <c r="BN59" s="32">
        <f>BK59*BH59</f>
        <v>4</v>
      </c>
      <c r="BO59" s="132">
        <v>75000</v>
      </c>
      <c r="BP59" s="38">
        <f>BN59*BO59</f>
        <v>300000</v>
      </c>
      <c r="BS59" s="682"/>
      <c r="BT59" s="36"/>
      <c r="BU59" s="36"/>
      <c r="BV59" s="146">
        <v>2</v>
      </c>
      <c r="BW59" s="36" t="s">
        <v>134</v>
      </c>
      <c r="BX59" s="36" t="s">
        <v>18</v>
      </c>
      <c r="BY59" s="146"/>
      <c r="BZ59" s="36" t="s">
        <v>24</v>
      </c>
      <c r="CA59" s="33"/>
      <c r="CB59" s="32">
        <f>BY59*BV59</f>
        <v>0</v>
      </c>
      <c r="CC59" s="132">
        <v>75000</v>
      </c>
      <c r="CD59" s="38">
        <f>CB59*CC59</f>
        <v>0</v>
      </c>
      <c r="CF59" s="629"/>
      <c r="CG59" s="36"/>
      <c r="CH59" s="36"/>
      <c r="CI59" s="146">
        <v>2</v>
      </c>
      <c r="CJ59" s="36" t="s">
        <v>134</v>
      </c>
      <c r="CK59" s="36" t="s">
        <v>18</v>
      </c>
      <c r="CL59" s="146"/>
      <c r="CM59" s="36" t="s">
        <v>24</v>
      </c>
      <c r="CN59" s="33"/>
      <c r="CO59" s="32">
        <f>CL59*CI59</f>
        <v>0</v>
      </c>
      <c r="CP59" s="132">
        <v>75000</v>
      </c>
      <c r="CQ59" s="38">
        <f>CO59*CP59</f>
        <v>0</v>
      </c>
      <c r="CS59" s="629"/>
      <c r="CT59" s="36"/>
      <c r="CU59" s="36"/>
      <c r="CV59" s="146">
        <v>2</v>
      </c>
      <c r="CW59" s="36" t="s">
        <v>134</v>
      </c>
      <c r="CX59" s="36" t="s">
        <v>18</v>
      </c>
      <c r="CY59" s="146"/>
      <c r="CZ59" s="36" t="s">
        <v>24</v>
      </c>
      <c r="DA59" s="33"/>
      <c r="DB59" s="32">
        <f>CY59*CV59</f>
        <v>0</v>
      </c>
      <c r="DC59" s="132">
        <v>75000</v>
      </c>
      <c r="DD59" s="38">
        <f>DB59*DC59</f>
        <v>0</v>
      </c>
      <c r="DF59" s="629"/>
      <c r="DG59" s="36"/>
      <c r="DH59" s="36"/>
      <c r="DI59" s="146">
        <v>2</v>
      </c>
      <c r="DJ59" s="36" t="s">
        <v>134</v>
      </c>
      <c r="DK59" s="36" t="s">
        <v>18</v>
      </c>
      <c r="DL59" s="146"/>
      <c r="DM59" s="36" t="s">
        <v>24</v>
      </c>
      <c r="DN59" s="33"/>
      <c r="DO59" s="32">
        <f>DL59*DI59</f>
        <v>0</v>
      </c>
      <c r="DP59" s="132">
        <v>75000</v>
      </c>
      <c r="DQ59" s="38">
        <f>DO59*DP59</f>
        <v>0</v>
      </c>
      <c r="DS59" s="629"/>
      <c r="DT59" s="36"/>
      <c r="DU59" s="36"/>
      <c r="DV59" s="146">
        <v>2</v>
      </c>
      <c r="DW59" s="36" t="s">
        <v>134</v>
      </c>
      <c r="DX59" s="36" t="s">
        <v>18</v>
      </c>
      <c r="DY59" s="146"/>
      <c r="DZ59" s="36" t="s">
        <v>24</v>
      </c>
      <c r="EA59" s="33"/>
      <c r="EB59" s="32">
        <f>DY59*DV59</f>
        <v>0</v>
      </c>
      <c r="EC59" s="132">
        <v>75000</v>
      </c>
      <c r="ED59" s="38">
        <f>EB59*EC59</f>
        <v>0</v>
      </c>
      <c r="EF59" s="95"/>
    </row>
    <row r="60" spans="1:136" ht="18.75" customHeight="1">
      <c r="A60" s="3"/>
      <c r="B60" s="13"/>
      <c r="C60" s="35" t="s">
        <v>133</v>
      </c>
      <c r="D60" s="158"/>
      <c r="E60" s="36"/>
      <c r="F60" s="36"/>
      <c r="G60" s="146">
        <v>2</v>
      </c>
      <c r="H60" s="36" t="s">
        <v>134</v>
      </c>
      <c r="I60" s="36" t="s">
        <v>18</v>
      </c>
      <c r="J60" s="146">
        <v>2</v>
      </c>
      <c r="K60" s="36" t="s">
        <v>24</v>
      </c>
      <c r="L60" s="32">
        <f>J60*G60</f>
        <v>4</v>
      </c>
      <c r="M60" s="132">
        <v>166000</v>
      </c>
      <c r="N60" s="38">
        <f>L60*M60</f>
        <v>664000</v>
      </c>
      <c r="Q60" s="74"/>
      <c r="R60" s="629"/>
      <c r="S60" s="36"/>
      <c r="T60" s="36"/>
      <c r="U60" s="146">
        <v>2</v>
      </c>
      <c r="V60" s="36" t="s">
        <v>134</v>
      </c>
      <c r="W60" s="36" t="s">
        <v>18</v>
      </c>
      <c r="X60" s="146"/>
      <c r="Y60" s="36" t="s">
        <v>24</v>
      </c>
      <c r="Z60" s="33"/>
      <c r="AA60" s="32">
        <f>X60*U60</f>
        <v>0</v>
      </c>
      <c r="AB60" s="132">
        <v>166000</v>
      </c>
      <c r="AC60" s="38">
        <f>AA60*AB60</f>
        <v>0</v>
      </c>
      <c r="AE60" s="629"/>
      <c r="AF60" s="36"/>
      <c r="AG60" s="36"/>
      <c r="AH60" s="146">
        <v>2</v>
      </c>
      <c r="AI60" s="36" t="s">
        <v>134</v>
      </c>
      <c r="AJ60" s="36" t="s">
        <v>18</v>
      </c>
      <c r="AK60" s="146"/>
      <c r="AL60" s="36" t="s">
        <v>24</v>
      </c>
      <c r="AM60" s="33"/>
      <c r="AN60" s="32">
        <f>AK60*AH60</f>
        <v>0</v>
      </c>
      <c r="AO60" s="132">
        <v>166000</v>
      </c>
      <c r="AP60" s="38">
        <f>AN60*AO60</f>
        <v>0</v>
      </c>
      <c r="AR60" s="629"/>
      <c r="AS60" s="36"/>
      <c r="AT60" s="36"/>
      <c r="AU60" s="146">
        <v>2</v>
      </c>
      <c r="AV60" s="36" t="s">
        <v>134</v>
      </c>
      <c r="AW60" s="36" t="s">
        <v>18</v>
      </c>
      <c r="AX60" s="146"/>
      <c r="AY60" s="36" t="s">
        <v>24</v>
      </c>
      <c r="AZ60" s="33"/>
      <c r="BA60" s="32">
        <f>AX60*AU60</f>
        <v>0</v>
      </c>
      <c r="BB60" s="132">
        <v>166000</v>
      </c>
      <c r="BC60" s="38">
        <f>BA60*BB60</f>
        <v>0</v>
      </c>
      <c r="BE60" s="629"/>
      <c r="BF60" s="36"/>
      <c r="BG60" s="36"/>
      <c r="BH60" s="146">
        <v>2</v>
      </c>
      <c r="BI60" s="36" t="s">
        <v>134</v>
      </c>
      <c r="BJ60" s="36" t="s">
        <v>18</v>
      </c>
      <c r="BK60" s="146">
        <v>2</v>
      </c>
      <c r="BL60" s="36" t="s">
        <v>24</v>
      </c>
      <c r="BM60" s="33"/>
      <c r="BN60" s="32">
        <f>BK60*BH60</f>
        <v>4</v>
      </c>
      <c r="BO60" s="132">
        <v>166000</v>
      </c>
      <c r="BP60" s="38">
        <f>BN60*BO60</f>
        <v>664000</v>
      </c>
      <c r="BS60" s="682"/>
      <c r="BT60" s="36"/>
      <c r="BU60" s="36"/>
      <c r="BV60" s="146">
        <v>2</v>
      </c>
      <c r="BW60" s="36" t="s">
        <v>134</v>
      </c>
      <c r="BX60" s="36" t="s">
        <v>18</v>
      </c>
      <c r="BY60" s="146"/>
      <c r="BZ60" s="36" t="s">
        <v>24</v>
      </c>
      <c r="CA60" s="33"/>
      <c r="CB60" s="32">
        <f>BY60*BV60</f>
        <v>0</v>
      </c>
      <c r="CC60" s="132">
        <v>166000</v>
      </c>
      <c r="CD60" s="38">
        <f>CB60*CC60</f>
        <v>0</v>
      </c>
      <c r="CF60" s="629"/>
      <c r="CG60" s="36"/>
      <c r="CH60" s="36"/>
      <c r="CI60" s="146">
        <v>2</v>
      </c>
      <c r="CJ60" s="36" t="s">
        <v>134</v>
      </c>
      <c r="CK60" s="36" t="s">
        <v>18</v>
      </c>
      <c r="CL60" s="146"/>
      <c r="CM60" s="36" t="s">
        <v>24</v>
      </c>
      <c r="CN60" s="33"/>
      <c r="CO60" s="32">
        <f>CL60*CI60</f>
        <v>0</v>
      </c>
      <c r="CP60" s="132">
        <v>166000</v>
      </c>
      <c r="CQ60" s="38">
        <f>CO60*CP60</f>
        <v>0</v>
      </c>
      <c r="CS60" s="629"/>
      <c r="CT60" s="36"/>
      <c r="CU60" s="36"/>
      <c r="CV60" s="146">
        <v>2</v>
      </c>
      <c r="CW60" s="36" t="s">
        <v>134</v>
      </c>
      <c r="CX60" s="36" t="s">
        <v>18</v>
      </c>
      <c r="CY60" s="146"/>
      <c r="CZ60" s="36" t="s">
        <v>24</v>
      </c>
      <c r="DA60" s="33"/>
      <c r="DB60" s="32">
        <f>CY60*CV60</f>
        <v>0</v>
      </c>
      <c r="DC60" s="132">
        <v>166000</v>
      </c>
      <c r="DD60" s="38">
        <f>DB60*DC60</f>
        <v>0</v>
      </c>
      <c r="DF60" s="629"/>
      <c r="DG60" s="36"/>
      <c r="DH60" s="36"/>
      <c r="DI60" s="146">
        <v>2</v>
      </c>
      <c r="DJ60" s="36" t="s">
        <v>134</v>
      </c>
      <c r="DK60" s="36" t="s">
        <v>18</v>
      </c>
      <c r="DL60" s="146"/>
      <c r="DM60" s="36" t="s">
        <v>24</v>
      </c>
      <c r="DN60" s="33"/>
      <c r="DO60" s="32">
        <f>DL60*DI60</f>
        <v>0</v>
      </c>
      <c r="DP60" s="132">
        <v>166000</v>
      </c>
      <c r="DQ60" s="38">
        <f>DO60*DP60</f>
        <v>0</v>
      </c>
      <c r="DS60" s="629"/>
      <c r="DT60" s="36"/>
      <c r="DU60" s="36"/>
      <c r="DV60" s="146">
        <v>2</v>
      </c>
      <c r="DW60" s="36" t="s">
        <v>134</v>
      </c>
      <c r="DX60" s="36" t="s">
        <v>18</v>
      </c>
      <c r="DY60" s="146"/>
      <c r="DZ60" s="36" t="s">
        <v>24</v>
      </c>
      <c r="EA60" s="33"/>
      <c r="EB60" s="32">
        <f>DY60*DV60</f>
        <v>0</v>
      </c>
      <c r="EC60" s="132">
        <v>166000</v>
      </c>
      <c r="ED60" s="38">
        <f>EB60*EC60</f>
        <v>0</v>
      </c>
      <c r="EF60" s="95"/>
    </row>
    <row r="61" spans="1:136" ht="38.25">
      <c r="A61" s="3"/>
      <c r="B61" s="106">
        <v>3</v>
      </c>
      <c r="C61" s="83" t="s">
        <v>70</v>
      </c>
      <c r="D61" s="140"/>
      <c r="E61" s="110"/>
      <c r="F61" s="110"/>
      <c r="G61" s="149"/>
      <c r="H61" s="110"/>
      <c r="I61" s="110"/>
      <c r="J61" s="110"/>
      <c r="K61" s="110"/>
      <c r="L61" s="114"/>
      <c r="M61" s="115"/>
      <c r="N61" s="116">
        <f>SUM(N62:N63)</f>
        <v>46044000</v>
      </c>
      <c r="Q61" s="74"/>
      <c r="R61" s="140"/>
      <c r="S61" s="110"/>
      <c r="T61" s="110"/>
      <c r="U61" s="149"/>
      <c r="V61" s="110"/>
      <c r="W61" s="110"/>
      <c r="X61" s="110"/>
      <c r="Y61" s="110"/>
      <c r="Z61" s="113"/>
      <c r="AA61" s="114"/>
      <c r="AB61" s="115"/>
      <c r="AC61" s="116">
        <f>SUM(AC62:AC63)</f>
        <v>0</v>
      </c>
      <c r="AE61" s="140"/>
      <c r="AF61" s="110"/>
      <c r="AG61" s="110"/>
      <c r="AH61" s="149"/>
      <c r="AI61" s="110"/>
      <c r="AJ61" s="110"/>
      <c r="AK61" s="110"/>
      <c r="AL61" s="110"/>
      <c r="AM61" s="113"/>
      <c r="AN61" s="114"/>
      <c r="AO61" s="115"/>
      <c r="AP61" s="116">
        <f>SUM(AP62:AP63)</f>
        <v>0</v>
      </c>
      <c r="AR61" s="140"/>
      <c r="AS61" s="110"/>
      <c r="AT61" s="110"/>
      <c r="AU61" s="149"/>
      <c r="AV61" s="110"/>
      <c r="AW61" s="110"/>
      <c r="AX61" s="110"/>
      <c r="AY61" s="110"/>
      <c r="AZ61" s="113"/>
      <c r="BA61" s="114"/>
      <c r="BB61" s="115"/>
      <c r="BC61" s="116">
        <f>SUM(BC62:BC63)</f>
        <v>46044000</v>
      </c>
      <c r="BD61" s="95">
        <f>BC61/6</f>
        <v>7674000</v>
      </c>
      <c r="BE61" s="140"/>
      <c r="BF61" s="110"/>
      <c r="BG61" s="110"/>
      <c r="BH61" s="149"/>
      <c r="BI61" s="110"/>
      <c r="BJ61" s="110"/>
      <c r="BK61" s="110"/>
      <c r="BL61" s="110"/>
      <c r="BM61" s="113"/>
      <c r="BN61" s="114"/>
      <c r="BO61" s="115"/>
      <c r="BP61" s="116">
        <f>SUM(BP62:BP63)</f>
        <v>0</v>
      </c>
      <c r="BS61" s="140"/>
      <c r="BT61" s="110"/>
      <c r="BU61" s="110"/>
      <c r="BV61" s="149"/>
      <c r="BW61" s="110"/>
      <c r="BX61" s="110"/>
      <c r="BY61" s="110"/>
      <c r="BZ61" s="110"/>
      <c r="CA61" s="113"/>
      <c r="CB61" s="114"/>
      <c r="CC61" s="115"/>
      <c r="CD61" s="116">
        <f>SUM(CD62:CD63)</f>
        <v>0</v>
      </c>
      <c r="CF61" s="140"/>
      <c r="CG61" s="110"/>
      <c r="CH61" s="110"/>
      <c r="CI61" s="149"/>
      <c r="CJ61" s="110"/>
      <c r="CK61" s="110"/>
      <c r="CL61" s="110"/>
      <c r="CM61" s="110"/>
      <c r="CN61" s="113"/>
      <c r="CO61" s="114"/>
      <c r="CP61" s="115"/>
      <c r="CQ61" s="116">
        <f>SUM(CQ62:CQ63)</f>
        <v>0</v>
      </c>
      <c r="CS61" s="140"/>
      <c r="CT61" s="110"/>
      <c r="CU61" s="110"/>
      <c r="CV61" s="149"/>
      <c r="CW61" s="110"/>
      <c r="CX61" s="110"/>
      <c r="CY61" s="110"/>
      <c r="CZ61" s="110"/>
      <c r="DA61" s="113"/>
      <c r="DB61" s="114"/>
      <c r="DC61" s="115"/>
      <c r="DD61" s="116">
        <f>SUM(DD62:DD63)</f>
        <v>0</v>
      </c>
      <c r="DF61" s="140"/>
      <c r="DG61" s="110"/>
      <c r="DH61" s="110"/>
      <c r="DI61" s="149"/>
      <c r="DJ61" s="110"/>
      <c r="DK61" s="110"/>
      <c r="DL61" s="110"/>
      <c r="DM61" s="110"/>
      <c r="DN61" s="113"/>
      <c r="DO61" s="114"/>
      <c r="DP61" s="115"/>
      <c r="DQ61" s="116">
        <f>SUM(DQ62:DQ63)</f>
        <v>0</v>
      </c>
      <c r="DS61" s="140"/>
      <c r="DT61" s="110"/>
      <c r="DU61" s="110"/>
      <c r="DV61" s="149"/>
      <c r="DW61" s="110"/>
      <c r="DX61" s="110"/>
      <c r="DY61" s="110"/>
      <c r="DZ61" s="110"/>
      <c r="EA61" s="113"/>
      <c r="EB61" s="114"/>
      <c r="EC61" s="115"/>
      <c r="ED61" s="116">
        <f>SUM(ED62:ED63)</f>
        <v>0</v>
      </c>
      <c r="EF61" s="95"/>
    </row>
    <row r="62" spans="1:136" ht="18.75" customHeight="1">
      <c r="A62" s="3"/>
      <c r="B62" s="13"/>
      <c r="C62" s="35" t="s">
        <v>28</v>
      </c>
      <c r="D62" s="141">
        <v>3</v>
      </c>
      <c r="E62" s="36" t="s">
        <v>22</v>
      </c>
      <c r="F62" s="36" t="s">
        <v>18</v>
      </c>
      <c r="G62" s="142">
        <v>3</v>
      </c>
      <c r="H62" s="36" t="s">
        <v>23</v>
      </c>
      <c r="I62" s="36" t="s">
        <v>18</v>
      </c>
      <c r="J62" s="142">
        <v>6</v>
      </c>
      <c r="K62" s="36" t="s">
        <v>24</v>
      </c>
      <c r="L62" s="32">
        <f>J62*G62*D62</f>
        <v>54</v>
      </c>
      <c r="M62" s="132">
        <v>410000</v>
      </c>
      <c r="N62" s="38">
        <f>L62*M62</f>
        <v>22140000</v>
      </c>
      <c r="Q62" s="74"/>
      <c r="R62" s="141">
        <v>3</v>
      </c>
      <c r="S62" s="36" t="s">
        <v>22</v>
      </c>
      <c r="T62" s="36" t="s">
        <v>18</v>
      </c>
      <c r="U62" s="142">
        <v>3</v>
      </c>
      <c r="V62" s="36" t="s">
        <v>23</v>
      </c>
      <c r="W62" s="36" t="s">
        <v>18</v>
      </c>
      <c r="X62" s="142"/>
      <c r="Y62" s="36" t="s">
        <v>24</v>
      </c>
      <c r="Z62" s="33"/>
      <c r="AA62" s="32">
        <f>X62*U62*R62</f>
        <v>0</v>
      </c>
      <c r="AB62" s="132">
        <v>410000</v>
      </c>
      <c r="AC62" s="38">
        <f>AA62*AB62</f>
        <v>0</v>
      </c>
      <c r="AE62" s="141">
        <v>3</v>
      </c>
      <c r="AF62" s="36" t="s">
        <v>22</v>
      </c>
      <c r="AG62" s="36" t="s">
        <v>18</v>
      </c>
      <c r="AH62" s="142">
        <v>3</v>
      </c>
      <c r="AI62" s="36" t="s">
        <v>23</v>
      </c>
      <c r="AJ62" s="36" t="s">
        <v>18</v>
      </c>
      <c r="AK62" s="142"/>
      <c r="AL62" s="36" t="s">
        <v>24</v>
      </c>
      <c r="AM62" s="33"/>
      <c r="AN62" s="32">
        <f>AK62*AH62*AE62</f>
        <v>0</v>
      </c>
      <c r="AO62" s="132">
        <v>410000</v>
      </c>
      <c r="AP62" s="38">
        <f>AN62*AO62</f>
        <v>0</v>
      </c>
      <c r="AR62" s="141">
        <v>3</v>
      </c>
      <c r="AS62" s="36" t="s">
        <v>22</v>
      </c>
      <c r="AT62" s="36" t="s">
        <v>18</v>
      </c>
      <c r="AU62" s="142">
        <v>3</v>
      </c>
      <c r="AV62" s="36" t="s">
        <v>23</v>
      </c>
      <c r="AW62" s="36" t="s">
        <v>18</v>
      </c>
      <c r="AX62" s="142">
        <v>6</v>
      </c>
      <c r="AY62" s="36" t="s">
        <v>24</v>
      </c>
      <c r="AZ62" s="33"/>
      <c r="BA62" s="32">
        <f>AX62*AU62*AR62</f>
        <v>54</v>
      </c>
      <c r="BB62" s="132">
        <v>410000</v>
      </c>
      <c r="BC62" s="38">
        <f>BA62*BB62</f>
        <v>22140000</v>
      </c>
      <c r="BE62" s="141">
        <v>3</v>
      </c>
      <c r="BF62" s="36" t="s">
        <v>22</v>
      </c>
      <c r="BG62" s="36" t="s">
        <v>18</v>
      </c>
      <c r="BH62" s="142">
        <v>3</v>
      </c>
      <c r="BI62" s="36" t="s">
        <v>23</v>
      </c>
      <c r="BJ62" s="36" t="s">
        <v>18</v>
      </c>
      <c r="BK62" s="142"/>
      <c r="BL62" s="36" t="s">
        <v>24</v>
      </c>
      <c r="BM62" s="33"/>
      <c r="BN62" s="32">
        <f>BK62*BH62*BE62</f>
        <v>0</v>
      </c>
      <c r="BO62" s="132">
        <v>410000</v>
      </c>
      <c r="BP62" s="38">
        <f>BN62*BO62</f>
        <v>0</v>
      </c>
      <c r="BS62" s="141">
        <v>3</v>
      </c>
      <c r="BT62" s="36" t="s">
        <v>22</v>
      </c>
      <c r="BU62" s="36" t="s">
        <v>18</v>
      </c>
      <c r="BV62" s="142">
        <v>3</v>
      </c>
      <c r="BW62" s="36" t="s">
        <v>23</v>
      </c>
      <c r="BX62" s="36" t="s">
        <v>18</v>
      </c>
      <c r="BY62" s="142"/>
      <c r="BZ62" s="36" t="s">
        <v>24</v>
      </c>
      <c r="CA62" s="33"/>
      <c r="CB62" s="32">
        <f>BY62*BV62*BS62</f>
        <v>0</v>
      </c>
      <c r="CC62" s="132">
        <v>410000</v>
      </c>
      <c r="CD62" s="38">
        <f>CB62*CC62</f>
        <v>0</v>
      </c>
      <c r="CF62" s="141">
        <v>3</v>
      </c>
      <c r="CG62" s="36" t="s">
        <v>22</v>
      </c>
      <c r="CH62" s="36" t="s">
        <v>18</v>
      </c>
      <c r="CI62" s="142">
        <v>3</v>
      </c>
      <c r="CJ62" s="36" t="s">
        <v>23</v>
      </c>
      <c r="CK62" s="36" t="s">
        <v>18</v>
      </c>
      <c r="CL62" s="142"/>
      <c r="CM62" s="36" t="s">
        <v>24</v>
      </c>
      <c r="CN62" s="33"/>
      <c r="CO62" s="32">
        <f>CL62*CI62*CF62</f>
        <v>0</v>
      </c>
      <c r="CP62" s="132">
        <v>410000</v>
      </c>
      <c r="CQ62" s="38">
        <f>CO62*CP62</f>
        <v>0</v>
      </c>
      <c r="CS62" s="141">
        <v>3</v>
      </c>
      <c r="CT62" s="36" t="s">
        <v>22</v>
      </c>
      <c r="CU62" s="36" t="s">
        <v>18</v>
      </c>
      <c r="CV62" s="142">
        <v>3</v>
      </c>
      <c r="CW62" s="36" t="s">
        <v>23</v>
      </c>
      <c r="CX62" s="36" t="s">
        <v>18</v>
      </c>
      <c r="CY62" s="142"/>
      <c r="CZ62" s="36" t="s">
        <v>24</v>
      </c>
      <c r="DA62" s="33"/>
      <c r="DB62" s="32">
        <f>CY62*CV62*CS62</f>
        <v>0</v>
      </c>
      <c r="DC62" s="132">
        <v>410000</v>
      </c>
      <c r="DD62" s="38">
        <f>DB62*DC62</f>
        <v>0</v>
      </c>
      <c r="DF62" s="141">
        <v>3</v>
      </c>
      <c r="DG62" s="36" t="s">
        <v>22</v>
      </c>
      <c r="DH62" s="36" t="s">
        <v>18</v>
      </c>
      <c r="DI62" s="142">
        <v>3</v>
      </c>
      <c r="DJ62" s="36" t="s">
        <v>23</v>
      </c>
      <c r="DK62" s="36" t="s">
        <v>18</v>
      </c>
      <c r="DL62" s="142"/>
      <c r="DM62" s="36" t="s">
        <v>24</v>
      </c>
      <c r="DN62" s="33"/>
      <c r="DO62" s="32">
        <f>DL62*DI62*DF62</f>
        <v>0</v>
      </c>
      <c r="DP62" s="132">
        <v>410000</v>
      </c>
      <c r="DQ62" s="38">
        <f>DO62*DP62</f>
        <v>0</v>
      </c>
      <c r="DS62" s="141">
        <v>3</v>
      </c>
      <c r="DT62" s="36" t="s">
        <v>22</v>
      </c>
      <c r="DU62" s="36" t="s">
        <v>18</v>
      </c>
      <c r="DV62" s="142">
        <v>3</v>
      </c>
      <c r="DW62" s="36" t="s">
        <v>23</v>
      </c>
      <c r="DX62" s="36" t="s">
        <v>18</v>
      </c>
      <c r="DY62" s="142"/>
      <c r="DZ62" s="36" t="s">
        <v>24</v>
      </c>
      <c r="EA62" s="33"/>
      <c r="EB62" s="32">
        <f>DY62*DV62*DS62</f>
        <v>0</v>
      </c>
      <c r="EC62" s="132">
        <v>410000</v>
      </c>
      <c r="ED62" s="38">
        <f>EB62*EC62</f>
        <v>0</v>
      </c>
      <c r="EF62" s="95"/>
    </row>
    <row r="63" spans="1:136" ht="18.75" customHeight="1">
      <c r="A63" s="3"/>
      <c r="B63" s="13"/>
      <c r="C63" s="35" t="s">
        <v>47</v>
      </c>
      <c r="D63" s="141">
        <v>3</v>
      </c>
      <c r="E63" s="36" t="s">
        <v>22</v>
      </c>
      <c r="F63" s="36" t="s">
        <v>18</v>
      </c>
      <c r="G63" s="142">
        <v>2</v>
      </c>
      <c r="H63" s="36" t="s">
        <v>23</v>
      </c>
      <c r="I63" s="36" t="s">
        <v>18</v>
      </c>
      <c r="J63" s="142">
        <v>6</v>
      </c>
      <c r="K63" s="36" t="s">
        <v>24</v>
      </c>
      <c r="L63" s="32">
        <f>J63*G63*D63</f>
        <v>36</v>
      </c>
      <c r="M63" s="132">
        <v>664000</v>
      </c>
      <c r="N63" s="38">
        <f>L63*M63</f>
        <v>23904000</v>
      </c>
      <c r="Q63" s="74"/>
      <c r="R63" s="141">
        <v>3</v>
      </c>
      <c r="S63" s="36" t="s">
        <v>22</v>
      </c>
      <c r="T63" s="36" t="s">
        <v>18</v>
      </c>
      <c r="U63" s="142">
        <v>2</v>
      </c>
      <c r="V63" s="36" t="s">
        <v>23</v>
      </c>
      <c r="W63" s="36" t="s">
        <v>18</v>
      </c>
      <c r="X63" s="142"/>
      <c r="Y63" s="36" t="s">
        <v>24</v>
      </c>
      <c r="Z63" s="33"/>
      <c r="AA63" s="32">
        <f>X63*U63*R63</f>
        <v>0</v>
      </c>
      <c r="AB63" s="132">
        <v>664000</v>
      </c>
      <c r="AC63" s="38">
        <f>AA63*AB63</f>
        <v>0</v>
      </c>
      <c r="AE63" s="141">
        <v>3</v>
      </c>
      <c r="AF63" s="36" t="s">
        <v>22</v>
      </c>
      <c r="AG63" s="36" t="s">
        <v>18</v>
      </c>
      <c r="AH63" s="142">
        <v>2</v>
      </c>
      <c r="AI63" s="36" t="s">
        <v>23</v>
      </c>
      <c r="AJ63" s="36" t="s">
        <v>18</v>
      </c>
      <c r="AK63" s="142"/>
      <c r="AL63" s="36" t="s">
        <v>24</v>
      </c>
      <c r="AM63" s="33"/>
      <c r="AN63" s="32">
        <f>AK63*AH63*AE63</f>
        <v>0</v>
      </c>
      <c r="AO63" s="132">
        <v>664000</v>
      </c>
      <c r="AP63" s="38">
        <f>AN63*AO63</f>
        <v>0</v>
      </c>
      <c r="AR63" s="141">
        <v>3</v>
      </c>
      <c r="AS63" s="36" t="s">
        <v>22</v>
      </c>
      <c r="AT63" s="36" t="s">
        <v>18</v>
      </c>
      <c r="AU63" s="142">
        <v>2</v>
      </c>
      <c r="AV63" s="36" t="s">
        <v>23</v>
      </c>
      <c r="AW63" s="36" t="s">
        <v>18</v>
      </c>
      <c r="AX63" s="142">
        <v>6</v>
      </c>
      <c r="AY63" s="36" t="s">
        <v>24</v>
      </c>
      <c r="AZ63" s="33"/>
      <c r="BA63" s="32">
        <f>AX63*AU63*AR63</f>
        <v>36</v>
      </c>
      <c r="BB63" s="132">
        <v>664000</v>
      </c>
      <c r="BC63" s="38">
        <f>BA63*BB63</f>
        <v>23904000</v>
      </c>
      <c r="BE63" s="141">
        <v>3</v>
      </c>
      <c r="BF63" s="36" t="s">
        <v>22</v>
      </c>
      <c r="BG63" s="36" t="s">
        <v>18</v>
      </c>
      <c r="BH63" s="142">
        <v>2</v>
      </c>
      <c r="BI63" s="36" t="s">
        <v>23</v>
      </c>
      <c r="BJ63" s="36" t="s">
        <v>18</v>
      </c>
      <c r="BK63" s="142"/>
      <c r="BL63" s="36" t="s">
        <v>24</v>
      </c>
      <c r="BM63" s="33"/>
      <c r="BN63" s="32">
        <f>BK63*BH63*BE63</f>
        <v>0</v>
      </c>
      <c r="BO63" s="132">
        <v>664000</v>
      </c>
      <c r="BP63" s="38">
        <f>BN63*BO63</f>
        <v>0</v>
      </c>
      <c r="BS63" s="141">
        <v>3</v>
      </c>
      <c r="BT63" s="36" t="s">
        <v>22</v>
      </c>
      <c r="BU63" s="36" t="s">
        <v>18</v>
      </c>
      <c r="BV63" s="142">
        <v>2</v>
      </c>
      <c r="BW63" s="36" t="s">
        <v>23</v>
      </c>
      <c r="BX63" s="36" t="s">
        <v>18</v>
      </c>
      <c r="BY63" s="142"/>
      <c r="BZ63" s="36" t="s">
        <v>24</v>
      </c>
      <c r="CA63" s="33"/>
      <c r="CB63" s="32">
        <f>BY63*BV63*BS63</f>
        <v>0</v>
      </c>
      <c r="CC63" s="132">
        <v>664000</v>
      </c>
      <c r="CD63" s="38">
        <f>CB63*CC63</f>
        <v>0</v>
      </c>
      <c r="CF63" s="141">
        <v>3</v>
      </c>
      <c r="CG63" s="36" t="s">
        <v>22</v>
      </c>
      <c r="CH63" s="36" t="s">
        <v>18</v>
      </c>
      <c r="CI63" s="142">
        <v>2</v>
      </c>
      <c r="CJ63" s="36" t="s">
        <v>23</v>
      </c>
      <c r="CK63" s="36" t="s">
        <v>18</v>
      </c>
      <c r="CL63" s="142"/>
      <c r="CM63" s="36" t="s">
        <v>24</v>
      </c>
      <c r="CN63" s="33"/>
      <c r="CO63" s="32">
        <f>CL63*CI63*CF63</f>
        <v>0</v>
      </c>
      <c r="CP63" s="132">
        <v>664000</v>
      </c>
      <c r="CQ63" s="38">
        <f>CO63*CP63</f>
        <v>0</v>
      </c>
      <c r="CS63" s="141">
        <v>3</v>
      </c>
      <c r="CT63" s="36" t="s">
        <v>22</v>
      </c>
      <c r="CU63" s="36" t="s">
        <v>18</v>
      </c>
      <c r="CV63" s="142">
        <v>2</v>
      </c>
      <c r="CW63" s="36" t="s">
        <v>23</v>
      </c>
      <c r="CX63" s="36" t="s">
        <v>18</v>
      </c>
      <c r="CY63" s="142"/>
      <c r="CZ63" s="36" t="s">
        <v>24</v>
      </c>
      <c r="DA63" s="33"/>
      <c r="DB63" s="32">
        <f>CY63*CV63*CS63</f>
        <v>0</v>
      </c>
      <c r="DC63" s="132">
        <v>664000</v>
      </c>
      <c r="DD63" s="38">
        <f>DB63*DC63</f>
        <v>0</v>
      </c>
      <c r="DF63" s="141">
        <v>3</v>
      </c>
      <c r="DG63" s="36" t="s">
        <v>22</v>
      </c>
      <c r="DH63" s="36" t="s">
        <v>18</v>
      </c>
      <c r="DI63" s="142">
        <v>2</v>
      </c>
      <c r="DJ63" s="36" t="s">
        <v>23</v>
      </c>
      <c r="DK63" s="36" t="s">
        <v>18</v>
      </c>
      <c r="DL63" s="142"/>
      <c r="DM63" s="36" t="s">
        <v>24</v>
      </c>
      <c r="DN63" s="33"/>
      <c r="DO63" s="32">
        <f>DL63*DI63*DF63</f>
        <v>0</v>
      </c>
      <c r="DP63" s="132">
        <v>664000</v>
      </c>
      <c r="DQ63" s="38">
        <f>DO63*DP63</f>
        <v>0</v>
      </c>
      <c r="DS63" s="141">
        <v>3</v>
      </c>
      <c r="DT63" s="36" t="s">
        <v>22</v>
      </c>
      <c r="DU63" s="36" t="s">
        <v>18</v>
      </c>
      <c r="DV63" s="142">
        <v>2</v>
      </c>
      <c r="DW63" s="36" t="s">
        <v>23</v>
      </c>
      <c r="DX63" s="36" t="s">
        <v>18</v>
      </c>
      <c r="DY63" s="142"/>
      <c r="DZ63" s="36" t="s">
        <v>24</v>
      </c>
      <c r="EA63" s="33"/>
      <c r="EB63" s="32">
        <f>DY63*DV63*DS63</f>
        <v>0</v>
      </c>
      <c r="EC63" s="132">
        <v>664000</v>
      </c>
      <c r="ED63" s="38">
        <f>EB63*EC63</f>
        <v>0</v>
      </c>
      <c r="EF63" s="95"/>
    </row>
    <row r="64" spans="1:136" ht="25.5">
      <c r="A64" s="3"/>
      <c r="B64" s="106">
        <v>4</v>
      </c>
      <c r="C64" s="83" t="s">
        <v>65</v>
      </c>
      <c r="D64" s="140"/>
      <c r="E64" s="110"/>
      <c r="F64" s="110"/>
      <c r="G64" s="149"/>
      <c r="H64" s="110"/>
      <c r="I64" s="110"/>
      <c r="J64" s="110"/>
      <c r="K64" s="110"/>
      <c r="L64" s="114"/>
      <c r="M64" s="115"/>
      <c r="N64" s="116">
        <f>SUM(N65:N66)</f>
        <v>15348000</v>
      </c>
      <c r="Q64" s="74"/>
      <c r="R64" s="140"/>
      <c r="S64" s="110"/>
      <c r="T64" s="110"/>
      <c r="U64" s="149"/>
      <c r="V64" s="110"/>
      <c r="W64" s="110"/>
      <c r="X64" s="110"/>
      <c r="Y64" s="110"/>
      <c r="Z64" s="113"/>
      <c r="AA64" s="114"/>
      <c r="AB64" s="115"/>
      <c r="AC64" s="116">
        <f>SUM(AC65:AC66)</f>
        <v>0</v>
      </c>
      <c r="AE64" s="140"/>
      <c r="AF64" s="110"/>
      <c r="AG64" s="110"/>
      <c r="AH64" s="149"/>
      <c r="AI64" s="110"/>
      <c r="AJ64" s="110"/>
      <c r="AK64" s="110"/>
      <c r="AL64" s="110"/>
      <c r="AM64" s="113"/>
      <c r="AN64" s="114"/>
      <c r="AO64" s="115"/>
      <c r="AP64" s="116">
        <f>SUM(AP65:AP66)</f>
        <v>0</v>
      </c>
      <c r="AR64" s="140"/>
      <c r="AS64" s="110"/>
      <c r="AT64" s="110"/>
      <c r="AU64" s="149"/>
      <c r="AV64" s="110"/>
      <c r="AW64" s="110"/>
      <c r="AX64" s="110"/>
      <c r="AY64" s="110"/>
      <c r="AZ64" s="113"/>
      <c r="BA64" s="114"/>
      <c r="BB64" s="115"/>
      <c r="BC64" s="116">
        <f>SUM(BC65:BC66)</f>
        <v>0</v>
      </c>
      <c r="BE64" s="140"/>
      <c r="BF64" s="110"/>
      <c r="BG64" s="110"/>
      <c r="BH64" s="149"/>
      <c r="BI64" s="110"/>
      <c r="BJ64" s="110"/>
      <c r="BK64" s="110"/>
      <c r="BL64" s="110"/>
      <c r="BM64" s="113"/>
      <c r="BN64" s="114"/>
      <c r="BO64" s="115"/>
      <c r="BP64" s="116">
        <f>SUM(BP65:BP66)</f>
        <v>15348000</v>
      </c>
      <c r="BQ64" s="95">
        <f>BP64/2</f>
        <v>7674000</v>
      </c>
      <c r="BR64" s="95"/>
      <c r="BS64" s="140"/>
      <c r="BT64" s="110"/>
      <c r="BU64" s="110"/>
      <c r="BV64" s="149"/>
      <c r="BW64" s="110"/>
      <c r="BX64" s="110"/>
      <c r="BY64" s="110"/>
      <c r="BZ64" s="110"/>
      <c r="CA64" s="113"/>
      <c r="CB64" s="114"/>
      <c r="CC64" s="115"/>
      <c r="CD64" s="116">
        <f>SUM(CD65:CD66)</f>
        <v>0</v>
      </c>
      <c r="CE64" s="95"/>
      <c r="CF64" s="140"/>
      <c r="CG64" s="110"/>
      <c r="CH64" s="110"/>
      <c r="CI64" s="149"/>
      <c r="CJ64" s="110"/>
      <c r="CK64" s="110"/>
      <c r="CL64" s="110"/>
      <c r="CM64" s="110"/>
      <c r="CN64" s="113"/>
      <c r="CO64" s="114"/>
      <c r="CP64" s="115"/>
      <c r="CQ64" s="116">
        <f>SUM(CQ65:CQ66)</f>
        <v>0</v>
      </c>
      <c r="CS64" s="140"/>
      <c r="CT64" s="110"/>
      <c r="CU64" s="110"/>
      <c r="CV64" s="149"/>
      <c r="CW64" s="110"/>
      <c r="CX64" s="110"/>
      <c r="CY64" s="110"/>
      <c r="CZ64" s="110"/>
      <c r="DA64" s="113"/>
      <c r="DB64" s="114"/>
      <c r="DC64" s="115"/>
      <c r="DD64" s="116">
        <f>SUM(DD65:DD66)</f>
        <v>0</v>
      </c>
      <c r="DF64" s="140"/>
      <c r="DG64" s="110"/>
      <c r="DH64" s="110"/>
      <c r="DI64" s="149"/>
      <c r="DJ64" s="110"/>
      <c r="DK64" s="110"/>
      <c r="DL64" s="110"/>
      <c r="DM64" s="110"/>
      <c r="DN64" s="113"/>
      <c r="DO64" s="114"/>
      <c r="DP64" s="115"/>
      <c r="DQ64" s="116">
        <f>SUM(DQ65:DQ66)</f>
        <v>0</v>
      </c>
      <c r="DS64" s="140"/>
      <c r="DT64" s="110"/>
      <c r="DU64" s="110"/>
      <c r="DV64" s="149"/>
      <c r="DW64" s="110"/>
      <c r="DX64" s="110"/>
      <c r="DY64" s="110"/>
      <c r="DZ64" s="110"/>
      <c r="EA64" s="113"/>
      <c r="EB64" s="114"/>
      <c r="EC64" s="115"/>
      <c r="ED64" s="116">
        <f>SUM(ED65:ED66)</f>
        <v>0</v>
      </c>
      <c r="EF64" s="95"/>
    </row>
    <row r="65" spans="1:136" ht="18.75" customHeight="1">
      <c r="A65" s="3"/>
      <c r="B65" s="13"/>
      <c r="C65" s="35" t="s">
        <v>28</v>
      </c>
      <c r="D65" s="141">
        <v>3</v>
      </c>
      <c r="E65" s="36" t="s">
        <v>22</v>
      </c>
      <c r="F65" s="36" t="s">
        <v>18</v>
      </c>
      <c r="G65" s="142">
        <v>3</v>
      </c>
      <c r="H65" s="36" t="s">
        <v>23</v>
      </c>
      <c r="I65" s="36" t="s">
        <v>18</v>
      </c>
      <c r="J65" s="142">
        <v>2</v>
      </c>
      <c r="K65" s="36" t="s">
        <v>24</v>
      </c>
      <c r="L65" s="32">
        <f>J65*G65*D65</f>
        <v>18</v>
      </c>
      <c r="M65" s="132">
        <v>410000</v>
      </c>
      <c r="N65" s="38">
        <f>L65*M65</f>
        <v>7380000</v>
      </c>
      <c r="Q65" s="74"/>
      <c r="R65" s="141">
        <v>3</v>
      </c>
      <c r="S65" s="36" t="s">
        <v>22</v>
      </c>
      <c r="T65" s="36" t="s">
        <v>18</v>
      </c>
      <c r="U65" s="142">
        <v>3</v>
      </c>
      <c r="V65" s="36" t="s">
        <v>23</v>
      </c>
      <c r="W65" s="36" t="s">
        <v>18</v>
      </c>
      <c r="X65" s="142"/>
      <c r="Y65" s="36" t="s">
        <v>24</v>
      </c>
      <c r="Z65" s="33"/>
      <c r="AA65" s="32">
        <f>X65*U65*R65</f>
        <v>0</v>
      </c>
      <c r="AB65" s="132">
        <v>410000</v>
      </c>
      <c r="AC65" s="38">
        <f>AA65*AB65</f>
        <v>0</v>
      </c>
      <c r="AE65" s="141">
        <v>3</v>
      </c>
      <c r="AF65" s="36" t="s">
        <v>22</v>
      </c>
      <c r="AG65" s="36" t="s">
        <v>18</v>
      </c>
      <c r="AH65" s="142">
        <v>3</v>
      </c>
      <c r="AI65" s="36" t="s">
        <v>23</v>
      </c>
      <c r="AJ65" s="36" t="s">
        <v>18</v>
      </c>
      <c r="AK65" s="142"/>
      <c r="AL65" s="36" t="s">
        <v>24</v>
      </c>
      <c r="AM65" s="33"/>
      <c r="AN65" s="32">
        <f>AK65*AH65*AE65</f>
        <v>0</v>
      </c>
      <c r="AO65" s="132">
        <v>410000</v>
      </c>
      <c r="AP65" s="38">
        <f>AN65*AO65</f>
        <v>0</v>
      </c>
      <c r="AR65" s="141">
        <v>3</v>
      </c>
      <c r="AS65" s="36" t="s">
        <v>22</v>
      </c>
      <c r="AT65" s="36" t="s">
        <v>18</v>
      </c>
      <c r="AU65" s="142">
        <v>3</v>
      </c>
      <c r="AV65" s="36" t="s">
        <v>23</v>
      </c>
      <c r="AW65" s="36" t="s">
        <v>18</v>
      </c>
      <c r="AX65" s="142"/>
      <c r="AY65" s="36" t="s">
        <v>24</v>
      </c>
      <c r="AZ65" s="33"/>
      <c r="BA65" s="32">
        <f>AX65*AU65*AR65</f>
        <v>0</v>
      </c>
      <c r="BB65" s="132">
        <v>410000</v>
      </c>
      <c r="BC65" s="38">
        <f>BA65*BB65</f>
        <v>0</v>
      </c>
      <c r="BE65" s="141">
        <v>3</v>
      </c>
      <c r="BF65" s="36" t="s">
        <v>22</v>
      </c>
      <c r="BG65" s="36" t="s">
        <v>18</v>
      </c>
      <c r="BH65" s="142">
        <v>3</v>
      </c>
      <c r="BI65" s="36" t="s">
        <v>23</v>
      </c>
      <c r="BJ65" s="36" t="s">
        <v>18</v>
      </c>
      <c r="BK65" s="142">
        <v>2</v>
      </c>
      <c r="BL65" s="36" t="s">
        <v>24</v>
      </c>
      <c r="BM65" s="33"/>
      <c r="BN65" s="32">
        <f>BK65*BH65*BE65</f>
        <v>18</v>
      </c>
      <c r="BO65" s="132">
        <v>410000</v>
      </c>
      <c r="BP65" s="38">
        <f>BN65*BO65</f>
        <v>7380000</v>
      </c>
      <c r="BS65" s="141">
        <v>3</v>
      </c>
      <c r="BT65" s="36" t="s">
        <v>22</v>
      </c>
      <c r="BU65" s="36" t="s">
        <v>18</v>
      </c>
      <c r="BV65" s="142">
        <v>3</v>
      </c>
      <c r="BW65" s="36" t="s">
        <v>23</v>
      </c>
      <c r="BX65" s="36" t="s">
        <v>18</v>
      </c>
      <c r="BY65" s="142"/>
      <c r="BZ65" s="36" t="s">
        <v>24</v>
      </c>
      <c r="CA65" s="33"/>
      <c r="CB65" s="32">
        <f>BY65*BV65*BS65</f>
        <v>0</v>
      </c>
      <c r="CC65" s="132">
        <v>410000</v>
      </c>
      <c r="CD65" s="38">
        <f>CB65*CC65</f>
        <v>0</v>
      </c>
      <c r="CF65" s="141">
        <v>3</v>
      </c>
      <c r="CG65" s="36" t="s">
        <v>22</v>
      </c>
      <c r="CH65" s="36" t="s">
        <v>18</v>
      </c>
      <c r="CI65" s="142">
        <v>3</v>
      </c>
      <c r="CJ65" s="36" t="s">
        <v>23</v>
      </c>
      <c r="CK65" s="36" t="s">
        <v>18</v>
      </c>
      <c r="CL65" s="142"/>
      <c r="CM65" s="36" t="s">
        <v>24</v>
      </c>
      <c r="CN65" s="33"/>
      <c r="CO65" s="32">
        <f>CL65*CI65*CF65</f>
        <v>0</v>
      </c>
      <c r="CP65" s="132">
        <v>410000</v>
      </c>
      <c r="CQ65" s="38">
        <f>CO65*CP65</f>
        <v>0</v>
      </c>
      <c r="CS65" s="141">
        <v>3</v>
      </c>
      <c r="CT65" s="36" t="s">
        <v>22</v>
      </c>
      <c r="CU65" s="36" t="s">
        <v>18</v>
      </c>
      <c r="CV65" s="142">
        <v>3</v>
      </c>
      <c r="CW65" s="36" t="s">
        <v>23</v>
      </c>
      <c r="CX65" s="36" t="s">
        <v>18</v>
      </c>
      <c r="CY65" s="142"/>
      <c r="CZ65" s="36" t="s">
        <v>24</v>
      </c>
      <c r="DA65" s="33"/>
      <c r="DB65" s="32">
        <f>CY65*CV65*CS65</f>
        <v>0</v>
      </c>
      <c r="DC65" s="132">
        <v>410000</v>
      </c>
      <c r="DD65" s="38">
        <f>DB65*DC65</f>
        <v>0</v>
      </c>
      <c r="DF65" s="141">
        <v>3</v>
      </c>
      <c r="DG65" s="36" t="s">
        <v>22</v>
      </c>
      <c r="DH65" s="36" t="s">
        <v>18</v>
      </c>
      <c r="DI65" s="142">
        <v>3</v>
      </c>
      <c r="DJ65" s="36" t="s">
        <v>23</v>
      </c>
      <c r="DK65" s="36" t="s">
        <v>18</v>
      </c>
      <c r="DL65" s="142"/>
      <c r="DM65" s="36" t="s">
        <v>24</v>
      </c>
      <c r="DN65" s="33"/>
      <c r="DO65" s="32">
        <f>DL65*DI65*DF65</f>
        <v>0</v>
      </c>
      <c r="DP65" s="132">
        <v>410000</v>
      </c>
      <c r="DQ65" s="38">
        <f>DO65*DP65</f>
        <v>0</v>
      </c>
      <c r="DS65" s="141">
        <v>3</v>
      </c>
      <c r="DT65" s="36" t="s">
        <v>22</v>
      </c>
      <c r="DU65" s="36" t="s">
        <v>18</v>
      </c>
      <c r="DV65" s="142">
        <v>3</v>
      </c>
      <c r="DW65" s="36" t="s">
        <v>23</v>
      </c>
      <c r="DX65" s="36" t="s">
        <v>18</v>
      </c>
      <c r="DY65" s="142"/>
      <c r="DZ65" s="36" t="s">
        <v>24</v>
      </c>
      <c r="EA65" s="33"/>
      <c r="EB65" s="32">
        <f>DY65*DV65*DS65</f>
        <v>0</v>
      </c>
      <c r="EC65" s="132">
        <v>410000</v>
      </c>
      <c r="ED65" s="38">
        <f>EB65*EC65</f>
        <v>0</v>
      </c>
      <c r="EF65" s="95"/>
    </row>
    <row r="66" spans="1:136" ht="18.75" customHeight="1">
      <c r="A66" s="3"/>
      <c r="B66" s="13"/>
      <c r="C66" s="35" t="s">
        <v>47</v>
      </c>
      <c r="D66" s="141">
        <v>3</v>
      </c>
      <c r="E66" s="36" t="s">
        <v>22</v>
      </c>
      <c r="F66" s="36" t="s">
        <v>18</v>
      </c>
      <c r="G66" s="142">
        <v>2</v>
      </c>
      <c r="H66" s="36" t="s">
        <v>23</v>
      </c>
      <c r="I66" s="36" t="s">
        <v>18</v>
      </c>
      <c r="J66" s="142">
        <v>2</v>
      </c>
      <c r="K66" s="36" t="s">
        <v>24</v>
      </c>
      <c r="L66" s="32">
        <f>J66*G66*D66</f>
        <v>12</v>
      </c>
      <c r="M66" s="132">
        <v>664000</v>
      </c>
      <c r="N66" s="38">
        <f>L66*M66</f>
        <v>7968000</v>
      </c>
      <c r="Q66" s="74"/>
      <c r="R66" s="141">
        <v>3</v>
      </c>
      <c r="S66" s="36" t="s">
        <v>22</v>
      </c>
      <c r="T66" s="36" t="s">
        <v>18</v>
      </c>
      <c r="U66" s="142">
        <v>2</v>
      </c>
      <c r="V66" s="36" t="s">
        <v>23</v>
      </c>
      <c r="W66" s="36" t="s">
        <v>18</v>
      </c>
      <c r="X66" s="142"/>
      <c r="Y66" s="36" t="s">
        <v>24</v>
      </c>
      <c r="Z66" s="33"/>
      <c r="AA66" s="32">
        <f>X66*U66*R66</f>
        <v>0</v>
      </c>
      <c r="AB66" s="132">
        <v>664000</v>
      </c>
      <c r="AC66" s="38">
        <f>AA66*AB66</f>
        <v>0</v>
      </c>
      <c r="AE66" s="141">
        <v>3</v>
      </c>
      <c r="AF66" s="36" t="s">
        <v>22</v>
      </c>
      <c r="AG66" s="36" t="s">
        <v>18</v>
      </c>
      <c r="AH66" s="142">
        <v>2</v>
      </c>
      <c r="AI66" s="36" t="s">
        <v>23</v>
      </c>
      <c r="AJ66" s="36" t="s">
        <v>18</v>
      </c>
      <c r="AK66" s="142"/>
      <c r="AL66" s="36" t="s">
        <v>24</v>
      </c>
      <c r="AM66" s="33"/>
      <c r="AN66" s="32">
        <f>AK66*AH66*AE66</f>
        <v>0</v>
      </c>
      <c r="AO66" s="132">
        <v>664000</v>
      </c>
      <c r="AP66" s="38">
        <f>AN66*AO66</f>
        <v>0</v>
      </c>
      <c r="AR66" s="141">
        <v>3</v>
      </c>
      <c r="AS66" s="36" t="s">
        <v>22</v>
      </c>
      <c r="AT66" s="36" t="s">
        <v>18</v>
      </c>
      <c r="AU66" s="142">
        <v>2</v>
      </c>
      <c r="AV66" s="36" t="s">
        <v>23</v>
      </c>
      <c r="AW66" s="36" t="s">
        <v>18</v>
      </c>
      <c r="AX66" s="142"/>
      <c r="AY66" s="36" t="s">
        <v>24</v>
      </c>
      <c r="AZ66" s="33"/>
      <c r="BA66" s="32">
        <f>AX66*AU66*AR66</f>
        <v>0</v>
      </c>
      <c r="BB66" s="132">
        <v>664000</v>
      </c>
      <c r="BC66" s="38">
        <f>BA66*BB66</f>
        <v>0</v>
      </c>
      <c r="BE66" s="141">
        <v>3</v>
      </c>
      <c r="BF66" s="36" t="s">
        <v>22</v>
      </c>
      <c r="BG66" s="36" t="s">
        <v>18</v>
      </c>
      <c r="BH66" s="142">
        <v>2</v>
      </c>
      <c r="BI66" s="36" t="s">
        <v>23</v>
      </c>
      <c r="BJ66" s="36" t="s">
        <v>18</v>
      </c>
      <c r="BK66" s="142">
        <v>2</v>
      </c>
      <c r="BL66" s="36" t="s">
        <v>24</v>
      </c>
      <c r="BM66" s="33"/>
      <c r="BN66" s="32">
        <f>BK66*BH66*BE66</f>
        <v>12</v>
      </c>
      <c r="BO66" s="132">
        <v>664000</v>
      </c>
      <c r="BP66" s="38">
        <f>BN66*BO66</f>
        <v>7968000</v>
      </c>
      <c r="BS66" s="141">
        <v>3</v>
      </c>
      <c r="BT66" s="36" t="s">
        <v>22</v>
      </c>
      <c r="BU66" s="36" t="s">
        <v>18</v>
      </c>
      <c r="BV66" s="142">
        <v>2</v>
      </c>
      <c r="BW66" s="36" t="s">
        <v>23</v>
      </c>
      <c r="BX66" s="36" t="s">
        <v>18</v>
      </c>
      <c r="BY66" s="142"/>
      <c r="BZ66" s="36" t="s">
        <v>24</v>
      </c>
      <c r="CA66" s="33"/>
      <c r="CB66" s="32">
        <f>BY66*BV66*BS66</f>
        <v>0</v>
      </c>
      <c r="CC66" s="132">
        <v>664000</v>
      </c>
      <c r="CD66" s="38">
        <f>CB66*CC66</f>
        <v>0</v>
      </c>
      <c r="CF66" s="141">
        <v>3</v>
      </c>
      <c r="CG66" s="36" t="s">
        <v>22</v>
      </c>
      <c r="CH66" s="36" t="s">
        <v>18</v>
      </c>
      <c r="CI66" s="142">
        <v>2</v>
      </c>
      <c r="CJ66" s="36" t="s">
        <v>23</v>
      </c>
      <c r="CK66" s="36" t="s">
        <v>18</v>
      </c>
      <c r="CL66" s="142"/>
      <c r="CM66" s="36" t="s">
        <v>24</v>
      </c>
      <c r="CN66" s="33"/>
      <c r="CO66" s="32">
        <f>CL66*CI66*CF66</f>
        <v>0</v>
      </c>
      <c r="CP66" s="132">
        <v>664000</v>
      </c>
      <c r="CQ66" s="38">
        <f>CO66*CP66</f>
        <v>0</v>
      </c>
      <c r="CS66" s="141">
        <v>3</v>
      </c>
      <c r="CT66" s="36" t="s">
        <v>22</v>
      </c>
      <c r="CU66" s="36" t="s">
        <v>18</v>
      </c>
      <c r="CV66" s="142">
        <v>2</v>
      </c>
      <c r="CW66" s="36" t="s">
        <v>23</v>
      </c>
      <c r="CX66" s="36" t="s">
        <v>18</v>
      </c>
      <c r="CY66" s="142"/>
      <c r="CZ66" s="36" t="s">
        <v>24</v>
      </c>
      <c r="DA66" s="33"/>
      <c r="DB66" s="32">
        <f>CY66*CV66*CS66</f>
        <v>0</v>
      </c>
      <c r="DC66" s="132">
        <v>664000</v>
      </c>
      <c r="DD66" s="38">
        <f>DB66*DC66</f>
        <v>0</v>
      </c>
      <c r="DF66" s="141">
        <v>3</v>
      </c>
      <c r="DG66" s="36" t="s">
        <v>22</v>
      </c>
      <c r="DH66" s="36" t="s">
        <v>18</v>
      </c>
      <c r="DI66" s="142">
        <v>2</v>
      </c>
      <c r="DJ66" s="36" t="s">
        <v>23</v>
      </c>
      <c r="DK66" s="36" t="s">
        <v>18</v>
      </c>
      <c r="DL66" s="142"/>
      <c r="DM66" s="36" t="s">
        <v>24</v>
      </c>
      <c r="DN66" s="33"/>
      <c r="DO66" s="32">
        <f>DL66*DI66*DF66</f>
        <v>0</v>
      </c>
      <c r="DP66" s="132">
        <v>664000</v>
      </c>
      <c r="DQ66" s="38">
        <f>DO66*DP66</f>
        <v>0</v>
      </c>
      <c r="DS66" s="141">
        <v>3</v>
      </c>
      <c r="DT66" s="36" t="s">
        <v>22</v>
      </c>
      <c r="DU66" s="36" t="s">
        <v>18</v>
      </c>
      <c r="DV66" s="142">
        <v>2</v>
      </c>
      <c r="DW66" s="36" t="s">
        <v>23</v>
      </c>
      <c r="DX66" s="36" t="s">
        <v>18</v>
      </c>
      <c r="DY66" s="142"/>
      <c r="DZ66" s="36" t="s">
        <v>24</v>
      </c>
      <c r="EA66" s="33"/>
      <c r="EB66" s="32">
        <f>DY66*DV66*DS66</f>
        <v>0</v>
      </c>
      <c r="EC66" s="132">
        <v>664000</v>
      </c>
      <c r="ED66" s="38">
        <f>EB66*EC66</f>
        <v>0</v>
      </c>
      <c r="EF66" s="95"/>
    </row>
    <row r="67" spans="1:136" ht="38.25">
      <c r="A67" s="3"/>
      <c r="B67" s="6">
        <v>5</v>
      </c>
      <c r="C67" s="687" t="s">
        <v>66</v>
      </c>
      <c r="D67" s="688"/>
      <c r="E67" s="689"/>
      <c r="F67" s="689"/>
      <c r="G67" s="690"/>
      <c r="H67" s="689"/>
      <c r="I67" s="689"/>
      <c r="J67" s="689"/>
      <c r="K67" s="689"/>
      <c r="L67" s="691"/>
      <c r="M67" s="692"/>
      <c r="N67" s="693">
        <f>SUM(N68:N70)</f>
        <v>7396000</v>
      </c>
      <c r="Q67" s="74"/>
      <c r="R67" s="143"/>
      <c r="S67" s="18"/>
      <c r="T67" s="18"/>
      <c r="U67" s="147"/>
      <c r="V67" s="18"/>
      <c r="W67" s="18"/>
      <c r="X67" s="18"/>
      <c r="Y67" s="18"/>
      <c r="Z67" s="20"/>
      <c r="AA67" s="79"/>
      <c r="AB67" s="131"/>
      <c r="AC67" s="134">
        <f>SUM(AC68:AC70)</f>
        <v>0</v>
      </c>
      <c r="AE67" s="143"/>
      <c r="AF67" s="18"/>
      <c r="AG67" s="18"/>
      <c r="AH67" s="147"/>
      <c r="AI67" s="18"/>
      <c r="AJ67" s="18"/>
      <c r="AK67" s="18"/>
      <c r="AL67" s="18"/>
      <c r="AM67" s="20"/>
      <c r="AN67" s="79"/>
      <c r="AO67" s="131"/>
      <c r="AP67" s="134">
        <f>SUM(AP68:AP70)</f>
        <v>0</v>
      </c>
      <c r="AR67" s="143"/>
      <c r="AS67" s="18"/>
      <c r="AT67" s="18"/>
      <c r="AU67" s="147"/>
      <c r="AV67" s="18"/>
      <c r="AW67" s="18"/>
      <c r="AX67" s="18"/>
      <c r="AY67" s="18"/>
      <c r="AZ67" s="20"/>
      <c r="BA67" s="79"/>
      <c r="BB67" s="131"/>
      <c r="BC67" s="134">
        <f>SUM(BC68:BC70)</f>
        <v>0</v>
      </c>
      <c r="BE67" s="143"/>
      <c r="BF67" s="18"/>
      <c r="BG67" s="18"/>
      <c r="BH67" s="147"/>
      <c r="BI67" s="18"/>
      <c r="BJ67" s="18"/>
      <c r="BK67" s="18"/>
      <c r="BL67" s="18"/>
      <c r="BM67" s="20"/>
      <c r="BN67" s="79"/>
      <c r="BO67" s="131"/>
      <c r="BP67" s="134">
        <f>SUM(BP68:BP70)</f>
        <v>0</v>
      </c>
      <c r="BS67" s="143"/>
      <c r="BT67" s="18"/>
      <c r="BU67" s="18"/>
      <c r="BV67" s="147"/>
      <c r="BW67" s="18"/>
      <c r="BX67" s="18"/>
      <c r="BY67" s="18"/>
      <c r="BZ67" s="18"/>
      <c r="CA67" s="20"/>
      <c r="CB67" s="79"/>
      <c r="CC67" s="131"/>
      <c r="CD67" s="134">
        <f>SUM(CD68:CD70)</f>
        <v>0</v>
      </c>
      <c r="CF67" s="143"/>
      <c r="CG67" s="18"/>
      <c r="CH67" s="18"/>
      <c r="CI67" s="147"/>
      <c r="CJ67" s="18"/>
      <c r="CK67" s="18"/>
      <c r="CL67" s="18"/>
      <c r="CM67" s="18"/>
      <c r="CN67" s="20"/>
      <c r="CO67" s="79"/>
      <c r="CP67" s="131"/>
      <c r="CQ67" s="134">
        <f>SUM(CQ68:CQ70)</f>
        <v>0</v>
      </c>
      <c r="CS67" s="143"/>
      <c r="CT67" s="18"/>
      <c r="CU67" s="18"/>
      <c r="CV67" s="147"/>
      <c r="CW67" s="18"/>
      <c r="CX67" s="18"/>
      <c r="CY67" s="18"/>
      <c r="CZ67" s="18"/>
      <c r="DA67" s="20"/>
      <c r="DB67" s="79"/>
      <c r="DC67" s="131"/>
      <c r="DD67" s="134">
        <f>SUM(DD68:DD70)</f>
        <v>0</v>
      </c>
      <c r="DF67" s="143"/>
      <c r="DG67" s="18"/>
      <c r="DH67" s="18"/>
      <c r="DI67" s="147"/>
      <c r="DJ67" s="18"/>
      <c r="DK67" s="18"/>
      <c r="DL67" s="18"/>
      <c r="DM67" s="18"/>
      <c r="DN67" s="20"/>
      <c r="DO67" s="79"/>
      <c r="DP67" s="131"/>
      <c r="DQ67" s="134">
        <f>SUM(DQ68:DQ70)</f>
        <v>7396000</v>
      </c>
      <c r="DS67" s="143"/>
      <c r="DT67" s="18"/>
      <c r="DU67" s="18"/>
      <c r="DV67" s="147"/>
      <c r="DW67" s="18"/>
      <c r="DX67" s="18"/>
      <c r="DY67" s="18"/>
      <c r="DZ67" s="18"/>
      <c r="EA67" s="20"/>
      <c r="EB67" s="79"/>
      <c r="EC67" s="131"/>
      <c r="ED67" s="134">
        <f>SUM(ED68:ED70)</f>
        <v>0</v>
      </c>
      <c r="EF67" s="95"/>
    </row>
    <row r="68" spans="1:136" ht="18.75" customHeight="1">
      <c r="A68" s="3"/>
      <c r="B68" s="13"/>
      <c r="C68" s="694" t="s">
        <v>28</v>
      </c>
      <c r="D68" s="695">
        <v>2</v>
      </c>
      <c r="E68" s="696" t="s">
        <v>22</v>
      </c>
      <c r="F68" s="696" t="s">
        <v>18</v>
      </c>
      <c r="G68" s="697">
        <v>2</v>
      </c>
      <c r="H68" s="696" t="s">
        <v>23</v>
      </c>
      <c r="I68" s="696" t="s">
        <v>18</v>
      </c>
      <c r="J68" s="697">
        <v>1</v>
      </c>
      <c r="K68" s="696" t="s">
        <v>24</v>
      </c>
      <c r="L68" s="698">
        <f>J68*G68*D68</f>
        <v>4</v>
      </c>
      <c r="M68" s="699">
        <v>430000</v>
      </c>
      <c r="N68" s="700">
        <f>M68*L68</f>
        <v>1720000</v>
      </c>
      <c r="Q68" s="74"/>
      <c r="R68" s="141">
        <v>2</v>
      </c>
      <c r="S68" s="36" t="s">
        <v>22</v>
      </c>
      <c r="T68" s="36" t="s">
        <v>18</v>
      </c>
      <c r="U68" s="142">
        <v>2</v>
      </c>
      <c r="V68" s="36" t="s">
        <v>23</v>
      </c>
      <c r="W68" s="36" t="s">
        <v>18</v>
      </c>
      <c r="X68" s="142"/>
      <c r="Y68" s="36" t="s">
        <v>24</v>
      </c>
      <c r="Z68" s="33"/>
      <c r="AA68" s="32">
        <f>X68*U68*R68</f>
        <v>0</v>
      </c>
      <c r="AB68" s="132">
        <v>430000</v>
      </c>
      <c r="AC68" s="133">
        <f>AB68*AA68</f>
        <v>0</v>
      </c>
      <c r="AE68" s="141">
        <v>2</v>
      </c>
      <c r="AF68" s="36" t="s">
        <v>22</v>
      </c>
      <c r="AG68" s="36" t="s">
        <v>18</v>
      </c>
      <c r="AH68" s="142">
        <v>2</v>
      </c>
      <c r="AI68" s="36" t="s">
        <v>23</v>
      </c>
      <c r="AJ68" s="36" t="s">
        <v>18</v>
      </c>
      <c r="AK68" s="142"/>
      <c r="AL68" s="36" t="s">
        <v>24</v>
      </c>
      <c r="AM68" s="33"/>
      <c r="AN68" s="32">
        <f>AK68*AH68*AE68</f>
        <v>0</v>
      </c>
      <c r="AO68" s="132">
        <v>430000</v>
      </c>
      <c r="AP68" s="133">
        <f>AO68*AN68</f>
        <v>0</v>
      </c>
      <c r="AR68" s="141">
        <v>2</v>
      </c>
      <c r="AS68" s="36" t="s">
        <v>22</v>
      </c>
      <c r="AT68" s="36" t="s">
        <v>18</v>
      </c>
      <c r="AU68" s="142">
        <v>2</v>
      </c>
      <c r="AV68" s="36" t="s">
        <v>23</v>
      </c>
      <c r="AW68" s="36" t="s">
        <v>18</v>
      </c>
      <c r="AX68" s="142"/>
      <c r="AY68" s="36" t="s">
        <v>24</v>
      </c>
      <c r="AZ68" s="33"/>
      <c r="BA68" s="32">
        <f>AX68*AU68*AR68</f>
        <v>0</v>
      </c>
      <c r="BB68" s="132">
        <v>430000</v>
      </c>
      <c r="BC68" s="133">
        <f>BB68*BA68</f>
        <v>0</v>
      </c>
      <c r="BE68" s="141">
        <v>2</v>
      </c>
      <c r="BF68" s="36" t="s">
        <v>22</v>
      </c>
      <c r="BG68" s="36" t="s">
        <v>18</v>
      </c>
      <c r="BH68" s="142">
        <v>2</v>
      </c>
      <c r="BI68" s="36" t="s">
        <v>23</v>
      </c>
      <c r="BJ68" s="36" t="s">
        <v>18</v>
      </c>
      <c r="BK68" s="142"/>
      <c r="BL68" s="36" t="s">
        <v>24</v>
      </c>
      <c r="BM68" s="33"/>
      <c r="BN68" s="32">
        <f>BK68*BH68*BE68</f>
        <v>0</v>
      </c>
      <c r="BO68" s="132">
        <v>430000</v>
      </c>
      <c r="BP68" s="133">
        <f>BO68*BN68</f>
        <v>0</v>
      </c>
      <c r="BS68" s="141">
        <v>2</v>
      </c>
      <c r="BT68" s="36" t="s">
        <v>22</v>
      </c>
      <c r="BU68" s="36" t="s">
        <v>18</v>
      </c>
      <c r="BV68" s="142">
        <v>2</v>
      </c>
      <c r="BW68" s="36" t="s">
        <v>23</v>
      </c>
      <c r="BX68" s="36" t="s">
        <v>18</v>
      </c>
      <c r="BY68" s="142"/>
      <c r="BZ68" s="36" t="s">
        <v>24</v>
      </c>
      <c r="CA68" s="33"/>
      <c r="CB68" s="32">
        <f>BY68*BV68*BS68</f>
        <v>0</v>
      </c>
      <c r="CC68" s="132">
        <v>430000</v>
      </c>
      <c r="CD68" s="133">
        <f>CC68*CB68</f>
        <v>0</v>
      </c>
      <c r="CF68" s="141">
        <v>2</v>
      </c>
      <c r="CG68" s="36" t="s">
        <v>22</v>
      </c>
      <c r="CH68" s="36" t="s">
        <v>18</v>
      </c>
      <c r="CI68" s="142">
        <v>2</v>
      </c>
      <c r="CJ68" s="36" t="s">
        <v>23</v>
      </c>
      <c r="CK68" s="36" t="s">
        <v>18</v>
      </c>
      <c r="CL68" s="142"/>
      <c r="CM68" s="36" t="s">
        <v>24</v>
      </c>
      <c r="CN68" s="33"/>
      <c r="CO68" s="32">
        <f>CL68*CI68*CF68</f>
        <v>0</v>
      </c>
      <c r="CP68" s="132">
        <v>430000</v>
      </c>
      <c r="CQ68" s="133">
        <f>CP68*CO68</f>
        <v>0</v>
      </c>
      <c r="CS68" s="141">
        <v>2</v>
      </c>
      <c r="CT68" s="36" t="s">
        <v>22</v>
      </c>
      <c r="CU68" s="36" t="s">
        <v>18</v>
      </c>
      <c r="CV68" s="142">
        <v>2</v>
      </c>
      <c r="CW68" s="36" t="s">
        <v>23</v>
      </c>
      <c r="CX68" s="36" t="s">
        <v>18</v>
      </c>
      <c r="CY68" s="142"/>
      <c r="CZ68" s="36" t="s">
        <v>24</v>
      </c>
      <c r="DA68" s="33"/>
      <c r="DB68" s="32">
        <f>CY68*CV68*CS68</f>
        <v>0</v>
      </c>
      <c r="DC68" s="132">
        <v>430000</v>
      </c>
      <c r="DD68" s="133">
        <f>DC68*DB68</f>
        <v>0</v>
      </c>
      <c r="DF68" s="141">
        <v>2</v>
      </c>
      <c r="DG68" s="36" t="s">
        <v>22</v>
      </c>
      <c r="DH68" s="36" t="s">
        <v>18</v>
      </c>
      <c r="DI68" s="142">
        <v>2</v>
      </c>
      <c r="DJ68" s="36" t="s">
        <v>23</v>
      </c>
      <c r="DK68" s="36" t="s">
        <v>18</v>
      </c>
      <c r="DL68" s="142">
        <v>1</v>
      </c>
      <c r="DM68" s="36" t="s">
        <v>24</v>
      </c>
      <c r="DN68" s="33"/>
      <c r="DO68" s="32">
        <f>DL68*DI68*DF68</f>
        <v>4</v>
      </c>
      <c r="DP68" s="132">
        <v>430000</v>
      </c>
      <c r="DQ68" s="133">
        <f>DP68*DO68</f>
        <v>1720000</v>
      </c>
      <c r="DS68" s="141">
        <v>2</v>
      </c>
      <c r="DT68" s="36" t="s">
        <v>22</v>
      </c>
      <c r="DU68" s="36" t="s">
        <v>18</v>
      </c>
      <c r="DV68" s="142">
        <v>2</v>
      </c>
      <c r="DW68" s="36" t="s">
        <v>23</v>
      </c>
      <c r="DX68" s="36" t="s">
        <v>18</v>
      </c>
      <c r="DY68" s="142"/>
      <c r="DZ68" s="36" t="s">
        <v>24</v>
      </c>
      <c r="EA68" s="33"/>
      <c r="EB68" s="32">
        <f>DY68*DV68*DS68</f>
        <v>0</v>
      </c>
      <c r="EC68" s="132">
        <v>430000</v>
      </c>
      <c r="ED68" s="133">
        <f>EC68*EB68</f>
        <v>0</v>
      </c>
      <c r="EF68" s="95"/>
    </row>
    <row r="69" spans="1:136" ht="18.75" customHeight="1">
      <c r="A69" s="3"/>
      <c r="B69" s="13"/>
      <c r="C69" s="694" t="s">
        <v>47</v>
      </c>
      <c r="D69" s="695">
        <v>2</v>
      </c>
      <c r="E69" s="696" t="s">
        <v>22</v>
      </c>
      <c r="F69" s="696" t="s">
        <v>18</v>
      </c>
      <c r="G69" s="697">
        <v>1</v>
      </c>
      <c r="H69" s="696" t="s">
        <v>23</v>
      </c>
      <c r="I69" s="696" t="s">
        <v>18</v>
      </c>
      <c r="J69" s="697">
        <v>1</v>
      </c>
      <c r="K69" s="696" t="s">
        <v>24</v>
      </c>
      <c r="L69" s="698">
        <f>J69*G69*D69</f>
        <v>2</v>
      </c>
      <c r="M69" s="699">
        <v>570000</v>
      </c>
      <c r="N69" s="700">
        <f>M69*L69</f>
        <v>1140000</v>
      </c>
      <c r="Q69" s="74"/>
      <c r="R69" s="141">
        <v>2</v>
      </c>
      <c r="S69" s="36" t="s">
        <v>22</v>
      </c>
      <c r="T69" s="36" t="s">
        <v>18</v>
      </c>
      <c r="U69" s="142">
        <v>1</v>
      </c>
      <c r="V69" s="36" t="s">
        <v>23</v>
      </c>
      <c r="W69" s="36" t="s">
        <v>18</v>
      </c>
      <c r="X69" s="142"/>
      <c r="Y69" s="36" t="s">
        <v>24</v>
      </c>
      <c r="Z69" s="33"/>
      <c r="AA69" s="32">
        <f>X69*U69*R69</f>
        <v>0</v>
      </c>
      <c r="AB69" s="132">
        <v>570000</v>
      </c>
      <c r="AC69" s="133">
        <f>AB69*AA69</f>
        <v>0</v>
      </c>
      <c r="AE69" s="141">
        <v>2</v>
      </c>
      <c r="AF69" s="36" t="s">
        <v>22</v>
      </c>
      <c r="AG69" s="36" t="s">
        <v>18</v>
      </c>
      <c r="AH69" s="142">
        <v>1</v>
      </c>
      <c r="AI69" s="36" t="s">
        <v>23</v>
      </c>
      <c r="AJ69" s="36" t="s">
        <v>18</v>
      </c>
      <c r="AK69" s="142"/>
      <c r="AL69" s="36" t="s">
        <v>24</v>
      </c>
      <c r="AM69" s="33"/>
      <c r="AN69" s="32">
        <f>AK69*AH69*AE69</f>
        <v>0</v>
      </c>
      <c r="AO69" s="132">
        <v>570000</v>
      </c>
      <c r="AP69" s="133">
        <f>AO69*AN69</f>
        <v>0</v>
      </c>
      <c r="AR69" s="141">
        <v>2</v>
      </c>
      <c r="AS69" s="36" t="s">
        <v>22</v>
      </c>
      <c r="AT69" s="36" t="s">
        <v>18</v>
      </c>
      <c r="AU69" s="142">
        <v>1</v>
      </c>
      <c r="AV69" s="36" t="s">
        <v>23</v>
      </c>
      <c r="AW69" s="36" t="s">
        <v>18</v>
      </c>
      <c r="AX69" s="142"/>
      <c r="AY69" s="36" t="s">
        <v>24</v>
      </c>
      <c r="AZ69" s="33"/>
      <c r="BA69" s="32">
        <f>AX69*AU69*AR69</f>
        <v>0</v>
      </c>
      <c r="BB69" s="132">
        <v>570000</v>
      </c>
      <c r="BC69" s="133">
        <f>BB69*BA69</f>
        <v>0</v>
      </c>
      <c r="BE69" s="141">
        <v>2</v>
      </c>
      <c r="BF69" s="36" t="s">
        <v>22</v>
      </c>
      <c r="BG69" s="36" t="s">
        <v>18</v>
      </c>
      <c r="BH69" s="142">
        <v>1</v>
      </c>
      <c r="BI69" s="36" t="s">
        <v>23</v>
      </c>
      <c r="BJ69" s="36" t="s">
        <v>18</v>
      </c>
      <c r="BK69" s="142"/>
      <c r="BL69" s="36" t="s">
        <v>24</v>
      </c>
      <c r="BM69" s="33"/>
      <c r="BN69" s="32">
        <f>BK69*BH69*BE69</f>
        <v>0</v>
      </c>
      <c r="BO69" s="132">
        <v>570000</v>
      </c>
      <c r="BP69" s="133">
        <f>BO69*BN69</f>
        <v>0</v>
      </c>
      <c r="BS69" s="141">
        <v>2</v>
      </c>
      <c r="BT69" s="36" t="s">
        <v>22</v>
      </c>
      <c r="BU69" s="36" t="s">
        <v>18</v>
      </c>
      <c r="BV69" s="142">
        <v>1</v>
      </c>
      <c r="BW69" s="36" t="s">
        <v>23</v>
      </c>
      <c r="BX69" s="36" t="s">
        <v>18</v>
      </c>
      <c r="BY69" s="142"/>
      <c r="BZ69" s="36" t="s">
        <v>24</v>
      </c>
      <c r="CA69" s="33"/>
      <c r="CB69" s="32">
        <f>BY69*BV69*BS69</f>
        <v>0</v>
      </c>
      <c r="CC69" s="132">
        <v>570000</v>
      </c>
      <c r="CD69" s="133">
        <f>CC69*CB69</f>
        <v>0</v>
      </c>
      <c r="CF69" s="141">
        <v>2</v>
      </c>
      <c r="CG69" s="36" t="s">
        <v>22</v>
      </c>
      <c r="CH69" s="36" t="s">
        <v>18</v>
      </c>
      <c r="CI69" s="142">
        <v>1</v>
      </c>
      <c r="CJ69" s="36" t="s">
        <v>23</v>
      </c>
      <c r="CK69" s="36" t="s">
        <v>18</v>
      </c>
      <c r="CL69" s="142"/>
      <c r="CM69" s="36" t="s">
        <v>24</v>
      </c>
      <c r="CN69" s="33"/>
      <c r="CO69" s="32">
        <f>CL69*CI69*CF69</f>
        <v>0</v>
      </c>
      <c r="CP69" s="132">
        <v>570000</v>
      </c>
      <c r="CQ69" s="133">
        <f>CP69*CO69</f>
        <v>0</v>
      </c>
      <c r="CS69" s="141">
        <v>2</v>
      </c>
      <c r="CT69" s="36" t="s">
        <v>22</v>
      </c>
      <c r="CU69" s="36" t="s">
        <v>18</v>
      </c>
      <c r="CV69" s="142">
        <v>1</v>
      </c>
      <c r="CW69" s="36" t="s">
        <v>23</v>
      </c>
      <c r="CX69" s="36" t="s">
        <v>18</v>
      </c>
      <c r="CY69" s="142"/>
      <c r="CZ69" s="36" t="s">
        <v>24</v>
      </c>
      <c r="DA69" s="33"/>
      <c r="DB69" s="32">
        <f>CY69*CV69*CS69</f>
        <v>0</v>
      </c>
      <c r="DC69" s="132">
        <v>570000</v>
      </c>
      <c r="DD69" s="133">
        <f>DC69*DB69</f>
        <v>0</v>
      </c>
      <c r="DF69" s="141">
        <v>2</v>
      </c>
      <c r="DG69" s="36" t="s">
        <v>22</v>
      </c>
      <c r="DH69" s="36" t="s">
        <v>18</v>
      </c>
      <c r="DI69" s="142">
        <v>1</v>
      </c>
      <c r="DJ69" s="36" t="s">
        <v>23</v>
      </c>
      <c r="DK69" s="36" t="s">
        <v>18</v>
      </c>
      <c r="DL69" s="142">
        <v>1</v>
      </c>
      <c r="DM69" s="36" t="s">
        <v>24</v>
      </c>
      <c r="DN69" s="33"/>
      <c r="DO69" s="32">
        <f>DL69*DI69*DF69</f>
        <v>2</v>
      </c>
      <c r="DP69" s="132">
        <v>570000</v>
      </c>
      <c r="DQ69" s="133">
        <f>DP69*DO69</f>
        <v>1140000</v>
      </c>
      <c r="DS69" s="141">
        <v>2</v>
      </c>
      <c r="DT69" s="36" t="s">
        <v>22</v>
      </c>
      <c r="DU69" s="36" t="s">
        <v>18</v>
      </c>
      <c r="DV69" s="142">
        <v>1</v>
      </c>
      <c r="DW69" s="36" t="s">
        <v>23</v>
      </c>
      <c r="DX69" s="36" t="s">
        <v>18</v>
      </c>
      <c r="DY69" s="142"/>
      <c r="DZ69" s="36" t="s">
        <v>24</v>
      </c>
      <c r="EA69" s="33"/>
      <c r="EB69" s="32">
        <f>DY69*DV69*DS69</f>
        <v>0</v>
      </c>
      <c r="EC69" s="132">
        <v>570000</v>
      </c>
      <c r="ED69" s="133">
        <f>EC69*EB69</f>
        <v>0</v>
      </c>
      <c r="EF69" s="95"/>
    </row>
    <row r="70" spans="1:136" ht="18.75" customHeight="1">
      <c r="A70" s="3"/>
      <c r="B70" s="13"/>
      <c r="C70" s="694" t="s">
        <v>29</v>
      </c>
      <c r="D70" s="695">
        <v>2</v>
      </c>
      <c r="E70" s="696" t="s">
        <v>22</v>
      </c>
      <c r="F70" s="696" t="s">
        <v>18</v>
      </c>
      <c r="G70" s="697">
        <v>1</v>
      </c>
      <c r="H70" s="696" t="s">
        <v>30</v>
      </c>
      <c r="I70" s="696" t="s">
        <v>18</v>
      </c>
      <c r="J70" s="697">
        <v>1</v>
      </c>
      <c r="K70" s="696" t="s">
        <v>24</v>
      </c>
      <c r="L70" s="698">
        <f>J70*G70*D70</f>
        <v>2</v>
      </c>
      <c r="M70" s="699">
        <v>2268000</v>
      </c>
      <c r="N70" s="700">
        <f>M70*L70</f>
        <v>4536000</v>
      </c>
      <c r="Q70" s="74"/>
      <c r="R70" s="141">
        <v>2</v>
      </c>
      <c r="S70" s="36" t="s">
        <v>22</v>
      </c>
      <c r="T70" s="36" t="s">
        <v>18</v>
      </c>
      <c r="U70" s="142">
        <v>1</v>
      </c>
      <c r="V70" s="36" t="s">
        <v>30</v>
      </c>
      <c r="W70" s="36" t="s">
        <v>18</v>
      </c>
      <c r="X70" s="142"/>
      <c r="Y70" s="36" t="s">
        <v>24</v>
      </c>
      <c r="Z70" s="33"/>
      <c r="AA70" s="32">
        <f>X70*U70*R70</f>
        <v>0</v>
      </c>
      <c r="AB70" s="132">
        <v>2268000</v>
      </c>
      <c r="AC70" s="133">
        <f>AB70*AA70</f>
        <v>0</v>
      </c>
      <c r="AE70" s="141">
        <v>2</v>
      </c>
      <c r="AF70" s="36" t="s">
        <v>22</v>
      </c>
      <c r="AG70" s="36" t="s">
        <v>18</v>
      </c>
      <c r="AH70" s="142">
        <v>1</v>
      </c>
      <c r="AI70" s="36" t="s">
        <v>30</v>
      </c>
      <c r="AJ70" s="36" t="s">
        <v>18</v>
      </c>
      <c r="AK70" s="142"/>
      <c r="AL70" s="36" t="s">
        <v>24</v>
      </c>
      <c r="AM70" s="33"/>
      <c r="AN70" s="32">
        <f>AK70*AH70*AE70</f>
        <v>0</v>
      </c>
      <c r="AO70" s="132">
        <v>2268000</v>
      </c>
      <c r="AP70" s="133">
        <f>AO70*AN70</f>
        <v>0</v>
      </c>
      <c r="AR70" s="141">
        <v>2</v>
      </c>
      <c r="AS70" s="36" t="s">
        <v>22</v>
      </c>
      <c r="AT70" s="36" t="s">
        <v>18</v>
      </c>
      <c r="AU70" s="142">
        <v>1</v>
      </c>
      <c r="AV70" s="36" t="s">
        <v>30</v>
      </c>
      <c r="AW70" s="36" t="s">
        <v>18</v>
      </c>
      <c r="AX70" s="142"/>
      <c r="AY70" s="36" t="s">
        <v>24</v>
      </c>
      <c r="AZ70" s="33"/>
      <c r="BA70" s="32">
        <f>AX70*AU70*AR70</f>
        <v>0</v>
      </c>
      <c r="BB70" s="132">
        <v>2268000</v>
      </c>
      <c r="BC70" s="133">
        <f>BB70*BA70</f>
        <v>0</v>
      </c>
      <c r="BE70" s="141">
        <v>2</v>
      </c>
      <c r="BF70" s="36" t="s">
        <v>22</v>
      </c>
      <c r="BG70" s="36" t="s">
        <v>18</v>
      </c>
      <c r="BH70" s="142">
        <v>1</v>
      </c>
      <c r="BI70" s="36" t="s">
        <v>30</v>
      </c>
      <c r="BJ70" s="36" t="s">
        <v>18</v>
      </c>
      <c r="BK70" s="142"/>
      <c r="BL70" s="36" t="s">
        <v>24</v>
      </c>
      <c r="BM70" s="33"/>
      <c r="BN70" s="32">
        <f>BK70*BH70*BE70</f>
        <v>0</v>
      </c>
      <c r="BO70" s="132">
        <v>2268000</v>
      </c>
      <c r="BP70" s="133">
        <f>BO70*BN70</f>
        <v>0</v>
      </c>
      <c r="BS70" s="141">
        <v>2</v>
      </c>
      <c r="BT70" s="36" t="s">
        <v>22</v>
      </c>
      <c r="BU70" s="36" t="s">
        <v>18</v>
      </c>
      <c r="BV70" s="142">
        <v>1</v>
      </c>
      <c r="BW70" s="36" t="s">
        <v>30</v>
      </c>
      <c r="BX70" s="36" t="s">
        <v>18</v>
      </c>
      <c r="BY70" s="142"/>
      <c r="BZ70" s="36" t="s">
        <v>24</v>
      </c>
      <c r="CA70" s="33"/>
      <c r="CB70" s="32">
        <f>BY70*BV70*BS70</f>
        <v>0</v>
      </c>
      <c r="CC70" s="132">
        <v>2268000</v>
      </c>
      <c r="CD70" s="133">
        <f>CC70*CB70</f>
        <v>0</v>
      </c>
      <c r="CF70" s="141">
        <v>2</v>
      </c>
      <c r="CG70" s="36" t="s">
        <v>22</v>
      </c>
      <c r="CH70" s="36" t="s">
        <v>18</v>
      </c>
      <c r="CI70" s="142">
        <v>1</v>
      </c>
      <c r="CJ70" s="36" t="s">
        <v>30</v>
      </c>
      <c r="CK70" s="36" t="s">
        <v>18</v>
      </c>
      <c r="CL70" s="142"/>
      <c r="CM70" s="36" t="s">
        <v>24</v>
      </c>
      <c r="CN70" s="33"/>
      <c r="CO70" s="32">
        <f>CL70*CI70*CF70</f>
        <v>0</v>
      </c>
      <c r="CP70" s="132">
        <v>2268000</v>
      </c>
      <c r="CQ70" s="133">
        <f>CP70*CO70</f>
        <v>0</v>
      </c>
      <c r="CS70" s="141">
        <v>2</v>
      </c>
      <c r="CT70" s="36" t="s">
        <v>22</v>
      </c>
      <c r="CU70" s="36" t="s">
        <v>18</v>
      </c>
      <c r="CV70" s="142">
        <v>1</v>
      </c>
      <c r="CW70" s="36" t="s">
        <v>30</v>
      </c>
      <c r="CX70" s="36" t="s">
        <v>18</v>
      </c>
      <c r="CY70" s="142"/>
      <c r="CZ70" s="36" t="s">
        <v>24</v>
      </c>
      <c r="DA70" s="33"/>
      <c r="DB70" s="32">
        <f>CY70*CV70*CS70</f>
        <v>0</v>
      </c>
      <c r="DC70" s="132">
        <v>2268000</v>
      </c>
      <c r="DD70" s="133">
        <f>DC70*DB70</f>
        <v>0</v>
      </c>
      <c r="DF70" s="141">
        <v>2</v>
      </c>
      <c r="DG70" s="36" t="s">
        <v>22</v>
      </c>
      <c r="DH70" s="36" t="s">
        <v>18</v>
      </c>
      <c r="DI70" s="142">
        <v>1</v>
      </c>
      <c r="DJ70" s="36" t="s">
        <v>30</v>
      </c>
      <c r="DK70" s="36" t="s">
        <v>18</v>
      </c>
      <c r="DL70" s="142">
        <v>1</v>
      </c>
      <c r="DM70" s="36" t="s">
        <v>24</v>
      </c>
      <c r="DN70" s="33"/>
      <c r="DO70" s="32">
        <f>DL70*DI70*DF70</f>
        <v>2</v>
      </c>
      <c r="DP70" s="132">
        <v>2268000</v>
      </c>
      <c r="DQ70" s="133">
        <f>DP70*DO70</f>
        <v>4536000</v>
      </c>
      <c r="DS70" s="141">
        <v>2</v>
      </c>
      <c r="DT70" s="36" t="s">
        <v>22</v>
      </c>
      <c r="DU70" s="36" t="s">
        <v>18</v>
      </c>
      <c r="DV70" s="142">
        <v>1</v>
      </c>
      <c r="DW70" s="36" t="s">
        <v>30</v>
      </c>
      <c r="DX70" s="36" t="s">
        <v>18</v>
      </c>
      <c r="DY70" s="142"/>
      <c r="DZ70" s="36" t="s">
        <v>24</v>
      </c>
      <c r="EA70" s="33"/>
      <c r="EB70" s="32">
        <f>DY70*DV70*DS70</f>
        <v>0</v>
      </c>
      <c r="EC70" s="132">
        <v>2268000</v>
      </c>
      <c r="ED70" s="133">
        <f>EC70*EB70</f>
        <v>0</v>
      </c>
      <c r="EF70" s="95"/>
    </row>
    <row r="71" spans="1:136" ht="25.5">
      <c r="A71" s="3"/>
      <c r="B71" s="6">
        <v>6</v>
      </c>
      <c r="C71" s="687" t="s">
        <v>67</v>
      </c>
      <c r="D71" s="688"/>
      <c r="E71" s="689"/>
      <c r="F71" s="689"/>
      <c r="G71" s="690"/>
      <c r="H71" s="689"/>
      <c r="I71" s="689"/>
      <c r="J71" s="689"/>
      <c r="K71" s="689"/>
      <c r="L71" s="691"/>
      <c r="M71" s="692"/>
      <c r="N71" s="693">
        <f>SUM(N72:N74)</f>
        <v>7396000</v>
      </c>
      <c r="Q71" s="74"/>
      <c r="R71" s="143"/>
      <c r="S71" s="18"/>
      <c r="T71" s="18"/>
      <c r="U71" s="147"/>
      <c r="V71" s="18"/>
      <c r="W71" s="18"/>
      <c r="X71" s="18"/>
      <c r="Y71" s="18"/>
      <c r="Z71" s="20"/>
      <c r="AA71" s="79"/>
      <c r="AB71" s="131"/>
      <c r="AC71" s="134">
        <f>SUM(AC72:AC74)</f>
        <v>0</v>
      </c>
      <c r="AE71" s="143"/>
      <c r="AF71" s="18"/>
      <c r="AG71" s="18"/>
      <c r="AH71" s="147"/>
      <c r="AI71" s="18"/>
      <c r="AJ71" s="18"/>
      <c r="AK71" s="18"/>
      <c r="AL71" s="18"/>
      <c r="AM71" s="20"/>
      <c r="AN71" s="79"/>
      <c r="AO71" s="131"/>
      <c r="AP71" s="134">
        <f>SUM(AP72:AP74)</f>
        <v>0</v>
      </c>
      <c r="AR71" s="143"/>
      <c r="AS71" s="18"/>
      <c r="AT71" s="18"/>
      <c r="AU71" s="147"/>
      <c r="AV71" s="18"/>
      <c r="AW71" s="18"/>
      <c r="AX71" s="18"/>
      <c r="AY71" s="18"/>
      <c r="AZ71" s="20"/>
      <c r="BA71" s="79"/>
      <c r="BB71" s="131"/>
      <c r="BC71" s="134">
        <f>SUM(BC72:BC74)</f>
        <v>0</v>
      </c>
      <c r="BE71" s="143"/>
      <c r="BF71" s="18"/>
      <c r="BG71" s="18"/>
      <c r="BH71" s="147"/>
      <c r="BI71" s="18"/>
      <c r="BJ71" s="18"/>
      <c r="BK71" s="18"/>
      <c r="BL71" s="18"/>
      <c r="BM71" s="20"/>
      <c r="BN71" s="79"/>
      <c r="BO71" s="131"/>
      <c r="BP71" s="134">
        <f>SUM(BP72:BP74)</f>
        <v>0</v>
      </c>
      <c r="BS71" s="143"/>
      <c r="BT71" s="18"/>
      <c r="BU71" s="18"/>
      <c r="BV71" s="147"/>
      <c r="BW71" s="18"/>
      <c r="BX71" s="18"/>
      <c r="BY71" s="18"/>
      <c r="BZ71" s="18"/>
      <c r="CA71" s="20"/>
      <c r="CB71" s="79"/>
      <c r="CC71" s="131"/>
      <c r="CD71" s="134">
        <f>SUM(CD72:CD74)</f>
        <v>0</v>
      </c>
      <c r="CF71" s="143"/>
      <c r="CG71" s="18"/>
      <c r="CH71" s="18"/>
      <c r="CI71" s="147"/>
      <c r="CJ71" s="18"/>
      <c r="CK71" s="18"/>
      <c r="CL71" s="18"/>
      <c r="CM71" s="18"/>
      <c r="CN71" s="20"/>
      <c r="CO71" s="79"/>
      <c r="CP71" s="131"/>
      <c r="CQ71" s="134">
        <f>SUM(CQ72:CQ74)</f>
        <v>0</v>
      </c>
      <c r="CS71" s="143"/>
      <c r="CT71" s="18"/>
      <c r="CU71" s="18"/>
      <c r="CV71" s="147"/>
      <c r="CW71" s="18"/>
      <c r="CX71" s="18"/>
      <c r="CY71" s="18"/>
      <c r="CZ71" s="18"/>
      <c r="DA71" s="20"/>
      <c r="DB71" s="79"/>
      <c r="DC71" s="131"/>
      <c r="DD71" s="134">
        <f>SUM(DD72:DD74)</f>
        <v>0</v>
      </c>
      <c r="DF71" s="143"/>
      <c r="DG71" s="18"/>
      <c r="DH71" s="18"/>
      <c r="DI71" s="147"/>
      <c r="DJ71" s="18"/>
      <c r="DK71" s="18"/>
      <c r="DL71" s="18"/>
      <c r="DM71" s="18"/>
      <c r="DN71" s="20"/>
      <c r="DO71" s="79"/>
      <c r="DP71" s="131"/>
      <c r="DQ71" s="134">
        <f>SUM(DQ72:DQ74)</f>
        <v>0</v>
      </c>
      <c r="DS71" s="143"/>
      <c r="DT71" s="18"/>
      <c r="DU71" s="18"/>
      <c r="DV71" s="147"/>
      <c r="DW71" s="18"/>
      <c r="DX71" s="18"/>
      <c r="DY71" s="18"/>
      <c r="DZ71" s="18"/>
      <c r="EA71" s="20"/>
      <c r="EB71" s="79"/>
      <c r="EC71" s="131"/>
      <c r="ED71" s="134">
        <f>SUM(ED72:ED74)</f>
        <v>7396000</v>
      </c>
      <c r="EF71" s="95"/>
    </row>
    <row r="72" spans="1:136" ht="18.75" customHeight="1">
      <c r="A72" s="3"/>
      <c r="B72" s="13"/>
      <c r="C72" s="694" t="s">
        <v>28</v>
      </c>
      <c r="D72" s="695">
        <v>2</v>
      </c>
      <c r="E72" s="696" t="s">
        <v>22</v>
      </c>
      <c r="F72" s="696" t="s">
        <v>18</v>
      </c>
      <c r="G72" s="697">
        <v>2</v>
      </c>
      <c r="H72" s="696" t="s">
        <v>23</v>
      </c>
      <c r="I72" s="696" t="s">
        <v>18</v>
      </c>
      <c r="J72" s="697">
        <v>1</v>
      </c>
      <c r="K72" s="696" t="s">
        <v>24</v>
      </c>
      <c r="L72" s="698">
        <f>J72*G72*D72</f>
        <v>4</v>
      </c>
      <c r="M72" s="699">
        <v>430000</v>
      </c>
      <c r="N72" s="700">
        <f>M72*L72</f>
        <v>1720000</v>
      </c>
      <c r="Q72" s="74"/>
      <c r="R72" s="141">
        <v>2</v>
      </c>
      <c r="S72" s="36" t="s">
        <v>22</v>
      </c>
      <c r="T72" s="36" t="s">
        <v>18</v>
      </c>
      <c r="U72" s="142">
        <v>2</v>
      </c>
      <c r="V72" s="36" t="s">
        <v>23</v>
      </c>
      <c r="W72" s="36" t="s">
        <v>18</v>
      </c>
      <c r="X72" s="142"/>
      <c r="Y72" s="36" t="s">
        <v>24</v>
      </c>
      <c r="Z72" s="33"/>
      <c r="AA72" s="32">
        <f>X72*U72*R72</f>
        <v>0</v>
      </c>
      <c r="AB72" s="132">
        <v>430000</v>
      </c>
      <c r="AC72" s="133">
        <f>AB72*AA72</f>
        <v>0</v>
      </c>
      <c r="AE72" s="141">
        <v>2</v>
      </c>
      <c r="AF72" s="36" t="s">
        <v>22</v>
      </c>
      <c r="AG72" s="36" t="s">
        <v>18</v>
      </c>
      <c r="AH72" s="142">
        <v>2</v>
      </c>
      <c r="AI72" s="36" t="s">
        <v>23</v>
      </c>
      <c r="AJ72" s="36" t="s">
        <v>18</v>
      </c>
      <c r="AK72" s="142"/>
      <c r="AL72" s="36" t="s">
        <v>24</v>
      </c>
      <c r="AM72" s="33"/>
      <c r="AN72" s="32">
        <f>AK72*AH72*AE72</f>
        <v>0</v>
      </c>
      <c r="AO72" s="132">
        <v>430000</v>
      </c>
      <c r="AP72" s="133">
        <f>AO72*AN72</f>
        <v>0</v>
      </c>
      <c r="AR72" s="141">
        <v>2</v>
      </c>
      <c r="AS72" s="36" t="s">
        <v>22</v>
      </c>
      <c r="AT72" s="36" t="s">
        <v>18</v>
      </c>
      <c r="AU72" s="142">
        <v>2</v>
      </c>
      <c r="AV72" s="36" t="s">
        <v>23</v>
      </c>
      <c r="AW72" s="36" t="s">
        <v>18</v>
      </c>
      <c r="AX72" s="142"/>
      <c r="AY72" s="36" t="s">
        <v>24</v>
      </c>
      <c r="AZ72" s="33"/>
      <c r="BA72" s="32">
        <f>AX72*AU72*AR72</f>
        <v>0</v>
      </c>
      <c r="BB72" s="132">
        <v>430000</v>
      </c>
      <c r="BC72" s="133">
        <f>BB72*BA72</f>
        <v>0</v>
      </c>
      <c r="BE72" s="141">
        <v>2</v>
      </c>
      <c r="BF72" s="36" t="s">
        <v>22</v>
      </c>
      <c r="BG72" s="36" t="s">
        <v>18</v>
      </c>
      <c r="BH72" s="142">
        <v>2</v>
      </c>
      <c r="BI72" s="36" t="s">
        <v>23</v>
      </c>
      <c r="BJ72" s="36" t="s">
        <v>18</v>
      </c>
      <c r="BK72" s="142"/>
      <c r="BL72" s="36" t="s">
        <v>24</v>
      </c>
      <c r="BM72" s="33"/>
      <c r="BN72" s="32">
        <f>BK72*BH72*BE72</f>
        <v>0</v>
      </c>
      <c r="BO72" s="132">
        <v>430000</v>
      </c>
      <c r="BP72" s="133">
        <f>BO72*BN72</f>
        <v>0</v>
      </c>
      <c r="BS72" s="141">
        <v>2</v>
      </c>
      <c r="BT72" s="36" t="s">
        <v>22</v>
      </c>
      <c r="BU72" s="36" t="s">
        <v>18</v>
      </c>
      <c r="BV72" s="142">
        <v>2</v>
      </c>
      <c r="BW72" s="36" t="s">
        <v>23</v>
      </c>
      <c r="BX72" s="36" t="s">
        <v>18</v>
      </c>
      <c r="BY72" s="142"/>
      <c r="BZ72" s="36" t="s">
        <v>24</v>
      </c>
      <c r="CA72" s="33"/>
      <c r="CB72" s="32">
        <f>BY72*BV72*BS72</f>
        <v>0</v>
      </c>
      <c r="CC72" s="132">
        <v>430000</v>
      </c>
      <c r="CD72" s="133">
        <f>CC72*CB72</f>
        <v>0</v>
      </c>
      <c r="CF72" s="141">
        <v>2</v>
      </c>
      <c r="CG72" s="36" t="s">
        <v>22</v>
      </c>
      <c r="CH72" s="36" t="s">
        <v>18</v>
      </c>
      <c r="CI72" s="142">
        <v>2</v>
      </c>
      <c r="CJ72" s="36" t="s">
        <v>23</v>
      </c>
      <c r="CK72" s="36" t="s">
        <v>18</v>
      </c>
      <c r="CL72" s="142"/>
      <c r="CM72" s="36" t="s">
        <v>24</v>
      </c>
      <c r="CN72" s="33"/>
      <c r="CO72" s="32">
        <f>CL72*CI72*CF72</f>
        <v>0</v>
      </c>
      <c r="CP72" s="132">
        <v>430000</v>
      </c>
      <c r="CQ72" s="133">
        <f>CP72*CO72</f>
        <v>0</v>
      </c>
      <c r="CS72" s="141">
        <v>2</v>
      </c>
      <c r="CT72" s="36" t="s">
        <v>22</v>
      </c>
      <c r="CU72" s="36" t="s">
        <v>18</v>
      </c>
      <c r="CV72" s="142">
        <v>2</v>
      </c>
      <c r="CW72" s="36" t="s">
        <v>23</v>
      </c>
      <c r="CX72" s="36" t="s">
        <v>18</v>
      </c>
      <c r="CY72" s="142"/>
      <c r="CZ72" s="36" t="s">
        <v>24</v>
      </c>
      <c r="DA72" s="33"/>
      <c r="DB72" s="32">
        <f>CY72*CV72*CS72</f>
        <v>0</v>
      </c>
      <c r="DC72" s="132">
        <v>430000</v>
      </c>
      <c r="DD72" s="133">
        <f>DC72*DB72</f>
        <v>0</v>
      </c>
      <c r="DF72" s="141">
        <v>2</v>
      </c>
      <c r="DG72" s="36" t="s">
        <v>22</v>
      </c>
      <c r="DH72" s="36" t="s">
        <v>18</v>
      </c>
      <c r="DI72" s="142">
        <v>2</v>
      </c>
      <c r="DJ72" s="36" t="s">
        <v>23</v>
      </c>
      <c r="DK72" s="36" t="s">
        <v>18</v>
      </c>
      <c r="DL72" s="142"/>
      <c r="DM72" s="36" t="s">
        <v>24</v>
      </c>
      <c r="DN72" s="33"/>
      <c r="DO72" s="32">
        <f>DL72*DI72*DF72</f>
        <v>0</v>
      </c>
      <c r="DP72" s="132">
        <v>430000</v>
      </c>
      <c r="DQ72" s="133">
        <f>DP72*DO72</f>
        <v>0</v>
      </c>
      <c r="DS72" s="141">
        <v>2</v>
      </c>
      <c r="DT72" s="36" t="s">
        <v>22</v>
      </c>
      <c r="DU72" s="36" t="s">
        <v>18</v>
      </c>
      <c r="DV72" s="142">
        <v>2</v>
      </c>
      <c r="DW72" s="36" t="s">
        <v>23</v>
      </c>
      <c r="DX72" s="36" t="s">
        <v>18</v>
      </c>
      <c r="DY72" s="142">
        <v>1</v>
      </c>
      <c r="DZ72" s="36" t="s">
        <v>24</v>
      </c>
      <c r="EA72" s="33"/>
      <c r="EB72" s="32">
        <f>DY72*DV72*DS72</f>
        <v>4</v>
      </c>
      <c r="EC72" s="132">
        <v>430000</v>
      </c>
      <c r="ED72" s="133">
        <f>EC72*EB72</f>
        <v>1720000</v>
      </c>
      <c r="EF72" s="95"/>
    </row>
    <row r="73" spans="1:136" ht="18.75" customHeight="1">
      <c r="A73" s="3"/>
      <c r="B73" s="13"/>
      <c r="C73" s="694" t="s">
        <v>47</v>
      </c>
      <c r="D73" s="695">
        <v>2</v>
      </c>
      <c r="E73" s="696" t="s">
        <v>22</v>
      </c>
      <c r="F73" s="696" t="s">
        <v>18</v>
      </c>
      <c r="G73" s="697">
        <v>1</v>
      </c>
      <c r="H73" s="696" t="s">
        <v>23</v>
      </c>
      <c r="I73" s="696" t="s">
        <v>18</v>
      </c>
      <c r="J73" s="697">
        <v>1</v>
      </c>
      <c r="K73" s="696" t="s">
        <v>24</v>
      </c>
      <c r="L73" s="698">
        <f>J73*G73*D73</f>
        <v>2</v>
      </c>
      <c r="M73" s="699">
        <v>570000</v>
      </c>
      <c r="N73" s="700">
        <f>M73*L73</f>
        <v>1140000</v>
      </c>
      <c r="Q73" s="74"/>
      <c r="R73" s="141">
        <v>2</v>
      </c>
      <c r="S73" s="36" t="s">
        <v>22</v>
      </c>
      <c r="T73" s="36" t="s">
        <v>18</v>
      </c>
      <c r="U73" s="142">
        <v>1</v>
      </c>
      <c r="V73" s="36" t="s">
        <v>23</v>
      </c>
      <c r="W73" s="36" t="s">
        <v>18</v>
      </c>
      <c r="X73" s="142"/>
      <c r="Y73" s="36" t="s">
        <v>24</v>
      </c>
      <c r="Z73" s="33"/>
      <c r="AA73" s="32">
        <f>X73*U73*R73</f>
        <v>0</v>
      </c>
      <c r="AB73" s="132">
        <v>570000</v>
      </c>
      <c r="AC73" s="133">
        <f>AB73*AA73</f>
        <v>0</v>
      </c>
      <c r="AE73" s="141">
        <v>2</v>
      </c>
      <c r="AF73" s="36" t="s">
        <v>22</v>
      </c>
      <c r="AG73" s="36" t="s">
        <v>18</v>
      </c>
      <c r="AH73" s="142">
        <v>1</v>
      </c>
      <c r="AI73" s="36" t="s">
        <v>23</v>
      </c>
      <c r="AJ73" s="36" t="s">
        <v>18</v>
      </c>
      <c r="AK73" s="142"/>
      <c r="AL73" s="36" t="s">
        <v>24</v>
      </c>
      <c r="AM73" s="33"/>
      <c r="AN73" s="32">
        <f>AK73*AH73*AE73</f>
        <v>0</v>
      </c>
      <c r="AO73" s="132">
        <v>570000</v>
      </c>
      <c r="AP73" s="133">
        <f>AO73*AN73</f>
        <v>0</v>
      </c>
      <c r="AR73" s="141">
        <v>2</v>
      </c>
      <c r="AS73" s="36" t="s">
        <v>22</v>
      </c>
      <c r="AT73" s="36" t="s">
        <v>18</v>
      </c>
      <c r="AU73" s="142">
        <v>1</v>
      </c>
      <c r="AV73" s="36" t="s">
        <v>23</v>
      </c>
      <c r="AW73" s="36" t="s">
        <v>18</v>
      </c>
      <c r="AX73" s="142"/>
      <c r="AY73" s="36" t="s">
        <v>24</v>
      </c>
      <c r="AZ73" s="33"/>
      <c r="BA73" s="32">
        <f>AX73*AU73*AR73</f>
        <v>0</v>
      </c>
      <c r="BB73" s="132">
        <v>570000</v>
      </c>
      <c r="BC73" s="133">
        <f>BB73*BA73</f>
        <v>0</v>
      </c>
      <c r="BE73" s="141">
        <v>2</v>
      </c>
      <c r="BF73" s="36" t="s">
        <v>22</v>
      </c>
      <c r="BG73" s="36" t="s">
        <v>18</v>
      </c>
      <c r="BH73" s="142">
        <v>1</v>
      </c>
      <c r="BI73" s="36" t="s">
        <v>23</v>
      </c>
      <c r="BJ73" s="36" t="s">
        <v>18</v>
      </c>
      <c r="BK73" s="142"/>
      <c r="BL73" s="36" t="s">
        <v>24</v>
      </c>
      <c r="BM73" s="33"/>
      <c r="BN73" s="32">
        <f>BK73*BH73*BE73</f>
        <v>0</v>
      </c>
      <c r="BO73" s="132">
        <v>570000</v>
      </c>
      <c r="BP73" s="133">
        <f>BO73*BN73</f>
        <v>0</v>
      </c>
      <c r="BS73" s="141">
        <v>2</v>
      </c>
      <c r="BT73" s="36" t="s">
        <v>22</v>
      </c>
      <c r="BU73" s="36" t="s">
        <v>18</v>
      </c>
      <c r="BV73" s="142">
        <v>1</v>
      </c>
      <c r="BW73" s="36" t="s">
        <v>23</v>
      </c>
      <c r="BX73" s="36" t="s">
        <v>18</v>
      </c>
      <c r="BY73" s="142"/>
      <c r="BZ73" s="36" t="s">
        <v>24</v>
      </c>
      <c r="CA73" s="33"/>
      <c r="CB73" s="32">
        <f>BY73*BV73*BS73</f>
        <v>0</v>
      </c>
      <c r="CC73" s="132">
        <v>570000</v>
      </c>
      <c r="CD73" s="133">
        <f>CC73*CB73</f>
        <v>0</v>
      </c>
      <c r="CF73" s="141">
        <v>2</v>
      </c>
      <c r="CG73" s="36" t="s">
        <v>22</v>
      </c>
      <c r="CH73" s="36" t="s">
        <v>18</v>
      </c>
      <c r="CI73" s="142">
        <v>1</v>
      </c>
      <c r="CJ73" s="36" t="s">
        <v>23</v>
      </c>
      <c r="CK73" s="36" t="s">
        <v>18</v>
      </c>
      <c r="CL73" s="142"/>
      <c r="CM73" s="36" t="s">
        <v>24</v>
      </c>
      <c r="CN73" s="33"/>
      <c r="CO73" s="32">
        <f>CL73*CI73*CF73</f>
        <v>0</v>
      </c>
      <c r="CP73" s="132">
        <v>570000</v>
      </c>
      <c r="CQ73" s="133">
        <f>CP73*CO73</f>
        <v>0</v>
      </c>
      <c r="CS73" s="141">
        <v>2</v>
      </c>
      <c r="CT73" s="36" t="s">
        <v>22</v>
      </c>
      <c r="CU73" s="36" t="s">
        <v>18</v>
      </c>
      <c r="CV73" s="142">
        <v>1</v>
      </c>
      <c r="CW73" s="36" t="s">
        <v>23</v>
      </c>
      <c r="CX73" s="36" t="s">
        <v>18</v>
      </c>
      <c r="CY73" s="142"/>
      <c r="CZ73" s="36" t="s">
        <v>24</v>
      </c>
      <c r="DA73" s="33"/>
      <c r="DB73" s="32">
        <f>CY73*CV73*CS73</f>
        <v>0</v>
      </c>
      <c r="DC73" s="132">
        <v>570000</v>
      </c>
      <c r="DD73" s="133">
        <f>DC73*DB73</f>
        <v>0</v>
      </c>
      <c r="DF73" s="141">
        <v>2</v>
      </c>
      <c r="DG73" s="36" t="s">
        <v>22</v>
      </c>
      <c r="DH73" s="36" t="s">
        <v>18</v>
      </c>
      <c r="DI73" s="142">
        <v>1</v>
      </c>
      <c r="DJ73" s="36" t="s">
        <v>23</v>
      </c>
      <c r="DK73" s="36" t="s">
        <v>18</v>
      </c>
      <c r="DL73" s="142"/>
      <c r="DM73" s="36" t="s">
        <v>24</v>
      </c>
      <c r="DN73" s="33"/>
      <c r="DO73" s="32">
        <f>DL73*DI73*DF73</f>
        <v>0</v>
      </c>
      <c r="DP73" s="132">
        <v>570000</v>
      </c>
      <c r="DQ73" s="133">
        <f>DP73*DO73</f>
        <v>0</v>
      </c>
      <c r="DS73" s="141">
        <v>2</v>
      </c>
      <c r="DT73" s="36" t="s">
        <v>22</v>
      </c>
      <c r="DU73" s="36" t="s">
        <v>18</v>
      </c>
      <c r="DV73" s="142">
        <v>1</v>
      </c>
      <c r="DW73" s="36" t="s">
        <v>23</v>
      </c>
      <c r="DX73" s="36" t="s">
        <v>18</v>
      </c>
      <c r="DY73" s="142">
        <v>1</v>
      </c>
      <c r="DZ73" s="36" t="s">
        <v>24</v>
      </c>
      <c r="EA73" s="33"/>
      <c r="EB73" s="32">
        <f>DY73*DV73*DS73</f>
        <v>2</v>
      </c>
      <c r="EC73" s="132">
        <v>570000</v>
      </c>
      <c r="ED73" s="133">
        <f>EC73*EB73</f>
        <v>1140000</v>
      </c>
      <c r="EF73" s="95"/>
    </row>
    <row r="74" spans="1:136" ht="18.75" customHeight="1">
      <c r="A74" s="3"/>
      <c r="B74" s="13"/>
      <c r="C74" s="694" t="s">
        <v>29</v>
      </c>
      <c r="D74" s="695">
        <v>2</v>
      </c>
      <c r="E74" s="696" t="s">
        <v>22</v>
      </c>
      <c r="F74" s="696" t="s">
        <v>18</v>
      </c>
      <c r="G74" s="697">
        <v>1</v>
      </c>
      <c r="H74" s="696" t="s">
        <v>30</v>
      </c>
      <c r="I74" s="696" t="s">
        <v>18</v>
      </c>
      <c r="J74" s="697">
        <v>1</v>
      </c>
      <c r="K74" s="696" t="s">
        <v>24</v>
      </c>
      <c r="L74" s="698">
        <f>J74*G74*D74</f>
        <v>2</v>
      </c>
      <c r="M74" s="699">
        <v>2268000</v>
      </c>
      <c r="N74" s="700">
        <f>M74*L74</f>
        <v>4536000</v>
      </c>
      <c r="Q74" s="74"/>
      <c r="R74" s="141">
        <v>2</v>
      </c>
      <c r="S74" s="36" t="s">
        <v>22</v>
      </c>
      <c r="T74" s="36" t="s">
        <v>18</v>
      </c>
      <c r="U74" s="142">
        <v>1</v>
      </c>
      <c r="V74" s="36" t="s">
        <v>30</v>
      </c>
      <c r="W74" s="36" t="s">
        <v>18</v>
      </c>
      <c r="X74" s="142"/>
      <c r="Y74" s="36" t="s">
        <v>24</v>
      </c>
      <c r="Z74" s="33"/>
      <c r="AA74" s="32">
        <f>X74*U74*R74</f>
        <v>0</v>
      </c>
      <c r="AB74" s="132">
        <v>2268000</v>
      </c>
      <c r="AC74" s="133">
        <f>AB74*AA74</f>
        <v>0</v>
      </c>
      <c r="AE74" s="141">
        <v>2</v>
      </c>
      <c r="AF74" s="36" t="s">
        <v>22</v>
      </c>
      <c r="AG74" s="36" t="s">
        <v>18</v>
      </c>
      <c r="AH74" s="142">
        <v>1</v>
      </c>
      <c r="AI74" s="36" t="s">
        <v>30</v>
      </c>
      <c r="AJ74" s="36" t="s">
        <v>18</v>
      </c>
      <c r="AK74" s="142"/>
      <c r="AL74" s="36" t="s">
        <v>24</v>
      </c>
      <c r="AM74" s="33"/>
      <c r="AN74" s="32">
        <f>AK74*AH74*AE74</f>
        <v>0</v>
      </c>
      <c r="AO74" s="132">
        <v>2268000</v>
      </c>
      <c r="AP74" s="133">
        <f>AO74*AN74</f>
        <v>0</v>
      </c>
      <c r="AR74" s="141">
        <v>2</v>
      </c>
      <c r="AS74" s="36" t="s">
        <v>22</v>
      </c>
      <c r="AT74" s="36" t="s">
        <v>18</v>
      </c>
      <c r="AU74" s="142">
        <v>1</v>
      </c>
      <c r="AV74" s="36" t="s">
        <v>30</v>
      </c>
      <c r="AW74" s="36" t="s">
        <v>18</v>
      </c>
      <c r="AX74" s="142"/>
      <c r="AY74" s="36" t="s">
        <v>24</v>
      </c>
      <c r="AZ74" s="33"/>
      <c r="BA74" s="32">
        <f>AX74*AU74*AR74</f>
        <v>0</v>
      </c>
      <c r="BB74" s="132">
        <v>2268000</v>
      </c>
      <c r="BC74" s="133">
        <f>BB74*BA74</f>
        <v>0</v>
      </c>
      <c r="BE74" s="141">
        <v>2</v>
      </c>
      <c r="BF74" s="36" t="s">
        <v>22</v>
      </c>
      <c r="BG74" s="36" t="s">
        <v>18</v>
      </c>
      <c r="BH74" s="142">
        <v>1</v>
      </c>
      <c r="BI74" s="36" t="s">
        <v>30</v>
      </c>
      <c r="BJ74" s="36" t="s">
        <v>18</v>
      </c>
      <c r="BK74" s="142"/>
      <c r="BL74" s="36" t="s">
        <v>24</v>
      </c>
      <c r="BM74" s="33"/>
      <c r="BN74" s="32">
        <f>BK74*BH74*BE74</f>
        <v>0</v>
      </c>
      <c r="BO74" s="132">
        <v>2268000</v>
      </c>
      <c r="BP74" s="133">
        <f>BO74*BN74</f>
        <v>0</v>
      </c>
      <c r="BS74" s="141">
        <v>2</v>
      </c>
      <c r="BT74" s="36" t="s">
        <v>22</v>
      </c>
      <c r="BU74" s="36" t="s">
        <v>18</v>
      </c>
      <c r="BV74" s="142">
        <v>1</v>
      </c>
      <c r="BW74" s="36" t="s">
        <v>30</v>
      </c>
      <c r="BX74" s="36" t="s">
        <v>18</v>
      </c>
      <c r="BY74" s="142"/>
      <c r="BZ74" s="36" t="s">
        <v>24</v>
      </c>
      <c r="CA74" s="33"/>
      <c r="CB74" s="32">
        <f>BY74*BV74*BS74</f>
        <v>0</v>
      </c>
      <c r="CC74" s="132">
        <v>2268000</v>
      </c>
      <c r="CD74" s="133">
        <f>CC74*CB74</f>
        <v>0</v>
      </c>
      <c r="CF74" s="141">
        <v>2</v>
      </c>
      <c r="CG74" s="36" t="s">
        <v>22</v>
      </c>
      <c r="CH74" s="36" t="s">
        <v>18</v>
      </c>
      <c r="CI74" s="142">
        <v>1</v>
      </c>
      <c r="CJ74" s="36" t="s">
        <v>30</v>
      </c>
      <c r="CK74" s="36" t="s">
        <v>18</v>
      </c>
      <c r="CL74" s="142"/>
      <c r="CM74" s="36" t="s">
        <v>24</v>
      </c>
      <c r="CN74" s="33"/>
      <c r="CO74" s="32">
        <f>CL74*CI74*CF74</f>
        <v>0</v>
      </c>
      <c r="CP74" s="132">
        <v>2268000</v>
      </c>
      <c r="CQ74" s="133">
        <f>CP74*CO74</f>
        <v>0</v>
      </c>
      <c r="CS74" s="141">
        <v>2</v>
      </c>
      <c r="CT74" s="36" t="s">
        <v>22</v>
      </c>
      <c r="CU74" s="36" t="s">
        <v>18</v>
      </c>
      <c r="CV74" s="142">
        <v>1</v>
      </c>
      <c r="CW74" s="36" t="s">
        <v>30</v>
      </c>
      <c r="CX74" s="36" t="s">
        <v>18</v>
      </c>
      <c r="CY74" s="142"/>
      <c r="CZ74" s="36" t="s">
        <v>24</v>
      </c>
      <c r="DA74" s="33"/>
      <c r="DB74" s="32">
        <f>CY74*CV74*CS74</f>
        <v>0</v>
      </c>
      <c r="DC74" s="132">
        <v>2268000</v>
      </c>
      <c r="DD74" s="133">
        <f>DC74*DB74</f>
        <v>0</v>
      </c>
      <c r="DF74" s="141">
        <v>2</v>
      </c>
      <c r="DG74" s="36" t="s">
        <v>22</v>
      </c>
      <c r="DH74" s="36" t="s">
        <v>18</v>
      </c>
      <c r="DI74" s="142">
        <v>1</v>
      </c>
      <c r="DJ74" s="36" t="s">
        <v>30</v>
      </c>
      <c r="DK74" s="36" t="s">
        <v>18</v>
      </c>
      <c r="DL74" s="142"/>
      <c r="DM74" s="36" t="s">
        <v>24</v>
      </c>
      <c r="DN74" s="33"/>
      <c r="DO74" s="32">
        <f>DL74*DI74*DF74</f>
        <v>0</v>
      </c>
      <c r="DP74" s="132">
        <v>2268000</v>
      </c>
      <c r="DQ74" s="133">
        <f>DP74*DO74</f>
        <v>0</v>
      </c>
      <c r="DS74" s="141">
        <v>2</v>
      </c>
      <c r="DT74" s="36" t="s">
        <v>22</v>
      </c>
      <c r="DU74" s="36" t="s">
        <v>18</v>
      </c>
      <c r="DV74" s="142">
        <v>1</v>
      </c>
      <c r="DW74" s="36" t="s">
        <v>30</v>
      </c>
      <c r="DX74" s="36" t="s">
        <v>18</v>
      </c>
      <c r="DY74" s="142">
        <v>1</v>
      </c>
      <c r="DZ74" s="36" t="s">
        <v>24</v>
      </c>
      <c r="EA74" s="33"/>
      <c r="EB74" s="32">
        <f>DY74*DV74*DS74</f>
        <v>2</v>
      </c>
      <c r="EC74" s="132">
        <v>2268000</v>
      </c>
      <c r="ED74" s="133">
        <f>EC74*EB74</f>
        <v>4536000</v>
      </c>
      <c r="EF74" s="95"/>
    </row>
    <row r="75" spans="1:136" ht="51">
      <c r="A75" s="3"/>
      <c r="B75" s="6">
        <v>7</v>
      </c>
      <c r="C75" s="83" t="s">
        <v>83</v>
      </c>
      <c r="D75" s="23"/>
      <c r="E75" s="35"/>
      <c r="F75" s="36"/>
      <c r="G75" s="26"/>
      <c r="H75" s="35"/>
      <c r="I75" s="36"/>
      <c r="J75" s="26"/>
      <c r="K75" s="35"/>
      <c r="L75" s="151"/>
      <c r="M75" s="132"/>
      <c r="N75" s="134">
        <f>SUM(N76:N80)</f>
        <v>31191000</v>
      </c>
      <c r="Q75" s="74"/>
      <c r="R75" s="23"/>
      <c r="S75" s="35"/>
      <c r="T75" s="36"/>
      <c r="U75" s="26"/>
      <c r="V75" s="35"/>
      <c r="W75" s="36"/>
      <c r="X75" s="26"/>
      <c r="Y75" s="35"/>
      <c r="Z75" s="33"/>
      <c r="AA75" s="151"/>
      <c r="AB75" s="132"/>
      <c r="AC75" s="134">
        <f>SUM(AC76:AC80)</f>
        <v>0</v>
      </c>
      <c r="AE75" s="23"/>
      <c r="AF75" s="35"/>
      <c r="AG75" s="36"/>
      <c r="AH75" s="26"/>
      <c r="AI75" s="35"/>
      <c r="AJ75" s="36"/>
      <c r="AK75" s="26"/>
      <c r="AL75" s="35"/>
      <c r="AM75" s="33"/>
      <c r="AN75" s="151"/>
      <c r="AO75" s="132"/>
      <c r="AP75" s="134">
        <f>SUM(AP76:AP80)</f>
        <v>0</v>
      </c>
      <c r="AR75" s="23"/>
      <c r="AS75" s="35"/>
      <c r="AT75" s="36"/>
      <c r="AU75" s="26"/>
      <c r="AV75" s="35"/>
      <c r="AW75" s="36"/>
      <c r="AX75" s="26"/>
      <c r="AY75" s="35"/>
      <c r="AZ75" s="33"/>
      <c r="BA75" s="151"/>
      <c r="BB75" s="132"/>
      <c r="BC75" s="134">
        <f>SUM(BC76:BC80)</f>
        <v>0</v>
      </c>
      <c r="BE75" s="23"/>
      <c r="BF75" s="35"/>
      <c r="BG75" s="36"/>
      <c r="BH75" s="26"/>
      <c r="BI75" s="35"/>
      <c r="BJ75" s="36"/>
      <c r="BK75" s="26"/>
      <c r="BL75" s="35"/>
      <c r="BM75" s="33"/>
      <c r="BN75" s="151"/>
      <c r="BO75" s="132"/>
      <c r="BP75" s="134">
        <f>SUM(BP76:BP80)</f>
        <v>31191000</v>
      </c>
      <c r="BQ75" s="631">
        <f>BP75/3</f>
        <v>10397000</v>
      </c>
      <c r="BR75" s="631"/>
      <c r="BS75" s="23"/>
      <c r="BT75" s="35"/>
      <c r="BU75" s="36"/>
      <c r="BV75" s="26"/>
      <c r="BW75" s="35"/>
      <c r="BX75" s="36"/>
      <c r="BY75" s="26"/>
      <c r="BZ75" s="35"/>
      <c r="CA75" s="33"/>
      <c r="CB75" s="151"/>
      <c r="CC75" s="132"/>
      <c r="CD75" s="134">
        <f>SUM(CD76:CD80)</f>
        <v>0</v>
      </c>
      <c r="CE75" s="631"/>
      <c r="CF75" s="23"/>
      <c r="CG75" s="35"/>
      <c r="CH75" s="36"/>
      <c r="CI75" s="26"/>
      <c r="CJ75" s="35"/>
      <c r="CK75" s="36"/>
      <c r="CL75" s="26"/>
      <c r="CM75" s="35"/>
      <c r="CN75" s="33"/>
      <c r="CO75" s="151"/>
      <c r="CP75" s="132"/>
      <c r="CQ75" s="134">
        <f>SUM(CQ76:CQ80)</f>
        <v>0</v>
      </c>
      <c r="CS75" s="23"/>
      <c r="CT75" s="35"/>
      <c r="CU75" s="36"/>
      <c r="CV75" s="26"/>
      <c r="CW75" s="35"/>
      <c r="CX75" s="36"/>
      <c r="CY75" s="26"/>
      <c r="CZ75" s="35"/>
      <c r="DA75" s="33"/>
      <c r="DB75" s="151"/>
      <c r="DC75" s="132"/>
      <c r="DD75" s="134">
        <f>SUM(DD76:DD80)</f>
        <v>0</v>
      </c>
      <c r="DF75" s="23"/>
      <c r="DG75" s="35"/>
      <c r="DH75" s="36"/>
      <c r="DI75" s="26"/>
      <c r="DJ75" s="35"/>
      <c r="DK75" s="36"/>
      <c r="DL75" s="26"/>
      <c r="DM75" s="35"/>
      <c r="DN75" s="33"/>
      <c r="DO75" s="151"/>
      <c r="DP75" s="132"/>
      <c r="DQ75" s="134">
        <f>SUM(DQ76:DQ80)</f>
        <v>0</v>
      </c>
      <c r="DS75" s="23"/>
      <c r="DT75" s="35"/>
      <c r="DU75" s="36"/>
      <c r="DV75" s="26"/>
      <c r="DW75" s="35"/>
      <c r="DX75" s="36"/>
      <c r="DY75" s="26"/>
      <c r="DZ75" s="35"/>
      <c r="EA75" s="33"/>
      <c r="EB75" s="151"/>
      <c r="EC75" s="132"/>
      <c r="ED75" s="134">
        <f>SUM(ED76:ED80)</f>
        <v>0</v>
      </c>
      <c r="EF75" s="95"/>
    </row>
    <row r="76" spans="1:136" ht="18.75" customHeight="1">
      <c r="A76" s="3"/>
      <c r="B76" s="13"/>
      <c r="C76" s="35" t="s">
        <v>28</v>
      </c>
      <c r="D76" s="141">
        <v>2</v>
      </c>
      <c r="E76" s="36" t="s">
        <v>22</v>
      </c>
      <c r="F76" s="36" t="s">
        <v>18</v>
      </c>
      <c r="G76" s="142">
        <v>3</v>
      </c>
      <c r="H76" s="36" t="s">
        <v>23</v>
      </c>
      <c r="I76" s="36" t="s">
        <v>18</v>
      </c>
      <c r="J76" s="142">
        <v>3</v>
      </c>
      <c r="K76" s="35" t="s">
        <v>24</v>
      </c>
      <c r="L76" s="151">
        <f>J76*G76*D76</f>
        <v>18</v>
      </c>
      <c r="M76" s="132">
        <v>530000</v>
      </c>
      <c r="N76" s="38">
        <f>L76*M76</f>
        <v>9540000</v>
      </c>
      <c r="Q76" s="74"/>
      <c r="R76" s="141">
        <v>2</v>
      </c>
      <c r="S76" s="36" t="s">
        <v>22</v>
      </c>
      <c r="T76" s="36" t="s">
        <v>18</v>
      </c>
      <c r="U76" s="142">
        <v>3</v>
      </c>
      <c r="V76" s="36" t="s">
        <v>23</v>
      </c>
      <c r="W76" s="36" t="s">
        <v>18</v>
      </c>
      <c r="X76" s="142"/>
      <c r="Y76" s="35" t="s">
        <v>24</v>
      </c>
      <c r="Z76" s="33"/>
      <c r="AA76" s="151">
        <f>X76*U76*R76</f>
        <v>0</v>
      </c>
      <c r="AB76" s="132">
        <v>530000</v>
      </c>
      <c r="AC76" s="38">
        <f>AA76*AB76</f>
        <v>0</v>
      </c>
      <c r="AE76" s="141">
        <v>2</v>
      </c>
      <c r="AF76" s="36" t="s">
        <v>22</v>
      </c>
      <c r="AG76" s="36" t="s">
        <v>18</v>
      </c>
      <c r="AH76" s="142">
        <v>3</v>
      </c>
      <c r="AI76" s="36" t="s">
        <v>23</v>
      </c>
      <c r="AJ76" s="36" t="s">
        <v>18</v>
      </c>
      <c r="AK76" s="142"/>
      <c r="AL76" s="35" t="s">
        <v>24</v>
      </c>
      <c r="AM76" s="33"/>
      <c r="AN76" s="151">
        <f>AK76*AH76*AE76</f>
        <v>0</v>
      </c>
      <c r="AO76" s="132">
        <v>530000</v>
      </c>
      <c r="AP76" s="38">
        <f>AN76*AO76</f>
        <v>0</v>
      </c>
      <c r="AR76" s="141">
        <v>2</v>
      </c>
      <c r="AS76" s="36" t="s">
        <v>22</v>
      </c>
      <c r="AT76" s="36" t="s">
        <v>18</v>
      </c>
      <c r="AU76" s="142">
        <v>3</v>
      </c>
      <c r="AV76" s="36" t="s">
        <v>23</v>
      </c>
      <c r="AW76" s="36" t="s">
        <v>18</v>
      </c>
      <c r="AX76" s="142"/>
      <c r="AY76" s="35" t="s">
        <v>24</v>
      </c>
      <c r="AZ76" s="33"/>
      <c r="BA76" s="151">
        <f>AX76*AU76*AR76</f>
        <v>0</v>
      </c>
      <c r="BB76" s="132">
        <v>530000</v>
      </c>
      <c r="BC76" s="38">
        <f>BA76*BB76</f>
        <v>0</v>
      </c>
      <c r="BE76" s="141">
        <v>2</v>
      </c>
      <c r="BF76" s="36" t="s">
        <v>22</v>
      </c>
      <c r="BG76" s="36" t="s">
        <v>18</v>
      </c>
      <c r="BH76" s="142">
        <v>3</v>
      </c>
      <c r="BI76" s="36" t="s">
        <v>23</v>
      </c>
      <c r="BJ76" s="36" t="s">
        <v>18</v>
      </c>
      <c r="BK76" s="142">
        <v>3</v>
      </c>
      <c r="BL76" s="35" t="s">
        <v>24</v>
      </c>
      <c r="BM76" s="33"/>
      <c r="BN76" s="151">
        <f>BK76*BH76*BE76</f>
        <v>18</v>
      </c>
      <c r="BO76" s="132">
        <v>530000</v>
      </c>
      <c r="BP76" s="38">
        <f>BN76*BO76</f>
        <v>9540000</v>
      </c>
      <c r="BS76" s="141">
        <v>2</v>
      </c>
      <c r="BT76" s="36" t="s">
        <v>22</v>
      </c>
      <c r="BU76" s="36" t="s">
        <v>18</v>
      </c>
      <c r="BV76" s="142">
        <v>3</v>
      </c>
      <c r="BW76" s="36" t="s">
        <v>23</v>
      </c>
      <c r="BX76" s="36" t="s">
        <v>18</v>
      </c>
      <c r="BY76" s="142"/>
      <c r="BZ76" s="35" t="s">
        <v>24</v>
      </c>
      <c r="CA76" s="33"/>
      <c r="CB76" s="151">
        <f>BY76*BV76*BS76</f>
        <v>0</v>
      </c>
      <c r="CC76" s="132">
        <v>530000</v>
      </c>
      <c r="CD76" s="38">
        <f>CB76*CC76</f>
        <v>0</v>
      </c>
      <c r="CF76" s="141">
        <v>2</v>
      </c>
      <c r="CG76" s="36" t="s">
        <v>22</v>
      </c>
      <c r="CH76" s="36" t="s">
        <v>18</v>
      </c>
      <c r="CI76" s="142">
        <v>3</v>
      </c>
      <c r="CJ76" s="36" t="s">
        <v>23</v>
      </c>
      <c r="CK76" s="36" t="s">
        <v>18</v>
      </c>
      <c r="CL76" s="142"/>
      <c r="CM76" s="35" t="s">
        <v>24</v>
      </c>
      <c r="CN76" s="33"/>
      <c r="CO76" s="151">
        <f>CL76*CI76*CF76</f>
        <v>0</v>
      </c>
      <c r="CP76" s="132">
        <v>530000</v>
      </c>
      <c r="CQ76" s="38">
        <f>CO76*CP76</f>
        <v>0</v>
      </c>
      <c r="CS76" s="141">
        <v>2</v>
      </c>
      <c r="CT76" s="36" t="s">
        <v>22</v>
      </c>
      <c r="CU76" s="36" t="s">
        <v>18</v>
      </c>
      <c r="CV76" s="142">
        <v>3</v>
      </c>
      <c r="CW76" s="36" t="s">
        <v>23</v>
      </c>
      <c r="CX76" s="36" t="s">
        <v>18</v>
      </c>
      <c r="CY76" s="142"/>
      <c r="CZ76" s="35" t="s">
        <v>24</v>
      </c>
      <c r="DA76" s="33"/>
      <c r="DB76" s="151">
        <f>CY76*CV76*CS76</f>
        <v>0</v>
      </c>
      <c r="DC76" s="132">
        <v>530000</v>
      </c>
      <c r="DD76" s="38">
        <f>DB76*DC76</f>
        <v>0</v>
      </c>
      <c r="DF76" s="141">
        <v>2</v>
      </c>
      <c r="DG76" s="36" t="s">
        <v>22</v>
      </c>
      <c r="DH76" s="36" t="s">
        <v>18</v>
      </c>
      <c r="DI76" s="142">
        <v>3</v>
      </c>
      <c r="DJ76" s="36" t="s">
        <v>23</v>
      </c>
      <c r="DK76" s="36" t="s">
        <v>18</v>
      </c>
      <c r="DL76" s="142"/>
      <c r="DM76" s="35" t="s">
        <v>24</v>
      </c>
      <c r="DN76" s="33"/>
      <c r="DO76" s="151">
        <f>DL76*DI76*DF76</f>
        <v>0</v>
      </c>
      <c r="DP76" s="132">
        <v>530000</v>
      </c>
      <c r="DQ76" s="38">
        <f>DO76*DP76</f>
        <v>0</v>
      </c>
      <c r="DS76" s="141">
        <v>2</v>
      </c>
      <c r="DT76" s="36" t="s">
        <v>22</v>
      </c>
      <c r="DU76" s="36" t="s">
        <v>18</v>
      </c>
      <c r="DV76" s="142">
        <v>3</v>
      </c>
      <c r="DW76" s="36" t="s">
        <v>23</v>
      </c>
      <c r="DX76" s="36" t="s">
        <v>18</v>
      </c>
      <c r="DY76" s="142"/>
      <c r="DZ76" s="35" t="s">
        <v>24</v>
      </c>
      <c r="EA76" s="33"/>
      <c r="EB76" s="151">
        <f>DY76*DV76*DS76</f>
        <v>0</v>
      </c>
      <c r="EC76" s="132">
        <v>530000</v>
      </c>
      <c r="ED76" s="38">
        <f>EB76*EC76</f>
        <v>0</v>
      </c>
      <c r="EF76" s="95"/>
    </row>
    <row r="77" spans="1:136" ht="18.75" customHeight="1">
      <c r="A77" s="3"/>
      <c r="B77" s="13"/>
      <c r="C77" s="35" t="s">
        <v>47</v>
      </c>
      <c r="D77" s="141">
        <v>2</v>
      </c>
      <c r="E77" s="36" t="s">
        <v>22</v>
      </c>
      <c r="F77" s="36" t="s">
        <v>18</v>
      </c>
      <c r="G77" s="142">
        <v>2</v>
      </c>
      <c r="H77" s="36" t="s">
        <v>23</v>
      </c>
      <c r="I77" s="36" t="s">
        <v>18</v>
      </c>
      <c r="J77" s="146">
        <v>3</v>
      </c>
      <c r="K77" s="35" t="s">
        <v>24</v>
      </c>
      <c r="L77" s="151">
        <f>J77*G77*D77</f>
        <v>12</v>
      </c>
      <c r="M77" s="132">
        <v>610000</v>
      </c>
      <c r="N77" s="38">
        <f>L77*M77</f>
        <v>7320000</v>
      </c>
      <c r="Q77" s="74"/>
      <c r="R77" s="141">
        <v>2</v>
      </c>
      <c r="S77" s="36" t="s">
        <v>22</v>
      </c>
      <c r="T77" s="36" t="s">
        <v>18</v>
      </c>
      <c r="U77" s="142">
        <v>2</v>
      </c>
      <c r="V77" s="36" t="s">
        <v>23</v>
      </c>
      <c r="W77" s="36" t="s">
        <v>18</v>
      </c>
      <c r="X77" s="146"/>
      <c r="Y77" s="35" t="s">
        <v>24</v>
      </c>
      <c r="Z77" s="33"/>
      <c r="AA77" s="151">
        <f>X77*U77*R77</f>
        <v>0</v>
      </c>
      <c r="AB77" s="132">
        <v>610000</v>
      </c>
      <c r="AC77" s="38">
        <f>AA77*AB77</f>
        <v>0</v>
      </c>
      <c r="AE77" s="141">
        <v>2</v>
      </c>
      <c r="AF77" s="36" t="s">
        <v>22</v>
      </c>
      <c r="AG77" s="36" t="s">
        <v>18</v>
      </c>
      <c r="AH77" s="142">
        <v>2</v>
      </c>
      <c r="AI77" s="36" t="s">
        <v>23</v>
      </c>
      <c r="AJ77" s="36" t="s">
        <v>18</v>
      </c>
      <c r="AK77" s="146"/>
      <c r="AL77" s="35" t="s">
        <v>24</v>
      </c>
      <c r="AM77" s="33"/>
      <c r="AN77" s="151">
        <f>AK77*AH77*AE77</f>
        <v>0</v>
      </c>
      <c r="AO77" s="132">
        <v>610000</v>
      </c>
      <c r="AP77" s="38">
        <f>AN77*AO77</f>
        <v>0</v>
      </c>
      <c r="AR77" s="141">
        <v>2</v>
      </c>
      <c r="AS77" s="36" t="s">
        <v>22</v>
      </c>
      <c r="AT77" s="36" t="s">
        <v>18</v>
      </c>
      <c r="AU77" s="142">
        <v>2</v>
      </c>
      <c r="AV77" s="36" t="s">
        <v>23</v>
      </c>
      <c r="AW77" s="36" t="s">
        <v>18</v>
      </c>
      <c r="AX77" s="146"/>
      <c r="AY77" s="35" t="s">
        <v>24</v>
      </c>
      <c r="AZ77" s="33"/>
      <c r="BA77" s="151">
        <f>AX77*AU77*AR77</f>
        <v>0</v>
      </c>
      <c r="BB77" s="132">
        <v>610000</v>
      </c>
      <c r="BC77" s="38">
        <f>BA77*BB77</f>
        <v>0</v>
      </c>
      <c r="BE77" s="141">
        <v>2</v>
      </c>
      <c r="BF77" s="36" t="s">
        <v>22</v>
      </c>
      <c r="BG77" s="36" t="s">
        <v>18</v>
      </c>
      <c r="BH77" s="142">
        <v>2</v>
      </c>
      <c r="BI77" s="36" t="s">
        <v>23</v>
      </c>
      <c r="BJ77" s="36" t="s">
        <v>18</v>
      </c>
      <c r="BK77" s="146">
        <v>3</v>
      </c>
      <c r="BL77" s="35" t="s">
        <v>24</v>
      </c>
      <c r="BM77" s="33"/>
      <c r="BN77" s="151">
        <f>BK77*BH77*BE77</f>
        <v>12</v>
      </c>
      <c r="BO77" s="132">
        <v>610000</v>
      </c>
      <c r="BP77" s="38">
        <f>BN77*BO77</f>
        <v>7320000</v>
      </c>
      <c r="BS77" s="141">
        <v>2</v>
      </c>
      <c r="BT77" s="36" t="s">
        <v>22</v>
      </c>
      <c r="BU77" s="36" t="s">
        <v>18</v>
      </c>
      <c r="BV77" s="142">
        <v>2</v>
      </c>
      <c r="BW77" s="36" t="s">
        <v>23</v>
      </c>
      <c r="BX77" s="36" t="s">
        <v>18</v>
      </c>
      <c r="BY77" s="146"/>
      <c r="BZ77" s="35" t="s">
        <v>24</v>
      </c>
      <c r="CA77" s="33"/>
      <c r="CB77" s="151">
        <f>BY77*BV77*BS77</f>
        <v>0</v>
      </c>
      <c r="CC77" s="132">
        <v>610000</v>
      </c>
      <c r="CD77" s="38">
        <f>CB77*CC77</f>
        <v>0</v>
      </c>
      <c r="CF77" s="141">
        <v>2</v>
      </c>
      <c r="CG77" s="36" t="s">
        <v>22</v>
      </c>
      <c r="CH77" s="36" t="s">
        <v>18</v>
      </c>
      <c r="CI77" s="142">
        <v>2</v>
      </c>
      <c r="CJ77" s="36" t="s">
        <v>23</v>
      </c>
      <c r="CK77" s="36" t="s">
        <v>18</v>
      </c>
      <c r="CL77" s="146"/>
      <c r="CM77" s="35" t="s">
        <v>24</v>
      </c>
      <c r="CN77" s="33"/>
      <c r="CO77" s="151">
        <f>CL77*CI77*CF77</f>
        <v>0</v>
      </c>
      <c r="CP77" s="132">
        <v>610000</v>
      </c>
      <c r="CQ77" s="38">
        <f>CO77*CP77</f>
        <v>0</v>
      </c>
      <c r="CS77" s="141">
        <v>2</v>
      </c>
      <c r="CT77" s="36" t="s">
        <v>22</v>
      </c>
      <c r="CU77" s="36" t="s">
        <v>18</v>
      </c>
      <c r="CV77" s="142">
        <v>2</v>
      </c>
      <c r="CW77" s="36" t="s">
        <v>23</v>
      </c>
      <c r="CX77" s="36" t="s">
        <v>18</v>
      </c>
      <c r="CY77" s="146"/>
      <c r="CZ77" s="35" t="s">
        <v>24</v>
      </c>
      <c r="DA77" s="33"/>
      <c r="DB77" s="151">
        <f>CY77*CV77*CS77</f>
        <v>0</v>
      </c>
      <c r="DC77" s="132">
        <v>610000</v>
      </c>
      <c r="DD77" s="38">
        <f>DB77*DC77</f>
        <v>0</v>
      </c>
      <c r="DF77" s="141">
        <v>2</v>
      </c>
      <c r="DG77" s="36" t="s">
        <v>22</v>
      </c>
      <c r="DH77" s="36" t="s">
        <v>18</v>
      </c>
      <c r="DI77" s="142">
        <v>2</v>
      </c>
      <c r="DJ77" s="36" t="s">
        <v>23</v>
      </c>
      <c r="DK77" s="36" t="s">
        <v>18</v>
      </c>
      <c r="DL77" s="146"/>
      <c r="DM77" s="35" t="s">
        <v>24</v>
      </c>
      <c r="DN77" s="33"/>
      <c r="DO77" s="151">
        <f>DL77*DI77*DF77</f>
        <v>0</v>
      </c>
      <c r="DP77" s="132">
        <v>610000</v>
      </c>
      <c r="DQ77" s="38">
        <f>DO77*DP77</f>
        <v>0</v>
      </c>
      <c r="DS77" s="141">
        <v>2</v>
      </c>
      <c r="DT77" s="36" t="s">
        <v>22</v>
      </c>
      <c r="DU77" s="36" t="s">
        <v>18</v>
      </c>
      <c r="DV77" s="142">
        <v>2</v>
      </c>
      <c r="DW77" s="36" t="s">
        <v>23</v>
      </c>
      <c r="DX77" s="36" t="s">
        <v>18</v>
      </c>
      <c r="DY77" s="146"/>
      <c r="DZ77" s="35" t="s">
        <v>24</v>
      </c>
      <c r="EA77" s="33"/>
      <c r="EB77" s="151">
        <f>DY77*DV77*DS77</f>
        <v>0</v>
      </c>
      <c r="EC77" s="132">
        <v>610000</v>
      </c>
      <c r="ED77" s="38">
        <f>EB77*EC77</f>
        <v>0</v>
      </c>
      <c r="EF77" s="95"/>
    </row>
    <row r="78" spans="1:136" ht="18.75" customHeight="1">
      <c r="A78" s="3"/>
      <c r="B78" s="13"/>
      <c r="C78" s="35" t="s">
        <v>29</v>
      </c>
      <c r="D78" s="141">
        <v>2</v>
      </c>
      <c r="E78" s="36" t="s">
        <v>22</v>
      </c>
      <c r="F78" s="36" t="s">
        <v>18</v>
      </c>
      <c r="G78" s="142">
        <v>1</v>
      </c>
      <c r="H78" s="36" t="s">
        <v>30</v>
      </c>
      <c r="I78" s="36" t="s">
        <v>18</v>
      </c>
      <c r="J78" s="146">
        <v>3</v>
      </c>
      <c r="K78" s="35" t="s">
        <v>24</v>
      </c>
      <c r="L78" s="151">
        <f>J78*G78*D78</f>
        <v>6</v>
      </c>
      <c r="M78" s="132">
        <v>2057500</v>
      </c>
      <c r="N78" s="38">
        <f>L78*M78</f>
        <v>12345000</v>
      </c>
      <c r="Q78" s="74"/>
      <c r="R78" s="141">
        <v>2</v>
      </c>
      <c r="S78" s="36" t="s">
        <v>22</v>
      </c>
      <c r="T78" s="36" t="s">
        <v>18</v>
      </c>
      <c r="U78" s="142">
        <v>1</v>
      </c>
      <c r="V78" s="36" t="s">
        <v>30</v>
      </c>
      <c r="W78" s="36" t="s">
        <v>18</v>
      </c>
      <c r="X78" s="146"/>
      <c r="Y78" s="35" t="s">
        <v>24</v>
      </c>
      <c r="Z78" s="33"/>
      <c r="AA78" s="151">
        <f>X78*U78*R78</f>
        <v>0</v>
      </c>
      <c r="AB78" s="132">
        <v>2057500</v>
      </c>
      <c r="AC78" s="38">
        <f>AA78*AB78</f>
        <v>0</v>
      </c>
      <c r="AE78" s="141">
        <v>2</v>
      </c>
      <c r="AF78" s="36" t="s">
        <v>22</v>
      </c>
      <c r="AG78" s="36" t="s">
        <v>18</v>
      </c>
      <c r="AH78" s="142">
        <v>1</v>
      </c>
      <c r="AI78" s="36" t="s">
        <v>30</v>
      </c>
      <c r="AJ78" s="36" t="s">
        <v>18</v>
      </c>
      <c r="AK78" s="146"/>
      <c r="AL78" s="35" t="s">
        <v>24</v>
      </c>
      <c r="AM78" s="33"/>
      <c r="AN78" s="151">
        <f>AK78*AH78*AE78</f>
        <v>0</v>
      </c>
      <c r="AO78" s="132">
        <v>2057500</v>
      </c>
      <c r="AP78" s="38">
        <f>AN78*AO78</f>
        <v>0</v>
      </c>
      <c r="AR78" s="141">
        <v>2</v>
      </c>
      <c r="AS78" s="36" t="s">
        <v>22</v>
      </c>
      <c r="AT78" s="36" t="s">
        <v>18</v>
      </c>
      <c r="AU78" s="142">
        <v>1</v>
      </c>
      <c r="AV78" s="36" t="s">
        <v>30</v>
      </c>
      <c r="AW78" s="36" t="s">
        <v>18</v>
      </c>
      <c r="AX78" s="146"/>
      <c r="AY78" s="35" t="s">
        <v>24</v>
      </c>
      <c r="AZ78" s="33"/>
      <c r="BA78" s="151">
        <f>AX78*AU78*AR78</f>
        <v>0</v>
      </c>
      <c r="BB78" s="132">
        <v>2057500</v>
      </c>
      <c r="BC78" s="38">
        <f>BA78*BB78</f>
        <v>0</v>
      </c>
      <c r="BE78" s="141">
        <v>2</v>
      </c>
      <c r="BF78" s="36" t="s">
        <v>22</v>
      </c>
      <c r="BG78" s="36" t="s">
        <v>18</v>
      </c>
      <c r="BH78" s="142">
        <v>1</v>
      </c>
      <c r="BI78" s="36" t="s">
        <v>30</v>
      </c>
      <c r="BJ78" s="36" t="s">
        <v>18</v>
      </c>
      <c r="BK78" s="146">
        <v>3</v>
      </c>
      <c r="BL78" s="35" t="s">
        <v>24</v>
      </c>
      <c r="BM78" s="33"/>
      <c r="BN78" s="151">
        <f>BK78*BH78*BE78</f>
        <v>6</v>
      </c>
      <c r="BO78" s="132">
        <v>2057500</v>
      </c>
      <c r="BP78" s="38">
        <f>BN78*BO78</f>
        <v>12345000</v>
      </c>
      <c r="BS78" s="141">
        <v>2</v>
      </c>
      <c r="BT78" s="36" t="s">
        <v>22</v>
      </c>
      <c r="BU78" s="36" t="s">
        <v>18</v>
      </c>
      <c r="BV78" s="142">
        <v>1</v>
      </c>
      <c r="BW78" s="36" t="s">
        <v>30</v>
      </c>
      <c r="BX78" s="36" t="s">
        <v>18</v>
      </c>
      <c r="BY78" s="146"/>
      <c r="BZ78" s="35" t="s">
        <v>24</v>
      </c>
      <c r="CA78" s="33"/>
      <c r="CB78" s="151">
        <f>BY78*BV78*BS78</f>
        <v>0</v>
      </c>
      <c r="CC78" s="132">
        <v>2057500</v>
      </c>
      <c r="CD78" s="38">
        <f>CB78*CC78</f>
        <v>0</v>
      </c>
      <c r="CF78" s="141">
        <v>2</v>
      </c>
      <c r="CG78" s="36" t="s">
        <v>22</v>
      </c>
      <c r="CH78" s="36" t="s">
        <v>18</v>
      </c>
      <c r="CI78" s="142">
        <v>1</v>
      </c>
      <c r="CJ78" s="36" t="s">
        <v>30</v>
      </c>
      <c r="CK78" s="36" t="s">
        <v>18</v>
      </c>
      <c r="CL78" s="146"/>
      <c r="CM78" s="35" t="s">
        <v>24</v>
      </c>
      <c r="CN78" s="33"/>
      <c r="CO78" s="151">
        <f>CL78*CI78*CF78</f>
        <v>0</v>
      </c>
      <c r="CP78" s="132">
        <v>2057500</v>
      </c>
      <c r="CQ78" s="38">
        <f>CO78*CP78</f>
        <v>0</v>
      </c>
      <c r="CS78" s="141">
        <v>2</v>
      </c>
      <c r="CT78" s="36" t="s">
        <v>22</v>
      </c>
      <c r="CU78" s="36" t="s">
        <v>18</v>
      </c>
      <c r="CV78" s="142">
        <v>1</v>
      </c>
      <c r="CW78" s="36" t="s">
        <v>30</v>
      </c>
      <c r="CX78" s="36" t="s">
        <v>18</v>
      </c>
      <c r="CY78" s="146"/>
      <c r="CZ78" s="35" t="s">
        <v>24</v>
      </c>
      <c r="DA78" s="33"/>
      <c r="DB78" s="151">
        <f>CY78*CV78*CS78</f>
        <v>0</v>
      </c>
      <c r="DC78" s="132">
        <v>2057500</v>
      </c>
      <c r="DD78" s="38">
        <f>DB78*DC78</f>
        <v>0</v>
      </c>
      <c r="DF78" s="141">
        <v>2</v>
      </c>
      <c r="DG78" s="36" t="s">
        <v>22</v>
      </c>
      <c r="DH78" s="36" t="s">
        <v>18</v>
      </c>
      <c r="DI78" s="142">
        <v>1</v>
      </c>
      <c r="DJ78" s="36" t="s">
        <v>30</v>
      </c>
      <c r="DK78" s="36" t="s">
        <v>18</v>
      </c>
      <c r="DL78" s="146"/>
      <c r="DM78" s="35" t="s">
        <v>24</v>
      </c>
      <c r="DN78" s="33"/>
      <c r="DO78" s="151">
        <f>DL78*DI78*DF78</f>
        <v>0</v>
      </c>
      <c r="DP78" s="132">
        <v>2057500</v>
      </c>
      <c r="DQ78" s="38">
        <f>DO78*DP78</f>
        <v>0</v>
      </c>
      <c r="DS78" s="141">
        <v>2</v>
      </c>
      <c r="DT78" s="36" t="s">
        <v>22</v>
      </c>
      <c r="DU78" s="36" t="s">
        <v>18</v>
      </c>
      <c r="DV78" s="142">
        <v>1</v>
      </c>
      <c r="DW78" s="36" t="s">
        <v>30</v>
      </c>
      <c r="DX78" s="36" t="s">
        <v>18</v>
      </c>
      <c r="DY78" s="146"/>
      <c r="DZ78" s="35" t="s">
        <v>24</v>
      </c>
      <c r="EA78" s="33"/>
      <c r="EB78" s="151">
        <f>DY78*DV78*DS78</f>
        <v>0</v>
      </c>
      <c r="EC78" s="132">
        <v>2057500</v>
      </c>
      <c r="ED78" s="38">
        <f>EB78*EC78</f>
        <v>0</v>
      </c>
      <c r="EF78" s="95"/>
    </row>
    <row r="79" spans="1:136" ht="18.75" customHeight="1">
      <c r="A79" s="3"/>
      <c r="B79" s="13"/>
      <c r="C79" s="35" t="s">
        <v>132</v>
      </c>
      <c r="D79" s="158"/>
      <c r="E79" s="36"/>
      <c r="F79" s="36"/>
      <c r="G79" s="146">
        <v>2</v>
      </c>
      <c r="H79" s="36" t="s">
        <v>134</v>
      </c>
      <c r="I79" s="36" t="s">
        <v>18</v>
      </c>
      <c r="J79" s="146">
        <v>3</v>
      </c>
      <c r="K79" s="36" t="s">
        <v>24</v>
      </c>
      <c r="L79" s="32">
        <f>J79*G79</f>
        <v>6</v>
      </c>
      <c r="M79" s="132">
        <v>75000</v>
      </c>
      <c r="N79" s="38">
        <f>L79*M79</f>
        <v>450000</v>
      </c>
      <c r="Q79" s="74"/>
      <c r="R79" s="629"/>
      <c r="S79" s="36"/>
      <c r="T79" s="36"/>
      <c r="U79" s="146">
        <v>2</v>
      </c>
      <c r="V79" s="36" t="s">
        <v>134</v>
      </c>
      <c r="W79" s="36" t="s">
        <v>18</v>
      </c>
      <c r="X79" s="146"/>
      <c r="Y79" s="36" t="s">
        <v>24</v>
      </c>
      <c r="Z79" s="33"/>
      <c r="AA79" s="32">
        <f>X79*U79</f>
        <v>0</v>
      </c>
      <c r="AB79" s="132">
        <v>75000</v>
      </c>
      <c r="AC79" s="38">
        <f>AA79*AB79</f>
        <v>0</v>
      </c>
      <c r="AE79" s="629"/>
      <c r="AF79" s="36"/>
      <c r="AG79" s="36"/>
      <c r="AH79" s="146">
        <v>2</v>
      </c>
      <c r="AI79" s="36" t="s">
        <v>134</v>
      </c>
      <c r="AJ79" s="36" t="s">
        <v>18</v>
      </c>
      <c r="AK79" s="146"/>
      <c r="AL79" s="36" t="s">
        <v>24</v>
      </c>
      <c r="AM79" s="33"/>
      <c r="AN79" s="32">
        <f>AK79*AH79</f>
        <v>0</v>
      </c>
      <c r="AO79" s="132">
        <v>75000</v>
      </c>
      <c r="AP79" s="38">
        <f>AN79*AO79</f>
        <v>0</v>
      </c>
      <c r="AR79" s="629"/>
      <c r="AS79" s="36"/>
      <c r="AT79" s="36"/>
      <c r="AU79" s="146">
        <v>2</v>
      </c>
      <c r="AV79" s="36" t="s">
        <v>134</v>
      </c>
      <c r="AW79" s="36" t="s">
        <v>18</v>
      </c>
      <c r="AX79" s="146"/>
      <c r="AY79" s="36" t="s">
        <v>24</v>
      </c>
      <c r="AZ79" s="33"/>
      <c r="BA79" s="32">
        <f>AX79*AU79</f>
        <v>0</v>
      </c>
      <c r="BB79" s="132">
        <v>75000</v>
      </c>
      <c r="BC79" s="38">
        <f>BA79*BB79</f>
        <v>0</v>
      </c>
      <c r="BE79" s="629"/>
      <c r="BF79" s="36"/>
      <c r="BG79" s="36"/>
      <c r="BH79" s="146">
        <v>2</v>
      </c>
      <c r="BI79" s="36" t="s">
        <v>134</v>
      </c>
      <c r="BJ79" s="36" t="s">
        <v>18</v>
      </c>
      <c r="BK79" s="146">
        <v>3</v>
      </c>
      <c r="BL79" s="36" t="s">
        <v>24</v>
      </c>
      <c r="BM79" s="33"/>
      <c r="BN79" s="32">
        <f>BK79*BH79</f>
        <v>6</v>
      </c>
      <c r="BO79" s="132">
        <v>75000</v>
      </c>
      <c r="BP79" s="38">
        <f>BN79*BO79</f>
        <v>450000</v>
      </c>
      <c r="BS79" s="682"/>
      <c r="BT79" s="36"/>
      <c r="BU79" s="36"/>
      <c r="BV79" s="146">
        <v>2</v>
      </c>
      <c r="BW79" s="36" t="s">
        <v>134</v>
      </c>
      <c r="BX79" s="36" t="s">
        <v>18</v>
      </c>
      <c r="BY79" s="146"/>
      <c r="BZ79" s="36" t="s">
        <v>24</v>
      </c>
      <c r="CA79" s="33"/>
      <c r="CB79" s="32">
        <f>BY79*BV79</f>
        <v>0</v>
      </c>
      <c r="CC79" s="132">
        <v>75000</v>
      </c>
      <c r="CD79" s="38">
        <f>CB79*CC79</f>
        <v>0</v>
      </c>
      <c r="CF79" s="629"/>
      <c r="CG79" s="36"/>
      <c r="CH79" s="36"/>
      <c r="CI79" s="146">
        <v>2</v>
      </c>
      <c r="CJ79" s="36" t="s">
        <v>134</v>
      </c>
      <c r="CK79" s="36" t="s">
        <v>18</v>
      </c>
      <c r="CL79" s="146"/>
      <c r="CM79" s="36" t="s">
        <v>24</v>
      </c>
      <c r="CN79" s="33"/>
      <c r="CO79" s="32">
        <f>CL79*CI79</f>
        <v>0</v>
      </c>
      <c r="CP79" s="132">
        <v>75000</v>
      </c>
      <c r="CQ79" s="38">
        <f>CO79*CP79</f>
        <v>0</v>
      </c>
      <c r="CS79" s="629"/>
      <c r="CT79" s="36"/>
      <c r="CU79" s="36"/>
      <c r="CV79" s="146">
        <v>2</v>
      </c>
      <c r="CW79" s="36" t="s">
        <v>134</v>
      </c>
      <c r="CX79" s="36" t="s">
        <v>18</v>
      </c>
      <c r="CY79" s="146"/>
      <c r="CZ79" s="36" t="s">
        <v>24</v>
      </c>
      <c r="DA79" s="33"/>
      <c r="DB79" s="32">
        <f>CY79*CV79</f>
        <v>0</v>
      </c>
      <c r="DC79" s="132">
        <v>75000</v>
      </c>
      <c r="DD79" s="38">
        <f>DB79*DC79</f>
        <v>0</v>
      </c>
      <c r="DF79" s="629"/>
      <c r="DG79" s="36"/>
      <c r="DH79" s="36"/>
      <c r="DI79" s="146">
        <v>2</v>
      </c>
      <c r="DJ79" s="36" t="s">
        <v>134</v>
      </c>
      <c r="DK79" s="36" t="s">
        <v>18</v>
      </c>
      <c r="DL79" s="146"/>
      <c r="DM79" s="36" t="s">
        <v>24</v>
      </c>
      <c r="DN79" s="33"/>
      <c r="DO79" s="32">
        <f>DL79*DI79</f>
        <v>0</v>
      </c>
      <c r="DP79" s="132">
        <v>75000</v>
      </c>
      <c r="DQ79" s="38">
        <f>DO79*DP79</f>
        <v>0</v>
      </c>
      <c r="DS79" s="629"/>
      <c r="DT79" s="36"/>
      <c r="DU79" s="36"/>
      <c r="DV79" s="146">
        <v>2</v>
      </c>
      <c r="DW79" s="36" t="s">
        <v>134</v>
      </c>
      <c r="DX79" s="36" t="s">
        <v>18</v>
      </c>
      <c r="DY79" s="146"/>
      <c r="DZ79" s="36" t="s">
        <v>24</v>
      </c>
      <c r="EA79" s="33"/>
      <c r="EB79" s="32">
        <f>DY79*DV79</f>
        <v>0</v>
      </c>
      <c r="EC79" s="132">
        <v>75000</v>
      </c>
      <c r="ED79" s="38">
        <f>EB79*EC79</f>
        <v>0</v>
      </c>
      <c r="EF79" s="95"/>
    </row>
    <row r="80" spans="1:136" ht="18.75" customHeight="1">
      <c r="A80" s="3"/>
      <c r="B80" s="13"/>
      <c r="C80" s="35" t="s">
        <v>135</v>
      </c>
      <c r="D80" s="158"/>
      <c r="E80" s="36"/>
      <c r="F80" s="36"/>
      <c r="G80" s="146">
        <v>2</v>
      </c>
      <c r="H80" s="36" t="s">
        <v>134</v>
      </c>
      <c r="I80" s="36" t="s">
        <v>18</v>
      </c>
      <c r="J80" s="146">
        <v>3</v>
      </c>
      <c r="K80" s="36" t="s">
        <v>24</v>
      </c>
      <c r="L80" s="32">
        <f>J80*G80</f>
        <v>6</v>
      </c>
      <c r="M80" s="132">
        <v>256000</v>
      </c>
      <c r="N80" s="38">
        <f>L80*M80</f>
        <v>1536000</v>
      </c>
      <c r="Q80" s="74"/>
      <c r="R80" s="629"/>
      <c r="S80" s="36"/>
      <c r="T80" s="36"/>
      <c r="U80" s="146">
        <v>2</v>
      </c>
      <c r="V80" s="36" t="s">
        <v>134</v>
      </c>
      <c r="W80" s="36" t="s">
        <v>18</v>
      </c>
      <c r="X80" s="146"/>
      <c r="Y80" s="36" t="s">
        <v>24</v>
      </c>
      <c r="Z80" s="33"/>
      <c r="AA80" s="32">
        <f>X80*U80</f>
        <v>0</v>
      </c>
      <c r="AB80" s="132">
        <v>256000</v>
      </c>
      <c r="AC80" s="38">
        <f>AA80*AB80</f>
        <v>0</v>
      </c>
      <c r="AE80" s="629"/>
      <c r="AF80" s="36"/>
      <c r="AG80" s="36"/>
      <c r="AH80" s="146">
        <v>2</v>
      </c>
      <c r="AI80" s="36" t="s">
        <v>134</v>
      </c>
      <c r="AJ80" s="36" t="s">
        <v>18</v>
      </c>
      <c r="AK80" s="146"/>
      <c r="AL80" s="36" t="s">
        <v>24</v>
      </c>
      <c r="AM80" s="33"/>
      <c r="AN80" s="32">
        <f>AK80*AH80</f>
        <v>0</v>
      </c>
      <c r="AO80" s="132">
        <v>256000</v>
      </c>
      <c r="AP80" s="38">
        <f>AN80*AO80</f>
        <v>0</v>
      </c>
      <c r="AR80" s="629"/>
      <c r="AS80" s="36"/>
      <c r="AT80" s="36"/>
      <c r="AU80" s="146">
        <v>2</v>
      </c>
      <c r="AV80" s="36" t="s">
        <v>134</v>
      </c>
      <c r="AW80" s="36" t="s">
        <v>18</v>
      </c>
      <c r="AX80" s="146"/>
      <c r="AY80" s="36" t="s">
        <v>24</v>
      </c>
      <c r="AZ80" s="33"/>
      <c r="BA80" s="32">
        <f>AX80*AU80</f>
        <v>0</v>
      </c>
      <c r="BB80" s="132">
        <v>256000</v>
      </c>
      <c r="BC80" s="38">
        <f>BA80*BB80</f>
        <v>0</v>
      </c>
      <c r="BE80" s="629"/>
      <c r="BF80" s="36"/>
      <c r="BG80" s="36"/>
      <c r="BH80" s="146">
        <v>2</v>
      </c>
      <c r="BI80" s="36" t="s">
        <v>134</v>
      </c>
      <c r="BJ80" s="36" t="s">
        <v>18</v>
      </c>
      <c r="BK80" s="146">
        <v>3</v>
      </c>
      <c r="BL80" s="36" t="s">
        <v>24</v>
      </c>
      <c r="BM80" s="33"/>
      <c r="BN80" s="32">
        <f>BK80*BH80</f>
        <v>6</v>
      </c>
      <c r="BO80" s="132">
        <v>256000</v>
      </c>
      <c r="BP80" s="38">
        <f>BN80*BO80</f>
        <v>1536000</v>
      </c>
      <c r="BS80" s="682"/>
      <c r="BT80" s="36"/>
      <c r="BU80" s="36"/>
      <c r="BV80" s="146">
        <v>2</v>
      </c>
      <c r="BW80" s="36" t="s">
        <v>134</v>
      </c>
      <c r="BX80" s="36" t="s">
        <v>18</v>
      </c>
      <c r="BY80" s="146"/>
      <c r="BZ80" s="36" t="s">
        <v>24</v>
      </c>
      <c r="CA80" s="33"/>
      <c r="CB80" s="32">
        <f>BY80*BV80</f>
        <v>0</v>
      </c>
      <c r="CC80" s="132">
        <v>256000</v>
      </c>
      <c r="CD80" s="38">
        <f>CB80*CC80</f>
        <v>0</v>
      </c>
      <c r="CF80" s="629"/>
      <c r="CG80" s="36"/>
      <c r="CH80" s="36"/>
      <c r="CI80" s="146">
        <v>2</v>
      </c>
      <c r="CJ80" s="36" t="s">
        <v>134</v>
      </c>
      <c r="CK80" s="36" t="s">
        <v>18</v>
      </c>
      <c r="CL80" s="146"/>
      <c r="CM80" s="36" t="s">
        <v>24</v>
      </c>
      <c r="CN80" s="33"/>
      <c r="CO80" s="32">
        <f>CL80*CI80</f>
        <v>0</v>
      </c>
      <c r="CP80" s="132">
        <v>256000</v>
      </c>
      <c r="CQ80" s="38">
        <f>CO80*CP80</f>
        <v>0</v>
      </c>
      <c r="CS80" s="629"/>
      <c r="CT80" s="36"/>
      <c r="CU80" s="36"/>
      <c r="CV80" s="146">
        <v>2</v>
      </c>
      <c r="CW80" s="36" t="s">
        <v>134</v>
      </c>
      <c r="CX80" s="36" t="s">
        <v>18</v>
      </c>
      <c r="CY80" s="146"/>
      <c r="CZ80" s="36" t="s">
        <v>24</v>
      </c>
      <c r="DA80" s="33"/>
      <c r="DB80" s="32">
        <f>CY80*CV80</f>
        <v>0</v>
      </c>
      <c r="DC80" s="132">
        <v>256000</v>
      </c>
      <c r="DD80" s="38">
        <f>DB80*DC80</f>
        <v>0</v>
      </c>
      <c r="DF80" s="629"/>
      <c r="DG80" s="36"/>
      <c r="DH80" s="36"/>
      <c r="DI80" s="146">
        <v>2</v>
      </c>
      <c r="DJ80" s="36" t="s">
        <v>134</v>
      </c>
      <c r="DK80" s="36" t="s">
        <v>18</v>
      </c>
      <c r="DL80" s="146"/>
      <c r="DM80" s="36" t="s">
        <v>24</v>
      </c>
      <c r="DN80" s="33"/>
      <c r="DO80" s="32">
        <f>DL80*DI80</f>
        <v>0</v>
      </c>
      <c r="DP80" s="132">
        <v>256000</v>
      </c>
      <c r="DQ80" s="38">
        <f>DO80*DP80</f>
        <v>0</v>
      </c>
      <c r="DS80" s="629"/>
      <c r="DT80" s="36"/>
      <c r="DU80" s="36"/>
      <c r="DV80" s="146">
        <v>2</v>
      </c>
      <c r="DW80" s="36" t="s">
        <v>134</v>
      </c>
      <c r="DX80" s="36" t="s">
        <v>18</v>
      </c>
      <c r="DY80" s="146"/>
      <c r="DZ80" s="36" t="s">
        <v>24</v>
      </c>
      <c r="EA80" s="33"/>
      <c r="EB80" s="32">
        <f>DY80*DV80</f>
        <v>0</v>
      </c>
      <c r="EC80" s="132">
        <v>256000</v>
      </c>
      <c r="ED80" s="38">
        <f>EB80*EC80</f>
        <v>0</v>
      </c>
      <c r="EF80" s="95"/>
    </row>
    <row r="81" spans="1:136" ht="18.75" customHeight="1">
      <c r="A81" s="3"/>
      <c r="B81" s="13"/>
      <c r="C81" s="14"/>
      <c r="D81" s="16"/>
      <c r="E81" s="17"/>
      <c r="F81" s="18"/>
      <c r="G81" s="18"/>
      <c r="H81" s="17"/>
      <c r="I81" s="18"/>
      <c r="J81" s="19"/>
      <c r="K81" s="17"/>
      <c r="L81" s="79"/>
      <c r="M81" s="80"/>
      <c r="N81" s="135"/>
      <c r="Q81" s="74"/>
      <c r="R81" s="16"/>
      <c r="S81" s="261"/>
      <c r="T81" s="256"/>
      <c r="U81" s="256"/>
      <c r="V81" s="261"/>
      <c r="W81" s="256"/>
      <c r="X81" s="262"/>
      <c r="Y81" s="261"/>
      <c r="Z81" s="257"/>
      <c r="AA81" s="258"/>
      <c r="AB81" s="80"/>
      <c r="AC81" s="259"/>
      <c r="AE81" s="16"/>
      <c r="AF81" s="315"/>
      <c r="AG81" s="310"/>
      <c r="AH81" s="310"/>
      <c r="AI81" s="315"/>
      <c r="AJ81" s="310"/>
      <c r="AK81" s="316"/>
      <c r="AL81" s="315"/>
      <c r="AM81" s="311"/>
      <c r="AN81" s="312"/>
      <c r="AO81" s="80"/>
      <c r="AP81" s="313"/>
      <c r="AR81" s="16"/>
      <c r="AS81" s="372"/>
      <c r="AT81" s="367"/>
      <c r="AU81" s="367"/>
      <c r="AV81" s="372"/>
      <c r="AW81" s="367"/>
      <c r="AX81" s="373"/>
      <c r="AY81" s="372"/>
      <c r="AZ81" s="368"/>
      <c r="BA81" s="369"/>
      <c r="BB81" s="80"/>
      <c r="BC81" s="370"/>
      <c r="BE81" s="16"/>
      <c r="BF81" s="207"/>
      <c r="BG81" s="202"/>
      <c r="BH81" s="202"/>
      <c r="BI81" s="207"/>
      <c r="BJ81" s="202"/>
      <c r="BK81" s="208"/>
      <c r="BL81" s="207"/>
      <c r="BM81" s="203"/>
      <c r="BN81" s="204"/>
      <c r="BO81" s="80"/>
      <c r="BP81" s="205"/>
      <c r="BS81" s="16"/>
      <c r="BT81" s="429"/>
      <c r="BU81" s="424"/>
      <c r="BV81" s="424"/>
      <c r="BW81" s="429"/>
      <c r="BX81" s="424"/>
      <c r="BY81" s="430"/>
      <c r="BZ81" s="429"/>
      <c r="CA81" s="425"/>
      <c r="CB81" s="426"/>
      <c r="CC81" s="80"/>
      <c r="CD81" s="427"/>
      <c r="CF81" s="16"/>
      <c r="CG81" s="429"/>
      <c r="CH81" s="424"/>
      <c r="CI81" s="424"/>
      <c r="CJ81" s="429"/>
      <c r="CK81" s="424"/>
      <c r="CL81" s="430"/>
      <c r="CM81" s="429"/>
      <c r="CN81" s="425"/>
      <c r="CO81" s="426"/>
      <c r="CP81" s="80"/>
      <c r="CQ81" s="427"/>
      <c r="CS81" s="16"/>
      <c r="CT81" s="484"/>
      <c r="CU81" s="479"/>
      <c r="CV81" s="479"/>
      <c r="CW81" s="484"/>
      <c r="CX81" s="479"/>
      <c r="CY81" s="485"/>
      <c r="CZ81" s="484"/>
      <c r="DA81" s="480"/>
      <c r="DB81" s="481"/>
      <c r="DC81" s="80"/>
      <c r="DD81" s="482"/>
      <c r="DF81" s="16"/>
      <c r="DG81" s="538"/>
      <c r="DH81" s="533"/>
      <c r="DI81" s="533"/>
      <c r="DJ81" s="538"/>
      <c r="DK81" s="533"/>
      <c r="DL81" s="539"/>
      <c r="DM81" s="538"/>
      <c r="DN81" s="534"/>
      <c r="DO81" s="535"/>
      <c r="DP81" s="80"/>
      <c r="DQ81" s="536"/>
      <c r="DS81" s="16"/>
      <c r="DT81" s="592"/>
      <c r="DU81" s="587"/>
      <c r="DV81" s="587"/>
      <c r="DW81" s="592"/>
      <c r="DX81" s="587"/>
      <c r="DY81" s="593"/>
      <c r="DZ81" s="592"/>
      <c r="EA81" s="588"/>
      <c r="EB81" s="589"/>
      <c r="EC81" s="80"/>
      <c r="ED81" s="590"/>
      <c r="EF81" s="95"/>
    </row>
    <row r="82" spans="1:136" s="86" customFormat="1">
      <c r="A82" s="128"/>
      <c r="B82" s="120"/>
      <c r="C82" s="121"/>
      <c r="D82" s="150"/>
      <c r="E82" s="35"/>
      <c r="F82" s="36"/>
      <c r="G82" s="26"/>
      <c r="H82" s="35"/>
      <c r="I82" s="36"/>
      <c r="J82" s="26"/>
      <c r="K82" s="35"/>
      <c r="L82" s="32"/>
      <c r="M82" s="40"/>
      <c r="N82" s="38"/>
      <c r="R82" s="150"/>
      <c r="S82" s="265"/>
      <c r="T82" s="263"/>
      <c r="U82" s="235"/>
      <c r="V82" s="265"/>
      <c r="W82" s="263"/>
      <c r="X82" s="235"/>
      <c r="Y82" s="265"/>
      <c r="Z82" s="249"/>
      <c r="AA82" s="264"/>
      <c r="AB82" s="40"/>
      <c r="AC82" s="251"/>
      <c r="AE82" s="150"/>
      <c r="AF82" s="319"/>
      <c r="AG82" s="317"/>
      <c r="AH82" s="289"/>
      <c r="AI82" s="319"/>
      <c r="AJ82" s="317"/>
      <c r="AK82" s="289"/>
      <c r="AL82" s="319"/>
      <c r="AM82" s="303"/>
      <c r="AN82" s="318"/>
      <c r="AO82" s="40"/>
      <c r="AP82" s="305"/>
      <c r="AR82" s="150"/>
      <c r="AS82" s="376"/>
      <c r="AT82" s="374"/>
      <c r="AU82" s="346"/>
      <c r="AV82" s="376"/>
      <c r="AW82" s="374"/>
      <c r="AX82" s="346"/>
      <c r="AY82" s="376"/>
      <c r="AZ82" s="360"/>
      <c r="BA82" s="375"/>
      <c r="BB82" s="40"/>
      <c r="BC82" s="362"/>
      <c r="BE82" s="150"/>
      <c r="BF82" s="211"/>
      <c r="BG82" s="209"/>
      <c r="BH82" s="181"/>
      <c r="BI82" s="211"/>
      <c r="BJ82" s="209"/>
      <c r="BK82" s="181"/>
      <c r="BL82" s="211"/>
      <c r="BM82" s="195"/>
      <c r="BN82" s="210"/>
      <c r="BO82" s="40"/>
      <c r="BP82" s="197"/>
      <c r="BS82" s="150"/>
      <c r="BT82" s="433"/>
      <c r="BU82" s="431"/>
      <c r="BV82" s="403"/>
      <c r="BW82" s="433"/>
      <c r="BX82" s="431"/>
      <c r="BY82" s="403"/>
      <c r="BZ82" s="433"/>
      <c r="CA82" s="417"/>
      <c r="CB82" s="432"/>
      <c r="CC82" s="40"/>
      <c r="CD82" s="419"/>
      <c r="CF82" s="150"/>
      <c r="CG82" s="433"/>
      <c r="CH82" s="431"/>
      <c r="CI82" s="403"/>
      <c r="CJ82" s="433"/>
      <c r="CK82" s="431"/>
      <c r="CL82" s="403"/>
      <c r="CM82" s="433"/>
      <c r="CN82" s="417"/>
      <c r="CO82" s="432"/>
      <c r="CP82" s="40"/>
      <c r="CQ82" s="419"/>
      <c r="CS82" s="150"/>
      <c r="CT82" s="488"/>
      <c r="CU82" s="486"/>
      <c r="CV82" s="458"/>
      <c r="CW82" s="488"/>
      <c r="CX82" s="486"/>
      <c r="CY82" s="458"/>
      <c r="CZ82" s="488"/>
      <c r="DA82" s="472"/>
      <c r="DB82" s="487"/>
      <c r="DC82" s="40"/>
      <c r="DD82" s="474"/>
      <c r="DF82" s="150"/>
      <c r="DG82" s="542"/>
      <c r="DH82" s="540"/>
      <c r="DI82" s="512"/>
      <c r="DJ82" s="542"/>
      <c r="DK82" s="540"/>
      <c r="DL82" s="512"/>
      <c r="DM82" s="542"/>
      <c r="DN82" s="526"/>
      <c r="DO82" s="541"/>
      <c r="DP82" s="40"/>
      <c r="DQ82" s="528"/>
      <c r="DS82" s="150"/>
      <c r="DT82" s="596"/>
      <c r="DU82" s="594"/>
      <c r="DV82" s="566"/>
      <c r="DW82" s="596"/>
      <c r="DX82" s="594"/>
      <c r="DY82" s="566"/>
      <c r="DZ82" s="596"/>
      <c r="EA82" s="580"/>
      <c r="EB82" s="595"/>
      <c r="EC82" s="40"/>
      <c r="ED82" s="582"/>
    </row>
    <row r="83" spans="1:136" s="86" customFormat="1">
      <c r="A83" s="743" t="s">
        <v>32</v>
      </c>
      <c r="B83" s="744"/>
      <c r="C83" s="744"/>
      <c r="D83" s="744"/>
      <c r="E83" s="744"/>
      <c r="F83" s="744"/>
      <c r="G83" s="744"/>
      <c r="H83" s="744"/>
      <c r="I83" s="744"/>
      <c r="J83" s="744"/>
      <c r="K83" s="744"/>
      <c r="L83" s="88"/>
      <c r="M83" s="89"/>
      <c r="N83" s="90">
        <f>N7</f>
        <v>303447000</v>
      </c>
      <c r="R83" s="865"/>
      <c r="S83" s="865"/>
      <c r="T83" s="865"/>
      <c r="U83" s="865"/>
      <c r="V83" s="865"/>
      <c r="W83" s="865"/>
      <c r="X83" s="865"/>
      <c r="Y83" s="865"/>
      <c r="Z83" s="866"/>
      <c r="AA83" s="266"/>
      <c r="AB83" s="267"/>
      <c r="AC83" s="268">
        <f>AC7</f>
        <v>1005000</v>
      </c>
      <c r="AE83" s="852"/>
      <c r="AF83" s="852"/>
      <c r="AG83" s="852"/>
      <c r="AH83" s="852"/>
      <c r="AI83" s="852"/>
      <c r="AJ83" s="852"/>
      <c r="AK83" s="852"/>
      <c r="AL83" s="852"/>
      <c r="AM83" s="853"/>
      <c r="AN83" s="320"/>
      <c r="AO83" s="321"/>
      <c r="AP83" s="322">
        <f>AP7</f>
        <v>9777000</v>
      </c>
      <c r="AR83" s="807"/>
      <c r="AS83" s="807"/>
      <c r="AT83" s="807"/>
      <c r="AU83" s="807"/>
      <c r="AV83" s="807"/>
      <c r="AW83" s="807"/>
      <c r="AX83" s="807"/>
      <c r="AY83" s="807"/>
      <c r="AZ83" s="808"/>
      <c r="BA83" s="377"/>
      <c r="BB83" s="378"/>
      <c r="BC83" s="379">
        <f>BC7</f>
        <v>110947000</v>
      </c>
      <c r="BE83" s="822"/>
      <c r="BF83" s="822"/>
      <c r="BG83" s="822"/>
      <c r="BH83" s="822"/>
      <c r="BI83" s="822"/>
      <c r="BJ83" s="822"/>
      <c r="BK83" s="822"/>
      <c r="BL83" s="822"/>
      <c r="BM83" s="823"/>
      <c r="BN83" s="212"/>
      <c r="BO83" s="213"/>
      <c r="BP83" s="214">
        <f>BP7</f>
        <v>109856000</v>
      </c>
      <c r="BS83" s="777"/>
      <c r="BT83" s="777"/>
      <c r="BU83" s="777"/>
      <c r="BV83" s="777"/>
      <c r="BW83" s="777"/>
      <c r="BX83" s="777"/>
      <c r="BY83" s="777"/>
      <c r="BZ83" s="777"/>
      <c r="CA83" s="778"/>
      <c r="CB83" s="434"/>
      <c r="CC83" s="435"/>
      <c r="CD83" s="436">
        <f>CD7</f>
        <v>50400000</v>
      </c>
      <c r="CF83" s="777"/>
      <c r="CG83" s="777"/>
      <c r="CH83" s="777"/>
      <c r="CI83" s="777"/>
      <c r="CJ83" s="777"/>
      <c r="CK83" s="777"/>
      <c r="CL83" s="777"/>
      <c r="CM83" s="777"/>
      <c r="CN83" s="778"/>
      <c r="CO83" s="434"/>
      <c r="CP83" s="435"/>
      <c r="CQ83" s="436">
        <f>CQ7</f>
        <v>1035000</v>
      </c>
      <c r="CS83" s="792"/>
      <c r="CT83" s="792"/>
      <c r="CU83" s="792"/>
      <c r="CV83" s="792"/>
      <c r="CW83" s="792"/>
      <c r="CX83" s="792"/>
      <c r="CY83" s="792"/>
      <c r="CZ83" s="792"/>
      <c r="DA83" s="793"/>
      <c r="DB83" s="489"/>
      <c r="DC83" s="490"/>
      <c r="DD83" s="491">
        <f>DD7</f>
        <v>900000</v>
      </c>
      <c r="DF83" s="747"/>
      <c r="DG83" s="747"/>
      <c r="DH83" s="747"/>
      <c r="DI83" s="747"/>
      <c r="DJ83" s="747"/>
      <c r="DK83" s="747"/>
      <c r="DL83" s="747"/>
      <c r="DM83" s="747"/>
      <c r="DN83" s="748"/>
      <c r="DO83" s="543"/>
      <c r="DP83" s="544"/>
      <c r="DQ83" s="545">
        <f>DQ7</f>
        <v>8396000</v>
      </c>
      <c r="DS83" s="762"/>
      <c r="DT83" s="762"/>
      <c r="DU83" s="762"/>
      <c r="DV83" s="762"/>
      <c r="DW83" s="762"/>
      <c r="DX83" s="762"/>
      <c r="DY83" s="762"/>
      <c r="DZ83" s="762"/>
      <c r="EA83" s="763"/>
      <c r="EB83" s="597"/>
      <c r="EC83" s="598"/>
      <c r="ED83" s="599">
        <f>ED7</f>
        <v>11131000</v>
      </c>
    </row>
    <row r="84" spans="1:136" s="86" customFormat="1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91"/>
      <c r="N84" s="92"/>
      <c r="AE84" s="323"/>
      <c r="AF84" s="323"/>
      <c r="AG84" s="323"/>
      <c r="AH84" s="323"/>
      <c r="AI84" s="323"/>
      <c r="AJ84" s="323"/>
      <c r="AK84" s="323"/>
      <c r="AL84" s="323"/>
      <c r="AM84" s="323"/>
      <c r="AN84" s="323"/>
      <c r="AO84" s="323"/>
      <c r="AP84" s="323"/>
    </row>
    <row r="85" spans="1:136" s="87" customFormat="1">
      <c r="A85" s="42"/>
      <c r="B85" s="155"/>
      <c r="C85" s="42"/>
      <c r="D85" s="76"/>
      <c r="E85" s="155"/>
      <c r="F85" s="154"/>
      <c r="G85" s="154"/>
      <c r="H85" s="155"/>
      <c r="I85" s="154"/>
      <c r="J85" s="76"/>
      <c r="K85" s="155"/>
      <c r="L85" s="76"/>
      <c r="M85" s="93"/>
      <c r="N85" s="93"/>
      <c r="Q85" s="86"/>
    </row>
    <row r="86" spans="1:136" s="86" customFormat="1">
      <c r="A86" s="42"/>
      <c r="B86" s="155"/>
      <c r="C86" s="42"/>
      <c r="D86" s="76"/>
      <c r="E86" s="155"/>
      <c r="F86" s="154"/>
      <c r="G86" s="154"/>
      <c r="H86" s="155"/>
      <c r="I86" s="154"/>
      <c r="J86" s="76"/>
      <c r="K86" s="155"/>
      <c r="L86" s="720" t="s">
        <v>68</v>
      </c>
      <c r="M86" s="720"/>
      <c r="N86" s="720"/>
    </row>
    <row r="87" spans="1:136" s="86" customFormat="1">
      <c r="A87" s="42"/>
      <c r="B87" s="155"/>
      <c r="C87" s="42"/>
      <c r="D87" s="76"/>
      <c r="E87" s="155"/>
      <c r="F87" s="154"/>
      <c r="G87" s="154"/>
      <c r="H87" s="155"/>
      <c r="I87" s="154"/>
      <c r="J87" s="76"/>
      <c r="K87" s="155"/>
      <c r="L87" s="76"/>
      <c r="M87" s="93"/>
      <c r="N87" s="93"/>
    </row>
    <row r="88" spans="1:136" s="86" customFormat="1">
      <c r="A88" s="42"/>
      <c r="B88" s="155"/>
      <c r="C88" s="42"/>
      <c r="D88" s="76"/>
      <c r="E88" s="155"/>
      <c r="F88" s="154"/>
      <c r="G88" s="154"/>
      <c r="H88" s="155"/>
      <c r="I88" s="154"/>
      <c r="J88" s="76"/>
      <c r="K88" s="155"/>
      <c r="L88" s="76"/>
      <c r="M88" s="93"/>
      <c r="N88" s="93"/>
      <c r="Q88" s="87"/>
    </row>
    <row r="89" spans="1:136" s="86" customFormat="1">
      <c r="A89" s="42"/>
      <c r="B89" s="155"/>
      <c r="C89" s="42"/>
      <c r="D89" s="76"/>
      <c r="E89" s="155"/>
      <c r="F89" s="154"/>
      <c r="G89" s="154"/>
      <c r="H89" s="155"/>
      <c r="I89" s="154"/>
      <c r="J89" s="76"/>
      <c r="K89" s="155"/>
      <c r="L89" s="76"/>
      <c r="M89" s="93"/>
      <c r="N89" s="93"/>
    </row>
    <row r="90" spans="1:136" s="87" customFormat="1">
      <c r="A90" s="42"/>
      <c r="B90" s="155"/>
      <c r="C90" s="42"/>
      <c r="D90" s="76"/>
      <c r="E90" s="155"/>
      <c r="F90" s="154"/>
      <c r="G90" s="154"/>
      <c r="H90" s="155"/>
      <c r="I90" s="154"/>
      <c r="J90" s="76"/>
      <c r="K90" s="155"/>
      <c r="L90" s="76"/>
      <c r="M90" s="93"/>
      <c r="N90" s="93"/>
      <c r="Q90" s="86"/>
    </row>
    <row r="91" spans="1:136" s="86" customFormat="1">
      <c r="A91" s="42"/>
      <c r="B91" s="155"/>
      <c r="C91" s="42"/>
      <c r="D91" s="76"/>
      <c r="E91" s="155"/>
      <c r="F91" s="154"/>
      <c r="G91" s="154"/>
      <c r="H91" s="155"/>
      <c r="I91" s="154"/>
      <c r="J91" s="76"/>
      <c r="K91" s="155"/>
      <c r="L91" s="746" t="s">
        <v>81</v>
      </c>
      <c r="M91" s="746"/>
      <c r="N91" s="746"/>
    </row>
    <row r="92" spans="1:136" s="86" customFormat="1">
      <c r="A92" s="42"/>
      <c r="B92" s="155"/>
      <c r="C92" s="42"/>
      <c r="D92" s="76"/>
      <c r="E92" s="155"/>
      <c r="F92" s="154"/>
      <c r="G92" s="154"/>
      <c r="H92" s="155"/>
      <c r="I92" s="154"/>
      <c r="J92" s="76"/>
      <c r="K92" s="155"/>
      <c r="L92" s="720" t="s">
        <v>82</v>
      </c>
      <c r="M92" s="720"/>
      <c r="N92" s="720"/>
    </row>
    <row r="93" spans="1:136" s="86" customFormat="1">
      <c r="A93" s="42"/>
      <c r="B93" s="155"/>
      <c r="C93" s="42"/>
      <c r="D93" s="76"/>
      <c r="E93" s="155"/>
      <c r="F93" s="154"/>
      <c r="G93" s="154"/>
      <c r="H93" s="155"/>
      <c r="I93" s="154"/>
      <c r="J93" s="76"/>
      <c r="K93" s="155"/>
      <c r="L93" s="76"/>
      <c r="M93" s="93"/>
      <c r="N93" s="93"/>
      <c r="Q93" s="87"/>
    </row>
    <row r="94" spans="1:136" s="86" customFormat="1">
      <c r="A94" s="42"/>
      <c r="B94" s="155"/>
      <c r="C94" s="42"/>
      <c r="D94" s="76"/>
      <c r="E94" s="155"/>
      <c r="F94" s="154"/>
      <c r="G94" s="154"/>
      <c r="H94" s="155"/>
      <c r="I94" s="154"/>
      <c r="J94" s="76"/>
      <c r="K94" s="155"/>
      <c r="L94" s="76"/>
      <c r="M94" s="93"/>
      <c r="N94" s="93"/>
    </row>
    <row r="95" spans="1:136" s="87" customFormat="1">
      <c r="A95" s="42"/>
      <c r="B95" s="155"/>
      <c r="C95" s="42"/>
      <c r="D95" s="76"/>
      <c r="E95" s="155"/>
      <c r="F95" s="154"/>
      <c r="G95" s="154"/>
      <c r="H95" s="155"/>
      <c r="I95" s="154"/>
      <c r="J95" s="76"/>
      <c r="K95" s="155"/>
      <c r="L95" s="76"/>
      <c r="M95" s="93"/>
      <c r="N95" s="93"/>
      <c r="Q95" s="86"/>
    </row>
    <row r="96" spans="1:136" s="86" customFormat="1">
      <c r="A96" s="42"/>
      <c r="B96" s="155"/>
      <c r="C96" s="42"/>
      <c r="D96" s="76"/>
      <c r="E96" s="155"/>
      <c r="F96" s="154"/>
      <c r="G96" s="154"/>
      <c r="H96" s="155"/>
      <c r="I96" s="154"/>
      <c r="J96" s="76"/>
      <c r="K96" s="155"/>
      <c r="L96" s="76"/>
      <c r="M96" s="93"/>
      <c r="N96" s="93"/>
    </row>
    <row r="97" spans="1:17" s="86" customFormat="1">
      <c r="A97" s="42"/>
      <c r="B97" s="155"/>
      <c r="C97" s="42"/>
      <c r="D97" s="76"/>
      <c r="E97" s="155"/>
      <c r="F97" s="154"/>
      <c r="G97" s="154"/>
      <c r="H97" s="155"/>
      <c r="I97" s="154"/>
      <c r="J97" s="76"/>
      <c r="K97" s="155"/>
      <c r="L97" s="76"/>
      <c r="M97" s="93"/>
      <c r="N97" s="93"/>
    </row>
    <row r="98" spans="1:17" s="86" customFormat="1">
      <c r="A98" s="42"/>
      <c r="B98" s="155"/>
      <c r="C98" s="42"/>
      <c r="D98" s="76"/>
      <c r="E98" s="155"/>
      <c r="F98" s="154"/>
      <c r="G98" s="154"/>
      <c r="H98" s="155"/>
      <c r="I98" s="154"/>
      <c r="J98" s="76"/>
      <c r="K98" s="155"/>
      <c r="L98" s="76"/>
      <c r="M98" s="93"/>
      <c r="N98" s="93"/>
      <c r="Q98" s="87"/>
    </row>
    <row r="99" spans="1:17" s="86" customFormat="1">
      <c r="A99" s="42"/>
      <c r="B99" s="155"/>
      <c r="C99" s="42"/>
      <c r="D99" s="76"/>
      <c r="E99" s="155"/>
      <c r="F99" s="154"/>
      <c r="G99" s="154"/>
      <c r="H99" s="155"/>
      <c r="I99" s="154"/>
      <c r="J99" s="76"/>
      <c r="K99" s="155"/>
      <c r="L99" s="76"/>
      <c r="M99" s="93"/>
      <c r="N99" s="93"/>
    </row>
    <row r="100" spans="1:17" s="87" customFormat="1">
      <c r="A100" s="42"/>
      <c r="B100" s="155"/>
      <c r="C100" s="42"/>
      <c r="D100" s="76"/>
      <c r="E100" s="155"/>
      <c r="F100" s="154"/>
      <c r="G100" s="154"/>
      <c r="H100" s="155"/>
      <c r="I100" s="154"/>
      <c r="J100" s="76"/>
      <c r="K100" s="155"/>
      <c r="L100" s="76"/>
      <c r="M100" s="93"/>
      <c r="N100" s="93"/>
      <c r="Q100" s="86"/>
    </row>
    <row r="101" spans="1:17" s="86" customFormat="1">
      <c r="A101" s="42"/>
      <c r="B101" s="155"/>
      <c r="C101" s="42"/>
      <c r="D101" s="76"/>
      <c r="E101" s="155"/>
      <c r="F101" s="154"/>
      <c r="G101" s="154"/>
      <c r="H101" s="155"/>
      <c r="I101" s="154"/>
      <c r="J101" s="76"/>
      <c r="K101" s="155"/>
      <c r="L101" s="76"/>
      <c r="M101" s="93"/>
      <c r="N101" s="93"/>
    </row>
    <row r="102" spans="1:17" s="86" customFormat="1">
      <c r="A102" s="42"/>
      <c r="B102" s="155"/>
      <c r="C102" s="42"/>
      <c r="D102" s="76"/>
      <c r="E102" s="155"/>
      <c r="F102" s="154"/>
      <c r="G102" s="154"/>
      <c r="H102" s="155"/>
      <c r="I102" s="154"/>
      <c r="J102" s="76"/>
      <c r="K102" s="155"/>
      <c r="L102" s="76"/>
      <c r="M102" s="93"/>
      <c r="N102" s="93"/>
    </row>
    <row r="103" spans="1:17" s="86" customFormat="1">
      <c r="A103" s="42"/>
      <c r="B103" s="155"/>
      <c r="C103" s="94"/>
      <c r="D103" s="76"/>
      <c r="E103" s="155"/>
      <c r="F103" s="154"/>
      <c r="G103" s="154"/>
      <c r="H103" s="155"/>
      <c r="I103" s="154"/>
      <c r="J103" s="76"/>
      <c r="K103" s="155"/>
      <c r="L103" s="76"/>
      <c r="M103" s="93"/>
      <c r="N103" s="93"/>
      <c r="Q103" s="87"/>
    </row>
    <row r="104" spans="1:17" s="86" customFormat="1">
      <c r="A104" s="42"/>
      <c r="B104" s="155"/>
      <c r="C104" s="42"/>
      <c r="D104" s="76"/>
      <c r="E104" s="155"/>
      <c r="F104" s="154"/>
      <c r="G104" s="154"/>
      <c r="H104" s="155"/>
      <c r="I104" s="154"/>
      <c r="J104" s="76"/>
      <c r="K104" s="155"/>
      <c r="L104" s="76"/>
      <c r="M104" s="93"/>
      <c r="N104" s="93"/>
    </row>
    <row r="105" spans="1:17" s="87" customFormat="1">
      <c r="A105" s="42"/>
      <c r="B105" s="155"/>
      <c r="C105" s="42"/>
      <c r="D105" s="76"/>
      <c r="E105" s="155"/>
      <c r="F105" s="154"/>
      <c r="G105" s="154"/>
      <c r="H105" s="155"/>
      <c r="I105" s="154"/>
      <c r="J105" s="76"/>
      <c r="K105" s="155"/>
      <c r="L105" s="76"/>
      <c r="M105" s="93"/>
      <c r="N105" s="93"/>
      <c r="Q105" s="86"/>
    </row>
    <row r="106" spans="1:17" s="86" customFormat="1">
      <c r="A106" s="42"/>
      <c r="B106" s="155"/>
      <c r="C106" s="42"/>
      <c r="D106" s="76"/>
      <c r="E106" s="155"/>
      <c r="F106" s="154"/>
      <c r="G106" s="154"/>
      <c r="H106" s="155"/>
      <c r="I106" s="154"/>
      <c r="J106" s="76"/>
      <c r="K106" s="155"/>
      <c r="L106" s="76"/>
      <c r="M106" s="93"/>
      <c r="N106" s="93"/>
    </row>
    <row r="107" spans="1:17" s="86" customFormat="1">
      <c r="A107" s="42"/>
      <c r="B107" s="155"/>
      <c r="C107" s="42"/>
      <c r="D107" s="76"/>
      <c r="E107" s="155"/>
      <c r="F107" s="154"/>
      <c r="G107" s="154"/>
      <c r="H107" s="155"/>
      <c r="I107" s="154"/>
      <c r="J107" s="76"/>
      <c r="K107" s="155"/>
      <c r="L107" s="76"/>
      <c r="M107" s="93"/>
      <c r="N107" s="93"/>
    </row>
    <row r="108" spans="1:17" s="86" customFormat="1">
      <c r="A108" s="42"/>
      <c r="B108" s="155"/>
      <c r="C108" s="95"/>
      <c r="D108" s="76"/>
      <c r="E108" s="155"/>
      <c r="F108" s="154"/>
      <c r="G108" s="154"/>
      <c r="H108" s="155"/>
      <c r="I108" s="154"/>
      <c r="J108" s="76"/>
      <c r="K108" s="155"/>
      <c r="L108" s="76"/>
      <c r="M108" s="93"/>
      <c r="N108" s="93"/>
      <c r="Q108" s="87"/>
    </row>
    <row r="109" spans="1:17" s="86" customFormat="1">
      <c r="A109" s="42"/>
      <c r="B109" s="155"/>
      <c r="C109" s="42"/>
      <c r="D109" s="76"/>
      <c r="E109" s="155"/>
      <c r="F109" s="154"/>
      <c r="G109" s="154"/>
      <c r="H109" s="155"/>
      <c r="I109" s="154"/>
      <c r="J109" s="76"/>
      <c r="K109" s="155"/>
      <c r="L109" s="76"/>
      <c r="M109" s="93"/>
      <c r="N109" s="93"/>
    </row>
    <row r="110" spans="1:17" s="87" customFormat="1">
      <c r="A110" s="42"/>
      <c r="B110" s="155"/>
      <c r="C110" s="42"/>
      <c r="D110" s="76"/>
      <c r="E110" s="155"/>
      <c r="F110" s="154"/>
      <c r="G110" s="154"/>
      <c r="H110" s="155"/>
      <c r="I110" s="154"/>
      <c r="J110" s="76"/>
      <c r="K110" s="155"/>
      <c r="L110" s="76"/>
      <c r="M110" s="93"/>
      <c r="N110" s="93"/>
      <c r="Q110" s="86"/>
    </row>
    <row r="111" spans="1:17" s="86" customFormat="1">
      <c r="A111" s="42"/>
      <c r="B111" s="155"/>
      <c r="C111" s="42"/>
      <c r="D111" s="76"/>
      <c r="E111" s="155"/>
      <c r="F111" s="154"/>
      <c r="G111" s="154"/>
      <c r="H111" s="155"/>
      <c r="I111" s="154"/>
      <c r="J111" s="76"/>
      <c r="K111" s="155"/>
      <c r="L111" s="76"/>
      <c r="M111" s="93"/>
      <c r="N111" s="93"/>
    </row>
    <row r="112" spans="1:17" s="86" customFormat="1">
      <c r="A112" s="42"/>
      <c r="B112" s="155"/>
      <c r="C112" s="42"/>
      <c r="D112" s="76"/>
      <c r="E112" s="155"/>
      <c r="F112" s="154"/>
      <c r="G112" s="154"/>
      <c r="H112" s="155"/>
      <c r="I112" s="154"/>
      <c r="J112" s="76"/>
      <c r="K112" s="155"/>
      <c r="L112" s="76"/>
      <c r="M112" s="93"/>
      <c r="N112" s="93"/>
    </row>
    <row r="113" spans="1:17" s="86" customFormat="1">
      <c r="A113" s="42"/>
      <c r="B113" s="155"/>
      <c r="C113" s="42"/>
      <c r="D113" s="76"/>
      <c r="E113" s="155"/>
      <c r="F113" s="154"/>
      <c r="G113" s="154"/>
      <c r="H113" s="155"/>
      <c r="I113" s="154"/>
      <c r="J113" s="76"/>
      <c r="K113" s="155"/>
      <c r="L113" s="76"/>
      <c r="M113" s="93"/>
      <c r="N113" s="93"/>
      <c r="Q113" s="87"/>
    </row>
    <row r="114" spans="1:17" s="86" customFormat="1">
      <c r="A114" s="42"/>
      <c r="B114" s="155"/>
      <c r="C114" s="42"/>
      <c r="D114" s="76"/>
      <c r="E114" s="155"/>
      <c r="F114" s="154"/>
      <c r="G114" s="154"/>
      <c r="H114" s="155"/>
      <c r="I114" s="154"/>
      <c r="J114" s="76"/>
      <c r="K114" s="155"/>
      <c r="L114" s="76"/>
      <c r="M114" s="93"/>
      <c r="N114" s="93"/>
    </row>
    <row r="115" spans="1:17" s="87" customFormat="1">
      <c r="A115" s="42"/>
      <c r="B115" s="155"/>
      <c r="C115" s="42"/>
      <c r="D115" s="76"/>
      <c r="E115" s="155"/>
      <c r="F115" s="154"/>
      <c r="G115" s="154"/>
      <c r="H115" s="155"/>
      <c r="I115" s="154"/>
      <c r="J115" s="76"/>
      <c r="K115" s="155"/>
      <c r="L115" s="76"/>
      <c r="M115" s="93"/>
      <c r="N115" s="93"/>
      <c r="Q115" s="86"/>
    </row>
    <row r="116" spans="1:17" s="86" customFormat="1">
      <c r="A116" s="42"/>
      <c r="B116" s="155"/>
      <c r="C116" s="42"/>
      <c r="D116" s="76"/>
      <c r="E116" s="155"/>
      <c r="F116" s="154"/>
      <c r="G116" s="154"/>
      <c r="H116" s="155"/>
      <c r="I116" s="154"/>
      <c r="J116" s="76"/>
      <c r="K116" s="155"/>
      <c r="L116" s="76"/>
      <c r="M116" s="93"/>
      <c r="N116" s="93"/>
    </row>
    <row r="117" spans="1:17" s="86" customFormat="1">
      <c r="A117" s="42"/>
      <c r="B117" s="155"/>
      <c r="C117" s="42"/>
      <c r="D117" s="76"/>
      <c r="E117" s="155"/>
      <c r="F117" s="154"/>
      <c r="G117" s="154"/>
      <c r="H117" s="155"/>
      <c r="I117" s="154"/>
      <c r="J117" s="76"/>
      <c r="K117" s="155"/>
      <c r="L117" s="76"/>
      <c r="M117" s="93"/>
      <c r="N117" s="93"/>
    </row>
    <row r="118" spans="1:17" s="86" customFormat="1">
      <c r="A118" s="42"/>
      <c r="B118" s="155"/>
      <c r="C118" s="42"/>
      <c r="D118" s="76"/>
      <c r="E118" s="155"/>
      <c r="F118" s="154"/>
      <c r="G118" s="154"/>
      <c r="H118" s="155"/>
      <c r="I118" s="154"/>
      <c r="J118" s="76"/>
      <c r="K118" s="155"/>
      <c r="L118" s="76"/>
      <c r="M118" s="93"/>
      <c r="N118" s="93"/>
      <c r="Q118" s="87"/>
    </row>
    <row r="119" spans="1:17" s="86" customFormat="1">
      <c r="A119" s="42"/>
      <c r="B119" s="155"/>
      <c r="C119" s="42"/>
      <c r="D119" s="76"/>
      <c r="E119" s="155"/>
      <c r="F119" s="154"/>
      <c r="G119" s="154"/>
      <c r="H119" s="155"/>
      <c r="I119" s="154"/>
      <c r="J119" s="76"/>
      <c r="K119" s="155"/>
      <c r="L119" s="76"/>
      <c r="M119" s="93"/>
      <c r="N119" s="93"/>
    </row>
    <row r="120" spans="1:17" s="87" customFormat="1">
      <c r="A120" s="42"/>
      <c r="B120" s="155"/>
      <c r="C120" s="42"/>
      <c r="D120" s="76"/>
      <c r="E120" s="155"/>
      <c r="F120" s="154"/>
      <c r="G120" s="154"/>
      <c r="H120" s="155"/>
      <c r="I120" s="154"/>
      <c r="J120" s="76"/>
      <c r="K120" s="155"/>
      <c r="L120" s="76"/>
      <c r="M120" s="93"/>
      <c r="N120" s="93"/>
      <c r="Q120" s="86"/>
    </row>
    <row r="121" spans="1:17" s="86" customFormat="1">
      <c r="A121" s="42"/>
      <c r="B121" s="155"/>
      <c r="C121" s="42"/>
      <c r="D121" s="76"/>
      <c r="E121" s="155"/>
      <c r="F121" s="154"/>
      <c r="G121" s="154"/>
      <c r="H121" s="155"/>
      <c r="I121" s="154"/>
      <c r="J121" s="76"/>
      <c r="K121" s="155"/>
      <c r="L121" s="76"/>
      <c r="M121" s="93"/>
      <c r="N121" s="93"/>
    </row>
    <row r="122" spans="1:17" s="86" customFormat="1">
      <c r="A122" s="42"/>
      <c r="B122" s="155"/>
      <c r="C122" s="42"/>
      <c r="D122" s="76"/>
      <c r="E122" s="155"/>
      <c r="F122" s="154"/>
      <c r="G122" s="154"/>
      <c r="H122" s="155"/>
      <c r="I122" s="154"/>
      <c r="J122" s="76"/>
      <c r="K122" s="155"/>
      <c r="L122" s="76"/>
      <c r="M122" s="93"/>
      <c r="N122" s="93"/>
    </row>
    <row r="123" spans="1:17" s="86" customFormat="1">
      <c r="A123" s="42"/>
      <c r="B123" s="155"/>
      <c r="C123" s="42"/>
      <c r="D123" s="76"/>
      <c r="E123" s="155"/>
      <c r="F123" s="154"/>
      <c r="G123" s="154"/>
      <c r="H123" s="155"/>
      <c r="I123" s="154"/>
      <c r="J123" s="76"/>
      <c r="K123" s="155"/>
      <c r="L123" s="76"/>
      <c r="M123" s="93"/>
      <c r="N123" s="93"/>
      <c r="Q123" s="87"/>
    </row>
    <row r="124" spans="1:17" s="86" customFormat="1">
      <c r="A124" s="42"/>
      <c r="B124" s="155"/>
      <c r="C124" s="42"/>
      <c r="D124" s="76"/>
      <c r="E124" s="155"/>
      <c r="F124" s="154"/>
      <c r="G124" s="154"/>
      <c r="H124" s="155"/>
      <c r="I124" s="154"/>
      <c r="J124" s="76"/>
      <c r="K124" s="155"/>
      <c r="L124" s="76"/>
      <c r="M124" s="93"/>
      <c r="N124" s="93"/>
    </row>
    <row r="125" spans="1:17" s="87" customFormat="1">
      <c r="A125" s="42"/>
      <c r="B125" s="155"/>
      <c r="C125" s="42"/>
      <c r="D125" s="76"/>
      <c r="E125" s="155"/>
      <c r="F125" s="154"/>
      <c r="G125" s="154"/>
      <c r="H125" s="155"/>
      <c r="I125" s="154"/>
      <c r="J125" s="76"/>
      <c r="K125" s="155"/>
      <c r="L125" s="76"/>
      <c r="M125" s="93"/>
      <c r="N125" s="93"/>
      <c r="Q125" s="86"/>
    </row>
    <row r="126" spans="1:17" s="86" customFormat="1">
      <c r="A126" s="42"/>
      <c r="B126" s="155"/>
      <c r="C126" s="42"/>
      <c r="D126" s="76"/>
      <c r="E126" s="155"/>
      <c r="F126" s="154"/>
      <c r="G126" s="154"/>
      <c r="H126" s="155"/>
      <c r="I126" s="154"/>
      <c r="J126" s="76"/>
      <c r="K126" s="155"/>
      <c r="L126" s="76"/>
      <c r="M126" s="93"/>
      <c r="N126" s="93"/>
    </row>
    <row r="127" spans="1:17" s="86" customFormat="1">
      <c r="A127" s="42"/>
      <c r="B127" s="155"/>
      <c r="C127" s="42"/>
      <c r="D127" s="76"/>
      <c r="E127" s="155"/>
      <c r="F127" s="154"/>
      <c r="G127" s="154"/>
      <c r="H127" s="155"/>
      <c r="I127" s="154"/>
      <c r="J127" s="76"/>
      <c r="K127" s="155"/>
      <c r="L127" s="76"/>
      <c r="M127" s="93"/>
      <c r="N127" s="93"/>
    </row>
    <row r="128" spans="1:17" s="86" customFormat="1">
      <c r="A128" s="42"/>
      <c r="B128" s="155"/>
      <c r="C128" s="42"/>
      <c r="D128" s="76"/>
      <c r="E128" s="155"/>
      <c r="F128" s="154"/>
      <c r="G128" s="154"/>
      <c r="H128" s="155"/>
      <c r="I128" s="154"/>
      <c r="J128" s="76"/>
      <c r="K128" s="155"/>
      <c r="L128" s="76"/>
      <c r="M128" s="93"/>
      <c r="N128" s="93"/>
      <c r="Q128" s="87"/>
    </row>
    <row r="129" spans="1:17" s="86" customFormat="1">
      <c r="A129" s="42"/>
      <c r="B129" s="155"/>
      <c r="C129" s="42"/>
      <c r="D129" s="76"/>
      <c r="E129" s="155"/>
      <c r="F129" s="154"/>
      <c r="G129" s="154"/>
      <c r="H129" s="155"/>
      <c r="I129" s="154"/>
      <c r="J129" s="76"/>
      <c r="K129" s="155"/>
      <c r="L129" s="76"/>
      <c r="M129" s="93"/>
      <c r="N129" s="93"/>
    </row>
    <row r="130" spans="1:17" s="87" customFormat="1">
      <c r="A130" s="42"/>
      <c r="B130" s="155"/>
      <c r="C130" s="42"/>
      <c r="D130" s="76"/>
      <c r="E130" s="155"/>
      <c r="F130" s="154"/>
      <c r="G130" s="154"/>
      <c r="H130" s="155"/>
      <c r="I130" s="154"/>
      <c r="J130" s="76"/>
      <c r="K130" s="155"/>
      <c r="L130" s="76"/>
      <c r="M130" s="93"/>
      <c r="N130" s="93"/>
      <c r="Q130" s="86"/>
    </row>
    <row r="131" spans="1:17" s="86" customFormat="1">
      <c r="A131" s="42"/>
      <c r="B131" s="155"/>
      <c r="C131" s="42"/>
      <c r="D131" s="76"/>
      <c r="E131" s="155"/>
      <c r="F131" s="154"/>
      <c r="G131" s="154"/>
      <c r="H131" s="155"/>
      <c r="I131" s="154"/>
      <c r="J131" s="76"/>
      <c r="K131" s="155"/>
      <c r="L131" s="76"/>
      <c r="M131" s="93"/>
      <c r="N131" s="93"/>
    </row>
    <row r="132" spans="1:17" s="86" customFormat="1">
      <c r="A132" s="42"/>
      <c r="B132" s="155"/>
      <c r="C132" s="42"/>
      <c r="D132" s="76"/>
      <c r="E132" s="155"/>
      <c r="F132" s="154"/>
      <c r="G132" s="154"/>
      <c r="H132" s="155"/>
      <c r="I132" s="154"/>
      <c r="J132" s="76"/>
      <c r="K132" s="155"/>
      <c r="L132" s="76"/>
      <c r="M132" s="93"/>
      <c r="N132" s="93"/>
    </row>
    <row r="133" spans="1:17" s="86" customFormat="1">
      <c r="A133" s="42"/>
      <c r="B133" s="155"/>
      <c r="C133" s="42"/>
      <c r="D133" s="76"/>
      <c r="E133" s="155"/>
      <c r="F133" s="154"/>
      <c r="G133" s="154"/>
      <c r="H133" s="155"/>
      <c r="I133" s="154"/>
      <c r="J133" s="76"/>
      <c r="K133" s="155"/>
      <c r="L133" s="76"/>
      <c r="M133" s="93"/>
      <c r="N133" s="93"/>
      <c r="Q133" s="87"/>
    </row>
    <row r="134" spans="1:17" s="86" customFormat="1">
      <c r="A134" s="42"/>
      <c r="B134" s="155"/>
      <c r="C134" s="42"/>
      <c r="D134" s="76"/>
      <c r="E134" s="155"/>
      <c r="F134" s="154"/>
      <c r="G134" s="154"/>
      <c r="H134" s="155"/>
      <c r="I134" s="154"/>
      <c r="J134" s="76"/>
      <c r="K134" s="155"/>
      <c r="L134" s="76"/>
      <c r="M134" s="93"/>
      <c r="N134" s="93"/>
    </row>
    <row r="135" spans="1:17" s="87" customFormat="1">
      <c r="A135" s="42"/>
      <c r="B135" s="155"/>
      <c r="C135" s="42"/>
      <c r="D135" s="76"/>
      <c r="E135" s="155"/>
      <c r="F135" s="154"/>
      <c r="G135" s="154"/>
      <c r="H135" s="155"/>
      <c r="I135" s="154"/>
      <c r="J135" s="76"/>
      <c r="K135" s="155"/>
      <c r="L135" s="76"/>
      <c r="M135" s="93"/>
      <c r="N135" s="93"/>
      <c r="Q135" s="86"/>
    </row>
    <row r="136" spans="1:17" s="86" customFormat="1">
      <c r="A136" s="42"/>
      <c r="B136" s="155"/>
      <c r="C136" s="42"/>
      <c r="D136" s="76"/>
      <c r="E136" s="155"/>
      <c r="F136" s="154"/>
      <c r="G136" s="154"/>
      <c r="H136" s="155"/>
      <c r="I136" s="154"/>
      <c r="J136" s="76"/>
      <c r="K136" s="155"/>
      <c r="L136" s="76"/>
      <c r="M136" s="93"/>
      <c r="N136" s="93"/>
    </row>
    <row r="137" spans="1:17" s="86" customFormat="1">
      <c r="A137" s="42"/>
      <c r="B137" s="155"/>
      <c r="C137" s="42"/>
      <c r="D137" s="76"/>
      <c r="E137" s="155"/>
      <c r="F137" s="154"/>
      <c r="G137" s="154"/>
      <c r="H137" s="155"/>
      <c r="I137" s="154"/>
      <c r="J137" s="76"/>
      <c r="K137" s="155"/>
      <c r="L137" s="76"/>
      <c r="M137" s="93"/>
      <c r="N137" s="93"/>
    </row>
    <row r="138" spans="1:17" s="86" customFormat="1">
      <c r="A138" s="42"/>
      <c r="B138" s="155"/>
      <c r="C138" s="42"/>
      <c r="D138" s="76"/>
      <c r="E138" s="155"/>
      <c r="F138" s="154"/>
      <c r="G138" s="154"/>
      <c r="H138" s="155"/>
      <c r="I138" s="154"/>
      <c r="J138" s="76"/>
      <c r="K138" s="155"/>
      <c r="L138" s="76"/>
      <c r="M138" s="93"/>
      <c r="N138" s="93"/>
      <c r="Q138" s="87"/>
    </row>
    <row r="139" spans="1:17" s="86" customFormat="1">
      <c r="A139" s="42"/>
      <c r="B139" s="155"/>
      <c r="C139" s="42"/>
      <c r="D139" s="76"/>
      <c r="E139" s="155"/>
      <c r="F139" s="154"/>
      <c r="G139" s="154"/>
      <c r="H139" s="155"/>
      <c r="I139" s="154"/>
      <c r="J139" s="76"/>
      <c r="K139" s="155"/>
      <c r="L139" s="76"/>
      <c r="M139" s="93"/>
      <c r="N139" s="93"/>
    </row>
    <row r="140" spans="1:17" s="87" customFormat="1">
      <c r="A140" s="42"/>
      <c r="B140" s="155"/>
      <c r="C140" s="42"/>
      <c r="D140" s="76"/>
      <c r="E140" s="155"/>
      <c r="F140" s="154"/>
      <c r="G140" s="154"/>
      <c r="H140" s="155"/>
      <c r="I140" s="154"/>
      <c r="J140" s="76"/>
      <c r="K140" s="155"/>
      <c r="L140" s="76"/>
      <c r="M140" s="93"/>
      <c r="N140" s="93"/>
      <c r="Q140" s="86"/>
    </row>
    <row r="141" spans="1:17" s="86" customFormat="1">
      <c r="A141" s="42"/>
      <c r="B141" s="155"/>
      <c r="C141" s="42"/>
      <c r="D141" s="76"/>
      <c r="E141" s="155"/>
      <c r="F141" s="154"/>
      <c r="G141" s="154"/>
      <c r="H141" s="155"/>
      <c r="I141" s="154"/>
      <c r="J141" s="76"/>
      <c r="K141" s="155"/>
      <c r="L141" s="76"/>
      <c r="M141" s="93"/>
      <c r="N141" s="93"/>
    </row>
    <row r="142" spans="1:17" s="86" customFormat="1">
      <c r="A142" s="42"/>
      <c r="B142" s="155"/>
      <c r="C142" s="42"/>
      <c r="D142" s="76"/>
      <c r="E142" s="155"/>
      <c r="F142" s="154"/>
      <c r="G142" s="154"/>
      <c r="H142" s="155"/>
      <c r="I142" s="154"/>
      <c r="J142" s="76"/>
      <c r="K142" s="155"/>
      <c r="L142" s="76"/>
      <c r="M142" s="93"/>
      <c r="N142" s="93"/>
    </row>
    <row r="143" spans="1:17" s="86" customFormat="1">
      <c r="A143" s="42"/>
      <c r="B143" s="155"/>
      <c r="C143" s="42"/>
      <c r="D143" s="76"/>
      <c r="E143" s="155"/>
      <c r="F143" s="154"/>
      <c r="G143" s="154"/>
      <c r="H143" s="155"/>
      <c r="I143" s="154"/>
      <c r="J143" s="76"/>
      <c r="K143" s="155"/>
      <c r="L143" s="76"/>
      <c r="M143" s="93"/>
      <c r="N143" s="93"/>
      <c r="Q143" s="87"/>
    </row>
    <row r="144" spans="1:17" s="86" customFormat="1">
      <c r="A144" s="42"/>
      <c r="B144" s="155"/>
      <c r="C144" s="42"/>
      <c r="D144" s="76"/>
      <c r="E144" s="155"/>
      <c r="F144" s="154"/>
      <c r="G144" s="154"/>
      <c r="H144" s="155"/>
      <c r="I144" s="154"/>
      <c r="J144" s="76"/>
      <c r="K144" s="155"/>
      <c r="L144" s="76"/>
      <c r="M144" s="93"/>
      <c r="N144" s="93"/>
    </row>
    <row r="145" spans="1:17" s="87" customFormat="1">
      <c r="A145" s="42"/>
      <c r="B145" s="155"/>
      <c r="C145" s="42"/>
      <c r="D145" s="76"/>
      <c r="E145" s="155"/>
      <c r="F145" s="154"/>
      <c r="G145" s="154"/>
      <c r="H145" s="155"/>
      <c r="I145" s="154"/>
      <c r="J145" s="76"/>
      <c r="K145" s="155"/>
      <c r="L145" s="76"/>
      <c r="M145" s="93"/>
      <c r="N145" s="93"/>
      <c r="Q145" s="86"/>
    </row>
    <row r="146" spans="1:17" s="86" customFormat="1">
      <c r="A146" s="42"/>
      <c r="B146" s="155"/>
      <c r="C146" s="42"/>
      <c r="D146" s="76"/>
      <c r="E146" s="155"/>
      <c r="F146" s="154"/>
      <c r="G146" s="154"/>
      <c r="H146" s="155"/>
      <c r="I146" s="154"/>
      <c r="J146" s="76"/>
      <c r="K146" s="155"/>
      <c r="L146" s="76"/>
      <c r="M146" s="93"/>
      <c r="N146" s="93"/>
    </row>
    <row r="147" spans="1:17" s="86" customFormat="1">
      <c r="A147" s="42"/>
      <c r="B147" s="155"/>
      <c r="C147" s="42"/>
      <c r="D147" s="76"/>
      <c r="E147" s="155"/>
      <c r="F147" s="154"/>
      <c r="G147" s="154"/>
      <c r="H147" s="155"/>
      <c r="I147" s="154"/>
      <c r="J147" s="76"/>
      <c r="K147" s="155"/>
      <c r="L147" s="76"/>
      <c r="M147" s="93"/>
      <c r="N147" s="93"/>
    </row>
    <row r="148" spans="1:17" s="86" customFormat="1">
      <c r="A148" s="42"/>
      <c r="B148" s="155"/>
      <c r="C148" s="42"/>
      <c r="D148" s="76"/>
      <c r="E148" s="155"/>
      <c r="F148" s="154"/>
      <c r="G148" s="154"/>
      <c r="H148" s="155"/>
      <c r="I148" s="154"/>
      <c r="J148" s="76"/>
      <c r="K148" s="155"/>
      <c r="L148" s="76"/>
      <c r="M148" s="93"/>
      <c r="N148" s="93"/>
      <c r="Q148" s="87"/>
    </row>
    <row r="149" spans="1:17" s="86" customFormat="1">
      <c r="A149" s="42"/>
      <c r="B149" s="155"/>
      <c r="C149" s="42"/>
      <c r="D149" s="76"/>
      <c r="E149" s="155"/>
      <c r="F149" s="154"/>
      <c r="G149" s="154"/>
      <c r="H149" s="155"/>
      <c r="I149" s="154"/>
      <c r="J149" s="76"/>
      <c r="K149" s="155"/>
      <c r="L149" s="76"/>
      <c r="M149" s="93"/>
      <c r="N149" s="93"/>
    </row>
    <row r="150" spans="1:17" s="87" customFormat="1">
      <c r="A150" s="42"/>
      <c r="B150" s="155"/>
      <c r="C150" s="42"/>
      <c r="D150" s="76"/>
      <c r="E150" s="155"/>
      <c r="F150" s="154"/>
      <c r="G150" s="154"/>
      <c r="H150" s="155"/>
      <c r="I150" s="154"/>
      <c r="J150" s="76"/>
      <c r="K150" s="155"/>
      <c r="L150" s="76"/>
      <c r="M150" s="93"/>
      <c r="N150" s="93"/>
      <c r="Q150" s="86"/>
    </row>
    <row r="151" spans="1:17" s="86" customFormat="1">
      <c r="A151" s="42"/>
      <c r="B151" s="155"/>
      <c r="C151" s="42"/>
      <c r="D151" s="76"/>
      <c r="E151" s="155"/>
      <c r="F151" s="154"/>
      <c r="G151" s="154"/>
      <c r="H151" s="155"/>
      <c r="I151" s="154"/>
      <c r="J151" s="76"/>
      <c r="K151" s="155"/>
      <c r="L151" s="76"/>
      <c r="M151" s="93"/>
      <c r="N151" s="93"/>
    </row>
    <row r="152" spans="1:17" s="86" customFormat="1">
      <c r="A152" s="42"/>
      <c r="B152" s="155"/>
      <c r="C152" s="42"/>
      <c r="D152" s="76"/>
      <c r="E152" s="155"/>
      <c r="F152" s="154"/>
      <c r="G152" s="154"/>
      <c r="H152" s="155"/>
      <c r="I152" s="154"/>
      <c r="J152" s="76"/>
      <c r="K152" s="155"/>
      <c r="L152" s="76"/>
      <c r="M152" s="93"/>
      <c r="N152" s="93"/>
    </row>
    <row r="153" spans="1:17" s="86" customFormat="1">
      <c r="A153" s="42"/>
      <c r="B153" s="155"/>
      <c r="C153" s="42"/>
      <c r="D153" s="76"/>
      <c r="E153" s="155"/>
      <c r="F153" s="154"/>
      <c r="G153" s="154"/>
      <c r="H153" s="155"/>
      <c r="I153" s="154"/>
      <c r="J153" s="76"/>
      <c r="K153" s="155"/>
      <c r="L153" s="76"/>
      <c r="M153" s="93"/>
      <c r="N153" s="93"/>
      <c r="Q153" s="87"/>
    </row>
    <row r="154" spans="1:17" s="86" customFormat="1">
      <c r="A154" s="42"/>
      <c r="B154" s="155"/>
      <c r="C154" s="42"/>
      <c r="D154" s="76"/>
      <c r="E154" s="155"/>
      <c r="F154" s="154"/>
      <c r="G154" s="154"/>
      <c r="H154" s="155"/>
      <c r="I154" s="154"/>
      <c r="J154" s="76"/>
      <c r="K154" s="155"/>
      <c r="L154" s="76"/>
      <c r="M154" s="93"/>
      <c r="N154" s="93"/>
    </row>
    <row r="155" spans="1:17" s="87" customFormat="1">
      <c r="A155" s="42"/>
      <c r="B155" s="155"/>
      <c r="C155" s="42"/>
      <c r="D155" s="76"/>
      <c r="E155" s="155"/>
      <c r="F155" s="154"/>
      <c r="G155" s="154"/>
      <c r="H155" s="155"/>
      <c r="I155" s="154"/>
      <c r="J155" s="76"/>
      <c r="K155" s="155"/>
      <c r="L155" s="76"/>
      <c r="M155" s="93"/>
      <c r="N155" s="93"/>
      <c r="Q155" s="86"/>
    </row>
    <row r="156" spans="1:17" s="86" customFormat="1">
      <c r="A156" s="42"/>
      <c r="B156" s="155"/>
      <c r="C156" s="42"/>
      <c r="D156" s="76"/>
      <c r="E156" s="155"/>
      <c r="F156" s="154"/>
      <c r="G156" s="154"/>
      <c r="H156" s="155"/>
      <c r="I156" s="154"/>
      <c r="J156" s="76"/>
      <c r="K156" s="155"/>
      <c r="L156" s="76"/>
      <c r="M156" s="93"/>
      <c r="N156" s="93"/>
    </row>
    <row r="157" spans="1:17" s="86" customFormat="1">
      <c r="A157" s="42"/>
      <c r="B157" s="155"/>
      <c r="C157" s="42"/>
      <c r="D157" s="76"/>
      <c r="E157" s="155"/>
      <c r="F157" s="154"/>
      <c r="G157" s="154"/>
      <c r="H157" s="155"/>
      <c r="I157" s="154"/>
      <c r="J157" s="76"/>
      <c r="K157" s="155"/>
      <c r="L157" s="76"/>
      <c r="M157" s="93"/>
      <c r="N157" s="93"/>
    </row>
    <row r="158" spans="1:17" s="86" customFormat="1">
      <c r="A158" s="42"/>
      <c r="B158" s="155"/>
      <c r="C158" s="42"/>
      <c r="D158" s="76"/>
      <c r="E158" s="155"/>
      <c r="F158" s="154"/>
      <c r="G158" s="154"/>
      <c r="H158" s="155"/>
      <c r="I158" s="154"/>
      <c r="J158" s="76"/>
      <c r="K158" s="155"/>
      <c r="L158" s="76"/>
      <c r="M158" s="93"/>
      <c r="N158" s="93"/>
      <c r="Q158" s="87"/>
    </row>
    <row r="159" spans="1:17" s="86" customFormat="1">
      <c r="A159" s="42"/>
      <c r="B159" s="155"/>
      <c r="C159" s="42"/>
      <c r="D159" s="76"/>
      <c r="E159" s="155"/>
      <c r="F159" s="154"/>
      <c r="G159" s="154"/>
      <c r="H159" s="155"/>
      <c r="I159" s="154"/>
      <c r="J159" s="76"/>
      <c r="K159" s="155"/>
      <c r="L159" s="76"/>
      <c r="M159" s="93"/>
      <c r="N159" s="93"/>
    </row>
    <row r="160" spans="1:17" s="87" customFormat="1">
      <c r="A160" s="42"/>
      <c r="B160" s="155"/>
      <c r="C160" s="42"/>
      <c r="D160" s="76"/>
      <c r="E160" s="155"/>
      <c r="F160" s="154"/>
      <c r="G160" s="154"/>
      <c r="H160" s="155"/>
      <c r="I160" s="154"/>
      <c r="J160" s="76"/>
      <c r="K160" s="155"/>
      <c r="L160" s="76"/>
      <c r="M160" s="93"/>
      <c r="N160" s="93"/>
      <c r="Q160" s="86"/>
    </row>
    <row r="161" spans="1:17" s="86" customFormat="1">
      <c r="A161" s="42"/>
      <c r="B161" s="155"/>
      <c r="C161" s="42"/>
      <c r="D161" s="76"/>
      <c r="E161" s="155"/>
      <c r="F161" s="154"/>
      <c r="G161" s="154"/>
      <c r="H161" s="155"/>
      <c r="I161" s="154"/>
      <c r="J161" s="76"/>
      <c r="K161" s="155"/>
      <c r="L161" s="76"/>
      <c r="M161" s="93"/>
      <c r="N161" s="93"/>
    </row>
    <row r="162" spans="1:17" s="86" customFormat="1">
      <c r="A162" s="42"/>
      <c r="B162" s="155"/>
      <c r="C162" s="42"/>
      <c r="D162" s="76"/>
      <c r="E162" s="155"/>
      <c r="F162" s="154"/>
      <c r="G162" s="154"/>
      <c r="H162" s="155"/>
      <c r="I162" s="154"/>
      <c r="J162" s="76"/>
      <c r="K162" s="155"/>
      <c r="L162" s="76"/>
      <c r="M162" s="93"/>
      <c r="N162" s="93"/>
    </row>
    <row r="163" spans="1:17" s="86" customFormat="1">
      <c r="A163" s="42"/>
      <c r="B163" s="155"/>
      <c r="C163" s="42"/>
      <c r="D163" s="76"/>
      <c r="E163" s="155"/>
      <c r="F163" s="154"/>
      <c r="G163" s="154"/>
      <c r="H163" s="155"/>
      <c r="I163" s="154"/>
      <c r="J163" s="76"/>
      <c r="K163" s="155"/>
      <c r="L163" s="76"/>
      <c r="M163" s="93"/>
      <c r="N163" s="93"/>
      <c r="Q163" s="87"/>
    </row>
    <row r="164" spans="1:17" s="86" customFormat="1">
      <c r="A164" s="42"/>
      <c r="B164" s="155"/>
      <c r="C164" s="42"/>
      <c r="D164" s="76"/>
      <c r="E164" s="155"/>
      <c r="F164" s="154"/>
      <c r="G164" s="154"/>
      <c r="H164" s="155"/>
      <c r="I164" s="154"/>
      <c r="J164" s="76"/>
      <c r="K164" s="155"/>
      <c r="L164" s="76"/>
      <c r="M164" s="93"/>
      <c r="N164" s="93"/>
    </row>
    <row r="165" spans="1:17" s="87" customFormat="1">
      <c r="A165" s="42"/>
      <c r="B165" s="155"/>
      <c r="C165" s="42"/>
      <c r="D165" s="76"/>
      <c r="E165" s="155"/>
      <c r="F165" s="154"/>
      <c r="G165" s="154"/>
      <c r="H165" s="155"/>
      <c r="I165" s="154"/>
      <c r="J165" s="76"/>
      <c r="K165" s="155"/>
      <c r="L165" s="76"/>
      <c r="M165" s="93"/>
      <c r="N165" s="93"/>
      <c r="Q165" s="86"/>
    </row>
    <row r="166" spans="1:17" s="86" customFormat="1">
      <c r="A166" s="42"/>
      <c r="B166" s="155"/>
      <c r="C166" s="42"/>
      <c r="D166" s="76"/>
      <c r="E166" s="155"/>
      <c r="F166" s="154"/>
      <c r="G166" s="154"/>
      <c r="H166" s="155"/>
      <c r="I166" s="154"/>
      <c r="J166" s="76"/>
      <c r="K166" s="155"/>
      <c r="L166" s="76"/>
      <c r="M166" s="93"/>
      <c r="N166" s="93"/>
    </row>
    <row r="167" spans="1:17" s="86" customFormat="1">
      <c r="A167" s="42"/>
      <c r="B167" s="155"/>
      <c r="C167" s="42"/>
      <c r="D167" s="76"/>
      <c r="E167" s="155"/>
      <c r="F167" s="154"/>
      <c r="G167" s="154"/>
      <c r="H167" s="155"/>
      <c r="I167" s="154"/>
      <c r="J167" s="76"/>
      <c r="K167" s="155"/>
      <c r="L167" s="76"/>
      <c r="M167" s="93"/>
      <c r="N167" s="93"/>
    </row>
    <row r="168" spans="1:17" s="86" customFormat="1">
      <c r="A168" s="42"/>
      <c r="B168" s="155"/>
      <c r="C168" s="42"/>
      <c r="D168" s="76"/>
      <c r="E168" s="155"/>
      <c r="F168" s="154"/>
      <c r="G168" s="154"/>
      <c r="H168" s="155"/>
      <c r="I168" s="154"/>
      <c r="J168" s="76"/>
      <c r="K168" s="155"/>
      <c r="L168" s="76"/>
      <c r="M168" s="93"/>
      <c r="N168" s="93"/>
      <c r="Q168" s="87"/>
    </row>
    <row r="169" spans="1:17" s="86" customFormat="1">
      <c r="A169" s="42"/>
      <c r="B169" s="155"/>
      <c r="C169" s="42"/>
      <c r="D169" s="76"/>
      <c r="E169" s="155"/>
      <c r="F169" s="154"/>
      <c r="G169" s="154"/>
      <c r="H169" s="155"/>
      <c r="I169" s="154"/>
      <c r="J169" s="76"/>
      <c r="K169" s="155"/>
      <c r="L169" s="76"/>
      <c r="M169" s="93"/>
      <c r="N169" s="93"/>
    </row>
    <row r="170" spans="1:17" s="87" customFormat="1">
      <c r="A170" s="42"/>
      <c r="B170" s="155"/>
      <c r="C170" s="42"/>
      <c r="D170" s="76"/>
      <c r="E170" s="155"/>
      <c r="F170" s="154"/>
      <c r="G170" s="154"/>
      <c r="H170" s="155"/>
      <c r="I170" s="154"/>
      <c r="J170" s="76"/>
      <c r="K170" s="155"/>
      <c r="L170" s="76"/>
      <c r="M170" s="93"/>
      <c r="N170" s="93"/>
      <c r="Q170" s="86"/>
    </row>
    <row r="171" spans="1:17" s="86" customFormat="1">
      <c r="A171" s="42"/>
      <c r="B171" s="155"/>
      <c r="C171" s="42"/>
      <c r="D171" s="76"/>
      <c r="E171" s="155"/>
      <c r="F171" s="154"/>
      <c r="G171" s="154"/>
      <c r="H171" s="155"/>
      <c r="I171" s="154"/>
      <c r="J171" s="76"/>
      <c r="K171" s="155"/>
      <c r="L171" s="76"/>
      <c r="M171" s="93"/>
      <c r="N171" s="93"/>
    </row>
    <row r="172" spans="1:17" s="86" customFormat="1">
      <c r="A172" s="42"/>
      <c r="B172" s="155"/>
      <c r="C172" s="42"/>
      <c r="D172" s="76"/>
      <c r="E172" s="155"/>
      <c r="F172" s="154"/>
      <c r="G172" s="154"/>
      <c r="H172" s="155"/>
      <c r="I172" s="154"/>
      <c r="J172" s="76"/>
      <c r="K172" s="155"/>
      <c r="L172" s="76"/>
      <c r="M172" s="93"/>
      <c r="N172" s="93"/>
    </row>
    <row r="173" spans="1:17" s="86" customFormat="1">
      <c r="A173" s="42"/>
      <c r="B173" s="155"/>
      <c r="C173" s="42"/>
      <c r="D173" s="76"/>
      <c r="E173" s="155"/>
      <c r="F173" s="154"/>
      <c r="G173" s="154"/>
      <c r="H173" s="155"/>
      <c r="I173" s="154"/>
      <c r="J173" s="76"/>
      <c r="K173" s="155"/>
      <c r="L173" s="76"/>
      <c r="M173" s="93"/>
      <c r="N173" s="93"/>
      <c r="Q173" s="87"/>
    </row>
    <row r="174" spans="1:17" s="86" customFormat="1">
      <c r="A174" s="42"/>
      <c r="B174" s="155"/>
      <c r="C174" s="42"/>
      <c r="D174" s="76"/>
      <c r="E174" s="155"/>
      <c r="F174" s="154"/>
      <c r="G174" s="154"/>
      <c r="H174" s="155"/>
      <c r="I174" s="154"/>
      <c r="J174" s="76"/>
      <c r="K174" s="155"/>
      <c r="L174" s="76"/>
      <c r="M174" s="93"/>
      <c r="N174" s="93"/>
    </row>
    <row r="175" spans="1:17" s="87" customFormat="1">
      <c r="A175" s="42"/>
      <c r="B175" s="155"/>
      <c r="C175" s="42"/>
      <c r="D175" s="76"/>
      <c r="E175" s="155"/>
      <c r="F175" s="154"/>
      <c r="G175" s="154"/>
      <c r="H175" s="155"/>
      <c r="I175" s="154"/>
      <c r="J175" s="76"/>
      <c r="K175" s="155"/>
      <c r="L175" s="76"/>
      <c r="M175" s="93"/>
      <c r="N175" s="93"/>
      <c r="Q175" s="86"/>
    </row>
    <row r="176" spans="1:17" s="86" customFormat="1">
      <c r="A176" s="42"/>
      <c r="B176" s="155"/>
      <c r="C176" s="42"/>
      <c r="D176" s="76"/>
      <c r="E176" s="155"/>
      <c r="F176" s="154"/>
      <c r="G176" s="154"/>
      <c r="H176" s="155"/>
      <c r="I176" s="154"/>
      <c r="J176" s="76"/>
      <c r="K176" s="155"/>
      <c r="L176" s="76"/>
      <c r="M176" s="93"/>
      <c r="N176" s="93"/>
    </row>
    <row r="177" spans="1:17" s="86" customFormat="1">
      <c r="A177" s="42"/>
      <c r="B177" s="155"/>
      <c r="C177" s="42"/>
      <c r="D177" s="76"/>
      <c r="E177" s="155"/>
      <c r="F177" s="154"/>
      <c r="G177" s="154"/>
      <c r="H177" s="155"/>
      <c r="I177" s="154"/>
      <c r="J177" s="76"/>
      <c r="K177" s="155"/>
      <c r="L177" s="76"/>
      <c r="M177" s="93"/>
      <c r="N177" s="93"/>
    </row>
    <row r="178" spans="1:17" s="86" customFormat="1">
      <c r="A178" s="42"/>
      <c r="B178" s="155"/>
      <c r="C178" s="42"/>
      <c r="D178" s="76"/>
      <c r="E178" s="155"/>
      <c r="F178" s="154"/>
      <c r="G178" s="154"/>
      <c r="H178" s="155"/>
      <c r="I178" s="154"/>
      <c r="J178" s="76"/>
      <c r="K178" s="155"/>
      <c r="L178" s="76"/>
      <c r="M178" s="93"/>
      <c r="N178" s="93"/>
      <c r="Q178" s="87"/>
    </row>
    <row r="179" spans="1:17" s="86" customFormat="1">
      <c r="A179" s="42"/>
      <c r="B179" s="155"/>
      <c r="C179" s="42"/>
      <c r="D179" s="76"/>
      <c r="E179" s="155"/>
      <c r="F179" s="154"/>
      <c r="G179" s="154"/>
      <c r="H179" s="155"/>
      <c r="I179" s="154"/>
      <c r="J179" s="76"/>
      <c r="K179" s="155"/>
      <c r="L179" s="76"/>
      <c r="M179" s="93"/>
      <c r="N179" s="93"/>
    </row>
    <row r="180" spans="1:17" s="87" customFormat="1">
      <c r="A180" s="42"/>
      <c r="B180" s="155"/>
      <c r="C180" s="42"/>
      <c r="D180" s="76"/>
      <c r="E180" s="155"/>
      <c r="F180" s="154"/>
      <c r="G180" s="154"/>
      <c r="H180" s="155"/>
      <c r="I180" s="154"/>
      <c r="J180" s="76"/>
      <c r="K180" s="155"/>
      <c r="L180" s="76"/>
      <c r="M180" s="93"/>
      <c r="N180" s="93"/>
      <c r="Q180" s="86"/>
    </row>
    <row r="181" spans="1:17" s="86" customFormat="1">
      <c r="A181" s="42"/>
      <c r="B181" s="155"/>
      <c r="C181" s="42"/>
      <c r="D181" s="76"/>
      <c r="E181" s="155"/>
      <c r="F181" s="154"/>
      <c r="G181" s="154"/>
      <c r="H181" s="155"/>
      <c r="I181" s="154"/>
      <c r="J181" s="76"/>
      <c r="K181" s="155"/>
      <c r="L181" s="76"/>
      <c r="M181" s="93"/>
      <c r="N181" s="93"/>
    </row>
    <row r="182" spans="1:17" s="86" customFormat="1">
      <c r="A182" s="42"/>
      <c r="B182" s="155"/>
      <c r="C182" s="42"/>
      <c r="D182" s="76"/>
      <c r="E182" s="155"/>
      <c r="F182" s="154"/>
      <c r="G182" s="154"/>
      <c r="H182" s="155"/>
      <c r="I182" s="154"/>
      <c r="J182" s="76"/>
      <c r="K182" s="155"/>
      <c r="L182" s="76"/>
      <c r="M182" s="93"/>
      <c r="N182" s="93"/>
    </row>
    <row r="183" spans="1:17" s="86" customFormat="1">
      <c r="A183" s="42"/>
      <c r="B183" s="155"/>
      <c r="C183" s="42"/>
      <c r="D183" s="76"/>
      <c r="E183" s="155"/>
      <c r="F183" s="154"/>
      <c r="G183" s="154"/>
      <c r="H183" s="155"/>
      <c r="I183" s="154"/>
      <c r="J183" s="76"/>
      <c r="K183" s="155"/>
      <c r="L183" s="76"/>
      <c r="M183" s="93"/>
      <c r="N183" s="93"/>
      <c r="Q183" s="87"/>
    </row>
    <row r="184" spans="1:17" s="86" customFormat="1">
      <c r="A184" s="42"/>
      <c r="B184" s="155"/>
      <c r="C184" s="42"/>
      <c r="D184" s="76"/>
      <c r="E184" s="155"/>
      <c r="F184" s="154"/>
      <c r="G184" s="154"/>
      <c r="H184" s="155"/>
      <c r="I184" s="154"/>
      <c r="J184" s="76"/>
      <c r="K184" s="155"/>
      <c r="L184" s="76"/>
      <c r="M184" s="93"/>
      <c r="N184" s="93"/>
    </row>
    <row r="185" spans="1:17" s="87" customFormat="1">
      <c r="A185" s="42"/>
      <c r="B185" s="155"/>
      <c r="C185" s="42"/>
      <c r="D185" s="76"/>
      <c r="E185" s="155"/>
      <c r="F185" s="154"/>
      <c r="G185" s="154"/>
      <c r="H185" s="155"/>
      <c r="I185" s="154"/>
      <c r="J185" s="76"/>
      <c r="K185" s="155"/>
      <c r="L185" s="76"/>
      <c r="M185" s="93"/>
      <c r="N185" s="93"/>
      <c r="Q185" s="86"/>
    </row>
    <row r="186" spans="1:17" s="86" customFormat="1">
      <c r="A186" s="42"/>
      <c r="B186" s="155"/>
      <c r="C186" s="42"/>
      <c r="D186" s="76"/>
      <c r="E186" s="155"/>
      <c r="F186" s="154"/>
      <c r="G186" s="154"/>
      <c r="H186" s="155"/>
      <c r="I186" s="154"/>
      <c r="J186" s="76"/>
      <c r="K186" s="155"/>
      <c r="L186" s="76"/>
      <c r="M186" s="93"/>
      <c r="N186" s="93"/>
    </row>
    <row r="187" spans="1:17" s="86" customFormat="1">
      <c r="A187" s="42"/>
      <c r="B187" s="155"/>
      <c r="C187" s="42"/>
      <c r="D187" s="76"/>
      <c r="E187" s="155"/>
      <c r="F187" s="154"/>
      <c r="G187" s="154"/>
      <c r="H187" s="155"/>
      <c r="I187" s="154"/>
      <c r="J187" s="76"/>
      <c r="K187" s="155"/>
      <c r="L187" s="76"/>
      <c r="M187" s="93"/>
      <c r="N187" s="93"/>
    </row>
    <row r="188" spans="1:17" s="86" customFormat="1">
      <c r="A188" s="42"/>
      <c r="B188" s="155"/>
      <c r="C188" s="42"/>
      <c r="D188" s="76"/>
      <c r="E188" s="155"/>
      <c r="F188" s="154"/>
      <c r="G188" s="154"/>
      <c r="H188" s="155"/>
      <c r="I188" s="154"/>
      <c r="J188" s="76"/>
      <c r="K188" s="155"/>
      <c r="L188" s="76"/>
      <c r="M188" s="93"/>
      <c r="N188" s="93"/>
      <c r="Q188" s="87"/>
    </row>
    <row r="189" spans="1:17" s="86" customFormat="1">
      <c r="A189" s="42"/>
      <c r="B189" s="155"/>
      <c r="C189" s="42"/>
      <c r="D189" s="76"/>
      <c r="E189" s="155"/>
      <c r="F189" s="154"/>
      <c r="G189" s="154"/>
      <c r="H189" s="155"/>
      <c r="I189" s="154"/>
      <c r="J189" s="76"/>
      <c r="K189" s="155"/>
      <c r="L189" s="76"/>
      <c r="M189" s="93"/>
      <c r="N189" s="93"/>
    </row>
    <row r="190" spans="1:17" s="87" customFormat="1">
      <c r="A190" s="42"/>
      <c r="B190" s="155"/>
      <c r="C190" s="42"/>
      <c r="D190" s="76"/>
      <c r="E190" s="155"/>
      <c r="F190" s="154"/>
      <c r="G190" s="154"/>
      <c r="H190" s="155"/>
      <c r="I190" s="154"/>
      <c r="J190" s="76"/>
      <c r="K190" s="155"/>
      <c r="L190" s="76"/>
      <c r="M190" s="93"/>
      <c r="N190" s="93"/>
      <c r="Q190" s="86"/>
    </row>
    <row r="191" spans="1:17" s="86" customFormat="1">
      <c r="A191" s="42"/>
      <c r="B191" s="155"/>
      <c r="C191" s="42"/>
      <c r="D191" s="76"/>
      <c r="E191" s="155"/>
      <c r="F191" s="154"/>
      <c r="G191" s="154"/>
      <c r="H191" s="155"/>
      <c r="I191" s="154"/>
      <c r="J191" s="76"/>
      <c r="K191" s="155"/>
      <c r="L191" s="76"/>
      <c r="M191" s="93"/>
      <c r="N191" s="93"/>
    </row>
    <row r="192" spans="1:17" s="86" customFormat="1">
      <c r="A192" s="42"/>
      <c r="B192" s="155"/>
      <c r="C192" s="42"/>
      <c r="D192" s="76"/>
      <c r="E192" s="155"/>
      <c r="F192" s="154"/>
      <c r="G192" s="154"/>
      <c r="H192" s="155"/>
      <c r="I192" s="154"/>
      <c r="J192" s="76"/>
      <c r="K192" s="155"/>
      <c r="L192" s="76"/>
      <c r="M192" s="93"/>
      <c r="N192" s="93"/>
    </row>
    <row r="193" spans="1:17" s="86" customFormat="1">
      <c r="A193" s="42"/>
      <c r="B193" s="155"/>
      <c r="C193" s="42"/>
      <c r="D193" s="76"/>
      <c r="E193" s="155"/>
      <c r="F193" s="154"/>
      <c r="G193" s="154"/>
      <c r="H193" s="155"/>
      <c r="I193" s="154"/>
      <c r="J193" s="76"/>
      <c r="K193" s="155"/>
      <c r="L193" s="76"/>
      <c r="M193" s="93"/>
      <c r="N193" s="93"/>
      <c r="Q193" s="87"/>
    </row>
    <row r="194" spans="1:17" s="86" customFormat="1">
      <c r="A194" s="42"/>
      <c r="B194" s="155"/>
      <c r="C194" s="42"/>
      <c r="D194" s="76"/>
      <c r="E194" s="155"/>
      <c r="F194" s="154"/>
      <c r="G194" s="154"/>
      <c r="H194" s="155"/>
      <c r="I194" s="154"/>
      <c r="J194" s="76"/>
      <c r="K194" s="155"/>
      <c r="L194" s="76"/>
      <c r="M194" s="93"/>
      <c r="N194" s="93"/>
    </row>
    <row r="195" spans="1:17" s="87" customFormat="1">
      <c r="A195" s="42"/>
      <c r="B195" s="155"/>
      <c r="C195" s="42"/>
      <c r="D195" s="76"/>
      <c r="E195" s="155"/>
      <c r="F195" s="154"/>
      <c r="G195" s="154"/>
      <c r="H195" s="155"/>
      <c r="I195" s="154"/>
      <c r="J195" s="76"/>
      <c r="K195" s="155"/>
      <c r="L195" s="76"/>
      <c r="M195" s="93"/>
      <c r="N195" s="93"/>
      <c r="Q195" s="86"/>
    </row>
    <row r="196" spans="1:17" s="86" customFormat="1">
      <c r="A196" s="42"/>
      <c r="B196" s="155"/>
      <c r="C196" s="42"/>
      <c r="D196" s="76"/>
      <c r="E196" s="155"/>
      <c r="F196" s="154"/>
      <c r="G196" s="154"/>
      <c r="H196" s="155"/>
      <c r="I196" s="154"/>
      <c r="J196" s="76"/>
      <c r="K196" s="155"/>
      <c r="L196" s="76"/>
      <c r="M196" s="93"/>
      <c r="N196" s="93"/>
    </row>
    <row r="197" spans="1:17" s="86" customFormat="1">
      <c r="A197" s="42"/>
      <c r="B197" s="155"/>
      <c r="C197" s="42"/>
      <c r="D197" s="76"/>
      <c r="E197" s="155"/>
      <c r="F197" s="154"/>
      <c r="G197" s="154"/>
      <c r="H197" s="155"/>
      <c r="I197" s="154"/>
      <c r="J197" s="76"/>
      <c r="K197" s="155"/>
      <c r="L197" s="76"/>
      <c r="M197" s="93"/>
      <c r="N197" s="93"/>
    </row>
    <row r="198" spans="1:17" s="86" customFormat="1">
      <c r="A198" s="42"/>
      <c r="B198" s="155"/>
      <c r="C198" s="42"/>
      <c r="D198" s="76"/>
      <c r="E198" s="155"/>
      <c r="F198" s="154"/>
      <c r="G198" s="154"/>
      <c r="H198" s="155"/>
      <c r="I198" s="154"/>
      <c r="J198" s="76"/>
      <c r="K198" s="155"/>
      <c r="L198" s="76"/>
      <c r="M198" s="93"/>
      <c r="N198" s="93"/>
      <c r="Q198" s="87"/>
    </row>
    <row r="199" spans="1:17" s="86" customFormat="1">
      <c r="A199" s="42"/>
      <c r="B199" s="155"/>
      <c r="C199" s="42"/>
      <c r="D199" s="76"/>
      <c r="E199" s="155"/>
      <c r="F199" s="154"/>
      <c r="G199" s="154"/>
      <c r="H199" s="155"/>
      <c r="I199" s="154"/>
      <c r="J199" s="76"/>
      <c r="K199" s="155"/>
      <c r="L199" s="76"/>
      <c r="M199" s="93"/>
      <c r="N199" s="93"/>
    </row>
    <row r="200" spans="1:17" s="87" customFormat="1">
      <c r="A200" s="42"/>
      <c r="B200" s="155"/>
      <c r="C200" s="42"/>
      <c r="D200" s="76"/>
      <c r="E200" s="155"/>
      <c r="F200" s="154"/>
      <c r="G200" s="154"/>
      <c r="H200" s="155"/>
      <c r="I200" s="154"/>
      <c r="J200" s="76"/>
      <c r="K200" s="155"/>
      <c r="L200" s="76"/>
      <c r="M200" s="93"/>
      <c r="N200" s="93"/>
      <c r="Q200" s="86"/>
    </row>
    <row r="201" spans="1:17" s="86" customFormat="1">
      <c r="A201" s="42"/>
      <c r="B201" s="155"/>
      <c r="C201" s="42"/>
      <c r="D201" s="76"/>
      <c r="E201" s="155"/>
      <c r="F201" s="154"/>
      <c r="G201" s="154"/>
      <c r="H201" s="155"/>
      <c r="I201" s="154"/>
      <c r="J201" s="76"/>
      <c r="K201" s="155"/>
      <c r="L201" s="76"/>
      <c r="M201" s="93"/>
      <c r="N201" s="93"/>
    </row>
    <row r="202" spans="1:17" s="86" customFormat="1">
      <c r="A202" s="42"/>
      <c r="B202" s="155"/>
      <c r="C202" s="42"/>
      <c r="D202" s="76"/>
      <c r="E202" s="155"/>
      <c r="F202" s="154"/>
      <c r="G202" s="154"/>
      <c r="H202" s="155"/>
      <c r="I202" s="154"/>
      <c r="J202" s="76"/>
      <c r="K202" s="155"/>
      <c r="L202" s="76"/>
      <c r="M202" s="93"/>
      <c r="N202" s="93"/>
    </row>
    <row r="203" spans="1:17" s="86" customFormat="1">
      <c r="A203" s="42"/>
      <c r="B203" s="155"/>
      <c r="C203" s="42"/>
      <c r="D203" s="76"/>
      <c r="E203" s="155"/>
      <c r="F203" s="154"/>
      <c r="G203" s="154"/>
      <c r="H203" s="155"/>
      <c r="I203" s="154"/>
      <c r="J203" s="76"/>
      <c r="K203" s="155"/>
      <c r="L203" s="76"/>
      <c r="M203" s="93"/>
      <c r="N203" s="93"/>
      <c r="Q203" s="87"/>
    </row>
    <row r="204" spans="1:17" s="86" customFormat="1">
      <c r="A204" s="42"/>
      <c r="B204" s="155"/>
      <c r="C204" s="42"/>
      <c r="D204" s="76"/>
      <c r="E204" s="155"/>
      <c r="F204" s="154"/>
      <c r="G204" s="154"/>
      <c r="H204" s="155"/>
      <c r="I204" s="154"/>
      <c r="J204" s="76"/>
      <c r="K204" s="155"/>
      <c r="L204" s="76"/>
      <c r="M204" s="93"/>
      <c r="N204" s="93"/>
    </row>
    <row r="205" spans="1:17" s="87" customFormat="1">
      <c r="A205" s="42"/>
      <c r="B205" s="155"/>
      <c r="C205" s="42"/>
      <c r="D205" s="76"/>
      <c r="E205" s="155"/>
      <c r="F205" s="154"/>
      <c r="G205" s="154"/>
      <c r="H205" s="155"/>
      <c r="I205" s="154"/>
      <c r="J205" s="76"/>
      <c r="K205" s="155"/>
      <c r="L205" s="76"/>
      <c r="M205" s="93"/>
      <c r="N205" s="93"/>
      <c r="Q205" s="86"/>
    </row>
    <row r="206" spans="1:17" s="86" customFormat="1">
      <c r="A206" s="42"/>
      <c r="B206" s="155"/>
      <c r="C206" s="42"/>
      <c r="D206" s="76"/>
      <c r="E206" s="155"/>
      <c r="F206" s="154"/>
      <c r="G206" s="154"/>
      <c r="H206" s="155"/>
      <c r="I206" s="154"/>
      <c r="J206" s="76"/>
      <c r="K206" s="155"/>
      <c r="L206" s="76"/>
      <c r="M206" s="93"/>
      <c r="N206" s="93"/>
    </row>
    <row r="207" spans="1:17" s="86" customFormat="1">
      <c r="A207" s="42"/>
      <c r="B207" s="155"/>
      <c r="C207" s="42"/>
      <c r="D207" s="76"/>
      <c r="E207" s="155"/>
      <c r="F207" s="154"/>
      <c r="G207" s="154"/>
      <c r="H207" s="155"/>
      <c r="I207" s="154"/>
      <c r="J207" s="76"/>
      <c r="K207" s="155"/>
      <c r="L207" s="76"/>
      <c r="M207" s="93"/>
      <c r="N207" s="93"/>
    </row>
    <row r="208" spans="1:17" s="86" customFormat="1">
      <c r="A208" s="42"/>
      <c r="B208" s="155"/>
      <c r="C208" s="42"/>
      <c r="D208" s="76"/>
      <c r="E208" s="155"/>
      <c r="F208" s="154"/>
      <c r="G208" s="154"/>
      <c r="H208" s="155"/>
      <c r="I208" s="154"/>
      <c r="J208" s="76"/>
      <c r="K208" s="155"/>
      <c r="L208" s="76"/>
      <c r="M208" s="93"/>
      <c r="N208" s="93"/>
      <c r="Q208" s="87"/>
    </row>
    <row r="209" spans="1:17" s="86" customFormat="1">
      <c r="A209" s="42"/>
      <c r="B209" s="155"/>
      <c r="C209" s="42"/>
      <c r="D209" s="76"/>
      <c r="E209" s="155"/>
      <c r="F209" s="154"/>
      <c r="G209" s="154"/>
      <c r="H209" s="155"/>
      <c r="I209" s="154"/>
      <c r="J209" s="76"/>
      <c r="K209" s="155"/>
      <c r="L209" s="76"/>
      <c r="M209" s="93"/>
      <c r="N209" s="93"/>
    </row>
    <row r="210" spans="1:17" s="87" customFormat="1">
      <c r="A210" s="42"/>
      <c r="B210" s="155"/>
      <c r="C210" s="42"/>
      <c r="D210" s="76"/>
      <c r="E210" s="155"/>
      <c r="F210" s="154"/>
      <c r="G210" s="154"/>
      <c r="H210" s="155"/>
      <c r="I210" s="154"/>
      <c r="J210" s="76"/>
      <c r="K210" s="155"/>
      <c r="L210" s="76"/>
      <c r="M210" s="93"/>
      <c r="N210" s="93"/>
      <c r="Q210" s="86"/>
    </row>
    <row r="211" spans="1:17" s="86" customFormat="1">
      <c r="A211" s="42"/>
      <c r="B211" s="155"/>
      <c r="C211" s="42"/>
      <c r="D211" s="76"/>
      <c r="E211" s="155"/>
      <c r="F211" s="154"/>
      <c r="G211" s="154"/>
      <c r="H211" s="155"/>
      <c r="I211" s="154"/>
      <c r="J211" s="76"/>
      <c r="K211" s="155"/>
      <c r="L211" s="76"/>
      <c r="M211" s="93"/>
      <c r="N211" s="93"/>
    </row>
    <row r="212" spans="1:17" s="86" customFormat="1">
      <c r="A212" s="42"/>
      <c r="B212" s="155"/>
      <c r="C212" s="42"/>
      <c r="D212" s="76"/>
      <c r="E212" s="155"/>
      <c r="F212" s="154"/>
      <c r="G212" s="154"/>
      <c r="H212" s="155"/>
      <c r="I212" s="154"/>
      <c r="J212" s="76"/>
      <c r="K212" s="155"/>
      <c r="L212" s="76"/>
      <c r="M212" s="93"/>
      <c r="N212" s="93"/>
    </row>
    <row r="213" spans="1:17" s="86" customFormat="1">
      <c r="A213" s="42"/>
      <c r="B213" s="155"/>
      <c r="C213" s="42"/>
      <c r="D213" s="76"/>
      <c r="E213" s="155"/>
      <c r="F213" s="154"/>
      <c r="G213" s="154"/>
      <c r="H213" s="155"/>
      <c r="I213" s="154"/>
      <c r="J213" s="76"/>
      <c r="K213" s="155"/>
      <c r="L213" s="76"/>
      <c r="M213" s="93"/>
      <c r="N213" s="93"/>
      <c r="Q213" s="87"/>
    </row>
    <row r="214" spans="1:17" s="86" customFormat="1">
      <c r="A214" s="42"/>
      <c r="B214" s="155"/>
      <c r="C214" s="42"/>
      <c r="D214" s="76"/>
      <c r="E214" s="155"/>
      <c r="F214" s="154"/>
      <c r="G214" s="154"/>
      <c r="H214" s="155"/>
      <c r="I214" s="154"/>
      <c r="J214" s="76"/>
      <c r="K214" s="155"/>
      <c r="L214" s="76"/>
      <c r="M214" s="93"/>
      <c r="N214" s="93"/>
    </row>
    <row r="215" spans="1:17" s="87" customFormat="1">
      <c r="A215" s="42"/>
      <c r="B215" s="155"/>
      <c r="C215" s="42"/>
      <c r="D215" s="76"/>
      <c r="E215" s="155"/>
      <c r="F215" s="154"/>
      <c r="G215" s="154"/>
      <c r="H215" s="155"/>
      <c r="I215" s="154"/>
      <c r="J215" s="76"/>
      <c r="K215" s="155"/>
      <c r="L215" s="76"/>
      <c r="M215" s="93"/>
      <c r="N215" s="93"/>
      <c r="Q215" s="86"/>
    </row>
    <row r="216" spans="1:17" s="86" customFormat="1">
      <c r="A216" s="42"/>
      <c r="B216" s="155"/>
      <c r="C216" s="42"/>
      <c r="D216" s="76"/>
      <c r="E216" s="155"/>
      <c r="F216" s="154"/>
      <c r="G216" s="154"/>
      <c r="H216" s="155"/>
      <c r="I216" s="154"/>
      <c r="J216" s="76"/>
      <c r="K216" s="155"/>
      <c r="L216" s="76"/>
      <c r="M216" s="93"/>
      <c r="N216" s="93"/>
    </row>
    <row r="217" spans="1:17" s="86" customFormat="1">
      <c r="A217" s="42"/>
      <c r="B217" s="155"/>
      <c r="C217" s="42"/>
      <c r="D217" s="76"/>
      <c r="E217" s="155"/>
      <c r="F217" s="154"/>
      <c r="G217" s="154"/>
      <c r="H217" s="155"/>
      <c r="I217" s="154"/>
      <c r="J217" s="76"/>
      <c r="K217" s="155"/>
      <c r="L217" s="76"/>
      <c r="M217" s="93"/>
      <c r="N217" s="93"/>
    </row>
    <row r="218" spans="1:17" s="86" customFormat="1">
      <c r="A218" s="42"/>
      <c r="B218" s="155"/>
      <c r="C218" s="42"/>
      <c r="D218" s="76"/>
      <c r="E218" s="155"/>
      <c r="F218" s="154"/>
      <c r="G218" s="154"/>
      <c r="H218" s="155"/>
      <c r="I218" s="154"/>
      <c r="J218" s="76"/>
      <c r="K218" s="155"/>
      <c r="L218" s="76"/>
      <c r="M218" s="93"/>
      <c r="N218" s="93"/>
      <c r="Q218" s="87"/>
    </row>
    <row r="219" spans="1:17" s="86" customFormat="1">
      <c r="A219" s="42"/>
      <c r="B219" s="155"/>
      <c r="C219" s="42"/>
      <c r="D219" s="76"/>
      <c r="E219" s="155"/>
      <c r="F219" s="154"/>
      <c r="G219" s="154"/>
      <c r="H219" s="155"/>
      <c r="I219" s="154"/>
      <c r="J219" s="76"/>
      <c r="K219" s="155"/>
      <c r="L219" s="76"/>
      <c r="M219" s="93"/>
      <c r="N219" s="93"/>
    </row>
    <row r="220" spans="1:17" s="87" customFormat="1">
      <c r="A220" s="42"/>
      <c r="B220" s="155"/>
      <c r="C220" s="42"/>
      <c r="D220" s="76"/>
      <c r="E220" s="155"/>
      <c r="F220" s="154"/>
      <c r="G220" s="154"/>
      <c r="H220" s="155"/>
      <c r="I220" s="154"/>
      <c r="J220" s="76"/>
      <c r="K220" s="155"/>
      <c r="L220" s="76"/>
      <c r="M220" s="93"/>
      <c r="N220" s="93"/>
      <c r="Q220" s="86"/>
    </row>
    <row r="221" spans="1:17" s="86" customFormat="1">
      <c r="A221" s="42"/>
      <c r="B221" s="155"/>
      <c r="C221" s="42"/>
      <c r="D221" s="76"/>
      <c r="E221" s="155"/>
      <c r="F221" s="154"/>
      <c r="G221" s="154"/>
      <c r="H221" s="155"/>
      <c r="I221" s="154"/>
      <c r="J221" s="76"/>
      <c r="K221" s="155"/>
      <c r="L221" s="76"/>
      <c r="M221" s="93"/>
      <c r="N221" s="93"/>
    </row>
    <row r="222" spans="1:17" s="86" customFormat="1">
      <c r="A222" s="42"/>
      <c r="B222" s="155"/>
      <c r="C222" s="42"/>
      <c r="D222" s="76"/>
      <c r="E222" s="155"/>
      <c r="F222" s="154"/>
      <c r="G222" s="154"/>
      <c r="H222" s="155"/>
      <c r="I222" s="154"/>
      <c r="J222" s="76"/>
      <c r="K222" s="155"/>
      <c r="L222" s="76"/>
      <c r="M222" s="93"/>
      <c r="N222" s="93"/>
    </row>
    <row r="223" spans="1:17" s="86" customFormat="1">
      <c r="A223" s="42"/>
      <c r="B223" s="155"/>
      <c r="C223" s="42"/>
      <c r="D223" s="76"/>
      <c r="E223" s="155"/>
      <c r="F223" s="154"/>
      <c r="G223" s="154"/>
      <c r="H223" s="155"/>
      <c r="I223" s="154"/>
      <c r="J223" s="76"/>
      <c r="K223" s="155"/>
      <c r="L223" s="76"/>
      <c r="M223" s="93"/>
      <c r="N223" s="93"/>
      <c r="Q223" s="87"/>
    </row>
    <row r="224" spans="1:17" s="86" customFormat="1">
      <c r="A224" s="42"/>
      <c r="B224" s="155"/>
      <c r="C224" s="42"/>
      <c r="D224" s="76"/>
      <c r="E224" s="155"/>
      <c r="F224" s="154"/>
      <c r="G224" s="154"/>
      <c r="H224" s="155"/>
      <c r="I224" s="154"/>
      <c r="J224" s="76"/>
      <c r="K224" s="155"/>
      <c r="L224" s="76"/>
      <c r="M224" s="93"/>
      <c r="N224" s="93"/>
    </row>
    <row r="225" spans="1:17" s="87" customFormat="1">
      <c r="A225" s="42"/>
      <c r="B225" s="155"/>
      <c r="C225" s="42"/>
      <c r="D225" s="76"/>
      <c r="E225" s="155"/>
      <c r="F225" s="154"/>
      <c r="G225" s="154"/>
      <c r="H225" s="155"/>
      <c r="I225" s="154"/>
      <c r="J225" s="76"/>
      <c r="K225" s="155"/>
      <c r="L225" s="76"/>
      <c r="M225" s="93"/>
      <c r="N225" s="93"/>
      <c r="Q225" s="86"/>
    </row>
    <row r="226" spans="1:17" s="86" customFormat="1">
      <c r="A226" s="42"/>
      <c r="B226" s="155"/>
      <c r="C226" s="42"/>
      <c r="D226" s="76"/>
      <c r="E226" s="155"/>
      <c r="F226" s="154"/>
      <c r="G226" s="154"/>
      <c r="H226" s="155"/>
      <c r="I226" s="154"/>
      <c r="J226" s="76"/>
      <c r="K226" s="155"/>
      <c r="L226" s="76"/>
      <c r="M226" s="93"/>
      <c r="N226" s="93"/>
    </row>
    <row r="227" spans="1:17" s="86" customFormat="1">
      <c r="A227" s="42"/>
      <c r="B227" s="155"/>
      <c r="C227" s="42"/>
      <c r="D227" s="76"/>
      <c r="E227" s="155"/>
      <c r="F227" s="154"/>
      <c r="G227" s="154"/>
      <c r="H227" s="155"/>
      <c r="I227" s="154"/>
      <c r="J227" s="76"/>
      <c r="K227" s="155"/>
      <c r="L227" s="76"/>
      <c r="M227" s="93"/>
      <c r="N227" s="93"/>
    </row>
    <row r="228" spans="1:17" s="86" customFormat="1">
      <c r="A228" s="42"/>
      <c r="B228" s="155"/>
      <c r="C228" s="42"/>
      <c r="D228" s="76"/>
      <c r="E228" s="155"/>
      <c r="F228" s="154"/>
      <c r="G228" s="154"/>
      <c r="H228" s="155"/>
      <c r="I228" s="154"/>
      <c r="J228" s="76"/>
      <c r="K228" s="155"/>
      <c r="L228" s="76"/>
      <c r="M228" s="93"/>
      <c r="N228" s="93"/>
      <c r="Q228" s="87"/>
    </row>
    <row r="229" spans="1:17" s="86" customFormat="1">
      <c r="A229" s="42"/>
      <c r="B229" s="155"/>
      <c r="C229" s="42"/>
      <c r="D229" s="76"/>
      <c r="E229" s="155"/>
      <c r="F229" s="154"/>
      <c r="G229" s="154"/>
      <c r="H229" s="155"/>
      <c r="I229" s="154"/>
      <c r="J229" s="76"/>
      <c r="K229" s="155"/>
      <c r="L229" s="76"/>
      <c r="M229" s="93"/>
      <c r="N229" s="93"/>
    </row>
    <row r="230" spans="1:17" s="87" customFormat="1">
      <c r="A230" s="42"/>
      <c r="B230" s="155"/>
      <c r="C230" s="42"/>
      <c r="D230" s="76"/>
      <c r="E230" s="155"/>
      <c r="F230" s="154"/>
      <c r="G230" s="154"/>
      <c r="H230" s="155"/>
      <c r="I230" s="154"/>
      <c r="J230" s="76"/>
      <c r="K230" s="155"/>
      <c r="L230" s="76"/>
      <c r="M230" s="93"/>
      <c r="N230" s="93"/>
      <c r="Q230" s="86"/>
    </row>
    <row r="231" spans="1:17" s="86" customFormat="1">
      <c r="A231" s="42"/>
      <c r="B231" s="155"/>
      <c r="C231" s="42"/>
      <c r="D231" s="76"/>
      <c r="E231" s="155"/>
      <c r="F231" s="154"/>
      <c r="G231" s="154"/>
      <c r="H231" s="155"/>
      <c r="I231" s="154"/>
      <c r="J231" s="76"/>
      <c r="K231" s="155"/>
      <c r="L231" s="76"/>
      <c r="M231" s="93"/>
      <c r="N231" s="93"/>
    </row>
    <row r="232" spans="1:17" s="86" customFormat="1">
      <c r="A232" s="42"/>
      <c r="B232" s="155"/>
      <c r="C232" s="42"/>
      <c r="D232" s="76"/>
      <c r="E232" s="155"/>
      <c r="F232" s="154"/>
      <c r="G232" s="154"/>
      <c r="H232" s="155"/>
      <c r="I232" s="154"/>
      <c r="J232" s="76"/>
      <c r="K232" s="155"/>
      <c r="L232" s="76"/>
      <c r="M232" s="93"/>
      <c r="N232" s="93"/>
      <c r="Q232" s="96"/>
    </row>
    <row r="233" spans="1:17" s="86" customFormat="1">
      <c r="A233" s="42"/>
      <c r="B233" s="155"/>
      <c r="C233" s="42"/>
      <c r="D233" s="76"/>
      <c r="E233" s="155"/>
      <c r="F233" s="154"/>
      <c r="G233" s="154"/>
      <c r="H233" s="155"/>
      <c r="I233" s="154"/>
      <c r="J233" s="76"/>
      <c r="K233" s="155"/>
      <c r="L233" s="76"/>
      <c r="M233" s="93"/>
      <c r="N233" s="93"/>
      <c r="Q233" s="85"/>
    </row>
    <row r="234" spans="1:17" s="96" customFormat="1">
      <c r="A234" s="42"/>
      <c r="B234" s="155"/>
      <c r="C234" s="42"/>
      <c r="D234" s="76"/>
      <c r="E234" s="155"/>
      <c r="F234" s="154"/>
      <c r="G234" s="154"/>
      <c r="H234" s="155"/>
      <c r="I234" s="154"/>
      <c r="J234" s="76"/>
      <c r="K234" s="155"/>
      <c r="L234" s="76"/>
      <c r="M234" s="93"/>
      <c r="N234" s="93"/>
      <c r="Q234" s="97"/>
    </row>
    <row r="235" spans="1:17" s="85" customFormat="1">
      <c r="A235" s="42"/>
      <c r="B235" s="155"/>
      <c r="C235" s="42"/>
      <c r="D235" s="76"/>
      <c r="E235" s="155"/>
      <c r="F235" s="154"/>
      <c r="G235" s="154"/>
      <c r="H235" s="155"/>
      <c r="I235" s="154"/>
      <c r="J235" s="76"/>
      <c r="K235" s="155"/>
      <c r="L235" s="76"/>
      <c r="M235" s="93"/>
      <c r="N235" s="93"/>
      <c r="Q235" s="46"/>
    </row>
    <row r="236" spans="1:17" s="97" customFormat="1">
      <c r="A236" s="42"/>
      <c r="B236" s="155"/>
      <c r="C236" s="42"/>
      <c r="D236" s="76"/>
      <c r="E236" s="155"/>
      <c r="F236" s="154"/>
      <c r="G236" s="154"/>
      <c r="H236" s="155"/>
      <c r="I236" s="154"/>
      <c r="J236" s="76"/>
      <c r="K236" s="155"/>
      <c r="L236" s="76"/>
      <c r="M236" s="93"/>
      <c r="N236" s="93"/>
      <c r="Q236" s="86"/>
    </row>
    <row r="237" spans="1:17" s="46" customFormat="1">
      <c r="A237" s="42"/>
      <c r="B237" s="155"/>
      <c r="C237" s="42"/>
      <c r="D237" s="76"/>
      <c r="E237" s="155"/>
      <c r="F237" s="154"/>
      <c r="G237" s="154"/>
      <c r="H237" s="155"/>
      <c r="I237" s="154"/>
      <c r="J237" s="76"/>
      <c r="K237" s="155"/>
      <c r="L237" s="76"/>
      <c r="M237" s="93"/>
      <c r="N237" s="93"/>
      <c r="Q237" s="84"/>
    </row>
    <row r="238" spans="1:17" s="86" customFormat="1">
      <c r="A238" s="42"/>
      <c r="B238" s="155"/>
      <c r="C238" s="42"/>
      <c r="D238" s="76"/>
      <c r="E238" s="155"/>
      <c r="F238" s="154"/>
      <c r="G238" s="154"/>
      <c r="H238" s="155"/>
      <c r="I238" s="154"/>
      <c r="J238" s="76"/>
      <c r="K238" s="155"/>
      <c r="L238" s="76"/>
      <c r="M238" s="93"/>
      <c r="N238" s="93"/>
      <c r="Q238" s="98"/>
    </row>
    <row r="239" spans="1:17" s="84" customFormat="1">
      <c r="A239" s="42"/>
      <c r="B239" s="155"/>
      <c r="C239" s="42"/>
      <c r="D239" s="76"/>
      <c r="E239" s="155"/>
      <c r="F239" s="154"/>
      <c r="G239" s="154"/>
      <c r="H239" s="155"/>
      <c r="I239" s="154"/>
      <c r="J239" s="76"/>
      <c r="K239" s="155"/>
      <c r="L239" s="76"/>
      <c r="M239" s="93"/>
      <c r="N239" s="93"/>
      <c r="Q239" s="41"/>
    </row>
    <row r="240" spans="1:17" s="98" customFormat="1">
      <c r="A240" s="42"/>
      <c r="B240" s="155"/>
      <c r="C240" s="42"/>
      <c r="D240" s="76"/>
      <c r="E240" s="155"/>
      <c r="F240" s="154"/>
      <c r="G240" s="154"/>
      <c r="H240" s="155"/>
      <c r="I240" s="154"/>
      <c r="J240" s="76"/>
      <c r="K240" s="155"/>
      <c r="L240" s="76"/>
      <c r="M240" s="93"/>
      <c r="N240" s="93"/>
      <c r="Q240" s="41"/>
    </row>
    <row r="254" spans="1:17">
      <c r="Q254" s="46"/>
    </row>
    <row r="255" spans="1:17">
      <c r="Q255" s="46"/>
    </row>
    <row r="256" spans="1:17" s="46" customFormat="1">
      <c r="A256" s="42"/>
      <c r="B256" s="155"/>
      <c r="C256" s="42"/>
      <c r="D256" s="76"/>
      <c r="E256" s="155"/>
      <c r="F256" s="154"/>
      <c r="G256" s="154"/>
      <c r="H256" s="155"/>
      <c r="I256" s="154"/>
      <c r="J256" s="76"/>
      <c r="K256" s="155"/>
      <c r="L256" s="76"/>
      <c r="M256" s="93"/>
      <c r="N256" s="93"/>
    </row>
    <row r="257" spans="1:14" s="46" customFormat="1">
      <c r="A257" s="42"/>
      <c r="B257" s="155"/>
      <c r="C257" s="42"/>
      <c r="D257" s="76"/>
      <c r="E257" s="155"/>
      <c r="F257" s="154"/>
      <c r="G257" s="154"/>
      <c r="H257" s="155"/>
      <c r="I257" s="154"/>
      <c r="J257" s="76"/>
      <c r="K257" s="155"/>
      <c r="L257" s="76"/>
      <c r="M257" s="93"/>
      <c r="N257" s="93"/>
    </row>
    <row r="258" spans="1:14" s="46" customFormat="1">
      <c r="A258" s="42"/>
      <c r="B258" s="155"/>
      <c r="C258" s="42"/>
      <c r="D258" s="76"/>
      <c r="E258" s="155"/>
      <c r="F258" s="154"/>
      <c r="G258" s="154"/>
      <c r="H258" s="155"/>
      <c r="I258" s="154"/>
      <c r="J258" s="76"/>
      <c r="K258" s="155"/>
      <c r="L258" s="76"/>
      <c r="M258" s="93"/>
      <c r="N258" s="93"/>
    </row>
    <row r="259" spans="1:14" s="46" customFormat="1">
      <c r="A259" s="42"/>
      <c r="B259" s="155"/>
      <c r="C259" s="42"/>
      <c r="D259" s="76"/>
      <c r="E259" s="155"/>
      <c r="F259" s="154"/>
      <c r="G259" s="154"/>
      <c r="H259" s="155"/>
      <c r="I259" s="154"/>
      <c r="J259" s="76"/>
      <c r="K259" s="155"/>
      <c r="L259" s="76"/>
      <c r="M259" s="93"/>
      <c r="N259" s="93"/>
    </row>
    <row r="260" spans="1:14" s="46" customFormat="1">
      <c r="A260" s="42"/>
      <c r="B260" s="155"/>
      <c r="C260" s="42"/>
      <c r="D260" s="76"/>
      <c r="E260" s="155"/>
      <c r="F260" s="154"/>
      <c r="G260" s="154"/>
      <c r="H260" s="155"/>
      <c r="I260" s="154"/>
      <c r="J260" s="76"/>
      <c r="K260" s="155"/>
      <c r="L260" s="76"/>
      <c r="M260" s="93"/>
      <c r="N260" s="93"/>
    </row>
    <row r="261" spans="1:14" s="46" customFormat="1">
      <c r="A261" s="42"/>
      <c r="B261" s="155"/>
      <c r="C261" s="42"/>
      <c r="D261" s="76"/>
      <c r="E261" s="155"/>
      <c r="F261" s="154"/>
      <c r="G261" s="154"/>
      <c r="H261" s="155"/>
      <c r="I261" s="154"/>
      <c r="J261" s="76"/>
      <c r="K261" s="155"/>
      <c r="L261" s="76"/>
      <c r="M261" s="93"/>
      <c r="N261" s="93"/>
    </row>
    <row r="262" spans="1:14" s="46" customFormat="1">
      <c r="A262" s="42"/>
      <c r="B262" s="155"/>
      <c r="C262" s="42"/>
      <c r="D262" s="76"/>
      <c r="E262" s="155"/>
      <c r="F262" s="154"/>
      <c r="G262" s="154"/>
      <c r="H262" s="155"/>
      <c r="I262" s="154"/>
      <c r="J262" s="76"/>
      <c r="K262" s="155"/>
      <c r="L262" s="76"/>
      <c r="M262" s="93"/>
      <c r="N262" s="93"/>
    </row>
    <row r="263" spans="1:14" s="46" customFormat="1">
      <c r="A263" s="42"/>
      <c r="B263" s="155"/>
      <c r="C263" s="42"/>
      <c r="D263" s="76"/>
      <c r="E263" s="155"/>
      <c r="F263" s="154"/>
      <c r="G263" s="154"/>
      <c r="H263" s="155"/>
      <c r="I263" s="154"/>
      <c r="J263" s="76"/>
      <c r="K263" s="155"/>
      <c r="L263" s="76"/>
      <c r="M263" s="93"/>
      <c r="N263" s="93"/>
    </row>
    <row r="264" spans="1:14" s="46" customFormat="1">
      <c r="A264" s="42"/>
      <c r="B264" s="155"/>
      <c r="C264" s="42"/>
      <c r="D264" s="76"/>
      <c r="E264" s="155"/>
      <c r="F264" s="154"/>
      <c r="G264" s="154"/>
      <c r="H264" s="155"/>
      <c r="I264" s="154"/>
      <c r="J264" s="76"/>
      <c r="K264" s="155"/>
      <c r="L264" s="76"/>
      <c r="M264" s="93"/>
      <c r="N264" s="93"/>
    </row>
    <row r="265" spans="1:14" s="46" customFormat="1">
      <c r="A265" s="42"/>
      <c r="B265" s="155"/>
      <c r="C265" s="42"/>
      <c r="D265" s="76"/>
      <c r="E265" s="155"/>
      <c r="F265" s="154"/>
      <c r="G265" s="154"/>
      <c r="H265" s="155"/>
      <c r="I265" s="154"/>
      <c r="J265" s="76"/>
      <c r="K265" s="155"/>
      <c r="L265" s="76"/>
      <c r="M265" s="93"/>
      <c r="N265" s="93"/>
    </row>
    <row r="266" spans="1:14" s="46" customFormat="1">
      <c r="A266" s="42"/>
      <c r="B266" s="155"/>
      <c r="C266" s="42"/>
      <c r="D266" s="76"/>
      <c r="E266" s="155"/>
      <c r="F266" s="154"/>
      <c r="G266" s="154"/>
      <c r="H266" s="155"/>
      <c r="I266" s="154"/>
      <c r="J266" s="76"/>
      <c r="K266" s="155"/>
      <c r="L266" s="76"/>
      <c r="M266" s="93"/>
      <c r="N266" s="93"/>
    </row>
    <row r="267" spans="1:14" s="46" customFormat="1">
      <c r="A267" s="42"/>
      <c r="B267" s="155"/>
      <c r="C267" s="42"/>
      <c r="D267" s="76"/>
      <c r="E267" s="155"/>
      <c r="F267" s="154"/>
      <c r="G267" s="154"/>
      <c r="H267" s="155"/>
      <c r="I267" s="154"/>
      <c r="J267" s="76"/>
      <c r="K267" s="155"/>
      <c r="L267" s="76"/>
      <c r="M267" s="93"/>
      <c r="N267" s="93"/>
    </row>
    <row r="268" spans="1:14" s="46" customFormat="1">
      <c r="A268" s="42"/>
      <c r="B268" s="155"/>
      <c r="C268" s="42"/>
      <c r="D268" s="76"/>
      <c r="E268" s="155"/>
      <c r="F268" s="154"/>
      <c r="G268" s="154"/>
      <c r="H268" s="155"/>
      <c r="I268" s="154"/>
      <c r="J268" s="76"/>
      <c r="K268" s="155"/>
      <c r="L268" s="76"/>
      <c r="M268" s="93"/>
      <c r="N268" s="93"/>
    </row>
    <row r="269" spans="1:14" s="46" customFormat="1">
      <c r="A269" s="42"/>
      <c r="B269" s="155"/>
      <c r="C269" s="42"/>
      <c r="D269" s="76"/>
      <c r="E269" s="155"/>
      <c r="F269" s="154"/>
      <c r="G269" s="154"/>
      <c r="H269" s="155"/>
      <c r="I269" s="154"/>
      <c r="J269" s="76"/>
      <c r="K269" s="155"/>
      <c r="L269" s="76"/>
      <c r="M269" s="93"/>
      <c r="N269" s="93"/>
    </row>
    <row r="270" spans="1:14" s="46" customFormat="1">
      <c r="A270" s="42"/>
      <c r="B270" s="155"/>
      <c r="C270" s="42"/>
      <c r="D270" s="76"/>
      <c r="E270" s="155"/>
      <c r="F270" s="154"/>
      <c r="G270" s="154"/>
      <c r="H270" s="155"/>
      <c r="I270" s="154"/>
      <c r="J270" s="76"/>
      <c r="K270" s="155"/>
      <c r="L270" s="76"/>
      <c r="M270" s="93"/>
      <c r="N270" s="93"/>
    </row>
    <row r="271" spans="1:14" s="46" customFormat="1">
      <c r="A271" s="42"/>
      <c r="B271" s="155"/>
      <c r="C271" s="42"/>
      <c r="D271" s="76"/>
      <c r="E271" s="155"/>
      <c r="F271" s="154"/>
      <c r="G271" s="154"/>
      <c r="H271" s="155"/>
      <c r="I271" s="154"/>
      <c r="J271" s="76"/>
      <c r="K271" s="155"/>
      <c r="L271" s="76"/>
      <c r="M271" s="93"/>
      <c r="N271" s="93"/>
    </row>
    <row r="272" spans="1:14" s="46" customFormat="1">
      <c r="A272" s="42"/>
      <c r="B272" s="155"/>
      <c r="C272" s="42"/>
      <c r="D272" s="76"/>
      <c r="E272" s="155"/>
      <c r="F272" s="154"/>
      <c r="G272" s="154"/>
      <c r="H272" s="155"/>
      <c r="I272" s="154"/>
      <c r="J272" s="76"/>
      <c r="K272" s="155"/>
      <c r="L272" s="76"/>
      <c r="M272" s="93"/>
      <c r="N272" s="93"/>
    </row>
    <row r="273" spans="1:17" s="46" customFormat="1">
      <c r="A273" s="42"/>
      <c r="B273" s="155"/>
      <c r="C273" s="42"/>
      <c r="D273" s="76"/>
      <c r="E273" s="155"/>
      <c r="F273" s="154"/>
      <c r="G273" s="154"/>
      <c r="H273" s="155"/>
      <c r="I273" s="154"/>
      <c r="J273" s="76"/>
      <c r="K273" s="155"/>
      <c r="L273" s="76"/>
      <c r="M273" s="93"/>
      <c r="N273" s="93"/>
    </row>
    <row r="274" spans="1:17" s="46" customFormat="1">
      <c r="A274" s="42"/>
      <c r="B274" s="155"/>
      <c r="C274" s="42"/>
      <c r="D274" s="76"/>
      <c r="E274" s="155"/>
      <c r="F274" s="154"/>
      <c r="G274" s="154"/>
      <c r="H274" s="155"/>
      <c r="I274" s="154"/>
      <c r="J274" s="76"/>
      <c r="K274" s="155"/>
      <c r="L274" s="76"/>
      <c r="M274" s="93"/>
      <c r="N274" s="93"/>
      <c r="Q274" s="99"/>
    </row>
    <row r="275" spans="1:17" s="46" customFormat="1">
      <c r="A275" s="42"/>
      <c r="B275" s="155"/>
      <c r="C275" s="42"/>
      <c r="D275" s="76"/>
      <c r="E275" s="155"/>
      <c r="F275" s="154"/>
      <c r="G275" s="154"/>
      <c r="H275" s="155"/>
      <c r="I275" s="154"/>
      <c r="J275" s="76"/>
      <c r="K275" s="155"/>
      <c r="L275" s="76"/>
      <c r="M275" s="93"/>
      <c r="N275" s="93"/>
      <c r="Q275" s="100"/>
    </row>
    <row r="276" spans="1:17" s="101" customFormat="1">
      <c r="A276" s="42"/>
      <c r="B276" s="155"/>
      <c r="C276" s="42"/>
      <c r="D276" s="76"/>
      <c r="E276" s="155"/>
      <c r="F276" s="154"/>
      <c r="G276" s="154"/>
      <c r="H276" s="155"/>
      <c r="I276" s="154"/>
      <c r="J276" s="76"/>
      <c r="K276" s="155"/>
      <c r="L276" s="76"/>
      <c r="M276" s="93"/>
      <c r="N276" s="93"/>
      <c r="O276" s="99"/>
      <c r="P276" s="99"/>
      <c r="Q276" s="55"/>
    </row>
    <row r="277" spans="1:17" s="102" customFormat="1">
      <c r="A277" s="42"/>
      <c r="B277" s="155"/>
      <c r="C277" s="42"/>
      <c r="D277" s="76"/>
      <c r="E277" s="155"/>
      <c r="F277" s="154"/>
      <c r="G277" s="154"/>
      <c r="H277" s="155"/>
      <c r="I277" s="154"/>
      <c r="J277" s="76"/>
      <c r="K277" s="155"/>
      <c r="L277" s="76"/>
      <c r="M277" s="93"/>
      <c r="N277" s="93"/>
      <c r="O277" s="100"/>
      <c r="P277" s="100"/>
      <c r="Q277" s="100"/>
    </row>
    <row r="278" spans="1:17" s="56" customFormat="1">
      <c r="A278" s="42"/>
      <c r="B278" s="155"/>
      <c r="C278" s="42"/>
      <c r="D278" s="76"/>
      <c r="E278" s="155"/>
      <c r="F278" s="154"/>
      <c r="G278" s="154"/>
      <c r="H278" s="155"/>
      <c r="I278" s="154"/>
      <c r="J278" s="76"/>
      <c r="K278" s="155"/>
      <c r="L278" s="76"/>
      <c r="M278" s="93"/>
      <c r="N278" s="93"/>
      <c r="O278" s="55"/>
      <c r="P278" s="55"/>
      <c r="Q278" s="100"/>
    </row>
    <row r="279" spans="1:17" s="102" customFormat="1">
      <c r="A279" s="42"/>
      <c r="B279" s="155"/>
      <c r="C279" s="42"/>
      <c r="D279" s="76"/>
      <c r="E279" s="155"/>
      <c r="F279" s="154"/>
      <c r="G279" s="154"/>
      <c r="H279" s="155"/>
      <c r="I279" s="154"/>
      <c r="J279" s="76"/>
      <c r="K279" s="155"/>
      <c r="L279" s="76"/>
      <c r="M279" s="93"/>
      <c r="N279" s="93"/>
      <c r="O279" s="100"/>
      <c r="P279" s="100"/>
      <c r="Q279" s="100"/>
    </row>
    <row r="280" spans="1:17" s="102" customFormat="1">
      <c r="A280" s="42"/>
      <c r="B280" s="155"/>
      <c r="C280" s="42"/>
      <c r="D280" s="76"/>
      <c r="E280" s="155"/>
      <c r="F280" s="154"/>
      <c r="G280" s="154"/>
      <c r="H280" s="155"/>
      <c r="I280" s="154"/>
      <c r="J280" s="76"/>
      <c r="K280" s="155"/>
      <c r="L280" s="76"/>
      <c r="M280" s="93"/>
      <c r="N280" s="93"/>
      <c r="O280" s="100"/>
      <c r="P280" s="100"/>
      <c r="Q280" s="100"/>
    </row>
    <row r="281" spans="1:17" s="102" customFormat="1">
      <c r="A281" s="42"/>
      <c r="B281" s="155"/>
      <c r="C281" s="42"/>
      <c r="D281" s="76"/>
      <c r="E281" s="155"/>
      <c r="F281" s="154"/>
      <c r="G281" s="154"/>
      <c r="H281" s="155"/>
      <c r="I281" s="154"/>
      <c r="J281" s="76"/>
      <c r="K281" s="155"/>
      <c r="L281" s="76"/>
      <c r="M281" s="93"/>
      <c r="N281" s="93"/>
      <c r="O281" s="100"/>
      <c r="P281" s="100"/>
      <c r="Q281" s="41"/>
    </row>
    <row r="282" spans="1:17" s="102" customFormat="1">
      <c r="A282" s="42"/>
      <c r="B282" s="155"/>
      <c r="C282" s="42"/>
      <c r="D282" s="76"/>
      <c r="E282" s="155"/>
      <c r="F282" s="154"/>
      <c r="G282" s="154"/>
      <c r="H282" s="155"/>
      <c r="I282" s="154"/>
      <c r="J282" s="76"/>
      <c r="K282" s="155"/>
      <c r="L282" s="76"/>
      <c r="M282" s="93"/>
      <c r="N282" s="93"/>
      <c r="O282" s="100"/>
      <c r="P282" s="100"/>
      <c r="Q282" s="41"/>
    </row>
  </sheetData>
  <mergeCells count="57">
    <mergeCell ref="BS3:CB4"/>
    <mergeCell ref="CC3:CC5"/>
    <mergeCell ref="CD3:CD5"/>
    <mergeCell ref="BS6:CA6"/>
    <mergeCell ref="BS83:CA83"/>
    <mergeCell ref="A1:N1"/>
    <mergeCell ref="A3:A5"/>
    <mergeCell ref="B3:C5"/>
    <mergeCell ref="D3:L4"/>
    <mergeCell ref="B6:C6"/>
    <mergeCell ref="D6:K6"/>
    <mergeCell ref="A83:K83"/>
    <mergeCell ref="L86:N86"/>
    <mergeCell ref="L91:N91"/>
    <mergeCell ref="R6:Z6"/>
    <mergeCell ref="R83:Z83"/>
    <mergeCell ref="AE83:AM83"/>
    <mergeCell ref="L92:N92"/>
    <mergeCell ref="R3:AA4"/>
    <mergeCell ref="N3:N5"/>
    <mergeCell ref="M3:M5"/>
    <mergeCell ref="AE3:AN4"/>
    <mergeCell ref="AO3:AO5"/>
    <mergeCell ref="AP3:AP5"/>
    <mergeCell ref="AE6:AM6"/>
    <mergeCell ref="AB3:AB5"/>
    <mergeCell ref="AC3:AC5"/>
    <mergeCell ref="AR83:AZ83"/>
    <mergeCell ref="BE3:BN4"/>
    <mergeCell ref="BO3:BO5"/>
    <mergeCell ref="BP3:BP5"/>
    <mergeCell ref="BE6:BM6"/>
    <mergeCell ref="BE83:BM83"/>
    <mergeCell ref="AR3:BA4"/>
    <mergeCell ref="BB3:BB5"/>
    <mergeCell ref="BC3:BC5"/>
    <mergeCell ref="AR6:AZ6"/>
    <mergeCell ref="CF83:CN83"/>
    <mergeCell ref="CS3:DB4"/>
    <mergeCell ref="DC3:DC5"/>
    <mergeCell ref="DD3:DD5"/>
    <mergeCell ref="CS6:DA6"/>
    <mergeCell ref="CS83:DA83"/>
    <mergeCell ref="CF3:CO4"/>
    <mergeCell ref="CP3:CP5"/>
    <mergeCell ref="CQ3:CQ5"/>
    <mergeCell ref="CF6:CN6"/>
    <mergeCell ref="DF83:DN83"/>
    <mergeCell ref="DS3:EB4"/>
    <mergeCell ref="EC3:EC5"/>
    <mergeCell ref="ED3:ED5"/>
    <mergeCell ref="DS6:EA6"/>
    <mergeCell ref="DS83:EA83"/>
    <mergeCell ref="DF3:DO4"/>
    <mergeCell ref="DP3:DP5"/>
    <mergeCell ref="DQ3:DQ5"/>
    <mergeCell ref="DF6:DN6"/>
  </mergeCells>
  <printOptions horizontalCentered="1"/>
  <pageMargins left="0.511811023622047" right="0.118110236220472" top="0.40748031499999998" bottom="0.15748031496063" header="0.31496062992126" footer="0.31496062992126"/>
  <pageSetup paperSize="9" scale="65" orientation="portrait" horizontalDpi="4294967293" r:id="rId1"/>
  <headerFooter>
    <oddFooter>&amp;RL-1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AI52"/>
  <sheetViews>
    <sheetView tabSelected="1" view="pageBreakPreview" topLeftCell="A7" zoomScale="78" zoomScaleNormal="75" zoomScaleSheetLayoutView="78" workbookViewId="0">
      <selection activeCell="C19" sqref="C19:D19"/>
    </sheetView>
  </sheetViews>
  <sheetFormatPr defaultRowHeight="15"/>
  <cols>
    <col min="1" max="1" width="3.85546875" bestFit="1" customWidth="1"/>
    <col min="2" max="3" width="3" customWidth="1"/>
    <col min="4" max="4" width="44.28515625" customWidth="1"/>
    <col min="5" max="5" width="11" bestFit="1" customWidth="1"/>
    <col min="8" max="8" width="12.42578125" bestFit="1" customWidth="1"/>
    <col min="10" max="10" width="12.42578125" bestFit="1" customWidth="1"/>
    <col min="12" max="12" width="12.42578125" bestFit="1" customWidth="1"/>
    <col min="14" max="14" width="12.42578125" bestFit="1" customWidth="1"/>
    <col min="16" max="16" width="12.42578125" bestFit="1" customWidth="1"/>
    <col min="18" max="18" width="12.42578125" bestFit="1" customWidth="1"/>
    <col min="20" max="20" width="12.42578125" bestFit="1" customWidth="1"/>
    <col min="22" max="22" width="12.42578125" bestFit="1" customWidth="1"/>
    <col min="24" max="24" width="12.42578125" bestFit="1" customWidth="1"/>
    <col min="26" max="26" width="12.42578125" bestFit="1" customWidth="1"/>
    <col min="28" max="28" width="12.42578125" bestFit="1" customWidth="1"/>
    <col min="30" max="30" width="12.42578125" bestFit="1" customWidth="1"/>
    <col min="34" max="34" width="13.42578125" bestFit="1" customWidth="1"/>
    <col min="36" max="36" width="11.5703125" bestFit="1" customWidth="1"/>
  </cols>
  <sheetData>
    <row r="1" spans="1:35" ht="18.75">
      <c r="A1" s="905" t="s">
        <v>136</v>
      </c>
      <c r="B1" s="905"/>
      <c r="C1" s="905"/>
      <c r="D1" s="905"/>
      <c r="E1" s="905"/>
      <c r="F1" s="905"/>
      <c r="G1" s="905"/>
      <c r="H1" s="905"/>
      <c r="I1" s="905"/>
      <c r="J1" s="905"/>
      <c r="K1" s="905"/>
      <c r="L1" s="905"/>
      <c r="M1" s="905"/>
      <c r="N1" s="905"/>
      <c r="O1" s="905"/>
      <c r="P1" s="905"/>
      <c r="Q1" s="905"/>
      <c r="R1" s="905"/>
      <c r="S1" s="905"/>
      <c r="T1" s="905"/>
      <c r="U1" s="905"/>
      <c r="V1" s="905"/>
      <c r="W1" s="905"/>
      <c r="X1" s="905"/>
      <c r="Y1" s="905"/>
      <c r="Z1" s="905"/>
      <c r="AA1" s="905"/>
      <c r="AB1" s="905"/>
      <c r="AC1" s="905"/>
      <c r="AD1" s="905"/>
      <c r="AE1" s="905"/>
      <c r="AF1" s="905"/>
    </row>
    <row r="2" spans="1:35" ht="18.75">
      <c r="A2" s="905" t="s">
        <v>137</v>
      </c>
      <c r="B2" s="905"/>
      <c r="C2" s="905"/>
      <c r="D2" s="905"/>
      <c r="E2" s="905"/>
      <c r="F2" s="905"/>
      <c r="G2" s="905"/>
      <c r="H2" s="905"/>
      <c r="I2" s="905"/>
      <c r="J2" s="905"/>
      <c r="K2" s="905"/>
      <c r="L2" s="905"/>
      <c r="M2" s="905"/>
      <c r="N2" s="905"/>
      <c r="O2" s="905"/>
      <c r="P2" s="905"/>
      <c r="Q2" s="905"/>
      <c r="R2" s="905"/>
      <c r="S2" s="905"/>
      <c r="T2" s="905"/>
      <c r="U2" s="905"/>
      <c r="V2" s="905"/>
      <c r="W2" s="905"/>
      <c r="X2" s="905"/>
      <c r="Y2" s="905"/>
      <c r="Z2" s="905"/>
      <c r="AA2" s="905"/>
      <c r="AB2" s="905"/>
      <c r="AC2" s="905"/>
      <c r="AD2" s="905"/>
      <c r="AE2" s="905"/>
      <c r="AF2" s="905"/>
    </row>
    <row r="4" spans="1:35">
      <c r="A4" s="876" t="s">
        <v>5</v>
      </c>
      <c r="B4" s="867" t="s">
        <v>6</v>
      </c>
      <c r="C4" s="868"/>
      <c r="D4" s="869"/>
      <c r="E4" s="888" t="s">
        <v>102</v>
      </c>
      <c r="F4" s="882" t="s">
        <v>103</v>
      </c>
      <c r="G4" s="883"/>
      <c r="H4" s="895" t="s">
        <v>104</v>
      </c>
      <c r="I4" s="896"/>
      <c r="J4" s="896"/>
      <c r="K4" s="896"/>
      <c r="L4" s="896"/>
      <c r="M4" s="896"/>
      <c r="N4" s="896"/>
      <c r="O4" s="896"/>
      <c r="P4" s="896"/>
      <c r="Q4" s="896"/>
      <c r="R4" s="896"/>
      <c r="S4" s="896"/>
      <c r="T4" s="896"/>
      <c r="U4" s="896"/>
      <c r="V4" s="896"/>
      <c r="W4" s="896"/>
      <c r="X4" s="896"/>
      <c r="Y4" s="896"/>
      <c r="Z4" s="896"/>
      <c r="AA4" s="896"/>
      <c r="AB4" s="896"/>
      <c r="AC4" s="896"/>
      <c r="AD4" s="896"/>
      <c r="AE4" s="897"/>
      <c r="AF4" s="891" t="s">
        <v>105</v>
      </c>
    </row>
    <row r="5" spans="1:35">
      <c r="A5" s="877"/>
      <c r="B5" s="870"/>
      <c r="C5" s="871"/>
      <c r="D5" s="872"/>
      <c r="E5" s="889"/>
      <c r="F5" s="884"/>
      <c r="G5" s="885"/>
      <c r="H5" s="894" t="s">
        <v>106</v>
      </c>
      <c r="I5" s="894"/>
      <c r="J5" s="894" t="s">
        <v>107</v>
      </c>
      <c r="K5" s="894"/>
      <c r="L5" s="894" t="s">
        <v>108</v>
      </c>
      <c r="M5" s="894"/>
      <c r="N5" s="894" t="s">
        <v>109</v>
      </c>
      <c r="O5" s="894"/>
      <c r="P5" s="894" t="s">
        <v>110</v>
      </c>
      <c r="Q5" s="894"/>
      <c r="R5" s="894" t="s">
        <v>111</v>
      </c>
      <c r="S5" s="894"/>
      <c r="T5" s="894" t="s">
        <v>112</v>
      </c>
      <c r="U5" s="894"/>
      <c r="V5" s="894" t="s">
        <v>113</v>
      </c>
      <c r="W5" s="894"/>
      <c r="X5" s="894" t="s">
        <v>114</v>
      </c>
      <c r="Y5" s="894"/>
      <c r="Z5" s="894" t="s">
        <v>115</v>
      </c>
      <c r="AA5" s="894"/>
      <c r="AB5" s="894" t="s">
        <v>116</v>
      </c>
      <c r="AC5" s="894"/>
      <c r="AD5" s="894" t="s">
        <v>117</v>
      </c>
      <c r="AE5" s="894"/>
      <c r="AF5" s="892"/>
    </row>
    <row r="6" spans="1:35">
      <c r="A6" s="878"/>
      <c r="B6" s="873"/>
      <c r="C6" s="874"/>
      <c r="D6" s="875"/>
      <c r="E6" s="890"/>
      <c r="F6" s="159" t="s">
        <v>122</v>
      </c>
      <c r="G6" s="159" t="s">
        <v>118</v>
      </c>
      <c r="H6" s="160" t="s">
        <v>119</v>
      </c>
      <c r="I6" s="160" t="s">
        <v>120</v>
      </c>
      <c r="J6" s="160" t="s">
        <v>119</v>
      </c>
      <c r="K6" s="160" t="s">
        <v>120</v>
      </c>
      <c r="L6" s="160" t="s">
        <v>119</v>
      </c>
      <c r="M6" s="160" t="s">
        <v>120</v>
      </c>
      <c r="N6" s="160" t="s">
        <v>119</v>
      </c>
      <c r="O6" s="160" t="s">
        <v>120</v>
      </c>
      <c r="P6" s="160" t="s">
        <v>119</v>
      </c>
      <c r="Q6" s="160" t="s">
        <v>120</v>
      </c>
      <c r="R6" s="160" t="s">
        <v>119</v>
      </c>
      <c r="S6" s="160" t="s">
        <v>120</v>
      </c>
      <c r="T6" s="160" t="s">
        <v>119</v>
      </c>
      <c r="U6" s="160" t="s">
        <v>120</v>
      </c>
      <c r="V6" s="160" t="s">
        <v>119</v>
      </c>
      <c r="W6" s="160" t="s">
        <v>120</v>
      </c>
      <c r="X6" s="160" t="s">
        <v>119</v>
      </c>
      <c r="Y6" s="160" t="s">
        <v>120</v>
      </c>
      <c r="Z6" s="160" t="s">
        <v>119</v>
      </c>
      <c r="AA6" s="160" t="s">
        <v>120</v>
      </c>
      <c r="AB6" s="160" t="s">
        <v>119</v>
      </c>
      <c r="AC6" s="160" t="s">
        <v>120</v>
      </c>
      <c r="AD6" s="160" t="s">
        <v>119</v>
      </c>
      <c r="AE6" s="160" t="s">
        <v>120</v>
      </c>
      <c r="AF6" s="893"/>
    </row>
    <row r="7" spans="1:35" ht="15.75" thickBot="1">
      <c r="A7" s="637">
        <v>1</v>
      </c>
      <c r="B7" s="879">
        <v>2</v>
      </c>
      <c r="C7" s="880"/>
      <c r="D7" s="881"/>
      <c r="E7" s="638">
        <v>3</v>
      </c>
      <c r="F7" s="906">
        <v>4</v>
      </c>
      <c r="G7" s="907"/>
      <c r="H7" s="898">
        <v>5</v>
      </c>
      <c r="I7" s="898"/>
      <c r="J7" s="898">
        <v>6</v>
      </c>
      <c r="K7" s="898"/>
      <c r="L7" s="898">
        <v>7</v>
      </c>
      <c r="M7" s="898"/>
      <c r="N7" s="898">
        <v>8</v>
      </c>
      <c r="O7" s="898"/>
      <c r="P7" s="898">
        <v>9</v>
      </c>
      <c r="Q7" s="898"/>
      <c r="R7" s="898">
        <v>10</v>
      </c>
      <c r="S7" s="898"/>
      <c r="T7" s="898">
        <v>11</v>
      </c>
      <c r="U7" s="898"/>
      <c r="V7" s="898">
        <v>12</v>
      </c>
      <c r="W7" s="898"/>
      <c r="X7" s="898">
        <v>13</v>
      </c>
      <c r="Y7" s="898"/>
      <c r="Z7" s="898">
        <v>14</v>
      </c>
      <c r="AA7" s="898"/>
      <c r="AB7" s="898">
        <v>15</v>
      </c>
      <c r="AC7" s="898"/>
      <c r="AD7" s="898">
        <v>16</v>
      </c>
      <c r="AE7" s="898"/>
      <c r="AF7" s="639">
        <v>17</v>
      </c>
    </row>
    <row r="8" spans="1:35" ht="34.5" customHeight="1" thickTop="1">
      <c r="A8" s="633"/>
      <c r="B8" s="902" t="s">
        <v>121</v>
      </c>
      <c r="C8" s="903"/>
      <c r="D8" s="904"/>
      <c r="E8" s="634">
        <f>SUM(E10:E27)</f>
        <v>303447000</v>
      </c>
      <c r="F8" s="635"/>
      <c r="G8" s="635"/>
      <c r="H8" s="636"/>
      <c r="I8" s="636"/>
      <c r="J8" s="636"/>
      <c r="K8" s="636"/>
      <c r="L8" s="636"/>
      <c r="M8" s="636"/>
      <c r="N8" s="636"/>
      <c r="O8" s="636"/>
      <c r="P8" s="636"/>
      <c r="Q8" s="636"/>
      <c r="R8" s="636"/>
      <c r="S8" s="636"/>
      <c r="T8" s="636"/>
      <c r="U8" s="636"/>
      <c r="V8" s="636"/>
      <c r="W8" s="636"/>
      <c r="X8" s="636"/>
      <c r="Y8" s="636"/>
      <c r="Z8" s="636"/>
      <c r="AA8" s="636"/>
      <c r="AB8" s="636"/>
      <c r="AC8" s="636"/>
      <c r="AD8" s="636"/>
      <c r="AE8" s="636"/>
      <c r="AF8" s="636"/>
    </row>
    <row r="9" spans="1:35">
      <c r="A9" s="707">
        <v>1</v>
      </c>
      <c r="B9" s="899" t="s">
        <v>87</v>
      </c>
      <c r="C9" s="900"/>
      <c r="D9" s="901"/>
      <c r="E9" s="612"/>
      <c r="F9" s="612"/>
      <c r="G9" s="612"/>
      <c r="H9" s="612"/>
      <c r="I9" s="612"/>
      <c r="J9" s="612"/>
      <c r="K9" s="612"/>
      <c r="L9" s="612"/>
      <c r="M9" s="612"/>
      <c r="N9" s="612"/>
      <c r="O9" s="612"/>
      <c r="P9" s="612"/>
      <c r="Q9" s="612"/>
      <c r="R9" s="612"/>
      <c r="S9" s="612"/>
      <c r="T9" s="612"/>
      <c r="U9" s="612"/>
      <c r="V9" s="612"/>
      <c r="W9" s="612"/>
      <c r="X9" s="612"/>
      <c r="Y9" s="612"/>
      <c r="Z9" s="612"/>
      <c r="AA9" s="612"/>
      <c r="AB9" s="612"/>
      <c r="AC9" s="612"/>
      <c r="AD9" s="612"/>
      <c r="AE9" s="612"/>
      <c r="AF9" s="612"/>
    </row>
    <row r="10" spans="1:35" ht="16.5">
      <c r="A10" s="611"/>
      <c r="B10" s="609" t="s">
        <v>92</v>
      </c>
      <c r="C10" s="605" t="s">
        <v>88</v>
      </c>
      <c r="D10" s="606"/>
      <c r="E10" s="613">
        <v>1005000</v>
      </c>
      <c r="F10" s="620">
        <f>(E10/$E$8)*100</f>
        <v>0.33119457434082394</v>
      </c>
      <c r="G10" s="620">
        <f>F10</f>
        <v>0.33119457434082394</v>
      </c>
      <c r="H10" s="613">
        <f>E10</f>
        <v>1005000</v>
      </c>
      <c r="I10" s="615">
        <f>G10</f>
        <v>0.33119457434082394</v>
      </c>
      <c r="J10" s="614"/>
      <c r="K10" s="614"/>
      <c r="L10" s="614"/>
      <c r="M10" s="614"/>
      <c r="N10" s="614"/>
      <c r="O10" s="614"/>
      <c r="P10" s="614"/>
      <c r="Q10" s="614"/>
      <c r="R10" s="614"/>
      <c r="S10" s="614"/>
      <c r="T10" s="614"/>
      <c r="U10" s="614"/>
      <c r="V10" s="614"/>
      <c r="W10" s="614"/>
      <c r="X10" s="614"/>
      <c r="Y10" s="614"/>
      <c r="Z10" s="614"/>
      <c r="AA10" s="614"/>
      <c r="AB10" s="614"/>
      <c r="AC10" s="614"/>
      <c r="AD10" s="614"/>
      <c r="AE10" s="614"/>
      <c r="AF10" s="614"/>
      <c r="AH10" s="648">
        <f>H10+J10+L10+N10+P10+R10+T10+V10+X10+Z10+AB10+AD10</f>
        <v>1005000</v>
      </c>
      <c r="AI10" s="649">
        <f>I10+K10+M10+O10+Q10+S10+U10+W10+Y10+AA10+AC10+AE10</f>
        <v>0.33119457434082394</v>
      </c>
    </row>
    <row r="11" spans="1:35" ht="16.5">
      <c r="A11" s="611"/>
      <c r="B11" s="609" t="s">
        <v>93</v>
      </c>
      <c r="C11" s="605" t="s">
        <v>89</v>
      </c>
      <c r="D11" s="606"/>
      <c r="E11" s="613">
        <v>9777000</v>
      </c>
      <c r="F11" s="620">
        <f>(E11/$E$8)*100</f>
        <v>3.2219794560499859</v>
      </c>
      <c r="G11" s="620">
        <f t="shared" ref="G11:G27" si="0">F11</f>
        <v>3.2219794560499859</v>
      </c>
      <c r="H11" s="622">
        <f>E11</f>
        <v>9777000</v>
      </c>
      <c r="I11" s="615">
        <f>G11</f>
        <v>3.2219794560499859</v>
      </c>
      <c r="J11" s="614"/>
      <c r="K11" s="614"/>
      <c r="L11" s="614"/>
      <c r="M11" s="614"/>
      <c r="N11" s="614"/>
      <c r="O11" s="614"/>
      <c r="P11" s="614"/>
      <c r="Q11" s="614"/>
      <c r="R11" s="614"/>
      <c r="S11" s="614"/>
      <c r="T11" s="614"/>
      <c r="U11" s="614"/>
      <c r="V11" s="614"/>
      <c r="W11" s="614"/>
      <c r="X11" s="614"/>
      <c r="Y11" s="614"/>
      <c r="Z11" s="614"/>
      <c r="AA11" s="614"/>
      <c r="AB11" s="614"/>
      <c r="AC11" s="614"/>
      <c r="AD11" s="614"/>
      <c r="AE11" s="614"/>
      <c r="AF11" s="614"/>
      <c r="AH11" s="648">
        <f t="shared" ref="AH11:AH30" si="1">H11+J11+L11+N11+P11+R11+T11+V11+X11+Z11+AB11+AD11</f>
        <v>9777000</v>
      </c>
      <c r="AI11" s="649">
        <f t="shared" ref="AI11:AI27" si="2">I11+K11+M11+O11+Q11+S11+U11+W11+Y11+AA11+AC11+AE11</f>
        <v>3.2219794560499859</v>
      </c>
    </row>
    <row r="12" spans="1:35">
      <c r="A12" s="707">
        <v>2</v>
      </c>
      <c r="B12" s="899" t="s">
        <v>90</v>
      </c>
      <c r="C12" s="900"/>
      <c r="D12" s="901"/>
      <c r="E12" s="614"/>
      <c r="F12" s="621"/>
      <c r="G12" s="620"/>
      <c r="H12" s="614"/>
      <c r="I12" s="614"/>
      <c r="J12" s="614"/>
      <c r="K12" s="614"/>
      <c r="L12" s="614"/>
      <c r="M12" s="614"/>
      <c r="N12" s="614"/>
      <c r="O12" s="614"/>
      <c r="P12" s="614"/>
      <c r="Q12" s="614"/>
      <c r="R12" s="614"/>
      <c r="S12" s="614"/>
      <c r="T12" s="614"/>
      <c r="U12" s="614"/>
      <c r="V12" s="614"/>
      <c r="W12" s="614"/>
      <c r="X12" s="614"/>
      <c r="Y12" s="614"/>
      <c r="Z12" s="614"/>
      <c r="AA12" s="614"/>
      <c r="AB12" s="614"/>
      <c r="AC12" s="614"/>
      <c r="AD12" s="614"/>
      <c r="AE12" s="614"/>
      <c r="AF12" s="614"/>
      <c r="AH12" s="648">
        <f t="shared" si="1"/>
        <v>0</v>
      </c>
      <c r="AI12" s="649"/>
    </row>
    <row r="13" spans="1:35">
      <c r="A13" s="611"/>
      <c r="B13" s="609" t="s">
        <v>92</v>
      </c>
      <c r="C13" s="886" t="s">
        <v>161</v>
      </c>
      <c r="D13" s="887"/>
      <c r="E13" s="632">
        <v>220803000</v>
      </c>
      <c r="F13" s="620">
        <f>(E13/$E$8)*100</f>
        <v>72.764930943459646</v>
      </c>
      <c r="G13" s="620">
        <f t="shared" si="0"/>
        <v>72.764930943459646</v>
      </c>
      <c r="H13" s="614"/>
      <c r="I13" s="614"/>
      <c r="J13" s="613"/>
      <c r="K13" s="620"/>
      <c r="L13" s="613"/>
      <c r="M13" s="620"/>
      <c r="N13" s="613"/>
      <c r="O13" s="620"/>
      <c r="P13" s="613"/>
      <c r="Q13" s="620"/>
      <c r="R13" s="613"/>
      <c r="S13" s="620"/>
      <c r="T13" s="613"/>
      <c r="U13" s="620"/>
      <c r="V13" s="614"/>
      <c r="W13" s="614"/>
      <c r="X13" s="614"/>
      <c r="Y13" s="614"/>
      <c r="Z13" s="614"/>
      <c r="AA13" s="614"/>
      <c r="AB13" s="614"/>
      <c r="AC13" s="614"/>
      <c r="AD13" s="614"/>
      <c r="AE13" s="614"/>
      <c r="AF13" s="614"/>
      <c r="AH13" s="648">
        <f t="shared" si="1"/>
        <v>0</v>
      </c>
      <c r="AI13" s="649">
        <f t="shared" si="2"/>
        <v>0</v>
      </c>
    </row>
    <row r="14" spans="1:35">
      <c r="A14" s="611"/>
      <c r="B14" s="609"/>
      <c r="C14" s="610" t="s">
        <v>34</v>
      </c>
      <c r="D14" s="607" t="s">
        <v>153</v>
      </c>
      <c r="E14" s="611"/>
      <c r="F14" s="621"/>
      <c r="G14" s="620"/>
      <c r="H14" s="614"/>
      <c r="I14" s="614"/>
      <c r="J14" s="613">
        <f>100000+300000+10722000</f>
        <v>11122000</v>
      </c>
      <c r="K14" s="620">
        <f>(J14/$E$8)*100</f>
        <v>3.6652199560384515</v>
      </c>
      <c r="L14" s="613">
        <f>300000+2575000+3740000+10722000</f>
        <v>17337000</v>
      </c>
      <c r="M14" s="620">
        <f>(L14/$E$8)*100</f>
        <v>5.7133535675093183</v>
      </c>
      <c r="N14" s="613">
        <f>300000+9600000+10722000</f>
        <v>20622000</v>
      </c>
      <c r="O14" s="620">
        <f>(N14/$E$8)*100</f>
        <v>6.7959149373696235</v>
      </c>
      <c r="P14" s="613">
        <f>300000+9600000+10722000+300000+9600000+10722000</f>
        <v>41244000</v>
      </c>
      <c r="Q14" s="620">
        <f>(P14/$E$8)*100</f>
        <v>13.591829874739247</v>
      </c>
      <c r="R14" s="614"/>
      <c r="S14" s="614"/>
      <c r="T14" s="614"/>
      <c r="U14" s="614"/>
      <c r="V14" s="614"/>
      <c r="W14" s="614"/>
      <c r="X14" s="614"/>
      <c r="Y14" s="614"/>
      <c r="Z14" s="614"/>
      <c r="AA14" s="614"/>
      <c r="AB14" s="614"/>
      <c r="AC14" s="614"/>
      <c r="AD14" s="614"/>
      <c r="AE14" s="614"/>
      <c r="AF14" s="614"/>
      <c r="AH14" s="648">
        <f t="shared" si="1"/>
        <v>90325000</v>
      </c>
      <c r="AI14" s="649"/>
    </row>
    <row r="15" spans="1:35">
      <c r="A15" s="611"/>
      <c r="B15" s="609"/>
      <c r="C15" s="610" t="s">
        <v>34</v>
      </c>
      <c r="D15" s="607" t="s">
        <v>162</v>
      </c>
      <c r="E15" s="611"/>
      <c r="F15" s="621"/>
      <c r="G15" s="620"/>
      <c r="H15" s="614"/>
      <c r="I15" s="614"/>
      <c r="J15" s="614"/>
      <c r="K15" s="614"/>
      <c r="L15" s="614"/>
      <c r="M15" s="614"/>
      <c r="N15" s="614"/>
      <c r="O15" s="614"/>
      <c r="P15" s="613"/>
      <c r="Q15" s="620"/>
      <c r="R15" s="613">
        <f>300000+9600000+10722000</f>
        <v>20622000</v>
      </c>
      <c r="S15" s="620">
        <f>(R15/$E$8)*100</f>
        <v>6.7959149373696235</v>
      </c>
      <c r="T15" s="613"/>
      <c r="U15" s="620"/>
      <c r="V15" s="614"/>
      <c r="W15" s="614"/>
      <c r="X15" s="614"/>
      <c r="Y15" s="614"/>
      <c r="Z15" s="614"/>
      <c r="AA15" s="614"/>
      <c r="AB15" s="614"/>
      <c r="AC15" s="614"/>
      <c r="AD15" s="614"/>
      <c r="AE15" s="614"/>
      <c r="AF15" s="614"/>
      <c r="AH15" s="648">
        <f t="shared" si="1"/>
        <v>20622000</v>
      </c>
      <c r="AI15" s="649"/>
    </row>
    <row r="16" spans="1:35">
      <c r="A16" s="611"/>
      <c r="B16" s="604"/>
      <c r="C16" s="610" t="s">
        <v>34</v>
      </c>
      <c r="D16" s="608" t="s">
        <v>161</v>
      </c>
      <c r="E16" s="613"/>
      <c r="F16" s="621"/>
      <c r="G16" s="620"/>
      <c r="H16" s="614"/>
      <c r="I16" s="614"/>
      <c r="J16" s="613"/>
      <c r="K16" s="620"/>
      <c r="L16" s="613"/>
      <c r="M16" s="620"/>
      <c r="N16" s="614"/>
      <c r="O16" s="614"/>
      <c r="P16" s="614"/>
      <c r="Q16" s="614"/>
      <c r="R16" s="613">
        <f>100000+680000+562500+680000+562500+300000+935000+7200000+7674000+10397000</f>
        <v>29091000</v>
      </c>
      <c r="S16" s="620">
        <f>(R16/$E$8)*100</f>
        <v>9.5868471265163269</v>
      </c>
      <c r="T16" s="613">
        <f>680000+562500+420000+680000+562500+420000+300000+935000+7200000</f>
        <v>11760000</v>
      </c>
      <c r="U16" s="620">
        <f>(T16/$E$8)*100</f>
        <v>3.8754708400478504</v>
      </c>
      <c r="V16" s="614"/>
      <c r="W16" s="614"/>
      <c r="X16" s="614"/>
      <c r="Y16" s="614"/>
      <c r="Z16" s="614"/>
      <c r="AA16" s="614"/>
      <c r="AB16" s="614"/>
      <c r="AC16" s="614"/>
      <c r="AD16" s="614"/>
      <c r="AE16" s="614"/>
      <c r="AF16" s="614"/>
      <c r="AH16" s="648">
        <f t="shared" si="1"/>
        <v>40851000</v>
      </c>
      <c r="AI16" s="649"/>
    </row>
    <row r="17" spans="1:35">
      <c r="A17" s="611"/>
      <c r="B17" s="604"/>
      <c r="C17" s="610" t="s">
        <v>34</v>
      </c>
      <c r="D17" s="647" t="s">
        <v>163</v>
      </c>
      <c r="E17" s="614"/>
      <c r="F17" s="621"/>
      <c r="G17" s="620"/>
      <c r="H17" s="614"/>
      <c r="I17" s="614"/>
      <c r="J17" s="614"/>
      <c r="K17" s="614"/>
      <c r="L17" s="614"/>
      <c r="M17" s="614"/>
      <c r="N17" s="613"/>
      <c r="O17" s="620"/>
      <c r="P17" s="614"/>
      <c r="Q17" s="614"/>
      <c r="R17" s="614"/>
      <c r="S17" s="614"/>
      <c r="T17" s="613"/>
      <c r="U17" s="620"/>
      <c r="V17" s="613">
        <f>680000+562500+7674000</f>
        <v>8916500</v>
      </c>
      <c r="W17" s="620">
        <f>(V17/$E$8)*100</f>
        <v>2.9384044001094094</v>
      </c>
      <c r="X17" s="613">
        <f>680000+562500+420000+300000+10397000</f>
        <v>12359500</v>
      </c>
      <c r="Y17" s="620">
        <f>(X17/$E$8)*100</f>
        <v>4.0730341707118543</v>
      </c>
      <c r="Z17" s="613">
        <f>680000+562500+420000+935000+7200000+9396000</f>
        <v>19193500</v>
      </c>
      <c r="AA17" s="620">
        <f>(Z17/$E$8)*100</f>
        <v>6.325157276229457</v>
      </c>
      <c r="AB17" s="614"/>
      <c r="AC17" s="614"/>
      <c r="AD17" s="614"/>
      <c r="AE17" s="614"/>
      <c r="AF17" s="614"/>
      <c r="AH17" s="648">
        <f t="shared" si="1"/>
        <v>40469500</v>
      </c>
      <c r="AI17" s="649"/>
    </row>
    <row r="18" spans="1:35">
      <c r="A18" s="611"/>
      <c r="B18" s="604"/>
      <c r="C18" s="610" t="s">
        <v>34</v>
      </c>
      <c r="D18" s="608" t="s">
        <v>154</v>
      </c>
      <c r="E18" s="614"/>
      <c r="F18" s="621"/>
      <c r="G18" s="620"/>
      <c r="H18" s="614"/>
      <c r="I18" s="614"/>
      <c r="J18" s="614"/>
      <c r="K18" s="614"/>
      <c r="L18" s="614"/>
      <c r="M18" s="614"/>
      <c r="N18" s="614"/>
      <c r="O18" s="614"/>
      <c r="P18" s="614"/>
      <c r="Q18" s="614"/>
      <c r="R18" s="614"/>
      <c r="S18" s="614"/>
      <c r="T18" s="614"/>
      <c r="U18" s="614"/>
      <c r="V18" s="613"/>
      <c r="W18" s="620"/>
      <c r="X18" s="613"/>
      <c r="Y18" s="620"/>
      <c r="Z18" s="613"/>
      <c r="AA18" s="620"/>
      <c r="AB18" s="613">
        <f>680000+562500+300000+7200000+9396000+10397000</f>
        <v>28535500</v>
      </c>
      <c r="AC18" s="620">
        <f>(AB18/$E$8)*100</f>
        <v>9.4037838568184888</v>
      </c>
      <c r="AD18" s="614"/>
      <c r="AE18" s="614"/>
      <c r="AF18" s="614"/>
      <c r="AH18" s="648">
        <f t="shared" si="1"/>
        <v>28535500</v>
      </c>
      <c r="AI18" s="649"/>
    </row>
    <row r="19" spans="1:35">
      <c r="A19" s="611"/>
      <c r="B19" s="609" t="s">
        <v>93</v>
      </c>
      <c r="C19" s="886" t="s">
        <v>158</v>
      </c>
      <c r="D19" s="887"/>
      <c r="E19" s="613">
        <v>50400000</v>
      </c>
      <c r="F19" s="620">
        <f>(E19/$E$8)*100</f>
        <v>16.609160743062215</v>
      </c>
      <c r="G19" s="620">
        <f>F19</f>
        <v>16.609160743062215</v>
      </c>
      <c r="H19" s="614"/>
      <c r="I19" s="614"/>
      <c r="J19" s="614"/>
      <c r="K19" s="614"/>
      <c r="L19" s="614"/>
      <c r="M19" s="614"/>
      <c r="N19" s="614"/>
      <c r="O19" s="614"/>
      <c r="P19" s="614"/>
      <c r="Q19" s="614"/>
      <c r="R19" s="614"/>
      <c r="S19" s="614"/>
      <c r="T19" s="614"/>
      <c r="U19" s="614"/>
      <c r="V19" s="614"/>
      <c r="W19" s="614"/>
      <c r="X19" s="613"/>
      <c r="Y19" s="620"/>
      <c r="Z19" s="614"/>
      <c r="AA19" s="614"/>
      <c r="AB19" s="622"/>
      <c r="AC19" s="620"/>
      <c r="AD19" s="614"/>
      <c r="AE19" s="614"/>
      <c r="AF19" s="614"/>
      <c r="AH19" s="648">
        <f t="shared" si="1"/>
        <v>0</v>
      </c>
      <c r="AI19" s="649">
        <f t="shared" si="2"/>
        <v>0</v>
      </c>
    </row>
    <row r="20" spans="1:35">
      <c r="A20" s="611"/>
      <c r="B20" s="646"/>
      <c r="C20" s="672" t="s">
        <v>34</v>
      </c>
      <c r="D20" s="645" t="s">
        <v>155</v>
      </c>
      <c r="E20" s="613"/>
      <c r="F20" s="621"/>
      <c r="G20" s="620"/>
      <c r="H20" s="614"/>
      <c r="I20" s="614"/>
      <c r="J20" s="614"/>
      <c r="K20" s="614"/>
      <c r="L20" s="614"/>
      <c r="M20" s="614"/>
      <c r="N20" s="614"/>
      <c r="O20" s="614"/>
      <c r="P20" s="614"/>
      <c r="Q20" s="614"/>
      <c r="R20" s="613"/>
      <c r="S20" s="620"/>
      <c r="T20" s="613">
        <f>7200000+7200000</f>
        <v>14400000</v>
      </c>
      <c r="U20" s="620">
        <f t="shared" ref="U20" si="3">(T20/$E$8)*100</f>
        <v>4.7454744980177761</v>
      </c>
      <c r="V20" s="614"/>
      <c r="W20" s="614"/>
      <c r="X20" s="613"/>
      <c r="Y20" s="620"/>
      <c r="Z20" s="614"/>
      <c r="AA20" s="614"/>
      <c r="AB20" s="622"/>
      <c r="AC20" s="620"/>
      <c r="AD20" s="614"/>
      <c r="AE20" s="614"/>
      <c r="AF20" s="614"/>
      <c r="AH20" s="648">
        <f t="shared" ref="AH20:AH22" si="4">H20+J20+L20+N20+P20+R20+T20+V20+X20+Z20+AB20+AD20</f>
        <v>14400000</v>
      </c>
      <c r="AI20" s="649">
        <f t="shared" ref="AI20:AI22" si="5">I20+K20+M20+O20+Q20+S20+U20+W20+Y20+AA20+AC20+AE20</f>
        <v>4.7454744980177761</v>
      </c>
    </row>
    <row r="21" spans="1:35">
      <c r="A21" s="611"/>
      <c r="B21" s="646"/>
      <c r="C21" s="672" t="s">
        <v>34</v>
      </c>
      <c r="D21" s="645" t="s">
        <v>168</v>
      </c>
      <c r="E21" s="613"/>
      <c r="F21" s="621"/>
      <c r="G21" s="620"/>
      <c r="H21" s="614"/>
      <c r="I21" s="614"/>
      <c r="J21" s="614"/>
      <c r="K21" s="614"/>
      <c r="L21" s="614"/>
      <c r="M21" s="614"/>
      <c r="N21" s="614"/>
      <c r="O21" s="614"/>
      <c r="P21" s="614"/>
      <c r="Q21" s="614"/>
      <c r="R21" s="614"/>
      <c r="S21" s="614"/>
      <c r="T21" s="614"/>
      <c r="U21" s="614"/>
      <c r="V21" s="613">
        <v>7200000</v>
      </c>
      <c r="W21" s="620">
        <f t="shared" ref="W21" si="6">(V21/$E$8)*100</f>
        <v>2.372737249008888</v>
      </c>
      <c r="X21" s="613">
        <v>7200000</v>
      </c>
      <c r="Y21" s="620">
        <f t="shared" ref="Y21" si="7">(X21/$E$8)*100</f>
        <v>2.372737249008888</v>
      </c>
      <c r="Z21" s="613">
        <v>7200000</v>
      </c>
      <c r="AA21" s="620">
        <f t="shared" ref="AA21" si="8">(Z21/$E$8)*100</f>
        <v>2.372737249008888</v>
      </c>
      <c r="AB21" s="622"/>
      <c r="AC21" s="620"/>
      <c r="AD21" s="614"/>
      <c r="AE21" s="614"/>
      <c r="AF21" s="614"/>
      <c r="AH21" s="648">
        <f t="shared" si="4"/>
        <v>21600000</v>
      </c>
      <c r="AI21" s="649">
        <f t="shared" si="5"/>
        <v>7.1182117470266641</v>
      </c>
    </row>
    <row r="22" spans="1:35">
      <c r="A22" s="611"/>
      <c r="B22" s="646"/>
      <c r="C22" s="672" t="s">
        <v>34</v>
      </c>
      <c r="D22" s="645" t="s">
        <v>156</v>
      </c>
      <c r="E22" s="613"/>
      <c r="F22" s="621"/>
      <c r="G22" s="620"/>
      <c r="H22" s="614"/>
      <c r="I22" s="614"/>
      <c r="J22" s="614"/>
      <c r="K22" s="614"/>
      <c r="L22" s="614"/>
      <c r="M22" s="614"/>
      <c r="N22" s="614"/>
      <c r="O22" s="614"/>
      <c r="P22" s="614"/>
      <c r="Q22" s="614"/>
      <c r="R22" s="614"/>
      <c r="S22" s="614"/>
      <c r="T22" s="614"/>
      <c r="U22" s="614"/>
      <c r="V22" s="613"/>
      <c r="W22" s="620"/>
      <c r="X22" s="613"/>
      <c r="Y22" s="620"/>
      <c r="Z22" s="622"/>
      <c r="AA22" s="620"/>
      <c r="AB22" s="622">
        <f>7200000+7200000</f>
        <v>14400000</v>
      </c>
      <c r="AC22" s="620">
        <f>(AB22/$E$8)*100</f>
        <v>4.7454744980177761</v>
      </c>
      <c r="AD22" s="614"/>
      <c r="AE22" s="614"/>
      <c r="AF22" s="614"/>
      <c r="AH22" s="648">
        <f t="shared" si="4"/>
        <v>14400000</v>
      </c>
      <c r="AI22" s="649">
        <f t="shared" si="5"/>
        <v>4.7454744980177761</v>
      </c>
    </row>
    <row r="23" spans="1:35">
      <c r="A23" s="707">
        <v>3</v>
      </c>
      <c r="B23" s="899" t="s">
        <v>91</v>
      </c>
      <c r="C23" s="900"/>
      <c r="D23" s="901"/>
      <c r="E23" s="614"/>
      <c r="F23" s="621"/>
      <c r="G23" s="620"/>
      <c r="H23" s="614"/>
      <c r="I23" s="614"/>
      <c r="J23" s="614"/>
      <c r="K23" s="614"/>
      <c r="L23" s="614"/>
      <c r="M23" s="614"/>
      <c r="N23" s="614"/>
      <c r="O23" s="614"/>
      <c r="P23" s="614"/>
      <c r="Q23" s="614"/>
      <c r="R23" s="614"/>
      <c r="S23" s="614"/>
      <c r="T23" s="614"/>
      <c r="U23" s="614"/>
      <c r="V23" s="614"/>
      <c r="W23" s="614"/>
      <c r="X23" s="614"/>
      <c r="Y23" s="614"/>
      <c r="Z23" s="614"/>
      <c r="AA23" s="614"/>
      <c r="AB23" s="614"/>
      <c r="AC23" s="614"/>
      <c r="AD23" s="614"/>
      <c r="AE23" s="614"/>
      <c r="AF23" s="614"/>
      <c r="AH23" s="648">
        <f t="shared" si="1"/>
        <v>0</v>
      </c>
      <c r="AI23" s="649"/>
    </row>
    <row r="24" spans="1:35" ht="15" customHeight="1">
      <c r="A24" s="611"/>
      <c r="B24" s="609" t="s">
        <v>92</v>
      </c>
      <c r="C24" s="886" t="s">
        <v>164</v>
      </c>
      <c r="D24" s="887"/>
      <c r="E24" s="613">
        <v>1035000</v>
      </c>
      <c r="F24" s="620">
        <f>(E24/$E$8)*100</f>
        <v>0.34108097954502764</v>
      </c>
      <c r="G24" s="620">
        <f t="shared" si="0"/>
        <v>0.34108097954502764</v>
      </c>
      <c r="H24" s="613"/>
      <c r="I24" s="614"/>
      <c r="J24" s="613">
        <v>103500</v>
      </c>
      <c r="K24" s="620">
        <f>(J24/$E$8)*100</f>
        <v>3.4108097954502758E-2</v>
      </c>
      <c r="L24" s="613">
        <f>J24</f>
        <v>103500</v>
      </c>
      <c r="M24" s="620">
        <f>(L24/$E$8)*100</f>
        <v>3.4108097954502758E-2</v>
      </c>
      <c r="N24" s="613">
        <f>J24</f>
        <v>103500</v>
      </c>
      <c r="O24" s="620">
        <f>(N24/$E$8)*100</f>
        <v>3.4108097954502758E-2</v>
      </c>
      <c r="P24" s="613">
        <f>J24</f>
        <v>103500</v>
      </c>
      <c r="Q24" s="620">
        <f>(P24/$E$8)*100</f>
        <v>3.4108097954502758E-2</v>
      </c>
      <c r="R24" s="613">
        <f>J24</f>
        <v>103500</v>
      </c>
      <c r="S24" s="620">
        <f>(R24/$E$8)*100</f>
        <v>3.4108097954502758E-2</v>
      </c>
      <c r="T24" s="613">
        <f>J24</f>
        <v>103500</v>
      </c>
      <c r="U24" s="620">
        <f>(T24/$E$8)*100</f>
        <v>3.4108097954502758E-2</v>
      </c>
      <c r="V24" s="613">
        <f>J24</f>
        <v>103500</v>
      </c>
      <c r="W24" s="620">
        <f>(V24/$E$8)*100</f>
        <v>3.4108097954502758E-2</v>
      </c>
      <c r="X24" s="613">
        <f>J24</f>
        <v>103500</v>
      </c>
      <c r="Y24" s="620">
        <f>(X24/$E$8)*100</f>
        <v>3.4108097954502758E-2</v>
      </c>
      <c r="Z24" s="613">
        <f>J24</f>
        <v>103500</v>
      </c>
      <c r="AA24" s="620">
        <f>(Z24/$E$8)*100</f>
        <v>3.4108097954502758E-2</v>
      </c>
      <c r="AB24" s="613">
        <f>J24</f>
        <v>103500</v>
      </c>
      <c r="AC24" s="620">
        <f>(AB24/$E$8)*100</f>
        <v>3.4108097954502758E-2</v>
      </c>
      <c r="AD24" s="613"/>
      <c r="AE24" s="614"/>
      <c r="AF24" s="614"/>
      <c r="AH24" s="648">
        <f t="shared" si="1"/>
        <v>1035000</v>
      </c>
      <c r="AI24" s="649">
        <f t="shared" si="2"/>
        <v>0.34108097954502758</v>
      </c>
    </row>
    <row r="25" spans="1:35" ht="15" customHeight="1">
      <c r="A25" s="611"/>
      <c r="B25" s="609" t="s">
        <v>93</v>
      </c>
      <c r="C25" s="886" t="s">
        <v>165</v>
      </c>
      <c r="D25" s="887"/>
      <c r="E25" s="613">
        <v>900000</v>
      </c>
      <c r="F25" s="620">
        <f>(E25/$E$8)*100</f>
        <v>0.29659215612611101</v>
      </c>
      <c r="G25" s="620">
        <f t="shared" si="0"/>
        <v>0.29659215612611101</v>
      </c>
      <c r="H25" s="614"/>
      <c r="I25" s="614"/>
      <c r="J25" s="614"/>
      <c r="K25" s="614"/>
      <c r="L25" s="614"/>
      <c r="M25" s="614"/>
      <c r="N25" s="614"/>
      <c r="O25" s="614"/>
      <c r="P25" s="614"/>
      <c r="Q25" s="614"/>
      <c r="R25" s="622"/>
      <c r="S25" s="620"/>
      <c r="T25" s="622">
        <v>900000</v>
      </c>
      <c r="U25" s="620">
        <f>(T25/$E$8)*100</f>
        <v>0.29659215612611101</v>
      </c>
      <c r="V25" s="614"/>
      <c r="W25" s="614"/>
      <c r="X25" s="614"/>
      <c r="Y25" s="614"/>
      <c r="Z25" s="614"/>
      <c r="AA25" s="614"/>
      <c r="AB25" s="614"/>
      <c r="AC25" s="614"/>
      <c r="AD25" s="614"/>
      <c r="AE25" s="614"/>
      <c r="AF25" s="614"/>
      <c r="AH25" s="648">
        <f t="shared" si="1"/>
        <v>900000</v>
      </c>
      <c r="AI25" s="649">
        <f t="shared" si="2"/>
        <v>0.29659215612611101</v>
      </c>
    </row>
    <row r="26" spans="1:35">
      <c r="A26" s="611"/>
      <c r="B26" s="609" t="s">
        <v>96</v>
      </c>
      <c r="C26" s="886" t="s">
        <v>166</v>
      </c>
      <c r="D26" s="887"/>
      <c r="E26" s="613">
        <v>8396000</v>
      </c>
      <c r="F26" s="620">
        <f>(E26/$E$8)*100</f>
        <v>2.7668752698164751</v>
      </c>
      <c r="G26" s="620">
        <f t="shared" si="0"/>
        <v>2.7668752698164751</v>
      </c>
      <c r="H26" s="614"/>
      <c r="I26" s="614"/>
      <c r="J26" s="614"/>
      <c r="K26" s="614"/>
      <c r="L26" s="614"/>
      <c r="M26" s="614"/>
      <c r="N26" s="614"/>
      <c r="O26" s="614"/>
      <c r="P26" s="614"/>
      <c r="Q26" s="614"/>
      <c r="R26" s="614"/>
      <c r="S26" s="614"/>
      <c r="T26" s="614"/>
      <c r="U26" s="614"/>
      <c r="V26" s="614"/>
      <c r="W26" s="614"/>
      <c r="X26" s="614"/>
      <c r="Y26" s="614"/>
      <c r="Z26" s="622"/>
      <c r="AA26" s="620"/>
      <c r="AB26" s="622">
        <v>8396000</v>
      </c>
      <c r="AC26" s="620">
        <f>(AB26/$E$8)*100</f>
        <v>2.7668752698164751</v>
      </c>
      <c r="AD26" s="614"/>
      <c r="AE26" s="614"/>
      <c r="AF26" s="614"/>
      <c r="AH26" s="648">
        <f t="shared" si="1"/>
        <v>8396000</v>
      </c>
      <c r="AI26" s="649">
        <f t="shared" si="2"/>
        <v>2.7668752698164751</v>
      </c>
    </row>
    <row r="27" spans="1:35">
      <c r="A27" s="611"/>
      <c r="B27" s="609" t="s">
        <v>97</v>
      </c>
      <c r="C27" s="886" t="s">
        <v>167</v>
      </c>
      <c r="D27" s="887"/>
      <c r="E27" s="613">
        <v>11131000</v>
      </c>
      <c r="F27" s="620">
        <f>(E27/$E$8)*100</f>
        <v>3.6681858775997127</v>
      </c>
      <c r="G27" s="620">
        <f t="shared" si="0"/>
        <v>3.6681858775997127</v>
      </c>
      <c r="H27" s="614"/>
      <c r="I27" s="614"/>
      <c r="J27" s="614"/>
      <c r="K27" s="614"/>
      <c r="L27" s="614"/>
      <c r="M27" s="614"/>
      <c r="N27" s="614"/>
      <c r="O27" s="614"/>
      <c r="P27" s="614"/>
      <c r="Q27" s="614"/>
      <c r="R27" s="614"/>
      <c r="S27" s="614"/>
      <c r="T27" s="614"/>
      <c r="U27" s="614"/>
      <c r="V27" s="614"/>
      <c r="W27" s="614"/>
      <c r="X27" s="614"/>
      <c r="Y27" s="614"/>
      <c r="Z27" s="614"/>
      <c r="AA27" s="614"/>
      <c r="AB27" s="614"/>
      <c r="AC27" s="614"/>
      <c r="AD27" s="622">
        <f>E27</f>
        <v>11131000</v>
      </c>
      <c r="AE27" s="620">
        <f>G27</f>
        <v>3.6681858775997127</v>
      </c>
      <c r="AF27" s="614"/>
      <c r="AH27" s="648">
        <f t="shared" si="1"/>
        <v>11131000</v>
      </c>
      <c r="AI27" s="649">
        <f t="shared" si="2"/>
        <v>3.6681858775997127</v>
      </c>
    </row>
    <row r="28" spans="1:35" ht="16.5">
      <c r="A28" s="616" t="s">
        <v>123</v>
      </c>
      <c r="B28" s="617"/>
      <c r="C28" s="617"/>
      <c r="D28" s="617"/>
      <c r="E28" s="619">
        <f>SUM(E10:E27)</f>
        <v>303447000</v>
      </c>
      <c r="F28" s="619">
        <f>SUM(F10:F27)</f>
        <v>100</v>
      </c>
      <c r="G28" s="619">
        <f>SUM(G10:G27)</f>
        <v>100</v>
      </c>
      <c r="H28" s="618"/>
      <c r="I28" s="618"/>
      <c r="J28" s="618"/>
      <c r="K28" s="618"/>
      <c r="L28" s="602"/>
      <c r="M28" s="602"/>
      <c r="N28" s="602"/>
      <c r="O28" s="602"/>
      <c r="P28" s="602"/>
      <c r="Q28" s="602"/>
      <c r="R28" s="602"/>
      <c r="S28" s="602"/>
      <c r="T28" s="602"/>
      <c r="U28" s="602"/>
      <c r="V28" s="602"/>
      <c r="W28" s="602"/>
      <c r="X28" s="602"/>
      <c r="Y28" s="602"/>
      <c r="Z28" s="602"/>
      <c r="AA28" s="602"/>
      <c r="AB28" s="602"/>
      <c r="AC28" s="602"/>
      <c r="AD28" s="602"/>
      <c r="AE28" s="602"/>
      <c r="AF28" s="603"/>
      <c r="AH28" s="648"/>
      <c r="AI28" s="649"/>
    </row>
    <row r="29" spans="1:35" ht="16.5">
      <c r="A29" s="616" t="s">
        <v>124</v>
      </c>
      <c r="B29" s="617"/>
      <c r="C29" s="617"/>
      <c r="D29" s="617"/>
      <c r="E29" s="618"/>
      <c r="F29" s="618"/>
      <c r="G29" s="618"/>
      <c r="H29" s="619">
        <f>SUM(H10:H28)</f>
        <v>10782000</v>
      </c>
      <c r="I29" s="618"/>
      <c r="J29" s="619">
        <f>SUM(J10:J28)</f>
        <v>11225500</v>
      </c>
      <c r="K29" s="618"/>
      <c r="L29" s="619">
        <f>SUM(L10:L28)</f>
        <v>17440500</v>
      </c>
      <c r="M29" s="602"/>
      <c r="N29" s="619">
        <f>SUM(N10:N28)</f>
        <v>20725500</v>
      </c>
      <c r="O29" s="602"/>
      <c r="P29" s="619">
        <f>SUM(P10:P28)</f>
        <v>41347500</v>
      </c>
      <c r="Q29" s="602"/>
      <c r="R29" s="619">
        <f>SUM(R10:R28)</f>
        <v>49816500</v>
      </c>
      <c r="S29" s="602"/>
      <c r="T29" s="619">
        <f>SUM(T10:T28)</f>
        <v>27163500</v>
      </c>
      <c r="U29" s="602"/>
      <c r="V29" s="619">
        <f>SUM(V10:V28)</f>
        <v>16220000</v>
      </c>
      <c r="W29" s="602"/>
      <c r="X29" s="619">
        <f>SUM(X10:X28)</f>
        <v>19663000</v>
      </c>
      <c r="Y29" s="602"/>
      <c r="Z29" s="619">
        <f>SUM(Z10:Z28)</f>
        <v>26497000</v>
      </c>
      <c r="AA29" s="602"/>
      <c r="AB29" s="619">
        <f>SUM(AB10:AB28)</f>
        <v>51435000</v>
      </c>
      <c r="AC29" s="602"/>
      <c r="AD29" s="619">
        <f>SUM(AD10:AD28)</f>
        <v>11131000</v>
      </c>
      <c r="AE29" s="602"/>
      <c r="AF29" s="603"/>
      <c r="AH29" s="648">
        <f t="shared" si="1"/>
        <v>303447000</v>
      </c>
      <c r="AI29" s="649"/>
    </row>
    <row r="30" spans="1:35">
      <c r="A30" s="616" t="s">
        <v>125</v>
      </c>
      <c r="B30" s="617"/>
      <c r="C30" s="617"/>
      <c r="D30" s="617"/>
      <c r="E30" s="618"/>
      <c r="F30" s="618"/>
      <c r="G30" s="618"/>
      <c r="H30" s="709">
        <f>(H29/$E$8)*100</f>
        <v>3.5531740303908101</v>
      </c>
      <c r="I30" s="714"/>
      <c r="J30" s="709">
        <f>(J29/$E$8)*100</f>
        <v>3.6993280539929541</v>
      </c>
      <c r="L30" s="709">
        <f>(L29/$E$8)*100</f>
        <v>5.7474616654638204</v>
      </c>
      <c r="M30" s="714"/>
      <c r="N30" s="709">
        <f>(N29/$E$8)*100</f>
        <v>6.8300230353241256</v>
      </c>
      <c r="O30" s="714"/>
      <c r="P30" s="709">
        <f>(P29/$E$8)*100</f>
        <v>13.62593797269375</v>
      </c>
      <c r="Q30" s="714"/>
      <c r="R30" s="709">
        <f>(R29/$E$8)*100</f>
        <v>16.416870161840453</v>
      </c>
      <c r="S30" s="714"/>
      <c r="T30" s="709">
        <f>(T29/$E$8)*100</f>
        <v>8.9516455921462406</v>
      </c>
      <c r="U30" s="714"/>
      <c r="V30" s="709">
        <f>(V29/$E$8)*100</f>
        <v>5.3452497470728</v>
      </c>
      <c r="W30" s="714"/>
      <c r="X30" s="709">
        <f>(X29/$E$8)*100</f>
        <v>6.4798795176752453</v>
      </c>
      <c r="Y30" s="714"/>
      <c r="Z30" s="709">
        <f>(Z29/$E$8)*100</f>
        <v>8.732002623192848</v>
      </c>
      <c r="AA30" s="714"/>
      <c r="AB30" s="709">
        <f>(AB29/$E$8)*100</f>
        <v>16.950241722607242</v>
      </c>
      <c r="AC30" s="714"/>
      <c r="AD30" s="709">
        <f>(AD29/$E$8)*100</f>
        <v>3.6681858775997127</v>
      </c>
      <c r="AE30" s="714"/>
      <c r="AF30" s="603"/>
      <c r="AH30" s="648">
        <f t="shared" si="1"/>
        <v>100</v>
      </c>
      <c r="AI30" s="649"/>
    </row>
    <row r="31" spans="1:35" ht="16.5">
      <c r="A31" s="616" t="s">
        <v>126</v>
      </c>
      <c r="B31" s="617"/>
      <c r="C31" s="617"/>
      <c r="D31" s="617"/>
      <c r="E31" s="618"/>
      <c r="F31" s="618"/>
      <c r="G31" s="618"/>
      <c r="H31" s="710">
        <f>H30</f>
        <v>3.5531740303908101</v>
      </c>
      <c r="I31" s="709"/>
      <c r="J31" s="709">
        <f>H31+J30</f>
        <v>7.2525020843837638</v>
      </c>
      <c r="K31" s="618"/>
      <c r="L31" s="709">
        <f>J31+L30</f>
        <v>12.999963749847584</v>
      </c>
      <c r="M31" s="715"/>
      <c r="N31" s="709">
        <f>L31+N30</f>
        <v>19.829986785171709</v>
      </c>
      <c r="O31" s="715"/>
      <c r="P31" s="709">
        <f>N31+P30</f>
        <v>33.455924757865461</v>
      </c>
      <c r="Q31" s="715"/>
      <c r="R31" s="709">
        <f>P31+R30</f>
        <v>49.87279491970591</v>
      </c>
      <c r="S31" s="715"/>
      <c r="T31" s="709">
        <f>R31+T30</f>
        <v>58.824440511852153</v>
      </c>
      <c r="U31" s="715"/>
      <c r="V31" s="709">
        <f>T31+V30</f>
        <v>64.169690258924959</v>
      </c>
      <c r="W31" s="715"/>
      <c r="X31" s="709">
        <f>V31+X30</f>
        <v>70.649569776600202</v>
      </c>
      <c r="Y31" s="715"/>
      <c r="Z31" s="709">
        <f>X31+Z30</f>
        <v>79.381572399793043</v>
      </c>
      <c r="AA31" s="715"/>
      <c r="AB31" s="709">
        <f>Z31+AB30</f>
        <v>96.331814122400289</v>
      </c>
      <c r="AC31" s="715"/>
      <c r="AD31" s="709">
        <f>AB31+AD30</f>
        <v>100</v>
      </c>
      <c r="AE31" s="715"/>
      <c r="AF31" s="603"/>
      <c r="AH31" s="648"/>
      <c r="AI31" s="649"/>
    </row>
    <row r="32" spans="1:35" ht="16.5">
      <c r="A32" s="616" t="s">
        <v>127</v>
      </c>
      <c r="B32" s="617"/>
      <c r="C32" s="617"/>
      <c r="D32" s="617"/>
      <c r="E32" s="618"/>
      <c r="F32" s="618"/>
      <c r="G32" s="618"/>
      <c r="H32" s="709"/>
      <c r="I32" s="709">
        <f>SUM(I10:I27)</f>
        <v>3.5531740303908097</v>
      </c>
      <c r="J32" s="709"/>
      <c r="K32" s="709">
        <f>SUM(K10:K27)</f>
        <v>3.6993280539929545</v>
      </c>
      <c r="L32" s="715"/>
      <c r="M32" s="709">
        <f>SUM(M10:M27)</f>
        <v>5.7474616654638213</v>
      </c>
      <c r="N32" s="715"/>
      <c r="O32" s="709">
        <f>SUM(O10:O27)</f>
        <v>6.8300230353241265</v>
      </c>
      <c r="P32" s="715"/>
      <c r="Q32" s="709">
        <f>SUM(Q10:Q27)</f>
        <v>13.62593797269375</v>
      </c>
      <c r="R32" s="715"/>
      <c r="S32" s="709">
        <f>SUM(S10:S27)</f>
        <v>16.41687016184045</v>
      </c>
      <c r="T32" s="715"/>
      <c r="U32" s="709">
        <f>SUM(U10:U27)</f>
        <v>8.9516455921462406</v>
      </c>
      <c r="V32" s="715"/>
      <c r="W32" s="709">
        <f>SUM(W10:W27)</f>
        <v>5.3452497470728009</v>
      </c>
      <c r="X32" s="715"/>
      <c r="Y32" s="709">
        <f>SUM(Y10:Y27)</f>
        <v>6.4798795176752453</v>
      </c>
      <c r="Z32" s="715"/>
      <c r="AA32" s="709">
        <f>SUM(AA10:AA27)</f>
        <v>8.732002623192848</v>
      </c>
      <c r="AB32" s="715"/>
      <c r="AC32" s="709">
        <f>SUM(AC10:AC27)</f>
        <v>16.950241722607242</v>
      </c>
      <c r="AD32" s="715"/>
      <c r="AE32" s="709">
        <f>SUM(AE10:AE27)</f>
        <v>3.6681858775997127</v>
      </c>
      <c r="AF32" s="603"/>
      <c r="AH32" s="648"/>
      <c r="AI32" s="649">
        <f t="shared" ref="AI32" si="9">I32+K32+M32+O32+Q32+S32+U32+W32+Y32+AA32+AC32+AE32</f>
        <v>100</v>
      </c>
    </row>
    <row r="33" spans="1:35" ht="16.5">
      <c r="A33" s="616" t="s">
        <v>128</v>
      </c>
      <c r="B33" s="617"/>
      <c r="C33" s="617"/>
      <c r="D33" s="617"/>
      <c r="E33" s="618"/>
      <c r="F33" s="618"/>
      <c r="G33" s="618"/>
      <c r="H33" s="709"/>
      <c r="I33" s="709">
        <f>I32</f>
        <v>3.5531740303908097</v>
      </c>
      <c r="J33" s="709"/>
      <c r="K33" s="709">
        <f>I33+K32</f>
        <v>7.2525020843837638</v>
      </c>
      <c r="L33" s="715"/>
      <c r="M33" s="709">
        <f>K33+M32</f>
        <v>12.999963749847584</v>
      </c>
      <c r="N33" s="715"/>
      <c r="O33" s="709">
        <f>M33+O32</f>
        <v>19.829986785171712</v>
      </c>
      <c r="P33" s="715"/>
      <c r="Q33" s="709">
        <f>O33+Q32</f>
        <v>33.455924757865461</v>
      </c>
      <c r="R33" s="715"/>
      <c r="S33" s="709">
        <f>Q33+S32</f>
        <v>49.87279491970591</v>
      </c>
      <c r="T33" s="715"/>
      <c r="U33" s="709">
        <f>S33+U32</f>
        <v>58.824440511852153</v>
      </c>
      <c r="V33" s="715"/>
      <c r="W33" s="709">
        <f>U33+W32</f>
        <v>64.169690258924959</v>
      </c>
      <c r="X33" s="715"/>
      <c r="Y33" s="709">
        <f>W33+Y32</f>
        <v>70.649569776600202</v>
      </c>
      <c r="Z33" s="715"/>
      <c r="AA33" s="709">
        <f>Y33+AA32</f>
        <v>79.381572399793043</v>
      </c>
      <c r="AB33" s="715"/>
      <c r="AC33" s="709">
        <f>AA33+AC32</f>
        <v>96.331814122400289</v>
      </c>
      <c r="AD33" s="715"/>
      <c r="AE33" s="709">
        <f>AC33+AE32</f>
        <v>100</v>
      </c>
      <c r="AF33" s="603"/>
      <c r="AH33" s="625"/>
      <c r="AI33" s="627"/>
    </row>
    <row r="34" spans="1:35">
      <c r="A34" s="616" t="s">
        <v>157</v>
      </c>
      <c r="B34" s="617"/>
      <c r="C34" s="617"/>
      <c r="D34" s="617"/>
      <c r="E34" s="618"/>
      <c r="F34" s="618"/>
      <c r="G34" s="618"/>
      <c r="H34" s="618"/>
      <c r="I34" s="618">
        <v>2.4300000000000002</v>
      </c>
      <c r="J34" s="618"/>
      <c r="K34" s="618">
        <v>6.56</v>
      </c>
      <c r="L34" s="618"/>
      <c r="M34" s="618">
        <v>14.01</v>
      </c>
      <c r="N34" s="618"/>
      <c r="O34" s="618">
        <v>20.440000000000001</v>
      </c>
      <c r="P34" s="618"/>
      <c r="Q34" s="618">
        <v>27.99</v>
      </c>
      <c r="R34" s="618"/>
      <c r="S34" s="618">
        <v>37.35</v>
      </c>
      <c r="T34" s="618"/>
      <c r="U34" s="618">
        <v>45.88</v>
      </c>
      <c r="V34" s="618"/>
      <c r="W34" s="618">
        <v>52.82</v>
      </c>
      <c r="X34" s="618"/>
      <c r="Y34" s="618">
        <v>62.05</v>
      </c>
      <c r="Z34" s="618"/>
      <c r="AA34" s="618">
        <v>72.709999999999994</v>
      </c>
      <c r="AB34" s="618"/>
      <c r="AC34" s="618">
        <v>83.91</v>
      </c>
      <c r="AD34" s="618"/>
      <c r="AE34" s="618">
        <v>100</v>
      </c>
      <c r="AF34" s="603"/>
      <c r="AH34" s="625"/>
      <c r="AI34" s="627"/>
    </row>
    <row r="35" spans="1:35">
      <c r="A35" s="616" t="s">
        <v>129</v>
      </c>
      <c r="B35" s="617"/>
      <c r="C35" s="617"/>
      <c r="D35" s="617"/>
      <c r="E35" s="618"/>
      <c r="F35" s="618"/>
      <c r="G35" s="618"/>
      <c r="H35" s="618"/>
      <c r="I35" s="618"/>
      <c r="J35" s="618"/>
      <c r="K35" s="618"/>
      <c r="L35" s="603"/>
      <c r="M35" s="603"/>
      <c r="N35" s="603"/>
      <c r="O35" s="603"/>
      <c r="P35" s="603"/>
      <c r="Q35" s="603"/>
      <c r="R35" s="603"/>
      <c r="S35" s="603"/>
      <c r="T35" s="603"/>
      <c r="U35" s="603"/>
      <c r="V35" s="603"/>
      <c r="W35" s="603"/>
      <c r="X35" s="603"/>
      <c r="Y35" s="603"/>
      <c r="Z35" s="603"/>
      <c r="AA35" s="603"/>
      <c r="AB35" s="603"/>
      <c r="AC35" s="603"/>
      <c r="AD35" s="603"/>
      <c r="AE35" s="603"/>
      <c r="AF35" s="603"/>
      <c r="AH35" s="625"/>
      <c r="AI35" s="627"/>
    </row>
    <row r="36" spans="1:35">
      <c r="A36" s="616" t="s">
        <v>130</v>
      </c>
      <c r="B36" s="617"/>
      <c r="C36" s="617"/>
      <c r="D36" s="617"/>
      <c r="E36" s="618"/>
      <c r="F36" s="618"/>
      <c r="G36" s="618"/>
      <c r="H36" s="618"/>
      <c r="I36" s="618"/>
      <c r="J36" s="618"/>
      <c r="K36" s="618"/>
      <c r="L36" s="603"/>
      <c r="M36" s="603"/>
      <c r="N36" s="603"/>
      <c r="O36" s="603"/>
      <c r="P36" s="603"/>
      <c r="Q36" s="603"/>
      <c r="R36" s="603"/>
      <c r="S36" s="603"/>
      <c r="T36" s="603"/>
      <c r="U36" s="603"/>
      <c r="V36" s="603"/>
      <c r="W36" s="603"/>
      <c r="X36" s="603"/>
      <c r="Y36" s="603"/>
      <c r="Z36" s="603"/>
      <c r="AA36" s="603"/>
      <c r="AB36" s="603"/>
      <c r="AC36" s="603"/>
      <c r="AD36" s="603"/>
      <c r="AE36" s="603"/>
      <c r="AF36" s="603"/>
      <c r="AH36" s="625"/>
      <c r="AI36" s="627"/>
    </row>
    <row r="37" spans="1:35">
      <c r="A37" s="616" t="s">
        <v>131</v>
      </c>
      <c r="B37" s="617"/>
      <c r="C37" s="617"/>
      <c r="D37" s="617"/>
      <c r="E37" s="618"/>
      <c r="F37" s="618"/>
      <c r="G37" s="618"/>
      <c r="H37" s="618"/>
      <c r="I37" s="618"/>
      <c r="J37" s="618"/>
      <c r="K37" s="618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603"/>
      <c r="AB37" s="603"/>
      <c r="AC37" s="603"/>
      <c r="AD37" s="603"/>
      <c r="AE37" s="603"/>
      <c r="AF37" s="603"/>
      <c r="AH37" s="625"/>
      <c r="AI37" s="627"/>
    </row>
    <row r="38" spans="1:35">
      <c r="A38" s="678"/>
      <c r="B38" s="678"/>
      <c r="C38" s="678"/>
      <c r="D38" s="678"/>
      <c r="E38" s="678"/>
      <c r="F38" s="678"/>
      <c r="G38" s="678"/>
      <c r="H38" s="678"/>
      <c r="I38" s="678"/>
      <c r="J38" s="678"/>
      <c r="K38" s="678"/>
      <c r="L38" s="679"/>
      <c r="M38" s="679"/>
      <c r="N38" s="679"/>
      <c r="O38" s="679"/>
      <c r="P38" s="679"/>
      <c r="Q38" s="679"/>
      <c r="R38" s="679"/>
      <c r="S38" s="679"/>
      <c r="T38" s="679"/>
      <c r="U38" s="679"/>
      <c r="V38" s="679"/>
      <c r="W38" s="679"/>
      <c r="X38" s="679"/>
      <c r="Y38" s="679"/>
      <c r="Z38" s="679"/>
      <c r="AA38" s="679"/>
      <c r="AB38" s="679"/>
      <c r="AC38" s="679"/>
      <c r="AD38" s="679"/>
      <c r="AE38" s="679"/>
      <c r="AF38" s="679"/>
      <c r="AH38" s="625"/>
      <c r="AI38" s="627"/>
    </row>
    <row r="39" spans="1:35">
      <c r="A39" s="678"/>
      <c r="B39" s="678"/>
      <c r="C39" s="678"/>
      <c r="D39" s="678"/>
      <c r="E39" s="678"/>
      <c r="F39" s="678"/>
      <c r="G39" s="678"/>
      <c r="H39" s="678"/>
      <c r="I39" s="678"/>
      <c r="J39" s="678"/>
      <c r="K39" s="678"/>
      <c r="L39" s="679"/>
      <c r="M39" s="679"/>
      <c r="N39" s="679"/>
      <c r="O39" s="679"/>
      <c r="P39" s="679"/>
      <c r="Q39" s="679"/>
      <c r="R39" s="679"/>
      <c r="S39" s="679"/>
      <c r="T39" s="679"/>
      <c r="U39" s="679"/>
      <c r="V39" s="679"/>
      <c r="W39" s="679"/>
      <c r="X39" s="679"/>
      <c r="Y39" s="679"/>
      <c r="Z39" s="679"/>
      <c r="AA39" s="679"/>
      <c r="AB39" s="679"/>
      <c r="AC39" s="679"/>
      <c r="AD39" s="679"/>
      <c r="AE39" s="679"/>
      <c r="AF39" s="679"/>
      <c r="AH39" s="625"/>
      <c r="AI39" s="627"/>
    </row>
    <row r="40" spans="1:35">
      <c r="I40">
        <v>2</v>
      </c>
      <c r="K40">
        <v>7</v>
      </c>
      <c r="M40">
        <v>13</v>
      </c>
      <c r="O40">
        <v>20</v>
      </c>
      <c r="Q40">
        <v>29</v>
      </c>
      <c r="S40">
        <v>38</v>
      </c>
      <c r="U40">
        <v>50</v>
      </c>
      <c r="W40">
        <v>60</v>
      </c>
      <c r="Y40">
        <v>69</v>
      </c>
      <c r="AA40">
        <v>81</v>
      </c>
      <c r="AC40">
        <v>91</v>
      </c>
      <c r="AE40">
        <v>100</v>
      </c>
    </row>
    <row r="41" spans="1:35">
      <c r="E41" s="628">
        <f>E24/10</f>
        <v>103500</v>
      </c>
      <c r="H41">
        <v>1</v>
      </c>
      <c r="I41" s="626">
        <f>I33</f>
        <v>3.5531740303908097</v>
      </c>
      <c r="J41" s="681">
        <v>2.4300000000000002</v>
      </c>
      <c r="N41">
        <v>1035000</v>
      </c>
    </row>
    <row r="42" spans="1:35">
      <c r="H42">
        <v>2</v>
      </c>
      <c r="I42" s="626">
        <f>K33</f>
        <v>7.2525020843837638</v>
      </c>
      <c r="J42" s="681">
        <v>6.56</v>
      </c>
      <c r="N42">
        <f>N41/10</f>
        <v>103500</v>
      </c>
    </row>
    <row r="43" spans="1:35">
      <c r="H43">
        <v>3</v>
      </c>
      <c r="I43" s="626">
        <f>M33</f>
        <v>12.999963749847584</v>
      </c>
      <c r="J43" s="681">
        <v>14.01</v>
      </c>
    </row>
    <row r="44" spans="1:35">
      <c r="H44">
        <v>4</v>
      </c>
      <c r="I44" s="626">
        <f>O33</f>
        <v>19.829986785171712</v>
      </c>
      <c r="J44" s="681">
        <v>20.440000000000001</v>
      </c>
    </row>
    <row r="45" spans="1:35">
      <c r="H45">
        <v>5</v>
      </c>
      <c r="I45" s="626">
        <f>Q33</f>
        <v>33.455924757865461</v>
      </c>
      <c r="J45" s="681">
        <v>27.99</v>
      </c>
    </row>
    <row r="46" spans="1:35">
      <c r="H46">
        <v>6</v>
      </c>
      <c r="I46" s="626">
        <f>S33</f>
        <v>49.87279491970591</v>
      </c>
      <c r="J46" s="681">
        <v>37.35</v>
      </c>
    </row>
    <row r="47" spans="1:35">
      <c r="H47">
        <v>7</v>
      </c>
      <c r="I47" s="626">
        <f>U33</f>
        <v>58.824440511852153</v>
      </c>
      <c r="J47" s="681">
        <v>45.88</v>
      </c>
    </row>
    <row r="48" spans="1:35">
      <c r="H48">
        <v>8</v>
      </c>
      <c r="I48" s="626">
        <f>W33</f>
        <v>64.169690258924959</v>
      </c>
      <c r="J48" s="681">
        <v>52.82</v>
      </c>
    </row>
    <row r="49" spans="8:10">
      <c r="H49">
        <v>9</v>
      </c>
      <c r="I49" s="626">
        <f>Y33</f>
        <v>70.649569776600202</v>
      </c>
      <c r="J49" s="681">
        <v>62.05</v>
      </c>
    </row>
    <row r="50" spans="8:10">
      <c r="H50">
        <v>10</v>
      </c>
      <c r="I50" s="626">
        <f>AA33</f>
        <v>79.381572399793043</v>
      </c>
      <c r="J50" s="681">
        <v>72.709999999999994</v>
      </c>
    </row>
    <row r="51" spans="8:10">
      <c r="H51">
        <v>11</v>
      </c>
      <c r="I51" s="626">
        <f>AC33</f>
        <v>96.331814122400289</v>
      </c>
      <c r="J51" s="681">
        <v>83.91</v>
      </c>
    </row>
    <row r="52" spans="8:10">
      <c r="H52">
        <v>12</v>
      </c>
      <c r="I52" s="626">
        <f>AE33</f>
        <v>100</v>
      </c>
      <c r="J52" s="681">
        <v>100</v>
      </c>
    </row>
  </sheetData>
  <mergeCells count="44">
    <mergeCell ref="A1:AF1"/>
    <mergeCell ref="A2:AF2"/>
    <mergeCell ref="C27:D27"/>
    <mergeCell ref="C13:D13"/>
    <mergeCell ref="AD7:AE7"/>
    <mergeCell ref="B9:D9"/>
    <mergeCell ref="X7:Y7"/>
    <mergeCell ref="Z7:AA7"/>
    <mergeCell ref="AB7:AC7"/>
    <mergeCell ref="F7:G7"/>
    <mergeCell ref="C25:D25"/>
    <mergeCell ref="C26:D26"/>
    <mergeCell ref="T7:U7"/>
    <mergeCell ref="V7:W7"/>
    <mergeCell ref="J7:K7"/>
    <mergeCell ref="L7:M7"/>
    <mergeCell ref="N7:O7"/>
    <mergeCell ref="P7:Q7"/>
    <mergeCell ref="R7:S7"/>
    <mergeCell ref="C24:D24"/>
    <mergeCell ref="B23:D23"/>
    <mergeCell ref="B12:D12"/>
    <mergeCell ref="B8:D8"/>
    <mergeCell ref="H7:I7"/>
    <mergeCell ref="AF4:AF6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H4:AE4"/>
    <mergeCell ref="B4:D6"/>
    <mergeCell ref="A4:A6"/>
    <mergeCell ref="B7:D7"/>
    <mergeCell ref="F4:G5"/>
    <mergeCell ref="C19:D19"/>
    <mergeCell ref="E4:E6"/>
  </mergeCells>
  <printOptions horizontalCentered="1"/>
  <pageMargins left="0.70866141732283472" right="0.70866141732283472" top="0.74803149606299213" bottom="0.74803149606299213" header="0.31496062992125984" footer="0.31496062992125984"/>
  <pageSetup paperSize="8" scale="5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6943-8C8A-46C8-B7B9-8FA2BD8319F4}">
  <sheetPr>
    <tabColor rgb="FFFF0000"/>
    <pageSetUpPr fitToPage="1"/>
  </sheetPr>
  <dimension ref="A23:AJ122"/>
  <sheetViews>
    <sheetView view="pageBreakPreview" topLeftCell="A67" zoomScale="71" zoomScaleNormal="75" zoomScaleSheetLayoutView="71" workbookViewId="0">
      <selection activeCell="AE90" sqref="AE90"/>
    </sheetView>
  </sheetViews>
  <sheetFormatPr defaultRowHeight="15"/>
  <cols>
    <col min="1" max="1" width="3.85546875" bestFit="1" customWidth="1"/>
    <col min="2" max="3" width="3" customWidth="1"/>
    <col min="4" max="4" width="44.28515625" customWidth="1"/>
    <col min="5" max="5" width="11" bestFit="1" customWidth="1"/>
    <col min="8" max="8" width="12.42578125" bestFit="1" customWidth="1"/>
    <col min="10" max="10" width="12.42578125" bestFit="1" customWidth="1"/>
    <col min="12" max="12" width="12.42578125" bestFit="1" customWidth="1"/>
    <col min="14" max="14" width="12.42578125" bestFit="1" customWidth="1"/>
    <col min="16" max="16" width="12.42578125" bestFit="1" customWidth="1"/>
    <col min="18" max="18" width="12.42578125" bestFit="1" customWidth="1"/>
    <col min="20" max="20" width="12.42578125" bestFit="1" customWidth="1"/>
    <col min="22" max="22" width="12.42578125" bestFit="1" customWidth="1"/>
    <col min="24" max="24" width="12.42578125" bestFit="1" customWidth="1"/>
    <col min="26" max="26" width="12.42578125" bestFit="1" customWidth="1"/>
    <col min="28" max="28" width="12.42578125" bestFit="1" customWidth="1"/>
    <col min="30" max="30" width="12.42578125" bestFit="1" customWidth="1"/>
    <col min="34" max="34" width="13.42578125" bestFit="1" customWidth="1"/>
    <col min="35" max="35" width="11.7109375" bestFit="1" customWidth="1"/>
    <col min="36" max="36" width="11.5703125" bestFit="1" customWidth="1"/>
  </cols>
  <sheetData>
    <row r="23" spans="1:35" ht="18.75">
      <c r="A23" s="905" t="s">
        <v>136</v>
      </c>
      <c r="B23" s="905"/>
      <c r="C23" s="905"/>
      <c r="D23" s="905"/>
      <c r="E23" s="905"/>
      <c r="F23" s="905"/>
      <c r="G23" s="905"/>
      <c r="H23" s="905"/>
      <c r="I23" s="905"/>
      <c r="J23" s="905"/>
      <c r="K23" s="905"/>
      <c r="L23" s="905"/>
      <c r="M23" s="905"/>
      <c r="N23" s="905"/>
      <c r="O23" s="905"/>
      <c r="P23" s="905"/>
      <c r="Q23" s="905"/>
      <c r="R23" s="905"/>
      <c r="S23" s="905"/>
      <c r="T23" s="905"/>
      <c r="U23" s="905"/>
      <c r="V23" s="905"/>
      <c r="W23" s="905"/>
      <c r="X23" s="905"/>
      <c r="Y23" s="905"/>
      <c r="Z23" s="905"/>
      <c r="AA23" s="905"/>
      <c r="AB23" s="905"/>
      <c r="AC23" s="905"/>
      <c r="AD23" s="905"/>
      <c r="AE23" s="905"/>
      <c r="AF23" s="905"/>
    </row>
    <row r="24" spans="1:35" ht="18.75">
      <c r="A24" s="905" t="s">
        <v>137</v>
      </c>
      <c r="B24" s="905"/>
      <c r="C24" s="905"/>
      <c r="D24" s="905"/>
      <c r="E24" s="905"/>
      <c r="F24" s="905"/>
      <c r="G24" s="905"/>
      <c r="H24" s="905"/>
      <c r="I24" s="905"/>
      <c r="J24" s="905"/>
      <c r="K24" s="905"/>
      <c r="L24" s="905"/>
      <c r="M24" s="905"/>
      <c r="N24" s="905"/>
      <c r="O24" s="905"/>
      <c r="P24" s="905"/>
      <c r="Q24" s="905"/>
      <c r="R24" s="905"/>
      <c r="S24" s="905"/>
      <c r="T24" s="905"/>
      <c r="U24" s="905"/>
      <c r="V24" s="905"/>
      <c r="W24" s="905"/>
      <c r="X24" s="905"/>
      <c r="Y24" s="905"/>
      <c r="Z24" s="905"/>
      <c r="AA24" s="905"/>
      <c r="AB24" s="905"/>
      <c r="AC24" s="905"/>
      <c r="AD24" s="905"/>
      <c r="AE24" s="905"/>
      <c r="AF24" s="905"/>
    </row>
    <row r="26" spans="1:35">
      <c r="A26" s="876" t="s">
        <v>5</v>
      </c>
      <c r="B26" s="867" t="s">
        <v>6</v>
      </c>
      <c r="C26" s="868"/>
      <c r="D26" s="869"/>
      <c r="E26" s="888" t="s">
        <v>102</v>
      </c>
      <c r="F26" s="882" t="s">
        <v>103</v>
      </c>
      <c r="G26" s="883"/>
      <c r="H26" s="895" t="s">
        <v>104</v>
      </c>
      <c r="I26" s="896"/>
      <c r="J26" s="896"/>
      <c r="K26" s="896"/>
      <c r="L26" s="896"/>
      <c r="M26" s="896"/>
      <c r="N26" s="896"/>
      <c r="O26" s="896"/>
      <c r="P26" s="896"/>
      <c r="Q26" s="896"/>
      <c r="R26" s="896"/>
      <c r="S26" s="896"/>
      <c r="T26" s="896"/>
      <c r="U26" s="896"/>
      <c r="V26" s="896"/>
      <c r="W26" s="896"/>
      <c r="X26" s="896"/>
      <c r="Y26" s="896"/>
      <c r="Z26" s="896"/>
      <c r="AA26" s="896"/>
      <c r="AB26" s="896"/>
      <c r="AC26" s="896"/>
      <c r="AD26" s="896"/>
      <c r="AE26" s="897"/>
      <c r="AF26" s="891" t="s">
        <v>105</v>
      </c>
    </row>
    <row r="27" spans="1:35">
      <c r="A27" s="877"/>
      <c r="B27" s="870"/>
      <c r="C27" s="871"/>
      <c r="D27" s="872"/>
      <c r="E27" s="889"/>
      <c r="F27" s="884"/>
      <c r="G27" s="885"/>
      <c r="H27" s="894" t="s">
        <v>106</v>
      </c>
      <c r="I27" s="894"/>
      <c r="J27" s="894" t="s">
        <v>107</v>
      </c>
      <c r="K27" s="894"/>
      <c r="L27" s="894" t="s">
        <v>108</v>
      </c>
      <c r="M27" s="894"/>
      <c r="N27" s="894" t="s">
        <v>109</v>
      </c>
      <c r="O27" s="894"/>
      <c r="P27" s="894" t="s">
        <v>110</v>
      </c>
      <c r="Q27" s="894"/>
      <c r="R27" s="894" t="s">
        <v>111</v>
      </c>
      <c r="S27" s="894"/>
      <c r="T27" s="894" t="s">
        <v>112</v>
      </c>
      <c r="U27" s="894"/>
      <c r="V27" s="894" t="s">
        <v>113</v>
      </c>
      <c r="W27" s="894"/>
      <c r="X27" s="894" t="s">
        <v>114</v>
      </c>
      <c r="Y27" s="894"/>
      <c r="Z27" s="894" t="s">
        <v>115</v>
      </c>
      <c r="AA27" s="894"/>
      <c r="AB27" s="894" t="s">
        <v>116</v>
      </c>
      <c r="AC27" s="894"/>
      <c r="AD27" s="894" t="s">
        <v>117</v>
      </c>
      <c r="AE27" s="894"/>
      <c r="AF27" s="892"/>
    </row>
    <row r="28" spans="1:35">
      <c r="A28" s="878"/>
      <c r="B28" s="873"/>
      <c r="C28" s="874"/>
      <c r="D28" s="875"/>
      <c r="E28" s="890"/>
      <c r="F28" s="159" t="s">
        <v>122</v>
      </c>
      <c r="G28" s="159" t="s">
        <v>118</v>
      </c>
      <c r="H28" s="160" t="s">
        <v>119</v>
      </c>
      <c r="I28" s="160" t="s">
        <v>120</v>
      </c>
      <c r="J28" s="160" t="s">
        <v>119</v>
      </c>
      <c r="K28" s="160" t="s">
        <v>120</v>
      </c>
      <c r="L28" s="160" t="s">
        <v>119</v>
      </c>
      <c r="M28" s="160" t="s">
        <v>120</v>
      </c>
      <c r="N28" s="160" t="s">
        <v>119</v>
      </c>
      <c r="O28" s="160" t="s">
        <v>120</v>
      </c>
      <c r="P28" s="160" t="s">
        <v>119</v>
      </c>
      <c r="Q28" s="160" t="s">
        <v>120</v>
      </c>
      <c r="R28" s="160" t="s">
        <v>119</v>
      </c>
      <c r="S28" s="160" t="s">
        <v>120</v>
      </c>
      <c r="T28" s="160" t="s">
        <v>119</v>
      </c>
      <c r="U28" s="160" t="s">
        <v>120</v>
      </c>
      <c r="V28" s="160" t="s">
        <v>119</v>
      </c>
      <c r="W28" s="160" t="s">
        <v>120</v>
      </c>
      <c r="X28" s="160" t="s">
        <v>119</v>
      </c>
      <c r="Y28" s="160" t="s">
        <v>120</v>
      </c>
      <c r="Z28" s="160" t="s">
        <v>119</v>
      </c>
      <c r="AA28" s="160" t="s">
        <v>120</v>
      </c>
      <c r="AB28" s="160" t="s">
        <v>119</v>
      </c>
      <c r="AC28" s="160" t="s">
        <v>120</v>
      </c>
      <c r="AD28" s="160" t="s">
        <v>119</v>
      </c>
      <c r="AE28" s="160" t="s">
        <v>120</v>
      </c>
      <c r="AF28" s="893"/>
    </row>
    <row r="29" spans="1:35" ht="15.75" thickBot="1">
      <c r="A29" s="637">
        <v>1</v>
      </c>
      <c r="B29" s="879">
        <v>2</v>
      </c>
      <c r="C29" s="880"/>
      <c r="D29" s="881"/>
      <c r="E29" s="638">
        <v>3</v>
      </c>
      <c r="F29" s="906">
        <v>4</v>
      </c>
      <c r="G29" s="907"/>
      <c r="H29" s="898">
        <v>5</v>
      </c>
      <c r="I29" s="898"/>
      <c r="J29" s="898">
        <v>6</v>
      </c>
      <c r="K29" s="898"/>
      <c r="L29" s="898">
        <v>7</v>
      </c>
      <c r="M29" s="898"/>
      <c r="N29" s="898">
        <v>8</v>
      </c>
      <c r="O29" s="898"/>
      <c r="P29" s="898">
        <v>9</v>
      </c>
      <c r="Q29" s="898"/>
      <c r="R29" s="898">
        <v>10</v>
      </c>
      <c r="S29" s="898"/>
      <c r="T29" s="898">
        <v>11</v>
      </c>
      <c r="U29" s="898"/>
      <c r="V29" s="898">
        <v>12</v>
      </c>
      <c r="W29" s="898"/>
      <c r="X29" s="898">
        <v>13</v>
      </c>
      <c r="Y29" s="898"/>
      <c r="Z29" s="898">
        <v>14</v>
      </c>
      <c r="AA29" s="898"/>
      <c r="AB29" s="898">
        <v>15</v>
      </c>
      <c r="AC29" s="898"/>
      <c r="AD29" s="898">
        <v>16</v>
      </c>
      <c r="AE29" s="898"/>
      <c r="AF29" s="684">
        <v>17</v>
      </c>
    </row>
    <row r="30" spans="1:35" ht="34.5" customHeight="1" thickTop="1">
      <c r="A30" s="633"/>
      <c r="B30" s="902" t="s">
        <v>121</v>
      </c>
      <c r="C30" s="903"/>
      <c r="D30" s="904"/>
      <c r="E30" s="634">
        <f>E32+E40+E49+E57+E66+E74+E82+E90</f>
        <v>303447000</v>
      </c>
      <c r="F30" s="635"/>
      <c r="G30" s="635"/>
      <c r="H30" s="636"/>
      <c r="I30" s="636"/>
      <c r="J30" s="636"/>
      <c r="K30" s="636"/>
      <c r="L30" s="636"/>
      <c r="M30" s="636"/>
      <c r="N30" s="636"/>
      <c r="O30" s="636"/>
      <c r="P30" s="636"/>
      <c r="Q30" s="636"/>
      <c r="R30" s="636"/>
      <c r="S30" s="636"/>
      <c r="T30" s="636"/>
      <c r="U30" s="636"/>
      <c r="V30" s="636"/>
      <c r="W30" s="636"/>
      <c r="X30" s="636"/>
      <c r="Y30" s="636"/>
      <c r="Z30" s="636"/>
      <c r="AA30" s="636"/>
      <c r="AB30" s="636"/>
      <c r="AC30" s="636"/>
      <c r="AD30" s="636"/>
      <c r="AE30" s="636"/>
      <c r="AF30" s="636"/>
    </row>
    <row r="31" spans="1:35">
      <c r="A31" s="704">
        <v>1</v>
      </c>
      <c r="B31" s="908" t="s">
        <v>87</v>
      </c>
      <c r="C31" s="909"/>
      <c r="D31" s="910"/>
      <c r="E31" s="612"/>
      <c r="F31" s="612"/>
      <c r="G31" s="612"/>
      <c r="H31" s="612"/>
      <c r="I31" s="612"/>
      <c r="J31" s="612"/>
      <c r="K31" s="612"/>
      <c r="L31" s="612"/>
      <c r="M31" s="612"/>
      <c r="N31" s="612"/>
      <c r="O31" s="612"/>
      <c r="P31" s="612"/>
      <c r="Q31" s="612"/>
      <c r="R31" s="612"/>
      <c r="S31" s="612"/>
      <c r="T31" s="612"/>
      <c r="U31" s="612"/>
      <c r="V31" s="612"/>
      <c r="W31" s="612"/>
      <c r="X31" s="612"/>
      <c r="Y31" s="612"/>
      <c r="Z31" s="612"/>
      <c r="AA31" s="612"/>
      <c r="AB31" s="612"/>
      <c r="AC31" s="612"/>
      <c r="AD31" s="612"/>
      <c r="AE31" s="612"/>
      <c r="AF31" s="612"/>
    </row>
    <row r="32" spans="1:35">
      <c r="A32" s="705"/>
      <c r="B32" s="609" t="s">
        <v>92</v>
      </c>
      <c r="C32" s="686" t="s">
        <v>88</v>
      </c>
      <c r="D32" s="701"/>
      <c r="E32" s="703">
        <v>1005000</v>
      </c>
      <c r="F32" s="620">
        <f>(E32/$E$30)*100</f>
        <v>0.33119457434082394</v>
      </c>
      <c r="G32" s="620">
        <f>F32</f>
        <v>0.33119457434082394</v>
      </c>
      <c r="H32" s="613">
        <f>E32</f>
        <v>1005000</v>
      </c>
      <c r="I32" s="615">
        <f>G32</f>
        <v>0.33119457434082394</v>
      </c>
      <c r="J32" s="614"/>
      <c r="K32" s="614"/>
      <c r="L32" s="614"/>
      <c r="M32" s="614"/>
      <c r="N32" s="614"/>
      <c r="O32" s="614"/>
      <c r="P32" s="614"/>
      <c r="Q32" s="614"/>
      <c r="R32" s="614"/>
      <c r="S32" s="614"/>
      <c r="T32" s="614"/>
      <c r="U32" s="614"/>
      <c r="V32" s="614"/>
      <c r="W32" s="614"/>
      <c r="X32" s="614"/>
      <c r="Y32" s="614"/>
      <c r="Z32" s="614"/>
      <c r="AA32" s="614"/>
      <c r="AB32" s="614"/>
      <c r="AC32" s="614"/>
      <c r="AD32" s="614"/>
      <c r="AE32" s="614"/>
      <c r="AF32" s="614"/>
      <c r="AH32" s="648">
        <f>H32+J32+L32+N32+P32+R32+T32+V32+X32+Z32+AB32+AD32</f>
        <v>1005000</v>
      </c>
      <c r="AI32" s="649">
        <f>I32+K32+M32+O32+Q32+S32+U32+W32+Y32+AA32+AC32+AE32</f>
        <v>0.33119457434082394</v>
      </c>
    </row>
    <row r="33" spans="1:35">
      <c r="A33" s="705"/>
      <c r="B33" s="609"/>
      <c r="C33" s="610" t="s">
        <v>34</v>
      </c>
      <c r="D33" s="701" t="s">
        <v>159</v>
      </c>
      <c r="E33" s="613">
        <v>1005000</v>
      </c>
      <c r="F33" s="620"/>
      <c r="G33" s="620"/>
      <c r="H33" s="613"/>
      <c r="I33" s="615"/>
      <c r="J33" s="614"/>
      <c r="K33" s="614"/>
      <c r="L33" s="614"/>
      <c r="M33" s="614"/>
      <c r="N33" s="614"/>
      <c r="O33" s="614"/>
      <c r="P33" s="614"/>
      <c r="Q33" s="614"/>
      <c r="R33" s="614"/>
      <c r="S33" s="614"/>
      <c r="T33" s="614"/>
      <c r="U33" s="614"/>
      <c r="V33" s="614"/>
      <c r="W33" s="614"/>
      <c r="X33" s="614"/>
      <c r="Y33" s="614"/>
      <c r="Z33" s="614"/>
      <c r="AA33" s="614"/>
      <c r="AB33" s="614"/>
      <c r="AC33" s="614"/>
      <c r="AD33" s="614"/>
      <c r="AE33" s="614"/>
      <c r="AF33" s="614"/>
      <c r="AH33" s="648"/>
      <c r="AI33" s="649"/>
    </row>
    <row r="34" spans="1:35">
      <c r="A34" s="705"/>
      <c r="B34" s="609"/>
      <c r="C34" s="610" t="s">
        <v>34</v>
      </c>
      <c r="D34" s="701" t="s">
        <v>49</v>
      </c>
      <c r="E34" s="613"/>
      <c r="F34" s="620"/>
      <c r="G34" s="620"/>
      <c r="H34" s="613"/>
      <c r="I34" s="615"/>
      <c r="J34" s="614"/>
      <c r="K34" s="614"/>
      <c r="L34" s="614"/>
      <c r="M34" s="614"/>
      <c r="N34" s="614"/>
      <c r="O34" s="614"/>
      <c r="P34" s="614"/>
      <c r="Q34" s="614"/>
      <c r="R34" s="614"/>
      <c r="S34" s="614"/>
      <c r="T34" s="614"/>
      <c r="U34" s="614"/>
      <c r="V34" s="614"/>
      <c r="W34" s="614"/>
      <c r="X34" s="614"/>
      <c r="Y34" s="614"/>
      <c r="Z34" s="614"/>
      <c r="AA34" s="614"/>
      <c r="AB34" s="614"/>
      <c r="AC34" s="614"/>
      <c r="AD34" s="614"/>
      <c r="AE34" s="614"/>
      <c r="AF34" s="614"/>
      <c r="AH34" s="648"/>
      <c r="AI34" s="649"/>
    </row>
    <row r="35" spans="1:35">
      <c r="A35" s="705"/>
      <c r="B35" s="609"/>
      <c r="C35" s="610" t="s">
        <v>34</v>
      </c>
      <c r="D35" s="701" t="s">
        <v>55</v>
      </c>
      <c r="E35" s="613"/>
      <c r="F35" s="620"/>
      <c r="G35" s="620"/>
      <c r="H35" s="613"/>
      <c r="I35" s="615"/>
      <c r="J35" s="614"/>
      <c r="K35" s="614"/>
      <c r="L35" s="614"/>
      <c r="M35" s="614"/>
      <c r="N35" s="614"/>
      <c r="O35" s="614"/>
      <c r="P35" s="614"/>
      <c r="Q35" s="614"/>
      <c r="R35" s="614"/>
      <c r="S35" s="614"/>
      <c r="T35" s="614"/>
      <c r="U35" s="614"/>
      <c r="V35" s="614"/>
      <c r="W35" s="614"/>
      <c r="X35" s="614"/>
      <c r="Y35" s="614"/>
      <c r="Z35" s="614"/>
      <c r="AA35" s="614"/>
      <c r="AB35" s="614"/>
      <c r="AC35" s="614"/>
      <c r="AD35" s="614"/>
      <c r="AE35" s="614"/>
      <c r="AF35" s="614"/>
      <c r="AH35" s="648"/>
      <c r="AI35" s="649"/>
    </row>
    <row r="36" spans="1:35">
      <c r="A36" s="705"/>
      <c r="B36" s="609"/>
      <c r="C36" s="610" t="s">
        <v>34</v>
      </c>
      <c r="D36" s="701" t="s">
        <v>160</v>
      </c>
      <c r="E36" s="613"/>
      <c r="F36" s="620"/>
      <c r="G36" s="620"/>
      <c r="H36" s="613"/>
      <c r="I36" s="615"/>
      <c r="J36" s="614"/>
      <c r="K36" s="614"/>
      <c r="L36" s="614"/>
      <c r="M36" s="614"/>
      <c r="N36" s="614"/>
      <c r="O36" s="614"/>
      <c r="P36" s="614"/>
      <c r="Q36" s="614"/>
      <c r="R36" s="614"/>
      <c r="S36" s="614"/>
      <c r="T36" s="614"/>
      <c r="U36" s="614"/>
      <c r="V36" s="614"/>
      <c r="W36" s="614"/>
      <c r="X36" s="614"/>
      <c r="Y36" s="614"/>
      <c r="Z36" s="614"/>
      <c r="AA36" s="614"/>
      <c r="AB36" s="614"/>
      <c r="AC36" s="614"/>
      <c r="AD36" s="614"/>
      <c r="AE36" s="614"/>
      <c r="AF36" s="614"/>
      <c r="AH36" s="648"/>
      <c r="AI36" s="649"/>
    </row>
    <row r="37" spans="1:35">
      <c r="A37" s="705"/>
      <c r="B37" s="609"/>
      <c r="C37" s="610" t="s">
        <v>34</v>
      </c>
      <c r="D37" s="701" t="s">
        <v>31</v>
      </c>
      <c r="E37" s="613"/>
      <c r="F37" s="620"/>
      <c r="G37" s="620"/>
      <c r="H37" s="613"/>
      <c r="I37" s="615"/>
      <c r="J37" s="614"/>
      <c r="K37" s="614"/>
      <c r="L37" s="614"/>
      <c r="M37" s="614"/>
      <c r="N37" s="614"/>
      <c r="O37" s="614"/>
      <c r="P37" s="614"/>
      <c r="Q37" s="614"/>
      <c r="R37" s="614"/>
      <c r="S37" s="614"/>
      <c r="T37" s="614"/>
      <c r="U37" s="614"/>
      <c r="V37" s="614"/>
      <c r="W37" s="614"/>
      <c r="X37" s="614"/>
      <c r="Y37" s="614"/>
      <c r="Z37" s="614"/>
      <c r="AA37" s="614"/>
      <c r="AB37" s="614"/>
      <c r="AC37" s="614"/>
      <c r="AD37" s="614"/>
      <c r="AE37" s="614"/>
      <c r="AF37" s="614"/>
      <c r="AH37" s="648"/>
      <c r="AI37" s="649"/>
    </row>
    <row r="38" spans="1:35">
      <c r="A38" s="705"/>
      <c r="B38" s="609"/>
      <c r="C38" s="610" t="s">
        <v>34</v>
      </c>
      <c r="D38" s="701" t="s">
        <v>25</v>
      </c>
      <c r="E38" s="613"/>
      <c r="F38" s="620"/>
      <c r="G38" s="620"/>
      <c r="H38" s="613"/>
      <c r="I38" s="615"/>
      <c r="J38" s="614"/>
      <c r="K38" s="614"/>
      <c r="L38" s="614"/>
      <c r="M38" s="614"/>
      <c r="N38" s="614"/>
      <c r="O38" s="614"/>
      <c r="P38" s="614"/>
      <c r="Q38" s="614"/>
      <c r="R38" s="614"/>
      <c r="S38" s="614"/>
      <c r="T38" s="614"/>
      <c r="U38" s="614"/>
      <c r="V38" s="614"/>
      <c r="W38" s="614"/>
      <c r="X38" s="614"/>
      <c r="Y38" s="614"/>
      <c r="Z38" s="614"/>
      <c r="AA38" s="614"/>
      <c r="AB38" s="614"/>
      <c r="AC38" s="614"/>
      <c r="AD38" s="614"/>
      <c r="AE38" s="614"/>
      <c r="AF38" s="614"/>
      <c r="AH38" s="648"/>
      <c r="AI38" s="649"/>
    </row>
    <row r="39" spans="1:35">
      <c r="A39" s="705"/>
      <c r="B39" s="609"/>
      <c r="C39" s="610" t="s">
        <v>34</v>
      </c>
      <c r="D39" s="701" t="s">
        <v>27</v>
      </c>
      <c r="E39" s="613"/>
      <c r="F39" s="620"/>
      <c r="G39" s="620"/>
      <c r="H39" s="613"/>
      <c r="I39" s="615"/>
      <c r="J39" s="614"/>
      <c r="K39" s="614"/>
      <c r="L39" s="614"/>
      <c r="M39" s="614"/>
      <c r="N39" s="614"/>
      <c r="O39" s="614"/>
      <c r="P39" s="614"/>
      <c r="Q39" s="614"/>
      <c r="R39" s="614"/>
      <c r="S39" s="614"/>
      <c r="T39" s="614"/>
      <c r="U39" s="614"/>
      <c r="V39" s="614"/>
      <c r="W39" s="614"/>
      <c r="X39" s="614"/>
      <c r="Y39" s="614"/>
      <c r="Z39" s="614"/>
      <c r="AA39" s="614"/>
      <c r="AB39" s="614"/>
      <c r="AC39" s="614"/>
      <c r="AD39" s="614"/>
      <c r="AE39" s="614"/>
      <c r="AF39" s="614"/>
      <c r="AH39" s="648"/>
      <c r="AI39" s="649"/>
    </row>
    <row r="40" spans="1:35">
      <c r="A40" s="705"/>
      <c r="B40" s="609" t="s">
        <v>93</v>
      </c>
      <c r="C40" s="686" t="s">
        <v>89</v>
      </c>
      <c r="D40" s="701"/>
      <c r="E40" s="703">
        <v>9777000</v>
      </c>
      <c r="F40" s="620">
        <f>(E40/$E$30)*100</f>
        <v>3.2219794560499859</v>
      </c>
      <c r="G40" s="620">
        <f t="shared" ref="G40:G90" si="0">F40</f>
        <v>3.2219794560499859</v>
      </c>
      <c r="H40" s="622">
        <f>E40</f>
        <v>9777000</v>
      </c>
      <c r="I40" s="615">
        <f>G40</f>
        <v>3.2219794560499859</v>
      </c>
      <c r="J40" s="614"/>
      <c r="K40" s="614"/>
      <c r="L40" s="614"/>
      <c r="M40" s="614"/>
      <c r="N40" s="614"/>
      <c r="O40" s="614"/>
      <c r="P40" s="614"/>
      <c r="Q40" s="614"/>
      <c r="R40" s="614"/>
      <c r="S40" s="614"/>
      <c r="T40" s="614"/>
      <c r="U40" s="614"/>
      <c r="V40" s="614"/>
      <c r="W40" s="614"/>
      <c r="X40" s="614"/>
      <c r="Y40" s="614"/>
      <c r="Z40" s="614"/>
      <c r="AA40" s="614"/>
      <c r="AB40" s="614"/>
      <c r="AC40" s="614"/>
      <c r="AD40" s="614"/>
      <c r="AE40" s="614"/>
      <c r="AF40" s="614"/>
      <c r="AH40" s="648">
        <f t="shared" ref="AH40:AI100" si="1">H40+J40+L40+N40+P40+R40+T40+V40+X40+Z40+AB40+AD40</f>
        <v>9777000</v>
      </c>
      <c r="AI40" s="649">
        <f t="shared" si="1"/>
        <v>3.2219794560499859</v>
      </c>
    </row>
    <row r="41" spans="1:35">
      <c r="A41" s="705"/>
      <c r="B41" s="609"/>
      <c r="C41" s="610" t="s">
        <v>34</v>
      </c>
      <c r="D41" s="701" t="s">
        <v>159</v>
      </c>
      <c r="E41" s="613">
        <v>1146000</v>
      </c>
      <c r="F41" s="620"/>
      <c r="G41" s="620"/>
      <c r="H41" s="622"/>
      <c r="I41" s="615"/>
      <c r="J41" s="614"/>
      <c r="K41" s="614"/>
      <c r="L41" s="614"/>
      <c r="M41" s="614"/>
      <c r="N41" s="614"/>
      <c r="O41" s="614"/>
      <c r="P41" s="614"/>
      <c r="Q41" s="614"/>
      <c r="R41" s="614"/>
      <c r="S41" s="614"/>
      <c r="T41" s="614"/>
      <c r="U41" s="614"/>
      <c r="V41" s="614"/>
      <c r="W41" s="614"/>
      <c r="X41" s="614"/>
      <c r="Y41" s="614"/>
      <c r="Z41" s="614"/>
      <c r="AA41" s="614"/>
      <c r="AB41" s="614"/>
      <c r="AC41" s="614"/>
      <c r="AD41" s="614"/>
      <c r="AE41" s="614"/>
      <c r="AF41" s="614"/>
      <c r="AH41" s="648"/>
      <c r="AI41" s="649"/>
    </row>
    <row r="42" spans="1:35">
      <c r="A42" s="705"/>
      <c r="B42" s="609"/>
      <c r="C42" s="610" t="s">
        <v>34</v>
      </c>
      <c r="D42" s="701" t="s">
        <v>49</v>
      </c>
      <c r="E42" s="613">
        <v>300000</v>
      </c>
      <c r="F42" s="620"/>
      <c r="G42" s="620"/>
      <c r="H42" s="622"/>
      <c r="I42" s="615"/>
      <c r="J42" s="614"/>
      <c r="K42" s="614"/>
      <c r="L42" s="614"/>
      <c r="M42" s="614"/>
      <c r="N42" s="614"/>
      <c r="O42" s="614"/>
      <c r="P42" s="614"/>
      <c r="Q42" s="614"/>
      <c r="R42" s="614"/>
      <c r="S42" s="614"/>
      <c r="T42" s="614"/>
      <c r="U42" s="614"/>
      <c r="V42" s="614"/>
      <c r="W42" s="614"/>
      <c r="X42" s="614"/>
      <c r="Y42" s="614"/>
      <c r="Z42" s="614"/>
      <c r="AA42" s="614"/>
      <c r="AB42" s="614"/>
      <c r="AC42" s="614"/>
      <c r="AD42" s="614"/>
      <c r="AE42" s="614"/>
      <c r="AF42" s="614"/>
      <c r="AH42" s="648"/>
      <c r="AI42" s="649"/>
    </row>
    <row r="43" spans="1:35">
      <c r="A43" s="705"/>
      <c r="B43" s="609"/>
      <c r="C43" s="610" t="s">
        <v>34</v>
      </c>
      <c r="D43" s="701" t="s">
        <v>55</v>
      </c>
      <c r="E43" s="613"/>
      <c r="F43" s="620"/>
      <c r="G43" s="620"/>
      <c r="H43" s="622"/>
      <c r="I43" s="615"/>
      <c r="J43" s="614"/>
      <c r="K43" s="614"/>
      <c r="L43" s="614"/>
      <c r="M43" s="614"/>
      <c r="N43" s="614"/>
      <c r="O43" s="614"/>
      <c r="P43" s="614"/>
      <c r="Q43" s="614"/>
      <c r="R43" s="614"/>
      <c r="S43" s="614"/>
      <c r="T43" s="614"/>
      <c r="U43" s="614"/>
      <c r="V43" s="614"/>
      <c r="W43" s="614"/>
      <c r="X43" s="614"/>
      <c r="Y43" s="614"/>
      <c r="Z43" s="614"/>
      <c r="AA43" s="614"/>
      <c r="AB43" s="614"/>
      <c r="AC43" s="614"/>
      <c r="AD43" s="614"/>
      <c r="AE43" s="614"/>
      <c r="AF43" s="614"/>
      <c r="AH43" s="648"/>
      <c r="AI43" s="649"/>
    </row>
    <row r="44" spans="1:35">
      <c r="A44" s="705"/>
      <c r="B44" s="609"/>
      <c r="C44" s="610" t="s">
        <v>34</v>
      </c>
      <c r="D44" s="701" t="s">
        <v>160</v>
      </c>
      <c r="E44" s="613">
        <v>935000</v>
      </c>
      <c r="F44" s="620"/>
      <c r="G44" s="620"/>
      <c r="H44" s="622"/>
      <c r="I44" s="615"/>
      <c r="J44" s="614"/>
      <c r="K44" s="614"/>
      <c r="L44" s="614"/>
      <c r="M44" s="614"/>
      <c r="N44" s="614"/>
      <c r="O44" s="614"/>
      <c r="P44" s="614"/>
      <c r="Q44" s="614"/>
      <c r="R44" s="614"/>
      <c r="S44" s="614"/>
      <c r="T44" s="614"/>
      <c r="U44" s="614"/>
      <c r="V44" s="614"/>
      <c r="W44" s="614"/>
      <c r="X44" s="614"/>
      <c r="Y44" s="614"/>
      <c r="Z44" s="614"/>
      <c r="AA44" s="614"/>
      <c r="AB44" s="614"/>
      <c r="AC44" s="614"/>
      <c r="AD44" s="614"/>
      <c r="AE44" s="614"/>
      <c r="AF44" s="614"/>
      <c r="AH44" s="648"/>
      <c r="AI44" s="649"/>
    </row>
    <row r="45" spans="1:35">
      <c r="A45" s="705"/>
      <c r="B45" s="609"/>
      <c r="C45" s="610" t="s">
        <v>34</v>
      </c>
      <c r="D45" s="701" t="s">
        <v>31</v>
      </c>
      <c r="E45" s="613"/>
      <c r="F45" s="620"/>
      <c r="G45" s="620"/>
      <c r="H45" s="622"/>
      <c r="I45" s="615"/>
      <c r="J45" s="614"/>
      <c r="K45" s="614"/>
      <c r="L45" s="614"/>
      <c r="M45" s="614"/>
      <c r="N45" s="614"/>
      <c r="O45" s="614"/>
      <c r="P45" s="614"/>
      <c r="Q45" s="614"/>
      <c r="R45" s="614"/>
      <c r="S45" s="614"/>
      <c r="T45" s="614"/>
      <c r="U45" s="614"/>
      <c r="V45" s="614"/>
      <c r="W45" s="614"/>
      <c r="X45" s="614"/>
      <c r="Y45" s="614"/>
      <c r="Z45" s="614"/>
      <c r="AA45" s="614"/>
      <c r="AB45" s="614"/>
      <c r="AC45" s="614"/>
      <c r="AD45" s="614"/>
      <c r="AE45" s="614"/>
      <c r="AF45" s="614"/>
      <c r="AH45" s="648"/>
      <c r="AI45" s="649"/>
    </row>
    <row r="46" spans="1:35">
      <c r="A46" s="705"/>
      <c r="B46" s="609"/>
      <c r="C46" s="610" t="s">
        <v>34</v>
      </c>
      <c r="D46" s="701" t="s">
        <v>25</v>
      </c>
      <c r="E46" s="613"/>
      <c r="F46" s="620"/>
      <c r="G46" s="620"/>
      <c r="H46" s="622"/>
      <c r="I46" s="615"/>
      <c r="J46" s="614"/>
      <c r="K46" s="614"/>
      <c r="L46" s="614"/>
      <c r="M46" s="614"/>
      <c r="N46" s="614"/>
      <c r="O46" s="614"/>
      <c r="P46" s="614"/>
      <c r="Q46" s="614"/>
      <c r="R46" s="614"/>
      <c r="S46" s="614"/>
      <c r="T46" s="614"/>
      <c r="U46" s="614"/>
      <c r="V46" s="614"/>
      <c r="W46" s="614"/>
      <c r="X46" s="614"/>
      <c r="Y46" s="614"/>
      <c r="Z46" s="614"/>
      <c r="AA46" s="614"/>
      <c r="AB46" s="614"/>
      <c r="AC46" s="614"/>
      <c r="AD46" s="614"/>
      <c r="AE46" s="614"/>
      <c r="AF46" s="614"/>
      <c r="AH46" s="648"/>
      <c r="AI46" s="649"/>
    </row>
    <row r="47" spans="1:35">
      <c r="A47" s="706"/>
      <c r="B47" s="609"/>
      <c r="C47" s="610" t="s">
        <v>34</v>
      </c>
      <c r="D47" s="701" t="s">
        <v>27</v>
      </c>
      <c r="E47" s="613">
        <v>7396000</v>
      </c>
      <c r="F47" s="620"/>
      <c r="G47" s="620"/>
      <c r="H47" s="622"/>
      <c r="I47" s="615"/>
      <c r="J47" s="614"/>
      <c r="K47" s="614"/>
      <c r="L47" s="614"/>
      <c r="M47" s="614"/>
      <c r="N47" s="614"/>
      <c r="O47" s="614"/>
      <c r="P47" s="614"/>
      <c r="Q47" s="614"/>
      <c r="R47" s="614"/>
      <c r="S47" s="614"/>
      <c r="T47" s="614"/>
      <c r="U47" s="614"/>
      <c r="V47" s="614"/>
      <c r="W47" s="614"/>
      <c r="X47" s="614"/>
      <c r="Y47" s="614"/>
      <c r="Z47" s="614"/>
      <c r="AA47" s="614"/>
      <c r="AB47" s="614"/>
      <c r="AC47" s="614"/>
      <c r="AD47" s="614"/>
      <c r="AE47" s="614"/>
      <c r="AF47" s="614"/>
      <c r="AH47" s="648"/>
      <c r="AI47" s="649"/>
    </row>
    <row r="48" spans="1:35">
      <c r="A48" s="611">
        <v>2</v>
      </c>
      <c r="B48" s="908" t="s">
        <v>90</v>
      </c>
      <c r="C48" s="909"/>
      <c r="D48" s="910"/>
      <c r="E48" s="614"/>
      <c r="F48" s="621"/>
      <c r="G48" s="620"/>
      <c r="H48" s="614"/>
      <c r="I48" s="614"/>
      <c r="J48" s="614"/>
      <c r="K48" s="614"/>
      <c r="L48" s="614"/>
      <c r="M48" s="614"/>
      <c r="N48" s="614"/>
      <c r="O48" s="614"/>
      <c r="P48" s="614"/>
      <c r="Q48" s="614"/>
      <c r="R48" s="614"/>
      <c r="S48" s="614"/>
      <c r="T48" s="614"/>
      <c r="U48" s="614"/>
      <c r="V48" s="614"/>
      <c r="W48" s="614"/>
      <c r="X48" s="614"/>
      <c r="Y48" s="614"/>
      <c r="Z48" s="614"/>
      <c r="AA48" s="614"/>
      <c r="AB48" s="614"/>
      <c r="AC48" s="614"/>
      <c r="AD48" s="614"/>
      <c r="AE48" s="614"/>
      <c r="AF48" s="614"/>
      <c r="AH48" s="648">
        <f t="shared" si="1"/>
        <v>0</v>
      </c>
      <c r="AI48" s="649"/>
    </row>
    <row r="49" spans="1:36">
      <c r="A49" s="611"/>
      <c r="B49" s="609" t="s">
        <v>92</v>
      </c>
      <c r="C49" s="886" t="s">
        <v>161</v>
      </c>
      <c r="D49" s="887"/>
      <c r="E49" s="702">
        <f>SUM(E50:E56)</f>
        <v>220803000</v>
      </c>
      <c r="F49" s="620">
        <f>(E49/$E$30)*100</f>
        <v>72.764930943459646</v>
      </c>
      <c r="G49" s="620">
        <f t="shared" si="0"/>
        <v>72.764930943459646</v>
      </c>
      <c r="H49" s="614"/>
      <c r="I49" s="614"/>
      <c r="J49" s="613">
        <v>11122000</v>
      </c>
      <c r="K49" s="620">
        <f>(J49/$E$30)*100</f>
        <v>3.6652199560384515</v>
      </c>
      <c r="L49" s="613">
        <v>17337000</v>
      </c>
      <c r="M49" s="620">
        <f>(L49/$E$30)*100</f>
        <v>5.7133535675093183</v>
      </c>
      <c r="N49" s="613">
        <v>20622000</v>
      </c>
      <c r="O49" s="620">
        <f>(N49/$E$30)*100</f>
        <v>6.7959149373696235</v>
      </c>
      <c r="P49" s="613">
        <f>20622000+20622000</f>
        <v>41244000</v>
      </c>
      <c r="Q49" s="620">
        <f>(P49/$E$30)*100</f>
        <v>13.591829874739247</v>
      </c>
      <c r="R49" s="613">
        <v>49713000</v>
      </c>
      <c r="S49" s="620">
        <f>(R49/$E$30)*100</f>
        <v>16.382762063885949</v>
      </c>
      <c r="T49" s="613">
        <v>11760000</v>
      </c>
      <c r="U49" s="620">
        <f>(T49/$E$30)*100</f>
        <v>3.8754708400478504</v>
      </c>
      <c r="V49" s="613">
        <v>8916500</v>
      </c>
      <c r="W49" s="620">
        <f>(V49/$E$30)*100</f>
        <v>2.9384044001094094</v>
      </c>
      <c r="X49" s="613">
        <v>12359500</v>
      </c>
      <c r="Y49" s="620">
        <f>(X49/$E$30)*100</f>
        <v>4.0730341707118543</v>
      </c>
      <c r="Z49" s="613">
        <v>19193500</v>
      </c>
      <c r="AA49" s="620">
        <f>(Z49/$E$30)*100</f>
        <v>6.325157276229457</v>
      </c>
      <c r="AB49" s="613">
        <v>28535500</v>
      </c>
      <c r="AC49" s="620">
        <f>(AB49/$E$30)*100</f>
        <v>9.4037838568184888</v>
      </c>
      <c r="AD49" s="614"/>
      <c r="AE49" s="614"/>
      <c r="AF49" s="614"/>
      <c r="AH49" s="648">
        <f t="shared" si="1"/>
        <v>220803000</v>
      </c>
      <c r="AI49" s="649">
        <f t="shared" si="1"/>
        <v>72.76493094345966</v>
      </c>
      <c r="AJ49" s="630">
        <f>AH49-E49</f>
        <v>0</v>
      </c>
    </row>
    <row r="50" spans="1:36">
      <c r="A50" s="611"/>
      <c r="B50" s="685"/>
      <c r="C50" s="610" t="s">
        <v>34</v>
      </c>
      <c r="D50" s="701" t="s">
        <v>159</v>
      </c>
      <c r="E50" s="613">
        <f>5540000+100000</f>
        <v>5640000</v>
      </c>
      <c r="F50" s="621"/>
      <c r="G50" s="620"/>
      <c r="H50" s="614"/>
      <c r="I50" s="614"/>
      <c r="J50" s="613"/>
      <c r="K50" s="620"/>
      <c r="L50" s="613"/>
      <c r="M50" s="620"/>
      <c r="N50" s="614"/>
      <c r="O50" s="614"/>
      <c r="P50" s="614"/>
      <c r="Q50" s="614"/>
      <c r="R50" s="614"/>
      <c r="S50" s="614"/>
      <c r="T50" s="614"/>
      <c r="U50" s="614"/>
      <c r="V50" s="614"/>
      <c r="W50" s="614"/>
      <c r="X50" s="614"/>
      <c r="Y50" s="614"/>
      <c r="Z50" s="614"/>
      <c r="AA50" s="614"/>
      <c r="AB50" s="614"/>
      <c r="AC50" s="614"/>
      <c r="AD50" s="614"/>
      <c r="AE50" s="614"/>
      <c r="AF50" s="614"/>
      <c r="AH50" s="648">
        <f t="shared" si="1"/>
        <v>0</v>
      </c>
      <c r="AI50" s="649"/>
    </row>
    <row r="51" spans="1:36">
      <c r="A51" s="611"/>
      <c r="B51" s="685"/>
      <c r="C51" s="610" t="s">
        <v>34</v>
      </c>
      <c r="D51" s="701" t="s">
        <v>49</v>
      </c>
      <c r="E51" s="613">
        <f>7380000+40200000</f>
        <v>47580000</v>
      </c>
      <c r="F51" s="621"/>
      <c r="G51" s="620"/>
      <c r="H51" s="614"/>
      <c r="I51" s="614"/>
      <c r="J51" s="614"/>
      <c r="K51" s="614"/>
      <c r="L51" s="614"/>
      <c r="M51" s="614"/>
      <c r="N51" s="613"/>
      <c r="O51" s="620"/>
      <c r="P51" s="614"/>
      <c r="Q51" s="614"/>
      <c r="R51" s="614"/>
      <c r="S51" s="614"/>
      <c r="T51" s="613"/>
      <c r="U51" s="620"/>
      <c r="V51" s="614"/>
      <c r="W51" s="614"/>
      <c r="X51" s="614"/>
      <c r="Y51" s="614"/>
      <c r="Z51" s="614"/>
      <c r="AA51" s="614"/>
      <c r="AB51" s="614"/>
      <c r="AC51" s="614"/>
      <c r="AD51" s="614"/>
      <c r="AE51" s="614"/>
      <c r="AF51" s="614"/>
      <c r="AH51" s="648">
        <f t="shared" si="1"/>
        <v>0</v>
      </c>
      <c r="AI51" s="649"/>
    </row>
    <row r="52" spans="1:36">
      <c r="A52" s="611"/>
      <c r="B52" s="685"/>
      <c r="C52" s="610" t="s">
        <v>34</v>
      </c>
      <c r="D52" s="701" t="s">
        <v>55</v>
      </c>
      <c r="E52" s="613">
        <v>2575000</v>
      </c>
      <c r="F52" s="621"/>
      <c r="G52" s="620"/>
      <c r="H52" s="614"/>
      <c r="I52" s="614"/>
      <c r="J52" s="614"/>
      <c r="K52" s="614"/>
      <c r="L52" s="614"/>
      <c r="M52" s="614"/>
      <c r="N52" s="614"/>
      <c r="O52" s="614"/>
      <c r="P52" s="614"/>
      <c r="Q52" s="614"/>
      <c r="R52" s="614"/>
      <c r="S52" s="614"/>
      <c r="T52" s="614"/>
      <c r="U52" s="614"/>
      <c r="V52" s="613"/>
      <c r="W52" s="620"/>
      <c r="X52" s="613"/>
      <c r="Y52" s="620"/>
      <c r="Z52" s="614"/>
      <c r="AA52" s="614"/>
      <c r="AB52" s="614"/>
      <c r="AC52" s="614"/>
      <c r="AD52" s="614"/>
      <c r="AE52" s="614"/>
      <c r="AF52" s="614"/>
      <c r="AH52" s="648">
        <f t="shared" si="1"/>
        <v>0</v>
      </c>
      <c r="AI52" s="649"/>
    </row>
    <row r="53" spans="1:36">
      <c r="A53" s="611"/>
      <c r="B53" s="685"/>
      <c r="C53" s="610" t="s">
        <v>34</v>
      </c>
      <c r="D53" s="701" t="s">
        <v>160</v>
      </c>
      <c r="E53" s="613">
        <f>2805000+3740000</f>
        <v>6545000</v>
      </c>
      <c r="F53" s="621"/>
      <c r="G53" s="620"/>
      <c r="H53" s="614"/>
      <c r="I53" s="614"/>
      <c r="J53" s="614"/>
      <c r="K53" s="614"/>
      <c r="L53" s="614"/>
      <c r="M53" s="614"/>
      <c r="N53" s="614"/>
      <c r="O53" s="614"/>
      <c r="P53" s="614"/>
      <c r="Q53" s="614"/>
      <c r="R53" s="614"/>
      <c r="S53" s="614"/>
      <c r="T53" s="614"/>
      <c r="U53" s="614"/>
      <c r="V53" s="613"/>
      <c r="W53" s="620"/>
      <c r="X53" s="613"/>
      <c r="Y53" s="620"/>
      <c r="Z53" s="614"/>
      <c r="AA53" s="614"/>
      <c r="AB53" s="614"/>
      <c r="AC53" s="614"/>
      <c r="AD53" s="614"/>
      <c r="AE53" s="614"/>
      <c r="AF53" s="614"/>
      <c r="AH53" s="648"/>
      <c r="AI53" s="649"/>
    </row>
    <row r="54" spans="1:36">
      <c r="A54" s="611"/>
      <c r="B54" s="685"/>
      <c r="C54" s="610" t="s">
        <v>34</v>
      </c>
      <c r="D54" s="701" t="s">
        <v>31</v>
      </c>
      <c r="E54" s="613">
        <v>18288000</v>
      </c>
      <c r="F54" s="621"/>
      <c r="G54" s="620"/>
      <c r="H54" s="614"/>
      <c r="I54" s="614"/>
      <c r="J54" s="614"/>
      <c r="K54" s="614"/>
      <c r="L54" s="614"/>
      <c r="M54" s="614"/>
      <c r="N54" s="614"/>
      <c r="O54" s="614"/>
      <c r="P54" s="614"/>
      <c r="Q54" s="614"/>
      <c r="R54" s="614"/>
      <c r="S54" s="614"/>
      <c r="T54" s="614"/>
      <c r="U54" s="614"/>
      <c r="V54" s="613"/>
      <c r="W54" s="620"/>
      <c r="X54" s="613"/>
      <c r="Y54" s="620"/>
      <c r="Z54" s="614"/>
      <c r="AA54" s="614"/>
      <c r="AB54" s="614"/>
      <c r="AC54" s="614"/>
      <c r="AD54" s="614"/>
      <c r="AE54" s="614"/>
      <c r="AF54" s="614"/>
      <c r="AH54" s="648"/>
      <c r="AI54" s="649"/>
    </row>
    <row r="55" spans="1:36">
      <c r="A55" s="611"/>
      <c r="B55" s="685"/>
      <c r="C55" s="610" t="s">
        <v>34</v>
      </c>
      <c r="D55" s="701" t="s">
        <v>25</v>
      </c>
      <c r="E55" s="613">
        <v>28800000</v>
      </c>
      <c r="F55" s="621"/>
      <c r="G55" s="620"/>
      <c r="H55" s="614"/>
      <c r="I55" s="614"/>
      <c r="J55" s="614"/>
      <c r="K55" s="614"/>
      <c r="L55" s="614"/>
      <c r="M55" s="614"/>
      <c r="N55" s="614"/>
      <c r="O55" s="614"/>
      <c r="P55" s="614"/>
      <c r="Q55" s="614"/>
      <c r="R55" s="614"/>
      <c r="S55" s="614"/>
      <c r="T55" s="614"/>
      <c r="U55" s="614"/>
      <c r="V55" s="613"/>
      <c r="W55" s="620"/>
      <c r="X55" s="613"/>
      <c r="Y55" s="620"/>
      <c r="Z55" s="614"/>
      <c r="AA55" s="614"/>
      <c r="AB55" s="614"/>
      <c r="AC55" s="614"/>
      <c r="AD55" s="614"/>
      <c r="AE55" s="614"/>
      <c r="AF55" s="614"/>
      <c r="AH55" s="648"/>
      <c r="AI55" s="649"/>
    </row>
    <row r="56" spans="1:36">
      <c r="A56" s="611"/>
      <c r="B56" s="685"/>
      <c r="C56" s="610" t="s">
        <v>34</v>
      </c>
      <c r="D56" s="701" t="s">
        <v>27</v>
      </c>
      <c r="E56" s="613">
        <f>65331000+46044000</f>
        <v>111375000</v>
      </c>
      <c r="F56" s="621"/>
      <c r="G56" s="620"/>
      <c r="H56" s="614"/>
      <c r="I56" s="614"/>
      <c r="J56" s="614"/>
      <c r="K56" s="614"/>
      <c r="L56" s="614"/>
      <c r="M56" s="614"/>
      <c r="N56" s="614"/>
      <c r="O56" s="614"/>
      <c r="P56" s="614"/>
      <c r="Q56" s="614"/>
      <c r="R56" s="614"/>
      <c r="S56" s="614"/>
      <c r="T56" s="614"/>
      <c r="U56" s="614"/>
      <c r="V56" s="613"/>
      <c r="W56" s="620"/>
      <c r="X56" s="613"/>
      <c r="Y56" s="620"/>
      <c r="Z56" s="613"/>
      <c r="AA56" s="620"/>
      <c r="AB56" s="613"/>
      <c r="AC56" s="620"/>
      <c r="AD56" s="614"/>
      <c r="AE56" s="614"/>
      <c r="AF56" s="614"/>
      <c r="AH56" s="648">
        <f t="shared" si="1"/>
        <v>0</v>
      </c>
      <c r="AI56" s="649"/>
    </row>
    <row r="57" spans="1:36">
      <c r="A57" s="611"/>
      <c r="B57" s="609" t="s">
        <v>93</v>
      </c>
      <c r="C57" s="886" t="s">
        <v>158</v>
      </c>
      <c r="D57" s="887"/>
      <c r="E57" s="703">
        <v>50400000</v>
      </c>
      <c r="F57" s="620">
        <f>(E57/$E$30)*100</f>
        <v>16.609160743062215</v>
      </c>
      <c r="G57" s="620">
        <f>F57</f>
        <v>16.609160743062215</v>
      </c>
      <c r="H57" s="614"/>
      <c r="I57" s="614"/>
      <c r="J57" s="614"/>
      <c r="K57" s="614"/>
      <c r="L57" s="614"/>
      <c r="M57" s="614"/>
      <c r="N57" s="614"/>
      <c r="O57" s="614"/>
      <c r="P57" s="614"/>
      <c r="Q57" s="614"/>
      <c r="R57" s="614"/>
      <c r="S57" s="614"/>
      <c r="T57" s="613">
        <v>14400000</v>
      </c>
      <c r="U57" s="620">
        <f>(T57/$E$30)*100</f>
        <v>4.7454744980177761</v>
      </c>
      <c r="V57" s="613">
        <v>7200000</v>
      </c>
      <c r="W57" s="620">
        <f>(V57/$E$30)*100</f>
        <v>2.372737249008888</v>
      </c>
      <c r="X57" s="613">
        <v>7200000</v>
      </c>
      <c r="Y57" s="620">
        <f>(X57/$E$30)*100</f>
        <v>2.372737249008888</v>
      </c>
      <c r="Z57" s="613">
        <v>7200000</v>
      </c>
      <c r="AA57" s="620">
        <f>(Z57/$E$30)*100</f>
        <v>2.372737249008888</v>
      </c>
      <c r="AB57" s="622">
        <v>14400000</v>
      </c>
      <c r="AC57" s="620">
        <f>(AB57/$E$30)*100</f>
        <v>4.7454744980177761</v>
      </c>
      <c r="AD57" s="614"/>
      <c r="AE57" s="614"/>
      <c r="AF57" s="614"/>
      <c r="AH57" s="648">
        <f t="shared" si="1"/>
        <v>50400000</v>
      </c>
      <c r="AI57" s="649">
        <f t="shared" si="1"/>
        <v>16.609160743062219</v>
      </c>
    </row>
    <row r="58" spans="1:36">
      <c r="A58" s="611"/>
      <c r="B58" s="685"/>
      <c r="C58" s="610" t="s">
        <v>34</v>
      </c>
      <c r="D58" s="701" t="s">
        <v>159</v>
      </c>
      <c r="E58" s="613"/>
      <c r="F58" s="621"/>
      <c r="G58" s="620"/>
      <c r="H58" s="614"/>
      <c r="I58" s="614"/>
      <c r="J58" s="614"/>
      <c r="K58" s="614"/>
      <c r="L58" s="614"/>
      <c r="M58" s="614"/>
      <c r="N58" s="614"/>
      <c r="O58" s="614"/>
      <c r="P58" s="614"/>
      <c r="Q58" s="614"/>
      <c r="R58" s="614"/>
      <c r="S58" s="614"/>
      <c r="T58" s="614"/>
      <c r="U58" s="614"/>
      <c r="V58" s="614"/>
      <c r="W58" s="614"/>
      <c r="X58" s="613"/>
      <c r="Y58" s="620"/>
      <c r="Z58" s="614"/>
      <c r="AA58" s="614"/>
      <c r="AB58" s="622"/>
      <c r="AC58" s="620"/>
      <c r="AD58" s="614"/>
      <c r="AE58" s="614"/>
      <c r="AF58" s="614"/>
      <c r="AH58" s="648">
        <f t="shared" si="1"/>
        <v>0</v>
      </c>
      <c r="AI58" s="649">
        <f t="shared" si="1"/>
        <v>0</v>
      </c>
    </row>
    <row r="59" spans="1:36">
      <c r="A59" s="611"/>
      <c r="B59" s="685"/>
      <c r="C59" s="610" t="s">
        <v>34</v>
      </c>
      <c r="D59" s="701" t="s">
        <v>49</v>
      </c>
      <c r="E59" s="613"/>
      <c r="F59" s="621"/>
      <c r="G59" s="620"/>
      <c r="H59" s="614"/>
      <c r="I59" s="614"/>
      <c r="J59" s="614"/>
      <c r="K59" s="614"/>
      <c r="L59" s="614"/>
      <c r="M59" s="614"/>
      <c r="N59" s="614"/>
      <c r="O59" s="614"/>
      <c r="P59" s="614"/>
      <c r="Q59" s="614"/>
      <c r="R59" s="614"/>
      <c r="S59" s="614"/>
      <c r="T59" s="614"/>
      <c r="U59" s="614"/>
      <c r="V59" s="614"/>
      <c r="W59" s="614"/>
      <c r="X59" s="613"/>
      <c r="Y59" s="620"/>
      <c r="Z59" s="614"/>
      <c r="AA59" s="614"/>
      <c r="AB59" s="622"/>
      <c r="AC59" s="620"/>
      <c r="AD59" s="614"/>
      <c r="AE59" s="614"/>
      <c r="AF59" s="614"/>
      <c r="AH59" s="648">
        <f t="shared" si="1"/>
        <v>0</v>
      </c>
      <c r="AI59" s="649">
        <f t="shared" si="1"/>
        <v>0</v>
      </c>
    </row>
    <row r="60" spans="1:36">
      <c r="A60" s="611"/>
      <c r="B60" s="685"/>
      <c r="C60" s="610" t="s">
        <v>34</v>
      </c>
      <c r="D60" s="701" t="s">
        <v>55</v>
      </c>
      <c r="E60" s="613"/>
      <c r="F60" s="621"/>
      <c r="G60" s="620"/>
      <c r="H60" s="614"/>
      <c r="I60" s="614"/>
      <c r="J60" s="614"/>
      <c r="K60" s="614"/>
      <c r="L60" s="614"/>
      <c r="M60" s="614"/>
      <c r="N60" s="614"/>
      <c r="O60" s="614"/>
      <c r="P60" s="614"/>
      <c r="Q60" s="614"/>
      <c r="R60" s="614"/>
      <c r="S60" s="614"/>
      <c r="T60" s="614"/>
      <c r="U60" s="614"/>
      <c r="V60" s="614"/>
      <c r="W60" s="614"/>
      <c r="X60" s="613"/>
      <c r="Y60" s="620"/>
      <c r="Z60" s="614"/>
      <c r="AA60" s="614"/>
      <c r="AB60" s="622"/>
      <c r="AC60" s="620"/>
      <c r="AD60" s="614"/>
      <c r="AE60" s="614"/>
      <c r="AF60" s="614"/>
      <c r="AH60" s="648">
        <f t="shared" si="1"/>
        <v>0</v>
      </c>
      <c r="AI60" s="649">
        <f t="shared" si="1"/>
        <v>0</v>
      </c>
    </row>
    <row r="61" spans="1:36">
      <c r="A61" s="611"/>
      <c r="B61" s="685"/>
      <c r="C61" s="610" t="s">
        <v>34</v>
      </c>
      <c r="D61" s="701" t="s">
        <v>160</v>
      </c>
      <c r="E61" s="613"/>
      <c r="F61" s="621"/>
      <c r="G61" s="620"/>
      <c r="H61" s="614"/>
      <c r="I61" s="614"/>
      <c r="J61" s="614"/>
      <c r="K61" s="614"/>
      <c r="L61" s="614"/>
      <c r="M61" s="614"/>
      <c r="N61" s="614"/>
      <c r="O61" s="614"/>
      <c r="P61" s="614"/>
      <c r="Q61" s="614"/>
      <c r="R61" s="614"/>
      <c r="S61" s="614"/>
      <c r="T61" s="614"/>
      <c r="U61" s="614"/>
      <c r="V61" s="614"/>
      <c r="W61" s="614"/>
      <c r="X61" s="613"/>
      <c r="Y61" s="620"/>
      <c r="Z61" s="614"/>
      <c r="AA61" s="614"/>
      <c r="AB61" s="622"/>
      <c r="AC61" s="620"/>
      <c r="AD61" s="614"/>
      <c r="AE61" s="614"/>
      <c r="AF61" s="614"/>
      <c r="AH61" s="648">
        <f t="shared" si="1"/>
        <v>0</v>
      </c>
      <c r="AI61" s="649">
        <f t="shared" si="1"/>
        <v>0</v>
      </c>
    </row>
    <row r="62" spans="1:36">
      <c r="A62" s="611"/>
      <c r="B62" s="685"/>
      <c r="C62" s="610" t="s">
        <v>34</v>
      </c>
      <c r="D62" s="701" t="s">
        <v>31</v>
      </c>
      <c r="E62" s="613">
        <v>50400000</v>
      </c>
      <c r="F62" s="621"/>
      <c r="G62" s="620"/>
      <c r="H62" s="614"/>
      <c r="I62" s="614"/>
      <c r="J62" s="614"/>
      <c r="K62" s="614"/>
      <c r="L62" s="614"/>
      <c r="M62" s="614"/>
      <c r="N62" s="614"/>
      <c r="O62" s="614"/>
      <c r="P62" s="614"/>
      <c r="Q62" s="614"/>
      <c r="R62" s="614"/>
      <c r="S62" s="614"/>
      <c r="T62" s="614"/>
      <c r="U62" s="614"/>
      <c r="V62" s="614"/>
      <c r="W62" s="614"/>
      <c r="X62" s="613"/>
      <c r="Y62" s="620"/>
      <c r="Z62" s="614"/>
      <c r="AA62" s="614"/>
      <c r="AB62" s="622"/>
      <c r="AC62" s="620"/>
      <c r="AD62" s="614"/>
      <c r="AE62" s="614"/>
      <c r="AF62" s="614"/>
      <c r="AH62" s="648">
        <f t="shared" si="1"/>
        <v>0</v>
      </c>
      <c r="AI62" s="649">
        <f t="shared" si="1"/>
        <v>0</v>
      </c>
    </row>
    <row r="63" spans="1:36">
      <c r="A63" s="611"/>
      <c r="B63" s="685"/>
      <c r="C63" s="610" t="s">
        <v>34</v>
      </c>
      <c r="D63" s="701" t="s">
        <v>25</v>
      </c>
      <c r="E63" s="613"/>
      <c r="F63" s="621"/>
      <c r="G63" s="620"/>
      <c r="H63" s="614"/>
      <c r="I63" s="614"/>
      <c r="J63" s="614"/>
      <c r="K63" s="614"/>
      <c r="L63" s="614"/>
      <c r="M63" s="614"/>
      <c r="N63" s="614"/>
      <c r="O63" s="614"/>
      <c r="P63" s="614"/>
      <c r="Q63" s="614"/>
      <c r="R63" s="614"/>
      <c r="S63" s="614"/>
      <c r="T63" s="614"/>
      <c r="U63" s="614"/>
      <c r="V63" s="614"/>
      <c r="W63" s="614"/>
      <c r="X63" s="613"/>
      <c r="Y63" s="620"/>
      <c r="Z63" s="614"/>
      <c r="AA63" s="614"/>
      <c r="AB63" s="622"/>
      <c r="AC63" s="620"/>
      <c r="AD63" s="614"/>
      <c r="AE63" s="614"/>
      <c r="AF63" s="614"/>
      <c r="AH63" s="648">
        <f t="shared" si="1"/>
        <v>0</v>
      </c>
      <c r="AI63" s="649">
        <f t="shared" si="1"/>
        <v>0</v>
      </c>
    </row>
    <row r="64" spans="1:36">
      <c r="A64" s="611"/>
      <c r="B64" s="685"/>
      <c r="C64" s="610" t="s">
        <v>34</v>
      </c>
      <c r="D64" s="701" t="s">
        <v>27</v>
      </c>
      <c r="E64" s="613"/>
      <c r="F64" s="621"/>
      <c r="G64" s="620"/>
      <c r="H64" s="614"/>
      <c r="I64" s="614"/>
      <c r="J64" s="614"/>
      <c r="K64" s="614"/>
      <c r="L64" s="614"/>
      <c r="M64" s="614"/>
      <c r="N64" s="614"/>
      <c r="O64" s="614"/>
      <c r="P64" s="614"/>
      <c r="Q64" s="614"/>
      <c r="R64" s="614"/>
      <c r="S64" s="614"/>
      <c r="T64" s="614"/>
      <c r="U64" s="614"/>
      <c r="V64" s="614"/>
      <c r="W64" s="614"/>
      <c r="X64" s="613"/>
      <c r="Y64" s="620"/>
      <c r="Z64" s="614"/>
      <c r="AA64" s="614"/>
      <c r="AB64" s="622"/>
      <c r="AC64" s="620"/>
      <c r="AD64" s="614"/>
      <c r="AE64" s="614"/>
      <c r="AF64" s="614"/>
      <c r="AH64" s="648">
        <f t="shared" si="1"/>
        <v>0</v>
      </c>
      <c r="AI64" s="649"/>
    </row>
    <row r="65" spans="1:35">
      <c r="A65" s="611">
        <v>3</v>
      </c>
      <c r="B65" s="908" t="s">
        <v>91</v>
      </c>
      <c r="C65" s="909"/>
      <c r="D65" s="910"/>
      <c r="E65" s="614"/>
      <c r="F65" s="621"/>
      <c r="G65" s="620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H65" s="648">
        <f t="shared" si="1"/>
        <v>0</v>
      </c>
      <c r="AI65" s="649"/>
    </row>
    <row r="66" spans="1:35" ht="15" customHeight="1">
      <c r="A66" s="611"/>
      <c r="B66" s="609" t="s">
        <v>92</v>
      </c>
      <c r="C66" s="886" t="s">
        <v>164</v>
      </c>
      <c r="D66" s="887"/>
      <c r="E66" s="703">
        <v>1035000</v>
      </c>
      <c r="F66" s="620">
        <f>(E66/$E$30)*100</f>
        <v>0.34108097954502764</v>
      </c>
      <c r="G66" s="620">
        <f t="shared" si="0"/>
        <v>0.34108097954502764</v>
      </c>
      <c r="H66" s="613"/>
      <c r="I66" s="614"/>
      <c r="J66" s="613">
        <v>103500</v>
      </c>
      <c r="K66" s="620">
        <f>(J66/$E$30)*100</f>
        <v>3.4108097954502758E-2</v>
      </c>
      <c r="L66" s="613">
        <f>J66</f>
        <v>103500</v>
      </c>
      <c r="M66" s="620">
        <f>(L66/$E$30)*100</f>
        <v>3.4108097954502758E-2</v>
      </c>
      <c r="N66" s="613">
        <f>J66</f>
        <v>103500</v>
      </c>
      <c r="O66" s="620">
        <f>(N66/$E$30)*100</f>
        <v>3.4108097954502758E-2</v>
      </c>
      <c r="P66" s="613">
        <f>J66</f>
        <v>103500</v>
      </c>
      <c r="Q66" s="620">
        <f>(P66/$E$30)*100</f>
        <v>3.4108097954502758E-2</v>
      </c>
      <c r="R66" s="613">
        <f>J66</f>
        <v>103500</v>
      </c>
      <c r="S66" s="620">
        <f>(R66/$E$30)*100</f>
        <v>3.4108097954502758E-2</v>
      </c>
      <c r="T66" s="613">
        <f>J66</f>
        <v>103500</v>
      </c>
      <c r="U66" s="620">
        <f>(T66/$E$30)*100</f>
        <v>3.4108097954502758E-2</v>
      </c>
      <c r="V66" s="613">
        <f>J66</f>
        <v>103500</v>
      </c>
      <c r="W66" s="620">
        <f>(V66/$E$30)*100</f>
        <v>3.4108097954502758E-2</v>
      </c>
      <c r="X66" s="613">
        <f>J66</f>
        <v>103500</v>
      </c>
      <c r="Y66" s="620">
        <f>(X66/$E$30)*100</f>
        <v>3.4108097954502758E-2</v>
      </c>
      <c r="Z66" s="613">
        <f>J66</f>
        <v>103500</v>
      </c>
      <c r="AA66" s="620">
        <f>(Z66/$E$30)*100</f>
        <v>3.4108097954502758E-2</v>
      </c>
      <c r="AB66" s="613">
        <f>J66</f>
        <v>103500</v>
      </c>
      <c r="AC66" s="620">
        <f>(AB66/$E$30)*100</f>
        <v>3.4108097954502758E-2</v>
      </c>
      <c r="AD66" s="613"/>
      <c r="AE66" s="614"/>
      <c r="AF66" s="614"/>
      <c r="AH66" s="648">
        <f t="shared" si="1"/>
        <v>1035000</v>
      </c>
      <c r="AI66" s="649">
        <f t="shared" si="1"/>
        <v>0.34108097954502758</v>
      </c>
    </row>
    <row r="67" spans="1:35" ht="15" customHeight="1">
      <c r="A67" s="611"/>
      <c r="B67" s="609"/>
      <c r="C67" s="610" t="s">
        <v>34</v>
      </c>
      <c r="D67" s="701" t="s">
        <v>159</v>
      </c>
      <c r="E67" s="613">
        <v>100000</v>
      </c>
      <c r="F67" s="620"/>
      <c r="G67" s="620"/>
      <c r="H67" s="613"/>
      <c r="I67" s="614"/>
      <c r="J67" s="613"/>
      <c r="K67" s="620"/>
      <c r="L67" s="613"/>
      <c r="M67" s="620"/>
      <c r="N67" s="613"/>
      <c r="O67" s="620"/>
      <c r="P67" s="613"/>
      <c r="Q67" s="620"/>
      <c r="R67" s="613"/>
      <c r="S67" s="620"/>
      <c r="T67" s="613"/>
      <c r="U67" s="620"/>
      <c r="V67" s="613"/>
      <c r="W67" s="620"/>
      <c r="X67" s="613"/>
      <c r="Y67" s="620"/>
      <c r="Z67" s="613"/>
      <c r="AA67" s="620"/>
      <c r="AB67" s="613"/>
      <c r="AC67" s="620"/>
      <c r="AD67" s="613"/>
      <c r="AE67" s="614"/>
      <c r="AF67" s="614"/>
      <c r="AH67" s="648"/>
      <c r="AI67" s="649"/>
    </row>
    <row r="68" spans="1:35" ht="15" customHeight="1">
      <c r="A68" s="611"/>
      <c r="B68" s="609"/>
      <c r="C68" s="610" t="s">
        <v>34</v>
      </c>
      <c r="D68" s="701" t="s">
        <v>49</v>
      </c>
      <c r="E68" s="613"/>
      <c r="F68" s="620"/>
      <c r="G68" s="620"/>
      <c r="H68" s="613"/>
      <c r="I68" s="614"/>
      <c r="J68" s="613"/>
      <c r="K68" s="620"/>
      <c r="L68" s="613"/>
      <c r="M68" s="620"/>
      <c r="N68" s="613"/>
      <c r="O68" s="620"/>
      <c r="P68" s="613"/>
      <c r="Q68" s="620"/>
      <c r="R68" s="613"/>
      <c r="S68" s="620"/>
      <c r="T68" s="613"/>
      <c r="U68" s="620"/>
      <c r="V68" s="613"/>
      <c r="W68" s="620"/>
      <c r="X68" s="613"/>
      <c r="Y68" s="620"/>
      <c r="Z68" s="613"/>
      <c r="AA68" s="620"/>
      <c r="AB68" s="613"/>
      <c r="AC68" s="620"/>
      <c r="AD68" s="613"/>
      <c r="AE68" s="614"/>
      <c r="AF68" s="614"/>
      <c r="AH68" s="648"/>
      <c r="AI68" s="649"/>
    </row>
    <row r="69" spans="1:35" ht="15" customHeight="1">
      <c r="A69" s="611"/>
      <c r="B69" s="609"/>
      <c r="C69" s="610" t="s">
        <v>34</v>
      </c>
      <c r="D69" s="701" t="s">
        <v>55</v>
      </c>
      <c r="E69" s="613"/>
      <c r="F69" s="620"/>
      <c r="G69" s="620"/>
      <c r="H69" s="613"/>
      <c r="I69" s="614"/>
      <c r="J69" s="613"/>
      <c r="K69" s="620"/>
      <c r="L69" s="613"/>
      <c r="M69" s="620"/>
      <c r="N69" s="613"/>
      <c r="O69" s="620"/>
      <c r="P69" s="613"/>
      <c r="Q69" s="620"/>
      <c r="R69" s="613"/>
      <c r="S69" s="620"/>
      <c r="T69" s="613"/>
      <c r="U69" s="620"/>
      <c r="V69" s="613"/>
      <c r="W69" s="620"/>
      <c r="X69" s="613"/>
      <c r="Y69" s="620"/>
      <c r="Z69" s="613"/>
      <c r="AA69" s="620"/>
      <c r="AB69" s="613"/>
      <c r="AC69" s="620"/>
      <c r="AD69" s="613"/>
      <c r="AE69" s="614"/>
      <c r="AF69" s="614"/>
      <c r="AH69" s="648"/>
      <c r="AI69" s="649"/>
    </row>
    <row r="70" spans="1:35" ht="15" customHeight="1">
      <c r="A70" s="611"/>
      <c r="B70" s="609"/>
      <c r="C70" s="610" t="s">
        <v>34</v>
      </c>
      <c r="D70" s="701" t="s">
        <v>160</v>
      </c>
      <c r="E70" s="613">
        <v>935000</v>
      </c>
      <c r="F70" s="620"/>
      <c r="G70" s="620"/>
      <c r="H70" s="613"/>
      <c r="I70" s="614"/>
      <c r="J70" s="613"/>
      <c r="K70" s="620"/>
      <c r="L70" s="613"/>
      <c r="M70" s="620"/>
      <c r="N70" s="613"/>
      <c r="O70" s="620"/>
      <c r="P70" s="613"/>
      <c r="Q70" s="620"/>
      <c r="R70" s="613"/>
      <c r="S70" s="620"/>
      <c r="T70" s="613"/>
      <c r="U70" s="620"/>
      <c r="V70" s="613"/>
      <c r="W70" s="620"/>
      <c r="X70" s="613"/>
      <c r="Y70" s="620"/>
      <c r="Z70" s="613"/>
      <c r="AA70" s="620"/>
      <c r="AB70" s="613"/>
      <c r="AC70" s="620"/>
      <c r="AD70" s="613"/>
      <c r="AE70" s="614"/>
      <c r="AF70" s="614"/>
      <c r="AH70" s="648"/>
      <c r="AI70" s="649"/>
    </row>
    <row r="71" spans="1:35" ht="15" customHeight="1">
      <c r="A71" s="611"/>
      <c r="B71" s="609"/>
      <c r="C71" s="610" t="s">
        <v>34</v>
      </c>
      <c r="D71" s="701" t="s">
        <v>31</v>
      </c>
      <c r="E71" s="613"/>
      <c r="F71" s="620"/>
      <c r="G71" s="620"/>
      <c r="H71" s="613"/>
      <c r="I71" s="614"/>
      <c r="J71" s="613"/>
      <c r="K71" s="620"/>
      <c r="L71" s="613"/>
      <c r="M71" s="620"/>
      <c r="N71" s="613"/>
      <c r="O71" s="620"/>
      <c r="P71" s="613"/>
      <c r="Q71" s="620"/>
      <c r="R71" s="613"/>
      <c r="S71" s="620"/>
      <c r="T71" s="613"/>
      <c r="U71" s="620"/>
      <c r="V71" s="613"/>
      <c r="W71" s="620"/>
      <c r="X71" s="613"/>
      <c r="Y71" s="620"/>
      <c r="Z71" s="613"/>
      <c r="AA71" s="620"/>
      <c r="AB71" s="613"/>
      <c r="AC71" s="620"/>
      <c r="AD71" s="613"/>
      <c r="AE71" s="614"/>
      <c r="AF71" s="614"/>
      <c r="AH71" s="648"/>
      <c r="AI71" s="649"/>
    </row>
    <row r="72" spans="1:35" ht="15" customHeight="1">
      <c r="A72" s="611"/>
      <c r="B72" s="609"/>
      <c r="C72" s="610" t="s">
        <v>34</v>
      </c>
      <c r="D72" s="701" t="s">
        <v>25</v>
      </c>
      <c r="E72" s="613"/>
      <c r="F72" s="620"/>
      <c r="G72" s="620"/>
      <c r="H72" s="613"/>
      <c r="I72" s="614"/>
      <c r="J72" s="613"/>
      <c r="K72" s="620"/>
      <c r="L72" s="613"/>
      <c r="M72" s="620"/>
      <c r="N72" s="613"/>
      <c r="O72" s="620"/>
      <c r="P72" s="613"/>
      <c r="Q72" s="620"/>
      <c r="R72" s="613"/>
      <c r="S72" s="620"/>
      <c r="T72" s="613"/>
      <c r="U72" s="620"/>
      <c r="V72" s="613"/>
      <c r="W72" s="620"/>
      <c r="X72" s="613"/>
      <c r="Y72" s="620"/>
      <c r="Z72" s="613"/>
      <c r="AA72" s="620"/>
      <c r="AB72" s="613"/>
      <c r="AC72" s="620"/>
      <c r="AD72" s="613"/>
      <c r="AE72" s="614"/>
      <c r="AF72" s="614"/>
      <c r="AH72" s="648"/>
      <c r="AI72" s="649"/>
    </row>
    <row r="73" spans="1:35" ht="15" customHeight="1">
      <c r="A73" s="611"/>
      <c r="B73" s="609"/>
      <c r="C73" s="610" t="s">
        <v>34</v>
      </c>
      <c r="D73" s="701" t="s">
        <v>27</v>
      </c>
      <c r="E73" s="613"/>
      <c r="F73" s="620"/>
      <c r="G73" s="620"/>
      <c r="H73" s="613"/>
      <c r="I73" s="614"/>
      <c r="J73" s="613"/>
      <c r="K73" s="620"/>
      <c r="L73" s="613"/>
      <c r="M73" s="620"/>
      <c r="N73" s="613"/>
      <c r="O73" s="620"/>
      <c r="P73" s="613"/>
      <c r="Q73" s="620"/>
      <c r="R73" s="613"/>
      <c r="S73" s="620"/>
      <c r="T73" s="613"/>
      <c r="U73" s="620"/>
      <c r="V73" s="613"/>
      <c r="W73" s="620"/>
      <c r="X73" s="613"/>
      <c r="Y73" s="620"/>
      <c r="Z73" s="613"/>
      <c r="AA73" s="620"/>
      <c r="AB73" s="613"/>
      <c r="AC73" s="620"/>
      <c r="AD73" s="613"/>
      <c r="AE73" s="614"/>
      <c r="AF73" s="614"/>
      <c r="AH73" s="648"/>
      <c r="AI73" s="649"/>
    </row>
    <row r="74" spans="1:35" ht="15" customHeight="1">
      <c r="A74" s="611"/>
      <c r="B74" s="609" t="s">
        <v>93</v>
      </c>
      <c r="C74" s="886" t="s">
        <v>165</v>
      </c>
      <c r="D74" s="887"/>
      <c r="E74" s="703">
        <v>900000</v>
      </c>
      <c r="F74" s="620">
        <f>(E74/$E$30)*100</f>
        <v>0.29659215612611101</v>
      </c>
      <c r="G74" s="620">
        <f t="shared" si="0"/>
        <v>0.29659215612611101</v>
      </c>
      <c r="H74" s="614"/>
      <c r="I74" s="614"/>
      <c r="J74" s="614"/>
      <c r="K74" s="614"/>
      <c r="L74" s="614"/>
      <c r="M74" s="614"/>
      <c r="N74" s="614"/>
      <c r="O74" s="614"/>
      <c r="P74" s="614"/>
      <c r="Q74" s="614"/>
      <c r="R74" s="622"/>
      <c r="S74" s="620"/>
      <c r="T74" s="613">
        <v>900000</v>
      </c>
      <c r="U74" s="620">
        <f>(T74/$E$30)*100</f>
        <v>0.29659215612611101</v>
      </c>
      <c r="V74" s="614"/>
      <c r="W74" s="614"/>
      <c r="X74" s="614"/>
      <c r="Y74" s="614"/>
      <c r="Z74" s="614"/>
      <c r="AA74" s="614"/>
      <c r="AB74" s="614"/>
      <c r="AC74" s="614"/>
      <c r="AD74" s="614"/>
      <c r="AE74" s="614"/>
      <c r="AF74" s="614"/>
      <c r="AH74" s="648">
        <f t="shared" si="1"/>
        <v>900000</v>
      </c>
      <c r="AI74" s="649">
        <f t="shared" si="1"/>
        <v>0.29659215612611101</v>
      </c>
    </row>
    <row r="75" spans="1:35" ht="15" customHeight="1">
      <c r="A75" s="611"/>
      <c r="B75" s="609"/>
      <c r="C75" s="610" t="s">
        <v>34</v>
      </c>
      <c r="D75" s="701" t="s">
        <v>159</v>
      </c>
      <c r="E75" s="613">
        <v>900000</v>
      </c>
      <c r="F75" s="620"/>
      <c r="G75" s="620"/>
      <c r="H75" s="614"/>
      <c r="I75" s="614"/>
      <c r="J75" s="614"/>
      <c r="K75" s="614"/>
      <c r="L75" s="614"/>
      <c r="M75" s="614"/>
      <c r="N75" s="614"/>
      <c r="O75" s="614"/>
      <c r="P75" s="614"/>
      <c r="Q75" s="614"/>
      <c r="R75" s="622"/>
      <c r="S75" s="620"/>
      <c r="T75" s="614"/>
      <c r="U75" s="614"/>
      <c r="V75" s="614"/>
      <c r="W75" s="614"/>
      <c r="X75" s="614"/>
      <c r="Y75" s="614"/>
      <c r="Z75" s="614"/>
      <c r="AA75" s="614"/>
      <c r="AB75" s="614"/>
      <c r="AC75" s="614"/>
      <c r="AD75" s="614"/>
      <c r="AE75" s="614"/>
      <c r="AF75" s="614"/>
      <c r="AH75" s="648"/>
      <c r="AI75" s="649"/>
    </row>
    <row r="76" spans="1:35" ht="15" customHeight="1">
      <c r="A76" s="611"/>
      <c r="B76" s="609"/>
      <c r="C76" s="610" t="s">
        <v>34</v>
      </c>
      <c r="D76" s="701" t="s">
        <v>49</v>
      </c>
      <c r="E76" s="613"/>
      <c r="F76" s="620"/>
      <c r="G76" s="620"/>
      <c r="H76" s="614"/>
      <c r="I76" s="614"/>
      <c r="J76" s="614"/>
      <c r="K76" s="614"/>
      <c r="L76" s="614"/>
      <c r="M76" s="614"/>
      <c r="N76" s="614"/>
      <c r="O76" s="614"/>
      <c r="P76" s="614"/>
      <c r="Q76" s="614"/>
      <c r="R76" s="622"/>
      <c r="S76" s="620"/>
      <c r="T76" s="614"/>
      <c r="U76" s="614"/>
      <c r="V76" s="614"/>
      <c r="W76" s="614"/>
      <c r="X76" s="614"/>
      <c r="Y76" s="614"/>
      <c r="Z76" s="614"/>
      <c r="AA76" s="614"/>
      <c r="AB76" s="614"/>
      <c r="AC76" s="614"/>
      <c r="AD76" s="614"/>
      <c r="AE76" s="614"/>
      <c r="AF76" s="614"/>
      <c r="AH76" s="648"/>
      <c r="AI76" s="649"/>
    </row>
    <row r="77" spans="1:35" ht="15" customHeight="1">
      <c r="A77" s="611"/>
      <c r="B77" s="609"/>
      <c r="C77" s="610" t="s">
        <v>34</v>
      </c>
      <c r="D77" s="701" t="s">
        <v>55</v>
      </c>
      <c r="E77" s="613"/>
      <c r="F77" s="620"/>
      <c r="G77" s="620"/>
      <c r="H77" s="614"/>
      <c r="I77" s="614"/>
      <c r="J77" s="614"/>
      <c r="K77" s="614"/>
      <c r="L77" s="614"/>
      <c r="M77" s="614"/>
      <c r="N77" s="614"/>
      <c r="O77" s="614"/>
      <c r="P77" s="614"/>
      <c r="Q77" s="614"/>
      <c r="R77" s="622"/>
      <c r="S77" s="620"/>
      <c r="T77" s="614"/>
      <c r="U77" s="614"/>
      <c r="V77" s="614"/>
      <c r="W77" s="614"/>
      <c r="X77" s="614"/>
      <c r="Y77" s="614"/>
      <c r="Z77" s="614"/>
      <c r="AA77" s="614"/>
      <c r="AB77" s="614"/>
      <c r="AC77" s="614"/>
      <c r="AD77" s="614"/>
      <c r="AE77" s="614"/>
      <c r="AF77" s="614"/>
      <c r="AH77" s="648"/>
      <c r="AI77" s="649"/>
    </row>
    <row r="78" spans="1:35" ht="15" customHeight="1">
      <c r="A78" s="611"/>
      <c r="B78" s="609"/>
      <c r="C78" s="610" t="s">
        <v>34</v>
      </c>
      <c r="D78" s="701" t="s">
        <v>160</v>
      </c>
      <c r="E78" s="613"/>
      <c r="F78" s="620"/>
      <c r="G78" s="620"/>
      <c r="H78" s="614"/>
      <c r="I78" s="614"/>
      <c r="J78" s="614"/>
      <c r="K78" s="614"/>
      <c r="L78" s="614"/>
      <c r="M78" s="614"/>
      <c r="N78" s="614"/>
      <c r="O78" s="614"/>
      <c r="P78" s="614"/>
      <c r="Q78" s="614"/>
      <c r="R78" s="622"/>
      <c r="S78" s="620"/>
      <c r="T78" s="614"/>
      <c r="U78" s="614"/>
      <c r="V78" s="614"/>
      <c r="W78" s="614"/>
      <c r="X78" s="614"/>
      <c r="Y78" s="614"/>
      <c r="Z78" s="614"/>
      <c r="AA78" s="614"/>
      <c r="AB78" s="614"/>
      <c r="AC78" s="614"/>
      <c r="AD78" s="614"/>
      <c r="AE78" s="614"/>
      <c r="AF78" s="614"/>
      <c r="AH78" s="648"/>
      <c r="AI78" s="649"/>
    </row>
    <row r="79" spans="1:35" ht="15" customHeight="1">
      <c r="A79" s="611"/>
      <c r="B79" s="609"/>
      <c r="C79" s="610" t="s">
        <v>34</v>
      </c>
      <c r="D79" s="701" t="s">
        <v>31</v>
      </c>
      <c r="E79" s="613"/>
      <c r="F79" s="620"/>
      <c r="G79" s="620"/>
      <c r="H79" s="614"/>
      <c r="I79" s="614"/>
      <c r="J79" s="614"/>
      <c r="K79" s="614"/>
      <c r="L79" s="614"/>
      <c r="M79" s="614"/>
      <c r="N79" s="614"/>
      <c r="O79" s="614"/>
      <c r="P79" s="614"/>
      <c r="Q79" s="614"/>
      <c r="R79" s="622"/>
      <c r="S79" s="620"/>
      <c r="T79" s="614"/>
      <c r="U79" s="614"/>
      <c r="V79" s="614"/>
      <c r="W79" s="614"/>
      <c r="X79" s="614"/>
      <c r="Y79" s="614"/>
      <c r="Z79" s="614"/>
      <c r="AA79" s="614"/>
      <c r="AB79" s="614"/>
      <c r="AC79" s="614"/>
      <c r="AD79" s="614"/>
      <c r="AE79" s="614"/>
      <c r="AF79" s="614"/>
      <c r="AH79" s="648"/>
      <c r="AI79" s="649"/>
    </row>
    <row r="80" spans="1:35" ht="15" customHeight="1">
      <c r="A80" s="611"/>
      <c r="B80" s="609"/>
      <c r="C80" s="610" t="s">
        <v>34</v>
      </c>
      <c r="D80" s="701" t="s">
        <v>25</v>
      </c>
      <c r="E80" s="613"/>
      <c r="F80" s="620"/>
      <c r="G80" s="620"/>
      <c r="H80" s="614"/>
      <c r="I80" s="614"/>
      <c r="J80" s="614"/>
      <c r="K80" s="614"/>
      <c r="L80" s="614"/>
      <c r="M80" s="614"/>
      <c r="N80" s="614"/>
      <c r="O80" s="614"/>
      <c r="P80" s="614"/>
      <c r="Q80" s="614"/>
      <c r="R80" s="622"/>
      <c r="S80" s="620"/>
      <c r="T80" s="614"/>
      <c r="U80" s="614"/>
      <c r="V80" s="614"/>
      <c r="W80" s="614"/>
      <c r="X80" s="614"/>
      <c r="Y80" s="614"/>
      <c r="Z80" s="614"/>
      <c r="AA80" s="614"/>
      <c r="AB80" s="614"/>
      <c r="AC80" s="614"/>
      <c r="AD80" s="614"/>
      <c r="AE80" s="614"/>
      <c r="AF80" s="614"/>
      <c r="AH80" s="648"/>
      <c r="AI80" s="649"/>
    </row>
    <row r="81" spans="1:35" ht="15" customHeight="1">
      <c r="A81" s="611"/>
      <c r="B81" s="609"/>
      <c r="C81" s="610" t="s">
        <v>34</v>
      </c>
      <c r="D81" s="701" t="s">
        <v>27</v>
      </c>
      <c r="E81" s="613"/>
      <c r="F81" s="620"/>
      <c r="G81" s="620"/>
      <c r="H81" s="614"/>
      <c r="I81" s="614"/>
      <c r="J81" s="614"/>
      <c r="K81" s="614"/>
      <c r="L81" s="614"/>
      <c r="M81" s="614"/>
      <c r="N81" s="614"/>
      <c r="O81" s="614"/>
      <c r="P81" s="614"/>
      <c r="Q81" s="614"/>
      <c r="R81" s="622"/>
      <c r="S81" s="620"/>
      <c r="T81" s="614"/>
      <c r="U81" s="614"/>
      <c r="V81" s="614"/>
      <c r="W81" s="614"/>
      <c r="X81" s="614"/>
      <c r="Y81" s="614"/>
      <c r="Z81" s="614"/>
      <c r="AA81" s="614"/>
      <c r="AB81" s="614"/>
      <c r="AC81" s="614"/>
      <c r="AD81" s="614"/>
      <c r="AE81" s="614"/>
      <c r="AF81" s="614"/>
      <c r="AH81" s="648"/>
      <c r="AI81" s="649"/>
    </row>
    <row r="82" spans="1:35">
      <c r="A82" s="611"/>
      <c r="B82" s="609" t="s">
        <v>96</v>
      </c>
      <c r="C82" s="886" t="s">
        <v>166</v>
      </c>
      <c r="D82" s="887"/>
      <c r="E82" s="703">
        <v>8396000</v>
      </c>
      <c r="F82" s="620">
        <f>(E82/$E$30)*100</f>
        <v>2.7668752698164751</v>
      </c>
      <c r="G82" s="620">
        <f t="shared" si="0"/>
        <v>2.7668752698164751</v>
      </c>
      <c r="H82" s="614"/>
      <c r="I82" s="614"/>
      <c r="J82" s="614"/>
      <c r="K82" s="614"/>
      <c r="L82" s="614"/>
      <c r="M82" s="614"/>
      <c r="N82" s="614"/>
      <c r="O82" s="614"/>
      <c r="P82" s="614"/>
      <c r="Q82" s="614"/>
      <c r="R82" s="614"/>
      <c r="S82" s="614"/>
      <c r="T82" s="614"/>
      <c r="U82" s="614"/>
      <c r="V82" s="614"/>
      <c r="W82" s="614"/>
      <c r="X82" s="614"/>
      <c r="Y82" s="614"/>
      <c r="Z82" s="622"/>
      <c r="AA82" s="620"/>
      <c r="AB82" s="622">
        <v>8396000</v>
      </c>
      <c r="AC82" s="620">
        <f>(AB82/$E$30)*100</f>
        <v>2.7668752698164751</v>
      </c>
      <c r="AD82" s="614"/>
      <c r="AE82" s="614"/>
      <c r="AF82" s="614"/>
      <c r="AH82" s="648">
        <f t="shared" si="1"/>
        <v>8396000</v>
      </c>
      <c r="AI82" s="649">
        <f t="shared" si="1"/>
        <v>2.7668752698164751</v>
      </c>
    </row>
    <row r="83" spans="1:35">
      <c r="A83" s="611"/>
      <c r="B83" s="609"/>
      <c r="C83" s="610" t="s">
        <v>34</v>
      </c>
      <c r="D83" s="701" t="s">
        <v>159</v>
      </c>
      <c r="E83" s="613">
        <v>1000000</v>
      </c>
      <c r="F83" s="620"/>
      <c r="G83" s="620"/>
      <c r="H83" s="614"/>
      <c r="I83" s="614"/>
      <c r="J83" s="614"/>
      <c r="K83" s="614"/>
      <c r="L83" s="614"/>
      <c r="M83" s="614"/>
      <c r="N83" s="614"/>
      <c r="O83" s="614"/>
      <c r="P83" s="614"/>
      <c r="Q83" s="614"/>
      <c r="R83" s="614"/>
      <c r="S83" s="614"/>
      <c r="T83" s="614"/>
      <c r="U83" s="614"/>
      <c r="V83" s="614"/>
      <c r="W83" s="614"/>
      <c r="X83" s="614"/>
      <c r="Y83" s="614"/>
      <c r="Z83" s="622"/>
      <c r="AA83" s="620"/>
      <c r="AB83" s="614"/>
      <c r="AC83" s="614"/>
      <c r="AD83" s="614"/>
      <c r="AE83" s="614"/>
      <c r="AF83" s="614"/>
      <c r="AH83" s="648"/>
      <c r="AI83" s="649"/>
    </row>
    <row r="84" spans="1:35">
      <c r="A84" s="611"/>
      <c r="B84" s="609"/>
      <c r="C84" s="610" t="s">
        <v>34</v>
      </c>
      <c r="D84" s="701" t="s">
        <v>49</v>
      </c>
      <c r="E84" s="613"/>
      <c r="F84" s="620"/>
      <c r="G84" s="620"/>
      <c r="H84" s="614"/>
      <c r="I84" s="614"/>
      <c r="J84" s="614"/>
      <c r="K84" s="614"/>
      <c r="L84" s="614"/>
      <c r="M84" s="614"/>
      <c r="N84" s="614"/>
      <c r="O84" s="614"/>
      <c r="P84" s="614"/>
      <c r="Q84" s="614"/>
      <c r="R84" s="614"/>
      <c r="S84" s="614"/>
      <c r="T84" s="614"/>
      <c r="U84" s="614"/>
      <c r="V84" s="614"/>
      <c r="W84" s="614"/>
      <c r="X84" s="614"/>
      <c r="Y84" s="614"/>
      <c r="Z84" s="622"/>
      <c r="AA84" s="620"/>
      <c r="AB84" s="614"/>
      <c r="AC84" s="614"/>
      <c r="AD84" s="614"/>
      <c r="AE84" s="614"/>
      <c r="AF84" s="614"/>
      <c r="AH84" s="648"/>
      <c r="AI84" s="649"/>
    </row>
    <row r="85" spans="1:35">
      <c r="A85" s="611"/>
      <c r="B85" s="609"/>
      <c r="C85" s="610" t="s">
        <v>34</v>
      </c>
      <c r="D85" s="701" t="s">
        <v>55</v>
      </c>
      <c r="E85" s="613"/>
      <c r="F85" s="620"/>
      <c r="G85" s="620"/>
      <c r="H85" s="614"/>
      <c r="I85" s="614"/>
      <c r="J85" s="614"/>
      <c r="K85" s="614"/>
      <c r="L85" s="614"/>
      <c r="M85" s="614"/>
      <c r="N85" s="614"/>
      <c r="O85" s="614"/>
      <c r="P85" s="614"/>
      <c r="Q85" s="614"/>
      <c r="R85" s="614"/>
      <c r="S85" s="614"/>
      <c r="T85" s="614"/>
      <c r="U85" s="614"/>
      <c r="V85" s="614"/>
      <c r="W85" s="614"/>
      <c r="X85" s="614"/>
      <c r="Y85" s="614"/>
      <c r="Z85" s="622"/>
      <c r="AA85" s="620"/>
      <c r="AB85" s="614"/>
      <c r="AC85" s="614"/>
      <c r="AD85" s="614"/>
      <c r="AE85" s="614"/>
      <c r="AF85" s="614"/>
      <c r="AH85" s="648"/>
      <c r="AI85" s="649"/>
    </row>
    <row r="86" spans="1:35">
      <c r="A86" s="611"/>
      <c r="B86" s="609"/>
      <c r="C86" s="610" t="s">
        <v>34</v>
      </c>
      <c r="D86" s="701" t="s">
        <v>160</v>
      </c>
      <c r="E86" s="613"/>
      <c r="F86" s="620"/>
      <c r="G86" s="620"/>
      <c r="H86" s="614"/>
      <c r="I86" s="614"/>
      <c r="J86" s="614"/>
      <c r="K86" s="614"/>
      <c r="L86" s="614"/>
      <c r="M86" s="614"/>
      <c r="N86" s="614"/>
      <c r="O86" s="614"/>
      <c r="P86" s="614"/>
      <c r="Q86" s="614"/>
      <c r="R86" s="614"/>
      <c r="S86" s="614"/>
      <c r="T86" s="614"/>
      <c r="U86" s="614"/>
      <c r="V86" s="614"/>
      <c r="W86" s="614"/>
      <c r="X86" s="614"/>
      <c r="Y86" s="614"/>
      <c r="Z86" s="622"/>
      <c r="AA86" s="620"/>
      <c r="AB86" s="614"/>
      <c r="AC86" s="614"/>
      <c r="AD86" s="614"/>
      <c r="AE86" s="614"/>
      <c r="AF86" s="614"/>
      <c r="AH86" s="648"/>
      <c r="AI86" s="649"/>
    </row>
    <row r="87" spans="1:35">
      <c r="A87" s="611"/>
      <c r="B87" s="609"/>
      <c r="C87" s="610" t="s">
        <v>34</v>
      </c>
      <c r="D87" s="701" t="s">
        <v>31</v>
      </c>
      <c r="E87" s="613"/>
      <c r="F87" s="620"/>
      <c r="G87" s="620"/>
      <c r="H87" s="614"/>
      <c r="I87" s="614"/>
      <c r="J87" s="614"/>
      <c r="K87" s="614"/>
      <c r="L87" s="614"/>
      <c r="M87" s="614"/>
      <c r="N87" s="614"/>
      <c r="O87" s="614"/>
      <c r="P87" s="614"/>
      <c r="Q87" s="614"/>
      <c r="R87" s="614"/>
      <c r="S87" s="614"/>
      <c r="T87" s="614"/>
      <c r="U87" s="614"/>
      <c r="V87" s="614"/>
      <c r="W87" s="614"/>
      <c r="X87" s="614"/>
      <c r="Y87" s="614"/>
      <c r="Z87" s="622"/>
      <c r="AA87" s="620"/>
      <c r="AB87" s="614"/>
      <c r="AC87" s="614"/>
      <c r="AD87" s="614"/>
      <c r="AE87" s="614"/>
      <c r="AF87" s="614"/>
      <c r="AH87" s="648"/>
      <c r="AI87" s="649"/>
    </row>
    <row r="88" spans="1:35">
      <c r="A88" s="611"/>
      <c r="B88" s="609"/>
      <c r="C88" s="610" t="s">
        <v>34</v>
      </c>
      <c r="D88" s="701" t="s">
        <v>25</v>
      </c>
      <c r="E88" s="613"/>
      <c r="F88" s="620"/>
      <c r="G88" s="620"/>
      <c r="H88" s="614"/>
      <c r="I88" s="614"/>
      <c r="J88" s="614"/>
      <c r="K88" s="614"/>
      <c r="L88" s="614"/>
      <c r="M88" s="614"/>
      <c r="N88" s="614"/>
      <c r="O88" s="614"/>
      <c r="P88" s="614"/>
      <c r="Q88" s="614"/>
      <c r="R88" s="614"/>
      <c r="S88" s="614"/>
      <c r="T88" s="614"/>
      <c r="U88" s="614"/>
      <c r="V88" s="614"/>
      <c r="W88" s="614"/>
      <c r="X88" s="614"/>
      <c r="Y88" s="614"/>
      <c r="Z88" s="622"/>
      <c r="AA88" s="620"/>
      <c r="AB88" s="614"/>
      <c r="AC88" s="614"/>
      <c r="AD88" s="614"/>
      <c r="AE88" s="614"/>
      <c r="AF88" s="614"/>
      <c r="AH88" s="648"/>
      <c r="AI88" s="649"/>
    </row>
    <row r="89" spans="1:35">
      <c r="A89" s="611"/>
      <c r="B89" s="609"/>
      <c r="C89" s="610" t="s">
        <v>34</v>
      </c>
      <c r="D89" s="701" t="s">
        <v>27</v>
      </c>
      <c r="E89" s="613">
        <v>7396000</v>
      </c>
      <c r="F89" s="620"/>
      <c r="G89" s="620"/>
      <c r="H89" s="614"/>
      <c r="I89" s="614"/>
      <c r="J89" s="614"/>
      <c r="K89" s="614"/>
      <c r="L89" s="614"/>
      <c r="M89" s="614"/>
      <c r="N89" s="614"/>
      <c r="O89" s="614"/>
      <c r="P89" s="614"/>
      <c r="Q89" s="614"/>
      <c r="R89" s="614"/>
      <c r="S89" s="614"/>
      <c r="T89" s="614"/>
      <c r="U89" s="614"/>
      <c r="V89" s="614"/>
      <c r="W89" s="614"/>
      <c r="X89" s="614"/>
      <c r="Y89" s="614"/>
      <c r="Z89" s="622"/>
      <c r="AA89" s="620"/>
      <c r="AB89" s="614"/>
      <c r="AC89" s="614"/>
      <c r="AD89" s="614"/>
      <c r="AE89" s="614"/>
      <c r="AF89" s="614"/>
      <c r="AH89" s="648"/>
      <c r="AI89" s="649"/>
    </row>
    <row r="90" spans="1:35">
      <c r="A90" s="611"/>
      <c r="B90" s="609" t="s">
        <v>97</v>
      </c>
      <c r="C90" s="886" t="s">
        <v>167</v>
      </c>
      <c r="D90" s="887"/>
      <c r="E90" s="703">
        <v>11131000</v>
      </c>
      <c r="F90" s="620">
        <f>(E90/$E$30)*100</f>
        <v>3.6681858775997127</v>
      </c>
      <c r="G90" s="620">
        <f t="shared" si="0"/>
        <v>3.6681858775997127</v>
      </c>
      <c r="H90" s="614"/>
      <c r="I90" s="614"/>
      <c r="J90" s="614"/>
      <c r="K90" s="614"/>
      <c r="L90" s="614"/>
      <c r="M90" s="614"/>
      <c r="N90" s="614"/>
      <c r="O90" s="614"/>
      <c r="P90" s="614"/>
      <c r="Q90" s="614"/>
      <c r="R90" s="614"/>
      <c r="S90" s="614"/>
      <c r="T90" s="614"/>
      <c r="U90" s="614"/>
      <c r="V90" s="614"/>
      <c r="W90" s="614"/>
      <c r="X90" s="614"/>
      <c r="Y90" s="614"/>
      <c r="Z90" s="614"/>
      <c r="AA90" s="614"/>
      <c r="AB90" s="614"/>
      <c r="AC90" s="614"/>
      <c r="AD90" s="622">
        <f>E90</f>
        <v>11131000</v>
      </c>
      <c r="AE90" s="620">
        <f>G90</f>
        <v>3.6681858775997127</v>
      </c>
      <c r="AF90" s="614"/>
      <c r="AH90" s="648">
        <f t="shared" si="1"/>
        <v>11131000</v>
      </c>
      <c r="AI90" s="649">
        <f t="shared" si="1"/>
        <v>3.6681858775997127</v>
      </c>
    </row>
    <row r="91" spans="1:35">
      <c r="A91" s="611"/>
      <c r="B91" s="610"/>
      <c r="C91" s="610" t="s">
        <v>34</v>
      </c>
      <c r="D91" s="701" t="s">
        <v>159</v>
      </c>
      <c r="E91" s="613">
        <v>2500000</v>
      </c>
      <c r="F91" s="620"/>
      <c r="G91" s="620"/>
      <c r="H91" s="614"/>
      <c r="I91" s="614"/>
      <c r="J91" s="614"/>
      <c r="K91" s="614"/>
      <c r="L91" s="614"/>
      <c r="M91" s="614"/>
      <c r="N91" s="614"/>
      <c r="O91" s="614"/>
      <c r="P91" s="614"/>
      <c r="Q91" s="614"/>
      <c r="R91" s="614"/>
      <c r="S91" s="614"/>
      <c r="T91" s="614"/>
      <c r="U91" s="614"/>
      <c r="V91" s="614"/>
      <c r="W91" s="614"/>
      <c r="X91" s="614"/>
      <c r="Y91" s="614"/>
      <c r="Z91" s="614"/>
      <c r="AA91" s="614"/>
      <c r="AB91" s="614"/>
      <c r="AC91" s="614"/>
      <c r="AD91" s="622"/>
      <c r="AE91" s="620"/>
      <c r="AF91" s="614"/>
      <c r="AH91" s="648"/>
      <c r="AI91" s="649"/>
    </row>
    <row r="92" spans="1:35">
      <c r="A92" s="611"/>
      <c r="B92" s="610"/>
      <c r="C92" s="610" t="s">
        <v>34</v>
      </c>
      <c r="D92" s="701" t="s">
        <v>49</v>
      </c>
      <c r="E92" s="613">
        <v>300000</v>
      </c>
      <c r="F92" s="620"/>
      <c r="G92" s="620"/>
      <c r="H92" s="614"/>
      <c r="I92" s="614"/>
      <c r="J92" s="614"/>
      <c r="K92" s="614"/>
      <c r="L92" s="614"/>
      <c r="M92" s="614"/>
      <c r="N92" s="614"/>
      <c r="O92" s="614"/>
      <c r="P92" s="614"/>
      <c r="Q92" s="614"/>
      <c r="R92" s="614"/>
      <c r="S92" s="614"/>
      <c r="T92" s="614"/>
      <c r="U92" s="614"/>
      <c r="V92" s="614"/>
      <c r="W92" s="614"/>
      <c r="X92" s="614"/>
      <c r="Y92" s="614"/>
      <c r="Z92" s="614"/>
      <c r="AA92" s="614"/>
      <c r="AB92" s="614"/>
      <c r="AC92" s="614"/>
      <c r="AD92" s="622"/>
      <c r="AE92" s="620"/>
      <c r="AF92" s="614"/>
      <c r="AH92" s="648"/>
      <c r="AI92" s="649"/>
    </row>
    <row r="93" spans="1:35">
      <c r="A93" s="611"/>
      <c r="B93" s="610"/>
      <c r="C93" s="610" t="s">
        <v>34</v>
      </c>
      <c r="D93" s="701" t="s">
        <v>55</v>
      </c>
      <c r="E93" s="613"/>
      <c r="F93" s="620"/>
      <c r="G93" s="620"/>
      <c r="H93" s="614"/>
      <c r="I93" s="614"/>
      <c r="J93" s="614"/>
      <c r="K93" s="614"/>
      <c r="L93" s="614"/>
      <c r="M93" s="614"/>
      <c r="N93" s="614"/>
      <c r="O93" s="614"/>
      <c r="P93" s="614"/>
      <c r="Q93" s="614"/>
      <c r="R93" s="614"/>
      <c r="S93" s="614"/>
      <c r="T93" s="614"/>
      <c r="U93" s="614"/>
      <c r="V93" s="614"/>
      <c r="W93" s="614"/>
      <c r="X93" s="614"/>
      <c r="Y93" s="614"/>
      <c r="Z93" s="614"/>
      <c r="AA93" s="614"/>
      <c r="AB93" s="614"/>
      <c r="AC93" s="614"/>
      <c r="AD93" s="622"/>
      <c r="AE93" s="620"/>
      <c r="AF93" s="614"/>
      <c r="AH93" s="648"/>
      <c r="AI93" s="649"/>
    </row>
    <row r="94" spans="1:35">
      <c r="A94" s="611"/>
      <c r="B94" s="610"/>
      <c r="C94" s="610" t="s">
        <v>34</v>
      </c>
      <c r="D94" s="701" t="s">
        <v>160</v>
      </c>
      <c r="E94" s="613">
        <v>935000</v>
      </c>
      <c r="F94" s="620"/>
      <c r="G94" s="620"/>
      <c r="H94" s="614"/>
      <c r="I94" s="614"/>
      <c r="J94" s="614"/>
      <c r="K94" s="614"/>
      <c r="L94" s="614"/>
      <c r="M94" s="614"/>
      <c r="N94" s="614"/>
      <c r="O94" s="614"/>
      <c r="P94" s="614"/>
      <c r="Q94" s="614"/>
      <c r="R94" s="614"/>
      <c r="S94" s="614"/>
      <c r="T94" s="614"/>
      <c r="U94" s="614"/>
      <c r="V94" s="614"/>
      <c r="W94" s="614"/>
      <c r="X94" s="614"/>
      <c r="Y94" s="614"/>
      <c r="Z94" s="614"/>
      <c r="AA94" s="614"/>
      <c r="AB94" s="614"/>
      <c r="AC94" s="614"/>
      <c r="AD94" s="622"/>
      <c r="AE94" s="620"/>
      <c r="AF94" s="614"/>
      <c r="AH94" s="648"/>
      <c r="AI94" s="649"/>
    </row>
    <row r="95" spans="1:35">
      <c r="A95" s="611"/>
      <c r="B95" s="610"/>
      <c r="C95" s="610" t="s">
        <v>34</v>
      </c>
      <c r="D95" s="701" t="s">
        <v>31</v>
      </c>
      <c r="E95" s="613"/>
      <c r="F95" s="620"/>
      <c r="G95" s="620"/>
      <c r="H95" s="614"/>
      <c r="I95" s="614"/>
      <c r="J95" s="614"/>
      <c r="K95" s="614"/>
      <c r="L95" s="614"/>
      <c r="M95" s="614"/>
      <c r="N95" s="614"/>
      <c r="O95" s="614"/>
      <c r="P95" s="614"/>
      <c r="Q95" s="614"/>
      <c r="R95" s="614"/>
      <c r="S95" s="614"/>
      <c r="T95" s="614"/>
      <c r="U95" s="614"/>
      <c r="V95" s="614"/>
      <c r="W95" s="614"/>
      <c r="X95" s="614"/>
      <c r="Y95" s="614"/>
      <c r="Z95" s="614"/>
      <c r="AA95" s="614"/>
      <c r="AB95" s="614"/>
      <c r="AC95" s="614"/>
      <c r="AD95" s="622"/>
      <c r="AE95" s="620"/>
      <c r="AF95" s="614"/>
      <c r="AH95" s="648"/>
      <c r="AI95" s="649"/>
    </row>
    <row r="96" spans="1:35">
      <c r="A96" s="611"/>
      <c r="B96" s="610"/>
      <c r="C96" s="610" t="s">
        <v>34</v>
      </c>
      <c r="D96" s="701" t="s">
        <v>25</v>
      </c>
      <c r="E96" s="613"/>
      <c r="F96" s="620"/>
      <c r="G96" s="620"/>
      <c r="H96" s="614"/>
      <c r="I96" s="614"/>
      <c r="J96" s="614"/>
      <c r="K96" s="614"/>
      <c r="L96" s="614"/>
      <c r="M96" s="614"/>
      <c r="N96" s="614"/>
      <c r="O96" s="614"/>
      <c r="P96" s="614"/>
      <c r="Q96" s="614"/>
      <c r="R96" s="614"/>
      <c r="S96" s="614"/>
      <c r="T96" s="614"/>
      <c r="U96" s="614"/>
      <c r="V96" s="614"/>
      <c r="W96" s="614"/>
      <c r="X96" s="614"/>
      <c r="Y96" s="614"/>
      <c r="Z96" s="614"/>
      <c r="AA96" s="614"/>
      <c r="AB96" s="614"/>
      <c r="AC96" s="614"/>
      <c r="AD96" s="622"/>
      <c r="AE96" s="620"/>
      <c r="AF96" s="614"/>
      <c r="AH96" s="648"/>
      <c r="AI96" s="649"/>
    </row>
    <row r="97" spans="1:35">
      <c r="A97" s="611"/>
      <c r="B97" s="610"/>
      <c r="C97" s="610" t="s">
        <v>34</v>
      </c>
      <c r="D97" s="701" t="s">
        <v>27</v>
      </c>
      <c r="E97" s="613">
        <v>7396000</v>
      </c>
      <c r="F97" s="620"/>
      <c r="G97" s="620"/>
      <c r="H97" s="614"/>
      <c r="I97" s="614"/>
      <c r="J97" s="614"/>
      <c r="K97" s="614"/>
      <c r="L97" s="614"/>
      <c r="M97" s="614"/>
      <c r="N97" s="614"/>
      <c r="O97" s="614"/>
      <c r="P97" s="614"/>
      <c r="Q97" s="614"/>
      <c r="R97" s="614"/>
      <c r="S97" s="614"/>
      <c r="T97" s="614"/>
      <c r="U97" s="614"/>
      <c r="V97" s="614"/>
      <c r="W97" s="614"/>
      <c r="X97" s="614"/>
      <c r="Y97" s="614"/>
      <c r="Z97" s="614"/>
      <c r="AA97" s="614"/>
      <c r="AB97" s="614"/>
      <c r="AC97" s="614"/>
      <c r="AD97" s="622"/>
      <c r="AE97" s="620"/>
      <c r="AF97" s="614"/>
      <c r="AH97" s="648"/>
      <c r="AI97" s="649"/>
    </row>
    <row r="98" spans="1:35">
      <c r="A98" s="616" t="s">
        <v>123</v>
      </c>
      <c r="B98" s="617"/>
      <c r="C98" s="617"/>
      <c r="D98" s="617"/>
      <c r="E98" s="619">
        <f>E32+E40+E49+E57+E66+E74+E82+E90</f>
        <v>303447000</v>
      </c>
      <c r="F98" s="619">
        <f>SUM(F32:F90)</f>
        <v>100</v>
      </c>
      <c r="G98" s="619">
        <f>SUM(G32:G90)</f>
        <v>100</v>
      </c>
      <c r="H98" s="618"/>
      <c r="I98" s="618"/>
      <c r="J98" s="618"/>
      <c r="K98" s="618"/>
      <c r="L98" s="612"/>
      <c r="M98" s="612"/>
      <c r="N98" s="612"/>
      <c r="O98" s="612"/>
      <c r="P98" s="612"/>
      <c r="Q98" s="612"/>
      <c r="R98" s="612"/>
      <c r="S98" s="612"/>
      <c r="T98" s="612"/>
      <c r="U98" s="612"/>
      <c r="V98" s="612"/>
      <c r="W98" s="612"/>
      <c r="X98" s="612"/>
      <c r="Y98" s="612"/>
      <c r="Z98" s="612"/>
      <c r="AA98" s="612"/>
      <c r="AB98" s="612"/>
      <c r="AC98" s="612"/>
      <c r="AD98" s="612"/>
      <c r="AE98" s="612"/>
      <c r="AF98" s="612"/>
      <c r="AH98" s="648"/>
      <c r="AI98" s="649"/>
    </row>
    <row r="99" spans="1:35">
      <c r="A99" s="616" t="s">
        <v>124</v>
      </c>
      <c r="B99" s="617"/>
      <c r="C99" s="617"/>
      <c r="D99" s="617"/>
      <c r="E99" s="618"/>
      <c r="F99" s="618"/>
      <c r="G99" s="618"/>
      <c r="H99" s="619">
        <f>SUM(H32:H98)</f>
        <v>10782000</v>
      </c>
      <c r="I99" s="618"/>
      <c r="J99" s="619">
        <f>SUM(J32:J98)</f>
        <v>11225500</v>
      </c>
      <c r="K99" s="618"/>
      <c r="L99" s="619">
        <f>SUM(L32:L98)</f>
        <v>17440500</v>
      </c>
      <c r="M99" s="612"/>
      <c r="N99" s="619">
        <f>SUM(N32:N98)</f>
        <v>20725500</v>
      </c>
      <c r="O99" s="612"/>
      <c r="P99" s="619">
        <f>SUM(P32:P98)</f>
        <v>41347500</v>
      </c>
      <c r="Q99" s="612"/>
      <c r="R99" s="619">
        <f>SUM(R32:R98)</f>
        <v>49816500</v>
      </c>
      <c r="S99" s="612"/>
      <c r="T99" s="619">
        <f>SUM(T32:T98)</f>
        <v>27163500</v>
      </c>
      <c r="U99" s="612"/>
      <c r="V99" s="619">
        <f>SUM(V32:V98)</f>
        <v>16220000</v>
      </c>
      <c r="W99" s="612"/>
      <c r="X99" s="619">
        <f>SUM(X32:X98)</f>
        <v>19663000</v>
      </c>
      <c r="Y99" s="612"/>
      <c r="Z99" s="619">
        <f>SUM(Z32:Z98)</f>
        <v>26497000</v>
      </c>
      <c r="AA99" s="612"/>
      <c r="AB99" s="619">
        <f>SUM(AB32:AB98)</f>
        <v>51435000</v>
      </c>
      <c r="AC99" s="612"/>
      <c r="AD99" s="619">
        <f>SUM(AD32:AD98)</f>
        <v>11131000</v>
      </c>
      <c r="AE99" s="612"/>
      <c r="AF99" s="612"/>
      <c r="AH99" s="648">
        <f t="shared" si="1"/>
        <v>303447000</v>
      </c>
      <c r="AI99" s="713">
        <f>AH99-E98</f>
        <v>0</v>
      </c>
    </row>
    <row r="100" spans="1:35">
      <c r="A100" s="616" t="s">
        <v>125</v>
      </c>
      <c r="B100" s="617"/>
      <c r="C100" s="617"/>
      <c r="D100" s="617"/>
      <c r="E100" s="618"/>
      <c r="F100" s="618"/>
      <c r="G100" s="618"/>
      <c r="H100" s="709">
        <f>(H99/$E$30)*100</f>
        <v>3.5531740303908101</v>
      </c>
      <c r="I100" s="708"/>
      <c r="J100" s="709">
        <f>(J99/$E$30)*100</f>
        <v>3.6993280539929541</v>
      </c>
      <c r="K100" s="711"/>
      <c r="L100" s="709">
        <f>(L99/$E$30)*100</f>
        <v>5.7474616654638204</v>
      </c>
      <c r="M100" s="711"/>
      <c r="N100" s="709">
        <f>(N99/$E$30)*100</f>
        <v>6.8300230353241256</v>
      </c>
      <c r="O100" s="711"/>
      <c r="P100" s="709">
        <f>(P99/$E$30)*100</f>
        <v>13.62593797269375</v>
      </c>
      <c r="Q100" s="711"/>
      <c r="R100" s="709">
        <f>(R99/$E$30)*100</f>
        <v>16.416870161840453</v>
      </c>
      <c r="S100" s="711"/>
      <c r="T100" s="709">
        <f>(T99/$E$30)*100</f>
        <v>8.9516455921462406</v>
      </c>
      <c r="U100" s="711"/>
      <c r="V100" s="709">
        <f>(V99/$E$30)*100</f>
        <v>5.3452497470728</v>
      </c>
      <c r="W100" s="711"/>
      <c r="X100" s="709">
        <f>(X99/$E$30)*100</f>
        <v>6.4798795176752453</v>
      </c>
      <c r="Y100" s="711"/>
      <c r="Z100" s="709">
        <f>(Z99/$E$30)*100</f>
        <v>8.732002623192848</v>
      </c>
      <c r="AA100" s="711"/>
      <c r="AB100" s="709">
        <f>(AB99/$E$30)*100</f>
        <v>16.950241722607242</v>
      </c>
      <c r="AC100" s="711"/>
      <c r="AD100" s="709">
        <f>(AD99/$E$30)*100</f>
        <v>3.6681858775997127</v>
      </c>
      <c r="AE100" s="711"/>
      <c r="AF100" s="612"/>
      <c r="AH100" s="648">
        <f t="shared" si="1"/>
        <v>100</v>
      </c>
      <c r="AI100" s="649"/>
    </row>
    <row r="101" spans="1:35">
      <c r="A101" s="616" t="s">
        <v>126</v>
      </c>
      <c r="B101" s="617"/>
      <c r="C101" s="617"/>
      <c r="D101" s="617"/>
      <c r="E101" s="618"/>
      <c r="F101" s="618"/>
      <c r="G101" s="618"/>
      <c r="H101" s="710">
        <f>H100</f>
        <v>3.5531740303908101</v>
      </c>
      <c r="I101" s="618"/>
      <c r="J101" s="709">
        <f>H101+J100</f>
        <v>7.2525020843837638</v>
      </c>
      <c r="K101" s="709"/>
      <c r="L101" s="709">
        <f>J101+L100</f>
        <v>12.999963749847584</v>
      </c>
      <c r="M101" s="712"/>
      <c r="N101" s="709">
        <f>L101+N100</f>
        <v>19.829986785171709</v>
      </c>
      <c r="O101" s="712"/>
      <c r="P101" s="709">
        <f>N101+P100</f>
        <v>33.455924757865461</v>
      </c>
      <c r="Q101" s="712"/>
      <c r="R101" s="709">
        <f>P101+R100</f>
        <v>49.87279491970591</v>
      </c>
      <c r="S101" s="712"/>
      <c r="T101" s="709">
        <f>R101+T100</f>
        <v>58.824440511852153</v>
      </c>
      <c r="U101" s="712"/>
      <c r="V101" s="709">
        <f>T101+V100</f>
        <v>64.169690258924959</v>
      </c>
      <c r="W101" s="712"/>
      <c r="X101" s="709">
        <f>V101+X100</f>
        <v>70.649569776600202</v>
      </c>
      <c r="Y101" s="712"/>
      <c r="Z101" s="709">
        <f>X101+Z100</f>
        <v>79.381572399793043</v>
      </c>
      <c r="AA101" s="712"/>
      <c r="AB101" s="709">
        <f>Z101+AB100</f>
        <v>96.331814122400289</v>
      </c>
      <c r="AC101" s="712"/>
      <c r="AD101" s="709">
        <f>AB101+AD100</f>
        <v>100</v>
      </c>
      <c r="AE101" s="712"/>
      <c r="AF101" s="612"/>
      <c r="AH101" s="648"/>
      <c r="AI101" s="649"/>
    </row>
    <row r="102" spans="1:35">
      <c r="A102" s="616" t="s">
        <v>127</v>
      </c>
      <c r="B102" s="617"/>
      <c r="C102" s="617"/>
      <c r="D102" s="617"/>
      <c r="E102" s="618"/>
      <c r="F102" s="618"/>
      <c r="G102" s="618"/>
      <c r="H102" s="618"/>
      <c r="I102" s="709">
        <f>SUM(I32:I90)</f>
        <v>3.5531740303908097</v>
      </c>
      <c r="J102" s="709"/>
      <c r="K102" s="709">
        <f>SUM(K32:K90)</f>
        <v>3.6993280539929545</v>
      </c>
      <c r="L102" s="712"/>
      <c r="M102" s="709">
        <f>SUM(M32:M90)</f>
        <v>5.7474616654638213</v>
      </c>
      <c r="N102" s="712"/>
      <c r="O102" s="709">
        <f>SUM(O32:O90)</f>
        <v>6.8300230353241265</v>
      </c>
      <c r="P102" s="712"/>
      <c r="Q102" s="709">
        <f>SUM(Q32:Q90)</f>
        <v>13.62593797269375</v>
      </c>
      <c r="R102" s="712"/>
      <c r="S102" s="709">
        <f>SUM(S32:S90)</f>
        <v>16.41687016184045</v>
      </c>
      <c r="T102" s="712"/>
      <c r="U102" s="709">
        <f>SUM(U32:U90)</f>
        <v>8.9516455921462406</v>
      </c>
      <c r="V102" s="712"/>
      <c r="W102" s="709">
        <f>SUM(W32:W90)</f>
        <v>5.3452497470728009</v>
      </c>
      <c r="X102" s="712"/>
      <c r="Y102" s="709">
        <f>SUM(Y32:Y90)</f>
        <v>6.4798795176752453</v>
      </c>
      <c r="Z102" s="712"/>
      <c r="AA102" s="709">
        <f>SUM(AA32:AA90)</f>
        <v>8.732002623192848</v>
      </c>
      <c r="AB102" s="712"/>
      <c r="AC102" s="709">
        <f>SUM(AC32:AC90)</f>
        <v>16.950241722607242</v>
      </c>
      <c r="AD102" s="712"/>
      <c r="AE102" s="709">
        <f>SUM(AE32:AE90)</f>
        <v>3.6681858775997127</v>
      </c>
      <c r="AF102" s="612"/>
      <c r="AH102" s="648"/>
      <c r="AI102" s="649">
        <f t="shared" ref="AI102" si="2">I102+K102+M102+O102+Q102+S102+U102+W102+Y102+AA102+AC102+AE102</f>
        <v>100</v>
      </c>
    </row>
    <row r="103" spans="1:35">
      <c r="A103" s="616" t="s">
        <v>128</v>
      </c>
      <c r="B103" s="617"/>
      <c r="C103" s="617"/>
      <c r="D103" s="617"/>
      <c r="E103" s="618"/>
      <c r="F103" s="618"/>
      <c r="G103" s="618"/>
      <c r="H103" s="618"/>
      <c r="I103" s="709">
        <f>I102</f>
        <v>3.5531740303908097</v>
      </c>
      <c r="J103" s="709"/>
      <c r="K103" s="709">
        <f>I103+K102</f>
        <v>7.2525020843837638</v>
      </c>
      <c r="L103" s="712"/>
      <c r="M103" s="709">
        <f>K103+M102</f>
        <v>12.999963749847584</v>
      </c>
      <c r="N103" s="712"/>
      <c r="O103" s="709">
        <f>M103+O102</f>
        <v>19.829986785171712</v>
      </c>
      <c r="P103" s="712"/>
      <c r="Q103" s="709">
        <f>O103+Q102</f>
        <v>33.455924757865461</v>
      </c>
      <c r="R103" s="712"/>
      <c r="S103" s="709">
        <f>Q103+S102</f>
        <v>49.87279491970591</v>
      </c>
      <c r="T103" s="712"/>
      <c r="U103" s="709">
        <f>S103+U102</f>
        <v>58.824440511852153</v>
      </c>
      <c r="V103" s="712"/>
      <c r="W103" s="709">
        <f>U103+W102</f>
        <v>64.169690258924959</v>
      </c>
      <c r="X103" s="712"/>
      <c r="Y103" s="709">
        <f>W103+Y102</f>
        <v>70.649569776600202</v>
      </c>
      <c r="Z103" s="712"/>
      <c r="AA103" s="709">
        <f>Y103+AA102</f>
        <v>79.381572399793043</v>
      </c>
      <c r="AB103" s="712"/>
      <c r="AC103" s="709">
        <f>AA103+AC102</f>
        <v>96.331814122400289</v>
      </c>
      <c r="AD103" s="712"/>
      <c r="AE103" s="709">
        <f>AC103+AE102</f>
        <v>100</v>
      </c>
      <c r="AF103" s="612"/>
      <c r="AH103" s="625"/>
      <c r="AI103" s="627"/>
    </row>
    <row r="104" spans="1:35">
      <c r="A104" s="616" t="s">
        <v>157</v>
      </c>
      <c r="B104" s="617"/>
      <c r="C104" s="617"/>
      <c r="D104" s="617"/>
      <c r="E104" s="618"/>
      <c r="F104" s="618"/>
      <c r="G104" s="618"/>
      <c r="H104" s="618"/>
      <c r="I104" s="618">
        <v>2.4300000000000002</v>
      </c>
      <c r="J104" s="618"/>
      <c r="K104" s="618">
        <v>6.56</v>
      </c>
      <c r="L104" s="618"/>
      <c r="M104" s="618">
        <v>14.01</v>
      </c>
      <c r="N104" s="618"/>
      <c r="O104" s="618">
        <v>20.440000000000001</v>
      </c>
      <c r="P104" s="618"/>
      <c r="Q104" s="618">
        <v>27.99</v>
      </c>
      <c r="R104" s="618"/>
      <c r="S104" s="618">
        <v>37.35</v>
      </c>
      <c r="T104" s="618"/>
      <c r="U104" s="618">
        <v>45.88</v>
      </c>
      <c r="V104" s="618"/>
      <c r="W104" s="618">
        <v>52.82</v>
      </c>
      <c r="X104" s="618"/>
      <c r="Y104" s="618">
        <v>62.05</v>
      </c>
      <c r="Z104" s="618"/>
      <c r="AA104" s="618">
        <v>72.709999999999994</v>
      </c>
      <c r="AB104" s="618"/>
      <c r="AC104" s="618">
        <v>83.91</v>
      </c>
      <c r="AD104" s="618"/>
      <c r="AE104" s="618">
        <v>100</v>
      </c>
      <c r="AF104" s="612"/>
      <c r="AH104" s="625"/>
      <c r="AI104" s="627"/>
    </row>
    <row r="105" spans="1:35">
      <c r="A105" s="616" t="s">
        <v>129</v>
      </c>
      <c r="B105" s="617"/>
      <c r="C105" s="617"/>
      <c r="D105" s="617"/>
      <c r="E105" s="618"/>
      <c r="F105" s="618"/>
      <c r="G105" s="618"/>
      <c r="H105" s="618"/>
      <c r="I105" s="618"/>
      <c r="J105" s="618"/>
      <c r="K105" s="618"/>
      <c r="L105" s="603"/>
      <c r="M105" s="603"/>
      <c r="N105" s="603"/>
      <c r="O105" s="603"/>
      <c r="P105" s="603"/>
      <c r="Q105" s="603"/>
      <c r="R105" s="603"/>
      <c r="S105" s="603"/>
      <c r="T105" s="603"/>
      <c r="U105" s="603"/>
      <c r="V105" s="603"/>
      <c r="W105" s="603"/>
      <c r="X105" s="603"/>
      <c r="Y105" s="603"/>
      <c r="Z105" s="603"/>
      <c r="AA105" s="603"/>
      <c r="AB105" s="603"/>
      <c r="AC105" s="603"/>
      <c r="AD105" s="603"/>
      <c r="AE105" s="603"/>
      <c r="AF105" s="603"/>
      <c r="AH105" s="625"/>
      <c r="AI105" s="627"/>
    </row>
    <row r="106" spans="1:35">
      <c r="A106" s="616" t="s">
        <v>130</v>
      </c>
      <c r="B106" s="617"/>
      <c r="C106" s="617"/>
      <c r="D106" s="617"/>
      <c r="E106" s="618"/>
      <c r="F106" s="618"/>
      <c r="G106" s="618"/>
      <c r="H106" s="618"/>
      <c r="I106" s="618"/>
      <c r="J106" s="618"/>
      <c r="K106" s="618"/>
      <c r="L106" s="603"/>
      <c r="M106" s="603"/>
      <c r="N106" s="603"/>
      <c r="O106" s="603"/>
      <c r="P106" s="603"/>
      <c r="Q106" s="603"/>
      <c r="R106" s="603"/>
      <c r="S106" s="603"/>
      <c r="T106" s="603"/>
      <c r="U106" s="603"/>
      <c r="V106" s="603"/>
      <c r="W106" s="603"/>
      <c r="X106" s="603"/>
      <c r="Y106" s="603"/>
      <c r="Z106" s="603"/>
      <c r="AA106" s="603"/>
      <c r="AB106" s="603"/>
      <c r="AC106" s="603"/>
      <c r="AD106" s="603"/>
      <c r="AE106" s="603"/>
      <c r="AF106" s="603"/>
      <c r="AH106" s="625"/>
      <c r="AI106" s="627"/>
    </row>
    <row r="107" spans="1:35">
      <c r="A107" s="616" t="s">
        <v>131</v>
      </c>
      <c r="B107" s="617"/>
      <c r="C107" s="617"/>
      <c r="D107" s="617"/>
      <c r="E107" s="618"/>
      <c r="F107" s="618"/>
      <c r="G107" s="618"/>
      <c r="H107" s="618"/>
      <c r="I107" s="618"/>
      <c r="J107" s="618"/>
      <c r="K107" s="618"/>
      <c r="L107" s="603"/>
      <c r="M107" s="603"/>
      <c r="N107" s="603"/>
      <c r="O107" s="603"/>
      <c r="P107" s="603"/>
      <c r="Q107" s="603"/>
      <c r="R107" s="603"/>
      <c r="S107" s="603"/>
      <c r="T107" s="603"/>
      <c r="U107" s="603"/>
      <c r="V107" s="603"/>
      <c r="W107" s="603"/>
      <c r="X107" s="603"/>
      <c r="Y107" s="603"/>
      <c r="Z107" s="603"/>
      <c r="AA107" s="603"/>
      <c r="AB107" s="603"/>
      <c r="AC107" s="603"/>
      <c r="AD107" s="603"/>
      <c r="AE107" s="603"/>
      <c r="AF107" s="603"/>
      <c r="AH107" s="625"/>
      <c r="AI107" s="627"/>
    </row>
    <row r="108" spans="1:35">
      <c r="A108" s="678"/>
      <c r="B108" s="678"/>
      <c r="C108" s="678"/>
      <c r="D108" s="678"/>
      <c r="E108" s="678"/>
      <c r="F108" s="678"/>
      <c r="G108" s="678"/>
      <c r="H108" s="678"/>
      <c r="I108" s="678"/>
      <c r="J108" s="678"/>
      <c r="K108" s="678"/>
      <c r="L108" s="679"/>
      <c r="M108" s="679"/>
      <c r="N108" s="679"/>
      <c r="O108" s="679"/>
      <c r="P108" s="679"/>
      <c r="Q108" s="679"/>
      <c r="R108" s="679"/>
      <c r="S108" s="679"/>
      <c r="T108" s="679"/>
      <c r="U108" s="679"/>
      <c r="V108" s="679"/>
      <c r="W108" s="679"/>
      <c r="X108" s="679"/>
      <c r="Y108" s="679"/>
      <c r="Z108" s="679"/>
      <c r="AA108" s="679"/>
      <c r="AB108" s="679"/>
      <c r="AC108" s="679"/>
      <c r="AD108" s="679"/>
      <c r="AE108" s="679"/>
      <c r="AF108" s="679"/>
      <c r="AH108" s="625"/>
      <c r="AI108" s="627"/>
    </row>
    <row r="109" spans="1:35">
      <c r="A109" s="678"/>
      <c r="B109" s="678"/>
      <c r="C109" s="678"/>
      <c r="D109" s="678"/>
      <c r="E109" s="678"/>
      <c r="F109" s="678"/>
      <c r="G109" s="678"/>
      <c r="H109" s="678"/>
      <c r="I109" s="678"/>
      <c r="J109" s="678"/>
      <c r="K109" s="678"/>
      <c r="L109" s="679"/>
      <c r="M109" s="679"/>
      <c r="N109" s="679"/>
      <c r="O109" s="679"/>
      <c r="P109" s="679"/>
      <c r="Q109" s="679"/>
      <c r="R109" s="679"/>
      <c r="S109" s="679"/>
      <c r="T109" s="679"/>
      <c r="U109" s="679"/>
      <c r="V109" s="679"/>
      <c r="W109" s="679"/>
      <c r="X109" s="679"/>
      <c r="Y109" s="679"/>
      <c r="Z109" s="679"/>
      <c r="AA109" s="679"/>
      <c r="AB109" s="679"/>
      <c r="AC109" s="679"/>
      <c r="AD109" s="679"/>
      <c r="AE109" s="679"/>
      <c r="AF109" s="679"/>
      <c r="AH109" s="625"/>
      <c r="AI109" s="627"/>
    </row>
    <row r="110" spans="1:35">
      <c r="I110">
        <v>2</v>
      </c>
      <c r="K110">
        <v>7</v>
      </c>
      <c r="M110">
        <v>13</v>
      </c>
      <c r="O110">
        <v>20</v>
      </c>
      <c r="Q110">
        <v>29</v>
      </c>
      <c r="S110">
        <v>38</v>
      </c>
      <c r="U110">
        <v>50</v>
      </c>
      <c r="W110">
        <v>60</v>
      </c>
      <c r="Y110">
        <v>69</v>
      </c>
      <c r="AA110">
        <v>81</v>
      </c>
      <c r="AC110">
        <v>91</v>
      </c>
      <c r="AE110">
        <v>100</v>
      </c>
    </row>
    <row r="111" spans="1:35">
      <c r="E111" s="628">
        <f>E66/10</f>
        <v>103500</v>
      </c>
      <c r="H111">
        <v>1</v>
      </c>
      <c r="I111" s="626">
        <f>I103</f>
        <v>3.5531740303908097</v>
      </c>
      <c r="J111" s="681">
        <v>2.4300000000000002</v>
      </c>
      <c r="N111">
        <v>1035000</v>
      </c>
    </row>
    <row r="112" spans="1:35">
      <c r="H112">
        <v>2</v>
      </c>
      <c r="I112" s="626">
        <f>K103</f>
        <v>7.2525020843837638</v>
      </c>
      <c r="J112" s="681">
        <v>6.56</v>
      </c>
      <c r="N112">
        <f>N111/10</f>
        <v>103500</v>
      </c>
    </row>
    <row r="113" spans="8:10">
      <c r="H113">
        <v>3</v>
      </c>
      <c r="I113" s="626">
        <f>M103</f>
        <v>12.999963749847584</v>
      </c>
      <c r="J113" s="681">
        <v>14.01</v>
      </c>
    </row>
    <row r="114" spans="8:10">
      <c r="H114">
        <v>4</v>
      </c>
      <c r="I114" s="626">
        <f>O103</f>
        <v>19.829986785171712</v>
      </c>
      <c r="J114" s="681">
        <v>20.440000000000001</v>
      </c>
    </row>
    <row r="115" spans="8:10">
      <c r="H115">
        <v>5</v>
      </c>
      <c r="I115" s="626">
        <f>Q103</f>
        <v>33.455924757865461</v>
      </c>
      <c r="J115" s="681">
        <v>27.99</v>
      </c>
    </row>
    <row r="116" spans="8:10">
      <c r="H116">
        <v>6</v>
      </c>
      <c r="I116" s="626">
        <f>S103</f>
        <v>49.87279491970591</v>
      </c>
      <c r="J116" s="681">
        <v>37.35</v>
      </c>
    </row>
    <row r="117" spans="8:10">
      <c r="H117">
        <v>7</v>
      </c>
      <c r="I117" s="626">
        <f>U103</f>
        <v>58.824440511852153</v>
      </c>
      <c r="J117" s="681">
        <v>45.88</v>
      </c>
    </row>
    <row r="118" spans="8:10">
      <c r="H118">
        <v>8</v>
      </c>
      <c r="I118" s="626">
        <f>W103</f>
        <v>64.169690258924959</v>
      </c>
      <c r="J118" s="681">
        <v>52.82</v>
      </c>
    </row>
    <row r="119" spans="8:10">
      <c r="H119">
        <v>9</v>
      </c>
      <c r="I119" s="626">
        <f>Y103</f>
        <v>70.649569776600202</v>
      </c>
      <c r="J119" s="681">
        <v>62.05</v>
      </c>
    </row>
    <row r="120" spans="8:10">
      <c r="H120">
        <v>10</v>
      </c>
      <c r="I120" s="626">
        <f>AA103</f>
        <v>79.381572399793043</v>
      </c>
      <c r="J120" s="681">
        <v>72.709999999999994</v>
      </c>
    </row>
    <row r="121" spans="8:10">
      <c r="H121">
        <v>11</v>
      </c>
      <c r="I121" s="626">
        <f>AC103</f>
        <v>96.331814122400289</v>
      </c>
      <c r="J121" s="681">
        <v>83.91</v>
      </c>
    </row>
    <row r="122" spans="8:10">
      <c r="H122">
        <v>12</v>
      </c>
      <c r="I122" s="626">
        <f>AE103</f>
        <v>100</v>
      </c>
      <c r="J122" s="681">
        <v>100</v>
      </c>
    </row>
  </sheetData>
  <mergeCells count="44">
    <mergeCell ref="B31:D31"/>
    <mergeCell ref="B48:D48"/>
    <mergeCell ref="X29:Y29"/>
    <mergeCell ref="Z29:AA29"/>
    <mergeCell ref="C90:D90"/>
    <mergeCell ref="C49:D49"/>
    <mergeCell ref="C57:D57"/>
    <mergeCell ref="B65:D65"/>
    <mergeCell ref="C66:D66"/>
    <mergeCell ref="C74:D74"/>
    <mergeCell ref="C82:D82"/>
    <mergeCell ref="T29:U29"/>
    <mergeCell ref="V29:W29"/>
    <mergeCell ref="AB29:AC29"/>
    <mergeCell ref="AD29:AE29"/>
    <mergeCell ref="B30:D30"/>
    <mergeCell ref="N29:O29"/>
    <mergeCell ref="L27:M27"/>
    <mergeCell ref="N27:O27"/>
    <mergeCell ref="P27:Q27"/>
    <mergeCell ref="R27:S27"/>
    <mergeCell ref="P29:Q29"/>
    <mergeCell ref="R29:S29"/>
    <mergeCell ref="B29:D29"/>
    <mergeCell ref="F29:G29"/>
    <mergeCell ref="H29:I29"/>
    <mergeCell ref="J29:K29"/>
    <mergeCell ref="L29:M29"/>
    <mergeCell ref="A23:AF23"/>
    <mergeCell ref="A24:AF24"/>
    <mergeCell ref="A26:A28"/>
    <mergeCell ref="B26:D28"/>
    <mergeCell ref="E26:E28"/>
    <mergeCell ref="F26:G27"/>
    <mergeCell ref="H26:AE26"/>
    <mergeCell ref="AF26:AF28"/>
    <mergeCell ref="H27:I27"/>
    <mergeCell ref="J27:K27"/>
    <mergeCell ref="X27:Y27"/>
    <mergeCell ref="Z27:AA27"/>
    <mergeCell ref="AB27:AC27"/>
    <mergeCell ref="AD27:AE27"/>
    <mergeCell ref="T27:U27"/>
    <mergeCell ref="V27:W27"/>
  </mergeCells>
  <printOptions horizontalCentered="1"/>
  <pageMargins left="0.70866141732283472" right="0.70866141732283472" top="0.74803149606299213" bottom="0.74803149606299213" header="0.31496062992125984" footer="0.31496062992125984"/>
  <pageSetup paperSize="8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Lamp 1 - RAB LUSI R-0</vt:lpstr>
      <vt:lpstr>Komposisi Anggaran</vt:lpstr>
      <vt:lpstr>Lamp 3 - Kurva S R0</vt:lpstr>
      <vt:lpstr>Lamp 4 - Akun</vt:lpstr>
      <vt:lpstr>'Komposisi Anggaran'!Print_Area</vt:lpstr>
      <vt:lpstr>'Lamp 1 - RAB LUSI R-0'!Print_Area</vt:lpstr>
      <vt:lpstr>'Lamp 3 - Kurva S R0'!Print_Area</vt:lpstr>
      <vt:lpstr>'Lamp 4 - Akun'!Print_Area</vt:lpstr>
      <vt:lpstr>'Komposisi Anggaran'!Print_Titles</vt:lpstr>
      <vt:lpstr>'Lamp 1 - RAB LUSI R-0'!Print_Titles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pusair</dc:creator>
  <cp:lastModifiedBy>Erwin Mardiyanto</cp:lastModifiedBy>
  <cp:lastPrinted>2018-12-06T10:00:19Z</cp:lastPrinted>
  <dcterms:created xsi:type="dcterms:W3CDTF">2014-04-14T08:09:39Z</dcterms:created>
  <dcterms:modified xsi:type="dcterms:W3CDTF">2019-01-22T12:07:11Z</dcterms:modified>
</cp:coreProperties>
</file>