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1. Semester\Portfolio Management Theory I\Task_4\2_Code\Data\"/>
    </mc:Choice>
  </mc:AlternateContent>
  <xr:revisionPtr revIDLastSave="0" documentId="13_ncr:1_{622FCCBA-56B0-4235-918F-706FAB5CA8BF}" xr6:coauthVersionLast="47" xr6:coauthVersionMax="47" xr10:uidLastSave="{00000000-0000-0000-0000-000000000000}"/>
  <bookViews>
    <workbookView xWindow="-120" yWindow="-120" windowWidth="20730" windowHeight="11160" xr2:uid="{2290721B-106A-43FB-964B-E565FB4B175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3" i="1" l="1"/>
  <c r="Q44" i="1"/>
  <c r="Q45" i="1"/>
  <c r="Q46" i="1"/>
  <c r="Q42" i="1"/>
  <c r="O42" i="1"/>
  <c r="O43" i="1"/>
  <c r="O44" i="1"/>
  <c r="O45" i="1"/>
  <c r="O46" i="1"/>
  <c r="J43" i="1"/>
  <c r="I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K43" i="1"/>
  <c r="L43" i="1"/>
  <c r="M43" i="1"/>
  <c r="I36" i="1"/>
  <c r="L39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M39" i="1"/>
  <c r="J36" i="1"/>
  <c r="K36" i="1"/>
  <c r="L36" i="1"/>
  <c r="M36" i="1"/>
  <c r="U29" i="1"/>
  <c r="U30" i="1"/>
  <c r="U28" i="1"/>
  <c r="S31" i="1"/>
  <c r="S28" i="1"/>
  <c r="S29" i="1"/>
  <c r="S30" i="1"/>
  <c r="O29" i="1"/>
  <c r="P29" i="1"/>
  <c r="Q29" i="1"/>
  <c r="R29" i="1"/>
  <c r="O30" i="1"/>
  <c r="P30" i="1"/>
  <c r="Q30" i="1"/>
  <c r="R30" i="1"/>
  <c r="O31" i="1"/>
  <c r="P31" i="1"/>
  <c r="Q31" i="1"/>
  <c r="R31" i="1"/>
  <c r="P28" i="1"/>
  <c r="Q28" i="1"/>
  <c r="R28" i="1"/>
  <c r="O28" i="1"/>
  <c r="J14" i="1"/>
  <c r="I14" i="1"/>
  <c r="J13" i="1"/>
  <c r="D17" i="1"/>
  <c r="E17" i="1"/>
  <c r="C17" i="1"/>
  <c r="I13" i="1"/>
  <c r="J16" i="1"/>
  <c r="Q5" i="1"/>
  <c r="N11" i="1" a="1"/>
  <c r="N11" i="1" s="1"/>
  <c r="U31" i="1" l="1"/>
  <c r="O13" i="1"/>
  <c r="N12" i="1"/>
  <c r="N13" i="1"/>
  <c r="P11" i="1"/>
  <c r="P12" i="1"/>
  <c r="O11" i="1"/>
  <c r="P13" i="1"/>
  <c r="O12" i="1"/>
</calcChain>
</file>

<file path=xl/sharedStrings.xml><?xml version="1.0" encoding="utf-8"?>
<sst xmlns="http://schemas.openxmlformats.org/spreadsheetml/2006/main" count="44" uniqueCount="17">
  <si>
    <t xml:space="preserve">stock 1 </t>
  </si>
  <si>
    <t xml:space="preserve">stock 2 </t>
  </si>
  <si>
    <t>stock 3</t>
  </si>
  <si>
    <t>stock 1</t>
  </si>
  <si>
    <t>stock 2</t>
  </si>
  <si>
    <t>=</t>
  </si>
  <si>
    <t>weights</t>
  </si>
  <si>
    <t>returns</t>
  </si>
  <si>
    <t>w1 * R1 + w2 * R2 ….</t>
  </si>
  <si>
    <t xml:space="preserve">w1 * R1  </t>
  </si>
  <si>
    <t>w2*R2</t>
  </si>
  <si>
    <t>stock 4</t>
  </si>
  <si>
    <t>stock 5</t>
  </si>
  <si>
    <t>Matrix 1</t>
  </si>
  <si>
    <t>weights actual</t>
  </si>
  <si>
    <t>turnover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</si>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</sst>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9623-1BD5-45FD-B0F6-871A54FE2395}">
  <dimension ref="A2:U46"/>
  <sheetViews>
    <sheetView tabSelected="1" topLeftCell="A23" zoomScale="91" workbookViewId="0">
      <selection activeCell="Q43" sqref="Q43"/>
    </sheetView>
  </sheetViews>
  <sheetFormatPr baseColWidth="10" defaultRowHeight="15" x14ac:dyDescent="0.25"/>
  <sheetData>
    <row r="2" spans="2:17" x14ac:dyDescent="0.25">
      <c r="C2" t="s">
        <v>7</v>
      </c>
      <c r="H2" t="s">
        <v>6</v>
      </c>
    </row>
    <row r="4" spans="2:17" x14ac:dyDescent="0.25">
      <c r="C4" t="s">
        <v>0</v>
      </c>
      <c r="D4" t="s">
        <v>1</v>
      </c>
      <c r="E4" t="s">
        <v>2</v>
      </c>
      <c r="H4">
        <v>1999</v>
      </c>
      <c r="I4">
        <v>2000</v>
      </c>
      <c r="J4">
        <v>2001</v>
      </c>
      <c r="N4" t="s">
        <v>0</v>
      </c>
      <c r="O4" t="s">
        <v>1</v>
      </c>
      <c r="P4" t="s">
        <v>2</v>
      </c>
    </row>
    <row r="5" spans="2:17" x14ac:dyDescent="0.25">
      <c r="B5">
        <v>1999</v>
      </c>
      <c r="C5">
        <v>0.23</v>
      </c>
      <c r="D5">
        <v>0.1</v>
      </c>
      <c r="E5">
        <v>0.4</v>
      </c>
      <c r="G5" t="s">
        <v>3</v>
      </c>
      <c r="H5">
        <v>0</v>
      </c>
      <c r="I5">
        <v>0.5</v>
      </c>
      <c r="J5">
        <v>0.5</v>
      </c>
      <c r="M5">
        <v>1999</v>
      </c>
      <c r="N5">
        <v>0</v>
      </c>
      <c r="O5">
        <v>0.05</v>
      </c>
      <c r="P5">
        <v>0.2</v>
      </c>
      <c r="Q5" s="1">
        <f>SUM(O5,P5)</f>
        <v>0.25</v>
      </c>
    </row>
    <row r="6" spans="2:17" x14ac:dyDescent="0.25">
      <c r="B6">
        <v>2000</v>
      </c>
      <c r="C6">
        <v>0.1</v>
      </c>
      <c r="D6">
        <v>0.3</v>
      </c>
      <c r="E6">
        <v>0.5</v>
      </c>
      <c r="G6" t="s">
        <v>4</v>
      </c>
      <c r="H6">
        <v>0.5</v>
      </c>
      <c r="I6">
        <v>0</v>
      </c>
      <c r="J6">
        <v>0.5</v>
      </c>
      <c r="M6">
        <v>2000</v>
      </c>
    </row>
    <row r="7" spans="2:17" x14ac:dyDescent="0.25">
      <c r="B7">
        <v>2001</v>
      </c>
      <c r="C7">
        <v>-0.2</v>
      </c>
      <c r="D7">
        <v>-0.3</v>
      </c>
      <c r="E7">
        <v>0.1</v>
      </c>
      <c r="G7" t="s">
        <v>2</v>
      </c>
      <c r="H7">
        <v>0</v>
      </c>
      <c r="I7">
        <v>0.5</v>
      </c>
      <c r="J7">
        <v>0.5</v>
      </c>
      <c r="L7" t="s">
        <v>5</v>
      </c>
      <c r="M7">
        <v>2001</v>
      </c>
    </row>
    <row r="11" spans="2:17" x14ac:dyDescent="0.25">
      <c r="C11">
        <v>1999</v>
      </c>
      <c r="D11">
        <v>2000</v>
      </c>
      <c r="E11">
        <v>2001</v>
      </c>
      <c r="N11">
        <f t="array" ref="N11:P13">MMULT(C5:E7,H5:J7)</f>
        <v>0.05</v>
      </c>
      <c r="O11">
        <v>0.315</v>
      </c>
      <c r="P11">
        <v>0.36499999999999999</v>
      </c>
    </row>
    <row r="12" spans="2:17" x14ac:dyDescent="0.25">
      <c r="B12" t="s">
        <v>3</v>
      </c>
      <c r="C12">
        <v>0</v>
      </c>
      <c r="D12">
        <v>0</v>
      </c>
      <c r="E12">
        <v>0</v>
      </c>
      <c r="N12">
        <v>0.15</v>
      </c>
      <c r="O12">
        <v>0.3</v>
      </c>
      <c r="P12">
        <v>0.45</v>
      </c>
    </row>
    <row r="13" spans="2:17" x14ac:dyDescent="0.25">
      <c r="B13" t="s">
        <v>4</v>
      </c>
      <c r="C13">
        <v>0</v>
      </c>
      <c r="D13">
        <v>0.44</v>
      </c>
      <c r="E13">
        <v>0.56000000000000005</v>
      </c>
      <c r="I13">
        <f>1.4/1.25</f>
        <v>1.1199999999999999</v>
      </c>
      <c r="J13">
        <f>I13*J5</f>
        <v>0.55999999999999994</v>
      </c>
      <c r="N13">
        <v>-0.15</v>
      </c>
      <c r="O13">
        <v>-0.05</v>
      </c>
      <c r="P13">
        <v>-0.2</v>
      </c>
    </row>
    <row r="14" spans="2:17" x14ac:dyDescent="0.25">
      <c r="B14" t="s">
        <v>2</v>
      </c>
      <c r="I14">
        <f>(1+D5)/(1+Q5)</f>
        <v>0.88000000000000012</v>
      </c>
      <c r="J14">
        <f>I14*I5</f>
        <v>0.44000000000000006</v>
      </c>
    </row>
    <row r="15" spans="2:17" x14ac:dyDescent="0.25">
      <c r="G15" t="s">
        <v>8</v>
      </c>
    </row>
    <row r="16" spans="2:17" x14ac:dyDescent="0.25">
      <c r="G16" t="s">
        <v>9</v>
      </c>
      <c r="H16" t="s">
        <v>10</v>
      </c>
      <c r="J16">
        <f>SUM(G16:H16)</f>
        <v>0</v>
      </c>
    </row>
    <row r="17" spans="1:21" x14ac:dyDescent="0.25">
      <c r="C17">
        <f>H6-C13</f>
        <v>0.5</v>
      </c>
      <c r="D17">
        <f t="shared" ref="D17:E17" si="0">I6-D13</f>
        <v>-0.44</v>
      </c>
      <c r="E17">
        <f t="shared" si="0"/>
        <v>-6.0000000000000053E-2</v>
      </c>
    </row>
    <row r="24" spans="1:21" x14ac:dyDescent="0.25">
      <c r="I24" t="s">
        <v>6</v>
      </c>
      <c r="O24" t="s">
        <v>13</v>
      </c>
    </row>
    <row r="25" spans="1:21" x14ac:dyDescent="0.25">
      <c r="B25" t="s">
        <v>7</v>
      </c>
    </row>
    <row r="27" spans="1:21" x14ac:dyDescent="0.25">
      <c r="B27" t="s">
        <v>0</v>
      </c>
      <c r="C27" t="s">
        <v>1</v>
      </c>
      <c r="D27" t="s">
        <v>2</v>
      </c>
      <c r="E27" t="s">
        <v>11</v>
      </c>
      <c r="F27" t="s">
        <v>12</v>
      </c>
      <c r="I27" t="s">
        <v>0</v>
      </c>
      <c r="J27" t="s">
        <v>1</v>
      </c>
      <c r="K27" t="s">
        <v>2</v>
      </c>
      <c r="L27" t="s">
        <v>11</v>
      </c>
      <c r="M27" t="s">
        <v>12</v>
      </c>
    </row>
    <row r="28" spans="1:21" x14ac:dyDescent="0.25">
      <c r="A28">
        <v>1999</v>
      </c>
      <c r="B28">
        <v>0.23</v>
      </c>
      <c r="C28">
        <v>0.1</v>
      </c>
      <c r="D28">
        <v>0.4</v>
      </c>
      <c r="E28">
        <v>0.22</v>
      </c>
      <c r="F28">
        <v>0.05</v>
      </c>
      <c r="H28">
        <v>1999</v>
      </c>
      <c r="I28">
        <v>0</v>
      </c>
      <c r="J28">
        <v>0.5</v>
      </c>
      <c r="K28">
        <v>0.5</v>
      </c>
      <c r="L28">
        <v>0</v>
      </c>
      <c r="M28">
        <v>0</v>
      </c>
      <c r="O28">
        <f>I28*B28</f>
        <v>0</v>
      </c>
      <c r="P28">
        <f t="shared" ref="P28:R28" si="1">J28*C28</f>
        <v>0.05</v>
      </c>
      <c r="Q28">
        <f t="shared" si="1"/>
        <v>0.2</v>
      </c>
      <c r="R28">
        <f t="shared" si="1"/>
        <v>0</v>
      </c>
      <c r="S28">
        <f>M28*F28</f>
        <v>0</v>
      </c>
      <c r="U28">
        <f>SUM(O28:S28)</f>
        <v>0.25</v>
      </c>
    </row>
    <row r="29" spans="1:21" x14ac:dyDescent="0.25">
      <c r="A29">
        <v>2000</v>
      </c>
      <c r="B29">
        <v>0.1</v>
      </c>
      <c r="C29">
        <v>0.3</v>
      </c>
      <c r="D29">
        <v>0.5</v>
      </c>
      <c r="E29">
        <v>0.14000000000000001</v>
      </c>
      <c r="F29">
        <v>-0.5</v>
      </c>
      <c r="H29">
        <v>2000</v>
      </c>
      <c r="I29">
        <v>0.5</v>
      </c>
      <c r="J29">
        <v>0</v>
      </c>
      <c r="K29">
        <v>0.5</v>
      </c>
      <c r="L29">
        <v>0</v>
      </c>
      <c r="M29">
        <v>0</v>
      </c>
      <c r="O29">
        <f t="shared" ref="O29:O31" si="2">I29*B29</f>
        <v>0.05</v>
      </c>
      <c r="P29">
        <f t="shared" ref="P29:P31" si="3">J29*C29</f>
        <v>0</v>
      </c>
      <c r="Q29">
        <f t="shared" ref="Q29:Q31" si="4">K29*D29</f>
        <v>0.25</v>
      </c>
      <c r="R29">
        <f t="shared" ref="R29:S31" si="5">L29*E29</f>
        <v>0</v>
      </c>
      <c r="S29">
        <f t="shared" si="5"/>
        <v>0</v>
      </c>
      <c r="U29">
        <f t="shared" ref="U29:U31" si="6">SUM(O29:S29)</f>
        <v>0.3</v>
      </c>
    </row>
    <row r="30" spans="1:21" x14ac:dyDescent="0.25">
      <c r="A30">
        <v>2001</v>
      </c>
      <c r="B30">
        <v>-0.2</v>
      </c>
      <c r="C30">
        <v>-0.3</v>
      </c>
      <c r="D30">
        <v>0.1</v>
      </c>
      <c r="E30">
        <v>-0.05</v>
      </c>
      <c r="F30">
        <v>0.3</v>
      </c>
      <c r="H30">
        <v>2001</v>
      </c>
      <c r="I30">
        <v>0</v>
      </c>
      <c r="J30">
        <v>0.5</v>
      </c>
      <c r="K30">
        <v>0.5</v>
      </c>
      <c r="L30">
        <v>0</v>
      </c>
      <c r="M30">
        <v>0</v>
      </c>
      <c r="O30">
        <f t="shared" si="2"/>
        <v>0</v>
      </c>
      <c r="P30">
        <f t="shared" si="3"/>
        <v>-0.15</v>
      </c>
      <c r="Q30">
        <f t="shared" si="4"/>
        <v>0.05</v>
      </c>
      <c r="R30">
        <f t="shared" si="5"/>
        <v>0</v>
      </c>
      <c r="S30">
        <f t="shared" si="5"/>
        <v>0</v>
      </c>
      <c r="U30">
        <f t="shared" si="6"/>
        <v>-9.9999999999999992E-2</v>
      </c>
    </row>
    <row r="31" spans="1:21" x14ac:dyDescent="0.25">
      <c r="A31">
        <v>2002</v>
      </c>
      <c r="B31">
        <v>0.2</v>
      </c>
      <c r="C31">
        <v>-0.1</v>
      </c>
      <c r="D31">
        <v>0.1</v>
      </c>
      <c r="E31">
        <v>0.4</v>
      </c>
      <c r="F31">
        <v>0.12</v>
      </c>
      <c r="H31">
        <v>2002</v>
      </c>
      <c r="I31">
        <v>0</v>
      </c>
      <c r="J31">
        <v>0</v>
      </c>
      <c r="K31">
        <v>0</v>
      </c>
      <c r="L31">
        <v>0.5</v>
      </c>
      <c r="M31">
        <v>0.5</v>
      </c>
      <c r="O31">
        <f t="shared" si="2"/>
        <v>0</v>
      </c>
      <c r="P31">
        <f t="shared" si="3"/>
        <v>0</v>
      </c>
      <c r="Q31">
        <f t="shared" si="4"/>
        <v>0</v>
      </c>
      <c r="R31">
        <f t="shared" si="5"/>
        <v>0.2</v>
      </c>
      <c r="S31">
        <f>M31*F31</f>
        <v>0.06</v>
      </c>
      <c r="U31">
        <f t="shared" si="6"/>
        <v>0.26</v>
      </c>
    </row>
    <row r="33" spans="8:17" x14ac:dyDescent="0.25">
      <c r="I33" t="s">
        <v>14</v>
      </c>
    </row>
    <row r="35" spans="8:17" x14ac:dyDescent="0.25">
      <c r="I35" t="s">
        <v>0</v>
      </c>
      <c r="J35" t="s">
        <v>1</v>
      </c>
      <c r="K35" t="s">
        <v>2</v>
      </c>
      <c r="L35" t="s">
        <v>11</v>
      </c>
      <c r="M35" t="s">
        <v>12</v>
      </c>
    </row>
    <row r="36" spans="8:17" x14ac:dyDescent="0.25">
      <c r="H36">
        <v>1999</v>
      </c>
      <c r="I36">
        <f>I28*(1+B29)/(1+$U$28)</f>
        <v>0</v>
      </c>
      <c r="J36">
        <f t="shared" ref="J36:M36" si="7">J28*(1+C29)/(1+$U$28)</f>
        <v>0.52</v>
      </c>
      <c r="K36">
        <f t="shared" si="7"/>
        <v>0.6</v>
      </c>
      <c r="L36">
        <f t="shared" si="7"/>
        <v>0</v>
      </c>
      <c r="M36">
        <f t="shared" si="7"/>
        <v>0</v>
      </c>
    </row>
    <row r="37" spans="8:17" x14ac:dyDescent="0.25">
      <c r="H37">
        <v>2000</v>
      </c>
      <c r="I37">
        <f t="shared" ref="I37:I39" si="8">I29*(1+B30)/(1+$U$28)</f>
        <v>0.32</v>
      </c>
      <c r="J37">
        <f t="shared" ref="J37:J39" si="9">J29*(1+C30)/(1+$U$28)</f>
        <v>0</v>
      </c>
      <c r="K37">
        <f t="shared" ref="K37:K39" si="10">K29*(1+D30)/(1+$U$28)</f>
        <v>0.44000000000000006</v>
      </c>
      <c r="L37">
        <f t="shared" ref="L37:L39" si="11">L29*(1+E30)/(1+$U$28)</f>
        <v>0</v>
      </c>
      <c r="M37">
        <f t="shared" ref="M37:M39" si="12">M29*(1+F30)/(1+$U$28)</f>
        <v>0</v>
      </c>
    </row>
    <row r="38" spans="8:17" x14ac:dyDescent="0.25">
      <c r="H38">
        <v>2001</v>
      </c>
      <c r="I38">
        <f t="shared" si="8"/>
        <v>0</v>
      </c>
      <c r="J38">
        <f t="shared" si="9"/>
        <v>0.36</v>
      </c>
      <c r="K38">
        <f t="shared" si="10"/>
        <v>0.44000000000000006</v>
      </c>
      <c r="L38">
        <f t="shared" si="11"/>
        <v>0</v>
      </c>
      <c r="M38">
        <f t="shared" si="12"/>
        <v>0</v>
      </c>
    </row>
    <row r="39" spans="8:17" x14ac:dyDescent="0.25">
      <c r="H39">
        <v>2002</v>
      </c>
      <c r="I39">
        <f t="shared" si="8"/>
        <v>0</v>
      </c>
      <c r="J39">
        <f t="shared" si="9"/>
        <v>0</v>
      </c>
      <c r="K39">
        <f t="shared" si="10"/>
        <v>0</v>
      </c>
      <c r="L39">
        <f>L31*(1+E32)/(1+$U$28)</f>
        <v>0.4</v>
      </c>
      <c r="M39">
        <f t="shared" si="12"/>
        <v>0.4</v>
      </c>
    </row>
    <row r="40" spans="8:17" x14ac:dyDescent="0.25">
      <c r="I40" t="s">
        <v>15</v>
      </c>
    </row>
    <row r="41" spans="8:17" x14ac:dyDescent="0.25">
      <c r="I41" t="s">
        <v>0</v>
      </c>
      <c r="J41" t="s">
        <v>1</v>
      </c>
      <c r="K41" t="s">
        <v>2</v>
      </c>
      <c r="L41" t="s">
        <v>11</v>
      </c>
      <c r="M41" t="s">
        <v>12</v>
      </c>
      <c r="Q41" t="s">
        <v>16</v>
      </c>
    </row>
    <row r="42" spans="8:17" x14ac:dyDescent="0.25">
      <c r="H42">
        <v>1999</v>
      </c>
      <c r="I42">
        <v>0</v>
      </c>
      <c r="J42">
        <v>0.5</v>
      </c>
      <c r="K42">
        <v>0.5</v>
      </c>
      <c r="L42">
        <v>0</v>
      </c>
      <c r="M42">
        <v>0</v>
      </c>
      <c r="O42">
        <f>SUM(I42:M42)</f>
        <v>1</v>
      </c>
      <c r="Q42">
        <f>O42*0.0005</f>
        <v>5.0000000000000001E-4</v>
      </c>
    </row>
    <row r="43" spans="8:17" x14ac:dyDescent="0.25">
      <c r="H43">
        <v>2000</v>
      </c>
      <c r="I43">
        <f>ABS(I36-I29)</f>
        <v>0.5</v>
      </c>
      <c r="J43">
        <f>ABS(J36-J29)</f>
        <v>0.52</v>
      </c>
      <c r="K43">
        <f t="shared" ref="J43:M43" si="13">ABS(K36-K29)</f>
        <v>9.9999999999999978E-2</v>
      </c>
      <c r="L43">
        <f t="shared" si="13"/>
        <v>0</v>
      </c>
      <c r="M43">
        <f t="shared" si="13"/>
        <v>0</v>
      </c>
      <c r="O43">
        <f t="shared" ref="O43:O46" si="14">SUM(I43:M43)</f>
        <v>1.1200000000000001</v>
      </c>
      <c r="Q43">
        <f t="shared" ref="Q43:Q46" si="15">O43*0.0005</f>
        <v>5.6000000000000006E-4</v>
      </c>
    </row>
    <row r="44" spans="8:17" x14ac:dyDescent="0.25">
      <c r="H44">
        <v>2001</v>
      </c>
      <c r="I44">
        <f t="shared" ref="I44:M44" si="16">ABS(I37-I30)</f>
        <v>0.32</v>
      </c>
      <c r="J44">
        <f t="shared" si="16"/>
        <v>0.5</v>
      </c>
      <c r="K44">
        <f t="shared" si="16"/>
        <v>5.9999999999999942E-2</v>
      </c>
      <c r="L44">
        <f t="shared" si="16"/>
        <v>0</v>
      </c>
      <c r="M44">
        <f t="shared" si="16"/>
        <v>0</v>
      </c>
      <c r="O44">
        <f t="shared" si="14"/>
        <v>0.88</v>
      </c>
      <c r="Q44">
        <f t="shared" si="15"/>
        <v>4.4000000000000002E-4</v>
      </c>
    </row>
    <row r="45" spans="8:17" x14ac:dyDescent="0.25">
      <c r="H45">
        <v>2002</v>
      </c>
      <c r="I45">
        <f t="shared" ref="I45:M45" si="17">ABS(I38-I31)</f>
        <v>0</v>
      </c>
      <c r="J45">
        <f t="shared" si="17"/>
        <v>0.36</v>
      </c>
      <c r="K45">
        <f t="shared" si="17"/>
        <v>0.44000000000000006</v>
      </c>
      <c r="L45">
        <f t="shared" si="17"/>
        <v>0.5</v>
      </c>
      <c r="M45">
        <f t="shared" si="17"/>
        <v>0.5</v>
      </c>
      <c r="O45">
        <f t="shared" si="14"/>
        <v>1.8</v>
      </c>
      <c r="Q45">
        <f t="shared" si="15"/>
        <v>9.0000000000000008E-4</v>
      </c>
    </row>
    <row r="46" spans="8:17" x14ac:dyDescent="0.25">
      <c r="I46">
        <f t="shared" ref="I46:M46" si="18">ABS(I39-I32)</f>
        <v>0</v>
      </c>
      <c r="J46">
        <f t="shared" si="18"/>
        <v>0</v>
      </c>
      <c r="K46">
        <f t="shared" si="18"/>
        <v>0</v>
      </c>
      <c r="L46">
        <f t="shared" si="18"/>
        <v>0.4</v>
      </c>
      <c r="M46">
        <f t="shared" si="18"/>
        <v>0.4</v>
      </c>
      <c r="O46">
        <f t="shared" si="14"/>
        <v>0.8</v>
      </c>
      <c r="Q46">
        <f t="shared" si="15"/>
        <v>4.0000000000000002E-4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Vogel</dc:creator>
  <cp:lastModifiedBy>Nick Vogel</cp:lastModifiedBy>
  <dcterms:created xsi:type="dcterms:W3CDTF">2022-12-07T18:52:48Z</dcterms:created>
  <dcterms:modified xsi:type="dcterms:W3CDTF">2022-12-07T19:33:18Z</dcterms:modified>
</cp:coreProperties>
</file>