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ecursos Humanos\FOLHA\2023\10 2023\FARMÁCIA\"/>
    </mc:Choice>
  </mc:AlternateContent>
  <xr:revisionPtr revIDLastSave="0" documentId="13_ncr:1_{FE84E463-5EC1-4712-AABE-775FAC0CF97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xcelGenerico" sheetId="1" r:id="rId1"/>
    <sheet name="Planilha1" sheetId="2" r:id="rId2"/>
  </sheets>
  <definedNames>
    <definedName name="_xlnm._FilterDatabase" localSheetId="0" hidden="1">excelGenerico!$A$1:$L$272</definedName>
    <definedName name="_xlnm._FilterDatabase" localSheetId="1" hidden="1">Planilha1!$A$1:$F$273</definedName>
  </definedNames>
  <calcPr calcId="191029"/>
</workbook>
</file>

<file path=xl/calcChain.xml><?xml version="1.0" encoding="utf-8"?>
<calcChain xmlns="http://schemas.openxmlformats.org/spreadsheetml/2006/main">
  <c r="K295" i="1" l="1"/>
  <c r="J18" i="1"/>
  <c r="J34" i="1"/>
  <c r="J50" i="1"/>
  <c r="J66" i="1"/>
  <c r="J82" i="1"/>
  <c r="J98" i="1"/>
  <c r="J114" i="1"/>
  <c r="J130" i="1"/>
  <c r="J146" i="1"/>
  <c r="J162" i="1"/>
  <c r="J178" i="1"/>
  <c r="J194" i="1"/>
  <c r="J210" i="1"/>
  <c r="J226" i="1"/>
  <c r="J242" i="1"/>
  <c r="J258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" i="1"/>
  <c r="J2" i="1" s="1"/>
  <c r="E41" i="2"/>
  <c r="F41" i="2" s="1"/>
  <c r="E44" i="2"/>
  <c r="F44" i="2" s="1"/>
  <c r="E45" i="2"/>
  <c r="F45" i="2" s="1"/>
  <c r="E153" i="2"/>
  <c r="F153" i="2" s="1"/>
  <c r="E156" i="2"/>
  <c r="F156" i="2" s="1"/>
  <c r="E157" i="2"/>
  <c r="F157" i="2" s="1"/>
  <c r="E239" i="2"/>
  <c r="F239" i="2" s="1"/>
  <c r="E240" i="2"/>
  <c r="F240" i="2" s="1"/>
  <c r="E252" i="2"/>
  <c r="F252" i="2" s="1"/>
  <c r="E267" i="2"/>
  <c r="F267" i="2" s="1"/>
  <c r="E159" i="2"/>
  <c r="F159" i="2" s="1"/>
  <c r="E131" i="2"/>
  <c r="F131" i="2" s="1"/>
  <c r="E148" i="2"/>
  <c r="F148" i="2" s="1"/>
  <c r="E124" i="2"/>
  <c r="F124" i="2" s="1"/>
  <c r="E47" i="2"/>
  <c r="F47" i="2" s="1"/>
  <c r="E2" i="2"/>
  <c r="F2" i="2" s="1"/>
  <c r="E80" i="2"/>
  <c r="F80" i="2" s="1"/>
  <c r="E266" i="2"/>
  <c r="F266" i="2" s="1"/>
  <c r="E160" i="2"/>
  <c r="F160" i="2" s="1"/>
  <c r="E232" i="2"/>
  <c r="F232" i="2" s="1"/>
  <c r="E3" i="2"/>
  <c r="F3" i="2" s="1"/>
  <c r="E161" i="2"/>
  <c r="F161" i="2" s="1"/>
  <c r="E189" i="2"/>
  <c r="F189" i="2" s="1"/>
  <c r="E162" i="2"/>
  <c r="F162" i="2" s="1"/>
  <c r="E190" i="2"/>
  <c r="F190" i="2" s="1"/>
  <c r="E143" i="2"/>
  <c r="F143" i="2" s="1"/>
  <c r="E4" i="2"/>
  <c r="F4" i="2" s="1"/>
  <c r="E235" i="2"/>
  <c r="F235" i="2" s="1"/>
  <c r="E5" i="2"/>
  <c r="F5" i="2" s="1"/>
  <c r="E6" i="2"/>
  <c r="F6" i="2" s="1"/>
  <c r="E237" i="2"/>
  <c r="F237" i="2" s="1"/>
  <c r="E81" i="2"/>
  <c r="F81" i="2" s="1"/>
  <c r="E128" i="2"/>
  <c r="F128" i="2" s="1"/>
  <c r="E192" i="2"/>
  <c r="F192" i="2" s="1"/>
  <c r="E195" i="2"/>
  <c r="F195" i="2" s="1"/>
  <c r="E144" i="2"/>
  <c r="F144" i="2" s="1"/>
  <c r="E255" i="2"/>
  <c r="F255" i="2" s="1"/>
  <c r="E48" i="2"/>
  <c r="F48" i="2" s="1"/>
  <c r="E165" i="2"/>
  <c r="F165" i="2" s="1"/>
  <c r="E256" i="2"/>
  <c r="F256" i="2" s="1"/>
  <c r="E134" i="2"/>
  <c r="F134" i="2" s="1"/>
  <c r="E129" i="2"/>
  <c r="F129" i="2" s="1"/>
  <c r="E152" i="2"/>
  <c r="F152" i="2" s="1"/>
  <c r="E50" i="2"/>
  <c r="F50" i="2" s="1"/>
  <c r="E60" i="2"/>
  <c r="F60" i="2" s="1"/>
  <c r="E166" i="2"/>
  <c r="F166" i="2" s="1"/>
  <c r="E51" i="2"/>
  <c r="F51" i="2" s="1"/>
  <c r="E167" i="2"/>
  <c r="F167" i="2" s="1"/>
  <c r="E259" i="2"/>
  <c r="F259" i="2" s="1"/>
  <c r="E261" i="2"/>
  <c r="F261" i="2" s="1"/>
  <c r="E52" i="2"/>
  <c r="F52" i="2" s="1"/>
  <c r="E263" i="2"/>
  <c r="F263" i="2" s="1"/>
  <c r="E53" i="2"/>
  <c r="F53" i="2" s="1"/>
  <c r="E168" i="2"/>
  <c r="F168" i="2" s="1"/>
  <c r="E169" i="2"/>
  <c r="F169" i="2" s="1"/>
  <c r="E82" i="2"/>
  <c r="F82" i="2" s="1"/>
  <c r="E170" i="2"/>
  <c r="F170" i="2" s="1"/>
  <c r="E268" i="2"/>
  <c r="F268" i="2" s="1"/>
  <c r="E271" i="2"/>
  <c r="F271" i="2" s="1"/>
  <c r="E7" i="2"/>
  <c r="F7" i="2" s="1"/>
  <c r="E84" i="2"/>
  <c r="F84" i="2" s="1"/>
  <c r="E87" i="2"/>
  <c r="F87" i="2" s="1"/>
  <c r="E11" i="2"/>
  <c r="F11" i="2" s="1"/>
  <c r="E172" i="2"/>
  <c r="F172" i="2" s="1"/>
  <c r="E196" i="2"/>
  <c r="F196" i="2" s="1"/>
  <c r="E233" i="2"/>
  <c r="F233" i="2" s="1"/>
  <c r="E174" i="2"/>
  <c r="F174" i="2" s="1"/>
  <c r="E238" i="2"/>
  <c r="F238" i="2" s="1"/>
  <c r="E241" i="2"/>
  <c r="F241" i="2" s="1"/>
  <c r="E88" i="2"/>
  <c r="F88" i="2" s="1"/>
  <c r="E12" i="2"/>
  <c r="F12" i="2" s="1"/>
  <c r="E250" i="2"/>
  <c r="F250" i="2" s="1"/>
  <c r="E89" i="2"/>
  <c r="F89" i="2" s="1"/>
  <c r="E197" i="2"/>
  <c r="F197" i="2" s="1"/>
  <c r="E90" i="2"/>
  <c r="F90" i="2" s="1"/>
  <c r="E92" i="2"/>
  <c r="F92" i="2" s="1"/>
  <c r="E253" i="2"/>
  <c r="F253" i="2" s="1"/>
  <c r="E226" i="2"/>
  <c r="F226" i="2" s="1"/>
  <c r="E116" i="2"/>
  <c r="F116" i="2" s="1"/>
  <c r="E225" i="2"/>
  <c r="F225" i="2" s="1"/>
  <c r="E258" i="2"/>
  <c r="F258" i="2" s="1"/>
  <c r="E198" i="2"/>
  <c r="F198" i="2" s="1"/>
  <c r="E14" i="2"/>
  <c r="F14" i="2" s="1"/>
  <c r="E224" i="2"/>
  <c r="F224" i="2" s="1"/>
  <c r="E96" i="2"/>
  <c r="F96" i="2" s="1"/>
  <c r="E223" i="2"/>
  <c r="F223" i="2" s="1"/>
  <c r="E97" i="2"/>
  <c r="F97" i="2" s="1"/>
  <c r="E222" i="2"/>
  <c r="F222" i="2" s="1"/>
  <c r="E54" i="2"/>
  <c r="F54" i="2" s="1"/>
  <c r="E72" i="2"/>
  <c r="F72" i="2" s="1"/>
  <c r="E200" i="2"/>
  <c r="F200" i="2" s="1"/>
  <c r="E56" i="2"/>
  <c r="F56" i="2" s="1"/>
  <c r="E270" i="2"/>
  <c r="F270" i="2" s="1"/>
  <c r="E57" i="2"/>
  <c r="F57" i="2" s="1"/>
  <c r="E175" i="2"/>
  <c r="F175" i="2" s="1"/>
  <c r="E272" i="2"/>
  <c r="F272" i="2" s="1"/>
  <c r="E201" i="2"/>
  <c r="F201" i="2" s="1"/>
  <c r="E58" i="2"/>
  <c r="F58" i="2" s="1"/>
  <c r="E62" i="2"/>
  <c r="F62" i="2" s="1"/>
  <c r="E136" i="2"/>
  <c r="F136" i="2" s="1"/>
  <c r="E137" i="2"/>
  <c r="F137" i="2" s="1"/>
  <c r="E140" i="2"/>
  <c r="F140" i="2" s="1"/>
  <c r="E64" i="2"/>
  <c r="F64" i="2" s="1"/>
  <c r="E120" i="2"/>
  <c r="F120" i="2" s="1"/>
  <c r="E126" i="2"/>
  <c r="F126" i="2" s="1"/>
  <c r="E177" i="2"/>
  <c r="F177" i="2" s="1"/>
  <c r="E242" i="2"/>
  <c r="F242" i="2" s="1"/>
  <c r="E203" i="2"/>
  <c r="F203" i="2" s="1"/>
  <c r="E254" i="2"/>
  <c r="F254" i="2" s="1"/>
  <c r="E113" i="2"/>
  <c r="F113" i="2" s="1"/>
  <c r="E98" i="2"/>
  <c r="F98" i="2" s="1"/>
  <c r="E115" i="2"/>
  <c r="F115" i="2" s="1"/>
  <c r="E265" i="2"/>
  <c r="F265" i="2" s="1"/>
  <c r="E114" i="2"/>
  <c r="F114" i="2" s="1"/>
  <c r="E65" i="2"/>
  <c r="F65" i="2" s="1"/>
  <c r="E178" i="2"/>
  <c r="F178" i="2" s="1"/>
  <c r="E66" i="2"/>
  <c r="F66" i="2" s="1"/>
  <c r="E119" i="2"/>
  <c r="F119" i="2" s="1"/>
  <c r="E179" i="2"/>
  <c r="F179" i="2" s="1"/>
  <c r="E142" i="2"/>
  <c r="F142" i="2" s="1"/>
  <c r="E147" i="2"/>
  <c r="F147" i="2" s="1"/>
  <c r="E121" i="2"/>
  <c r="F121" i="2" s="1"/>
  <c r="E180" i="2"/>
  <c r="F180" i="2" s="1"/>
  <c r="E100" i="2"/>
  <c r="F100" i="2" s="1"/>
  <c r="E205" i="2"/>
  <c r="F205" i="2" s="1"/>
  <c r="E181" i="2"/>
  <c r="F181" i="2" s="1"/>
  <c r="E182" i="2"/>
  <c r="F182" i="2" s="1"/>
  <c r="E21" i="2"/>
  <c r="F21" i="2" s="1"/>
  <c r="E183" i="2"/>
  <c r="F183" i="2" s="1"/>
  <c r="E206" i="2"/>
  <c r="F206" i="2" s="1"/>
  <c r="E22" i="2"/>
  <c r="F22" i="2" s="1"/>
  <c r="E208" i="2"/>
  <c r="F208" i="2" s="1"/>
  <c r="E184" i="2"/>
  <c r="F184" i="2" s="1"/>
  <c r="E102" i="2"/>
  <c r="F102" i="2" s="1"/>
  <c r="E103" i="2"/>
  <c r="F103" i="2" s="1"/>
  <c r="E186" i="2"/>
  <c r="F186" i="2" s="1"/>
  <c r="E49" i="2"/>
  <c r="F49" i="2" s="1"/>
  <c r="E67" i="2"/>
  <c r="F67" i="2" s="1"/>
  <c r="E139" i="2"/>
  <c r="F139" i="2" s="1"/>
  <c r="E146" i="2"/>
  <c r="F146" i="2" s="1"/>
  <c r="E28" i="2"/>
  <c r="F28" i="2" s="1"/>
  <c r="E70" i="2"/>
  <c r="F70" i="2" s="1"/>
  <c r="E104" i="2"/>
  <c r="F104" i="2" s="1"/>
  <c r="E71" i="2"/>
  <c r="F71" i="2" s="1"/>
  <c r="E141" i="2"/>
  <c r="F141" i="2" s="1"/>
  <c r="E107" i="2"/>
  <c r="F107" i="2" s="1"/>
  <c r="E30" i="2"/>
  <c r="F30" i="2" s="1"/>
  <c r="E209" i="2"/>
  <c r="F209" i="2" s="1"/>
  <c r="E118" i="2"/>
  <c r="F118" i="2" s="1"/>
  <c r="E210" i="2"/>
  <c r="F210" i="2" s="1"/>
  <c r="E26" i="2"/>
  <c r="F26" i="2" s="1"/>
  <c r="E27" i="2"/>
  <c r="F27" i="2" s="1"/>
  <c r="E29" i="2"/>
  <c r="F29" i="2" s="1"/>
  <c r="E212" i="2"/>
  <c r="F212" i="2" s="1"/>
  <c r="E112" i="2"/>
  <c r="F112" i="2" s="1"/>
  <c r="E213" i="2"/>
  <c r="F213" i="2" s="1"/>
  <c r="E214" i="2"/>
  <c r="F214" i="2" s="1"/>
  <c r="E37" i="2"/>
  <c r="F37" i="2" s="1"/>
  <c r="E32" i="2"/>
  <c r="F32" i="2" s="1"/>
  <c r="E36" i="2"/>
  <c r="F36" i="2" s="1"/>
  <c r="E215" i="2"/>
  <c r="F215" i="2" s="1"/>
  <c r="E216" i="2"/>
  <c r="F216" i="2" s="1"/>
  <c r="E74" i="2"/>
  <c r="F74" i="2" s="1"/>
  <c r="E217" i="2"/>
  <c r="F217" i="2" s="1"/>
  <c r="E221" i="2"/>
  <c r="F221" i="2" s="1"/>
  <c r="E133" i="2"/>
  <c r="F133" i="2" s="1"/>
  <c r="E149" i="2"/>
  <c r="F149" i="2" s="1"/>
  <c r="E151" i="2"/>
  <c r="F151" i="2" s="1"/>
  <c r="E76" i="2"/>
  <c r="F76" i="2" s="1"/>
  <c r="E78" i="2"/>
  <c r="F78" i="2" s="1"/>
  <c r="E145" i="2"/>
  <c r="F145" i="2" s="1"/>
  <c r="E204" i="2"/>
  <c r="F204" i="2" s="1"/>
  <c r="E33" i="2"/>
  <c r="F33" i="2" s="1"/>
  <c r="E218" i="2"/>
  <c r="F218" i="2" s="1"/>
  <c r="E31" i="2"/>
  <c r="F31" i="2" s="1"/>
  <c r="E34" i="2"/>
  <c r="F34" i="2" s="1"/>
  <c r="E77" i="2"/>
  <c r="F77" i="2" s="1"/>
  <c r="E211" i="2"/>
  <c r="F211" i="2" s="1"/>
  <c r="E17" i="2"/>
  <c r="F17" i="2" s="1"/>
  <c r="E55" i="2"/>
  <c r="F55" i="2" s="1"/>
  <c r="E61" i="2"/>
  <c r="F61" i="2" s="1"/>
  <c r="E187" i="2"/>
  <c r="F187" i="2" s="1"/>
  <c r="E269" i="2"/>
  <c r="F269" i="2" s="1"/>
  <c r="E173" i="2"/>
  <c r="F173" i="2" s="1"/>
  <c r="E188" i="2"/>
  <c r="F188" i="2" s="1"/>
  <c r="E73" i="2"/>
  <c r="F73" i="2" s="1"/>
  <c r="E260" i="2"/>
  <c r="F260" i="2" s="1"/>
  <c r="E42" i="2"/>
  <c r="F42" i="2" s="1"/>
  <c r="E220" i="2"/>
  <c r="F220" i="2" s="1"/>
  <c r="E86" i="2"/>
  <c r="F86" i="2" s="1"/>
  <c r="E248" i="2"/>
  <c r="F248" i="2" s="1"/>
  <c r="E13" i="2"/>
  <c r="F13" i="2" s="1"/>
  <c r="E63" i="2"/>
  <c r="F63" i="2" s="1"/>
  <c r="E229" i="2"/>
  <c r="F229" i="2" s="1"/>
  <c r="E132" i="2"/>
  <c r="F132" i="2" s="1"/>
  <c r="E46" i="2"/>
  <c r="F46" i="2" s="1"/>
  <c r="E75" i="2"/>
  <c r="F75" i="2" s="1"/>
  <c r="E125" i="2"/>
  <c r="F125" i="2" s="1"/>
  <c r="E24" i="2"/>
  <c r="F24" i="2" s="1"/>
  <c r="E106" i="2"/>
  <c r="F106" i="2" s="1"/>
  <c r="E39" i="2"/>
  <c r="F39" i="2" s="1"/>
  <c r="E91" i="2"/>
  <c r="F91" i="2" s="1"/>
  <c r="E19" i="2"/>
  <c r="F19" i="2" s="1"/>
  <c r="E23" i="2"/>
  <c r="F23" i="2" s="1"/>
  <c r="E25" i="2"/>
  <c r="F25" i="2" s="1"/>
  <c r="E43" i="2"/>
  <c r="F43" i="2" s="1"/>
  <c r="E79" i="2"/>
  <c r="F79" i="2" s="1"/>
  <c r="E85" i="2"/>
  <c r="F85" i="2" s="1"/>
  <c r="E95" i="2"/>
  <c r="F95" i="2" s="1"/>
  <c r="E194" i="2"/>
  <c r="F194" i="2" s="1"/>
  <c r="E171" i="2"/>
  <c r="F171" i="2" s="1"/>
  <c r="E130" i="2"/>
  <c r="F130" i="2" s="1"/>
  <c r="E257" i="2"/>
  <c r="F257" i="2" s="1"/>
  <c r="E185" i="2"/>
  <c r="F185" i="2" s="1"/>
  <c r="E20" i="2"/>
  <c r="F20" i="2" s="1"/>
  <c r="E199" i="2"/>
  <c r="F199" i="2" s="1"/>
  <c r="E59" i="2"/>
  <c r="F59" i="2" s="1"/>
  <c r="E127" i="2"/>
  <c r="F127" i="2" s="1"/>
  <c r="E135" i="2"/>
  <c r="F135" i="2" s="1"/>
  <c r="E150" i="2"/>
  <c r="F150" i="2" s="1"/>
  <c r="E191" i="2"/>
  <c r="F191" i="2" s="1"/>
  <c r="E230" i="2"/>
  <c r="F230" i="2" s="1"/>
  <c r="E158" i="2"/>
  <c r="F158" i="2" s="1"/>
  <c r="E109" i="2"/>
  <c r="F109" i="2" s="1"/>
  <c r="E264" i="2"/>
  <c r="F264" i="2" s="1"/>
  <c r="E110" i="2"/>
  <c r="F110" i="2" s="1"/>
  <c r="E8" i="2"/>
  <c r="F8" i="2" s="1"/>
  <c r="E18" i="2"/>
  <c r="F18" i="2" s="1"/>
  <c r="E207" i="2"/>
  <c r="F207" i="2" s="1"/>
  <c r="E193" i="2"/>
  <c r="F193" i="2" s="1"/>
  <c r="E93" i="2"/>
  <c r="F93" i="2" s="1"/>
  <c r="E202" i="2"/>
  <c r="F202" i="2" s="1"/>
  <c r="E164" i="2"/>
  <c r="F164" i="2" s="1"/>
  <c r="E94" i="2"/>
  <c r="F94" i="2" s="1"/>
  <c r="E243" i="2"/>
  <c r="F243" i="2" s="1"/>
  <c r="E122" i="2"/>
  <c r="F122" i="2" s="1"/>
  <c r="E155" i="2"/>
  <c r="F155" i="2" s="1"/>
  <c r="E234" i="2"/>
  <c r="F234" i="2" s="1"/>
  <c r="E117" i="2"/>
  <c r="F117" i="2" s="1"/>
  <c r="E244" i="2"/>
  <c r="F244" i="2" s="1"/>
  <c r="E40" i="2"/>
  <c r="F40" i="2" s="1"/>
  <c r="E9" i="2"/>
  <c r="F9" i="2" s="1"/>
  <c r="E68" i="2"/>
  <c r="F68" i="2" s="1"/>
  <c r="E262" i="2"/>
  <c r="F262" i="2" s="1"/>
  <c r="E227" i="2"/>
  <c r="F227" i="2" s="1"/>
  <c r="E69" i="2"/>
  <c r="F69" i="2" s="1"/>
  <c r="E101" i="2"/>
  <c r="F101" i="2" s="1"/>
  <c r="E236" i="2"/>
  <c r="F236" i="2" s="1"/>
  <c r="E108" i="2"/>
  <c r="F108" i="2" s="1"/>
  <c r="E219" i="2"/>
  <c r="F219" i="2" s="1"/>
  <c r="E249" i="2"/>
  <c r="F249" i="2" s="1"/>
  <c r="E35" i="2"/>
  <c r="F35" i="2" s="1"/>
  <c r="E154" i="2"/>
  <c r="F154" i="2" s="1"/>
  <c r="E163" i="2"/>
  <c r="F163" i="2" s="1"/>
  <c r="E247" i="2"/>
  <c r="F247" i="2" s="1"/>
  <c r="E111" i="2"/>
  <c r="F111" i="2" s="1"/>
  <c r="E105" i="2"/>
  <c r="F105" i="2" s="1"/>
  <c r="E246" i="2"/>
  <c r="F246" i="2" s="1"/>
  <c r="E99" i="2"/>
  <c r="F99" i="2" s="1"/>
  <c r="E228" i="2"/>
  <c r="F228" i="2" s="1"/>
  <c r="E83" i="2"/>
  <c r="F83" i="2" s="1"/>
  <c r="E231" i="2"/>
  <c r="F231" i="2" s="1"/>
  <c r="E138" i="2"/>
  <c r="F138" i="2" s="1"/>
  <c r="E123" i="2"/>
  <c r="F123" i="2" s="1"/>
  <c r="E245" i="2"/>
  <c r="F245" i="2" s="1"/>
  <c r="E251" i="2"/>
  <c r="F251" i="2" s="1"/>
  <c r="E15" i="2"/>
  <c r="F15" i="2" s="1"/>
  <c r="E16" i="2"/>
  <c r="F16" i="2" s="1"/>
  <c r="E10" i="2"/>
  <c r="F10" i="2" s="1"/>
  <c r="E176" i="2"/>
  <c r="F176" i="2" s="1"/>
  <c r="E38" i="2"/>
  <c r="F38" i="2" s="1"/>
  <c r="E298" i="1"/>
  <c r="E299" i="1" s="1"/>
  <c r="E302" i="1" s="1"/>
  <c r="H290" i="1"/>
  <c r="H293" i="1" s="1"/>
  <c r="E273" i="2" l="1"/>
</calcChain>
</file>

<file path=xl/sharedStrings.xml><?xml version="1.0" encoding="utf-8"?>
<sst xmlns="http://schemas.openxmlformats.org/spreadsheetml/2006/main" count="1694" uniqueCount="366">
  <si>
    <t>MATRÍCULA</t>
  </si>
  <si>
    <t>NOME</t>
  </si>
  <si>
    <t>REGIONAL</t>
  </si>
  <si>
    <t>MAO DE OBRA</t>
  </si>
  <si>
    <t>CC</t>
  </si>
  <si>
    <t>NATUREZA</t>
  </si>
  <si>
    <t>CONTÁBIL</t>
  </si>
  <si>
    <t xml:space="preserve"> R$ </t>
  </si>
  <si>
    <t>CPF</t>
  </si>
  <si>
    <t>SITUAÇÃO</t>
  </si>
  <si>
    <t>ADILSON GOMES EMIDIO</t>
  </si>
  <si>
    <t>ECOSAMPA Campo Limpo</t>
  </si>
  <si>
    <t>75.01.006</t>
  </si>
  <si>
    <t>Em Atividade Normal</t>
  </si>
  <si>
    <t>ADRIANO MONTEIRO DOS SANTOS</t>
  </si>
  <si>
    <t>ECOSAMPA Capela do Socorro</t>
  </si>
  <si>
    <t>75.01.010</t>
  </si>
  <si>
    <t>AFONSO CIMINIO</t>
  </si>
  <si>
    <t>ECOSAMPA M'Boi Mirim</t>
  </si>
  <si>
    <t>AGRIPINO BRANDAO DE SOUZA SOBR</t>
  </si>
  <si>
    <t>ECOSAMPA Operação Geral</t>
  </si>
  <si>
    <t>75.01.017</t>
  </si>
  <si>
    <t>AGUINALDO NASCIMENTO</t>
  </si>
  <si>
    <t>75.01.012</t>
  </si>
  <si>
    <t>AIRTON COSTA</t>
  </si>
  <si>
    <t>AIRTON DE JESUS SANTOS</t>
  </si>
  <si>
    <t>ALAN ROCHA DA SILVA</t>
  </si>
  <si>
    <t>75.02.003</t>
  </si>
  <si>
    <t>ALBERTO ALENCAR DE JESUS</t>
  </si>
  <si>
    <t>ALESSANDRA SANTOSTASI TEIXEIRA</t>
  </si>
  <si>
    <t>ECOSAMPA Santo Amaro</t>
  </si>
  <si>
    <t>75.01.008</t>
  </si>
  <si>
    <t>Gozando Férias</t>
  </si>
  <si>
    <t>ALEX DE FIGUEIREDO COSTA</t>
  </si>
  <si>
    <t>ALEX SANDRO DA SILVA XAVIER</t>
  </si>
  <si>
    <t>75.01.014</t>
  </si>
  <si>
    <t>ALEXANDRE PEREIRA DA SILVA</t>
  </si>
  <si>
    <t>75.01.007</t>
  </si>
  <si>
    <t>ALEXSANDRO AUGUSTO RIBEIRO RUF</t>
  </si>
  <si>
    <t>75.01.011</t>
  </si>
  <si>
    <t>ANA CRISTINA DA SILVA</t>
  </si>
  <si>
    <t>ECOSAMPA Parelheiros</t>
  </si>
  <si>
    <t>75.01.013</t>
  </si>
  <si>
    <t>ANA PAULA STIGLIANI</t>
  </si>
  <si>
    <t>75.02.001</t>
  </si>
  <si>
    <t>ANDERSON BARROS DA SILVA</t>
  </si>
  <si>
    <t>ANDERSON FERNANDES DA SILVA</t>
  </si>
  <si>
    <t>Auxílio-Doença</t>
  </si>
  <si>
    <t>ANDERSON TAVARES OLIVEIRA</t>
  </si>
  <si>
    <t>75.01.024</t>
  </si>
  <si>
    <t>ANDRE BARBOSA DE PAULA</t>
  </si>
  <si>
    <t>ANDRE BARBOSA MATIAS</t>
  </si>
  <si>
    <t>ANDRE DA SILVA LIVERO</t>
  </si>
  <si>
    <t>ANDRE GONCALVES CRUZ</t>
  </si>
  <si>
    <t>ANDRE LOPES DE SOUZA</t>
  </si>
  <si>
    <t>ANGELO JOSE DOS SANTOS</t>
  </si>
  <si>
    <t>ANNA KAROLINIE GALDINO DOS SAN</t>
  </si>
  <si>
    <t>ANTENOR VIEIRA LIMA</t>
  </si>
  <si>
    <t>75.01.001</t>
  </si>
  <si>
    <t>ANTONIO AMORIM DA SILVA</t>
  </si>
  <si>
    <t>ANTONIO CARLOS GOMES DE PAULA</t>
  </si>
  <si>
    <t>ANTONIO FRANCISCO GUIMARAES FE</t>
  </si>
  <si>
    <t>ANTONIO LIMA DE LACERDA</t>
  </si>
  <si>
    <t>ARLETE CRISTINA DOS SANTOS AMO</t>
  </si>
  <si>
    <t>ARNALDO DA SILVA</t>
  </si>
  <si>
    <t>BIANCA ALMEIDA BIAGIONI</t>
  </si>
  <si>
    <t>75.01.016</t>
  </si>
  <si>
    <t>BRUNO PIZOLI DE MORAIS</t>
  </si>
  <si>
    <t>BRUNO SANTANA DE SA</t>
  </si>
  <si>
    <t>CARLIONEI HOLANDA DE SOUSA</t>
  </si>
  <si>
    <t>CARLOS ALBERTO ALVES</t>
  </si>
  <si>
    <t>CARLOS ALBERTO BISPO DA CRUZ</t>
  </si>
  <si>
    <t>75.01.022</t>
  </si>
  <si>
    <t>CARLOS ALBERTO QUEIROZ DE OLIV</t>
  </si>
  <si>
    <t>CARLOS EDUARDO DOS REIS</t>
  </si>
  <si>
    <t>CARLOS EDUARDO MACHADO SANTOS</t>
  </si>
  <si>
    <t>CARLOS HENRIQUE BASTOS DE OLIV</t>
  </si>
  <si>
    <t>CARLOS HENRIQUE TEIXEIRA DE JE</t>
  </si>
  <si>
    <t>CARLOS RICARDO RAMOS DOS SANTO</t>
  </si>
  <si>
    <t>CARLOS ROGER DE SOUZA JESUS</t>
  </si>
  <si>
    <t>CELSO RICARDO DE JESUS</t>
  </si>
  <si>
    <t>CHARLES DEIVIDSON DE CARVALHO</t>
  </si>
  <si>
    <t>CHRISTIAN SIQUEIRA DE OLIVEIRA</t>
  </si>
  <si>
    <t>CLAUDEMIR DE ANDRADE FELICIANO</t>
  </si>
  <si>
    <t>CLAYTON FERREIRA DE MELO</t>
  </si>
  <si>
    <t>CLAYVES CRISTIANO DE JESUS</t>
  </si>
  <si>
    <t>CRISTIANE BARBOSA DA SILVA</t>
  </si>
  <si>
    <t>CRISTIANO APARECIDO VIEIRA LUZ</t>
  </si>
  <si>
    <t>CRISTIANO SENA SILVA</t>
  </si>
  <si>
    <t>CRISTIANO TEIXEIRA DA SILVA</t>
  </si>
  <si>
    <t>CRISTOVAO DE SOUSA</t>
  </si>
  <si>
    <t>DAMIAO COSTA PEREIRA DOS SANTO</t>
  </si>
  <si>
    <t>DAMIAO RODRIGUES PITA</t>
  </si>
  <si>
    <t>DANIEL ALEXANDRE DA COSTA MARQ</t>
  </si>
  <si>
    <t>DANIEL GOMES DA SILVA</t>
  </si>
  <si>
    <t>75.01.023</t>
  </si>
  <si>
    <t>DANIEL MARCOS DA SILVA</t>
  </si>
  <si>
    <t>DANLEY SILVA SANTOS</t>
  </si>
  <si>
    <t>DENES GABRIEL COSTA SILVA</t>
  </si>
  <si>
    <t>DENILSON SOARES BATISTA</t>
  </si>
  <si>
    <t>DIEGO AUGUSTO DA PAIXAO</t>
  </si>
  <si>
    <t>DIEGO SANTOS MUNIZ ALMEIDA</t>
  </si>
  <si>
    <t>DIEGO SANTOS NASCIMENTO</t>
  </si>
  <si>
    <t>DIMAS XAVIER DE JESUS</t>
  </si>
  <si>
    <t>DOMINGOS DA CRUZ DOS SANTOS</t>
  </si>
  <si>
    <t>75.01.004</t>
  </si>
  <si>
    <t>EDIMILSON COSTA LIMA ROMANOS</t>
  </si>
  <si>
    <t>EDNALDO BARBOSA SILVA</t>
  </si>
  <si>
    <t>EDUARDO ANDRADE DE SANTANA</t>
  </si>
  <si>
    <t>EDUARDO EVANGELISTA DE CARVALH</t>
  </si>
  <si>
    <t>EDVAN RIBEIRO DOS SANTOS</t>
  </si>
  <si>
    <t>ELIANA GONCALVES DA SILVA</t>
  </si>
  <si>
    <t>75.01.019</t>
  </si>
  <si>
    <t>ELIANE CICERA DUARTE CARDOZO</t>
  </si>
  <si>
    <t>ELISANGELA BARRETO OLIVEIRA</t>
  </si>
  <si>
    <t>ELIZEU DA SILVA PEREIRA</t>
  </si>
  <si>
    <t>ERALDO SILVA DE OLIVEIRA</t>
  </si>
  <si>
    <t>EVERSSON HENRIQUE CIPRIANO</t>
  </si>
  <si>
    <t>FABIANO FRANCISCO LOPES</t>
  </si>
  <si>
    <t>FABIANO PEREIRA DE OLIVEIRA SA</t>
  </si>
  <si>
    <t>FABIANO SILVA LEITAO</t>
  </si>
  <si>
    <t>FABIO ALVES DE LIMA</t>
  </si>
  <si>
    <t>FABIO CESAR DE OLIVEIRA SOUZA</t>
  </si>
  <si>
    <t>FABIO PEREIRA BARROS</t>
  </si>
  <si>
    <t>FABIO ROBERTO SILVA</t>
  </si>
  <si>
    <t>FABRICIO DA COSTA GOMES</t>
  </si>
  <si>
    <t>FABRICIO REGIS DO REGO</t>
  </si>
  <si>
    <t>FAUSTINO ARNALDO DE LANA</t>
  </si>
  <si>
    <t>FELIPE CUSTODIO DA SILVA</t>
  </si>
  <si>
    <t>FELIPE DE SOUZA TELES</t>
  </si>
  <si>
    <t>FELIPE DOS SANTOS</t>
  </si>
  <si>
    <t>FLAVIO FIGUEREDO DOS SANTOS</t>
  </si>
  <si>
    <t>FRANCISCO ALVES MARTINS</t>
  </si>
  <si>
    <t>FRANCISNALDO DA SILVA NEPOMUCE</t>
  </si>
  <si>
    <t>GABRIEL ANTONIO COSTA DA SILVA</t>
  </si>
  <si>
    <t>GEORGE DOS SANTOS BARBOSA</t>
  </si>
  <si>
    <t>GERALDO CORREA</t>
  </si>
  <si>
    <t>GILBERTO DE JESUS OLIVEIRA</t>
  </si>
  <si>
    <t>GILCELIO SOARES</t>
  </si>
  <si>
    <t>GIVANILDO FREIRE DE NOVAES</t>
  </si>
  <si>
    <t>GLEICE FERNANDES DA SILVA</t>
  </si>
  <si>
    <t>GLEYSSON NASCIMENTO DOS SANTOS</t>
  </si>
  <si>
    <t>GRACIMAR MARIA PASSOS</t>
  </si>
  <si>
    <t>HENRIQUE LISBOA DA SILVA</t>
  </si>
  <si>
    <t>IGOR SANTOS SILVA</t>
  </si>
  <si>
    <t>ILSON ROBERTO FONSECA</t>
  </si>
  <si>
    <t>IOLANDA MARIA DA SILVA</t>
  </si>
  <si>
    <t>ISAQUIEL OLIMPIO BERNARDO</t>
  </si>
  <si>
    <t>IVAN SANTOS BALBINO DA SILVA</t>
  </si>
  <si>
    <t>IVANILDO PASSOS DOS SANTOS</t>
  </si>
  <si>
    <t>75.01.015</t>
  </si>
  <si>
    <t>IVO FERREIRA DE AZEVEDO</t>
  </si>
  <si>
    <t>IZAIAS MOREIRA DA COSTA</t>
  </si>
  <si>
    <t>JACIRA DA SILVA ALBANO</t>
  </si>
  <si>
    <t>JACKSON PIRES NASCIMENTO</t>
  </si>
  <si>
    <t>JAILSON CONCEICAO DOS SANTOS</t>
  </si>
  <si>
    <t>JAILTON DA SILVA AMARAL NASCIM</t>
  </si>
  <si>
    <t>JAIME MENDES DOS SANTOS</t>
  </si>
  <si>
    <t>JAQUELINE DE ANDRADE GARCIA</t>
  </si>
  <si>
    <t>JEFFERSON DA SILVA</t>
  </si>
  <si>
    <t>JHONY ROCHA DE LIMA</t>
  </si>
  <si>
    <t>JOAO JOAQUIM DOS SANTOS FILHO</t>
  </si>
  <si>
    <t>JOAO VICTOR DOS SANTOS SILVA</t>
  </si>
  <si>
    <t>JOELIO DE OLIVEIRA NASCIMENTO</t>
  </si>
  <si>
    <t>JOHNATAN FELIPE MARQUES MOTA</t>
  </si>
  <si>
    <t>JORGE LUIZ LEITE OLIVEIRA</t>
  </si>
  <si>
    <t>JOSE ADALBERTO CORREIA</t>
  </si>
  <si>
    <t>JOSE ADAO RODRIGUES</t>
  </si>
  <si>
    <t>JOSE ANTONIO DA SILVA</t>
  </si>
  <si>
    <t>JOSE ANTONIO TAVARES DA SILVA</t>
  </si>
  <si>
    <t>JOSE CARLOS PEREIRA DOS SANTOS</t>
  </si>
  <si>
    <t>JOSE DARIO DE MEDEIROS</t>
  </si>
  <si>
    <t>JOSE DE FATIMA CAMPOS</t>
  </si>
  <si>
    <t>JOSE DILMA JUSTINO DE OLIVEIRA</t>
  </si>
  <si>
    <t>JOSE FERNANDO DA SILVA</t>
  </si>
  <si>
    <t>JOSE FERREIRA DA SILVA</t>
  </si>
  <si>
    <t>JOSE FONSECA DE SOUZA</t>
  </si>
  <si>
    <t>JOSE GERALDO DA SILVA</t>
  </si>
  <si>
    <t>JOSE GERALDO DE OLIVEIRA</t>
  </si>
  <si>
    <t>JOSE HILDO DE MELO</t>
  </si>
  <si>
    <t>JOSE JEDSON NICACIO DOS SANTOS</t>
  </si>
  <si>
    <t>JOSE LUCINALDO DA SILVA</t>
  </si>
  <si>
    <t>JOSE LUIZ GOMES DA SILVA</t>
  </si>
  <si>
    <t>JOSE MARCOS DA SILVA QUINTINO</t>
  </si>
  <si>
    <t>JOSE NILTON BASTOS DE OLIVEIRA</t>
  </si>
  <si>
    <t>JOSE RAIMUNDO DA SILVA</t>
  </si>
  <si>
    <t>JOSE RAIMUNDO DAS CHAGAS</t>
  </si>
  <si>
    <t>JOSE RAIMUNDO SILVA</t>
  </si>
  <si>
    <t>JOSE RICARDO DA SILVA</t>
  </si>
  <si>
    <t>JOSE ROBERTO DE LIMA FERREIRA</t>
  </si>
  <si>
    <t>JOSE ROBSON DA SILVA</t>
  </si>
  <si>
    <t>JOSE ROMILDO ARAUJO DOS SANTOS</t>
  </si>
  <si>
    <t>JOSE ROMIRAN DA SILVA</t>
  </si>
  <si>
    <t>JOSE SILVA DE CARVALHO</t>
  </si>
  <si>
    <t>JOSE VANDICO ARAUJO DOS SANTOS</t>
  </si>
  <si>
    <t>JOSIVALDO SILVA DE MELO</t>
  </si>
  <si>
    <t>JULIANA ALVES DE OLIVEIRA</t>
  </si>
  <si>
    <t>JULIANO LAURINDO CAMILO VICENT</t>
  </si>
  <si>
    <t>75.01.005</t>
  </si>
  <si>
    <t>KARINA MARIA LIMA</t>
  </si>
  <si>
    <t>KATIA CONCEICAO ROCHA</t>
  </si>
  <si>
    <t>KELVIN LOPES DE ALMEIDA</t>
  </si>
  <si>
    <t>KLEBERSON JOSE DA SILVA</t>
  </si>
  <si>
    <t>LEANDRO BARROSO DA SILVA</t>
  </si>
  <si>
    <t>LEANDRO JOSE BATISTA</t>
  </si>
  <si>
    <t>LEANDRO JOSE CORREIA DA SILVA</t>
  </si>
  <si>
    <t>LEANDRO SANTANA SANTOS</t>
  </si>
  <si>
    <t>LEANDRO SILVA DE SOUZA</t>
  </si>
  <si>
    <t>LEONARDO NASCIMENTO ALVES</t>
  </si>
  <si>
    <t>LILIANE ROSA FURTADO DA SILVA</t>
  </si>
  <si>
    <t>LOURIVAL IDELFONSO</t>
  </si>
  <si>
    <t>LUIS DOS SANTOS BURITI</t>
  </si>
  <si>
    <t>LUIS HENRIQUE JERONIMO VIEIRA</t>
  </si>
  <si>
    <t>LUIZ CLAUDIO CORREIA DA SILVA</t>
  </si>
  <si>
    <t>MANOEL CARLOS DA SILVA FIGUEIR</t>
  </si>
  <si>
    <t>MANOEL FRANCISCO DA SILVA HEME</t>
  </si>
  <si>
    <t>MANOEL SILVA MENDES</t>
  </si>
  <si>
    <t>MARCELO COSTA RODRIGUES</t>
  </si>
  <si>
    <t>MARCELO DE PAULA VIEIRA DA SIL</t>
  </si>
  <si>
    <t>MARCELO JOSE DE ANDRADE</t>
  </si>
  <si>
    <t>MARCIO ROGERIO DA SILVA MARTIN</t>
  </si>
  <si>
    <t>MARCOS BRITO DA SILVA</t>
  </si>
  <si>
    <t>MARCOS DE PAULA PRADO</t>
  </si>
  <si>
    <t>MARIA DE FATIMA CORREIA DA SIL</t>
  </si>
  <si>
    <t>MARIA ISABEL DA SILVA NUNES</t>
  </si>
  <si>
    <t>MATHEUS CASTRO SENA ROSA</t>
  </si>
  <si>
    <t>MATHEUS FERREIRA MACIEL</t>
  </si>
  <si>
    <t>MATHEUS SILVA DA CUNHA</t>
  </si>
  <si>
    <t>MAURICIO SANTANA</t>
  </si>
  <si>
    <t>MAURO JOSE DE JESUS SILVA</t>
  </si>
  <si>
    <t>MAURO MIGUEL SATO DE LIMA</t>
  </si>
  <si>
    <t>MICHAEL DOMINGOS MACHADO SANTO</t>
  </si>
  <si>
    <t>MISSIMEIRE FERREIRA LIMA DOS S</t>
  </si>
  <si>
    <t>NELSON ROBERTO RIBEIRO DA SILV</t>
  </si>
  <si>
    <t>NILSON RODRIGUES DE JESUS</t>
  </si>
  <si>
    <t>NIVALDO MARQUES DOS SANTOS</t>
  </si>
  <si>
    <t>ODAIR DOS SANTOS FREITAS</t>
  </si>
  <si>
    <t>OLIMPIO PEREIRA DE MELO FILHO</t>
  </si>
  <si>
    <t>ORLANDO DE SOUZA BATISTA</t>
  </si>
  <si>
    <t>ORLANDO SEBASTIAO DA SILVA</t>
  </si>
  <si>
    <t>OZEIAS ROSA BARBOSA</t>
  </si>
  <si>
    <t>OZILINA AUGUSTINHA DE SOUZA</t>
  </si>
  <si>
    <t>PAULO CAMPOS MEIRELES</t>
  </si>
  <si>
    <t>PAULO FRANCISCO DO PRADO SILVA</t>
  </si>
  <si>
    <t>PAULO HENRIQUE MAPA</t>
  </si>
  <si>
    <t>PAULO SERGIO DA SILVA</t>
  </si>
  <si>
    <t>PEDRO AMARO DA SILVA</t>
  </si>
  <si>
    <t>PRISCILA ALVES DE LIMA SILVA</t>
  </si>
  <si>
    <t>ECOSAMPA Administração</t>
  </si>
  <si>
    <t>02.01.001</t>
  </si>
  <si>
    <t>RAFAEL DE MELO</t>
  </si>
  <si>
    <t>RAFAEL THEODORO LEITE OLIVEIRA</t>
  </si>
  <si>
    <t>RAIMUNDA MARIA DE FREITAS SOUZ</t>
  </si>
  <si>
    <t>RAIMUNDO NONATO FILHO</t>
  </si>
  <si>
    <t>REGINALDO ASSUMPCAO GARCIA</t>
  </si>
  <si>
    <t>REGINALDO FLORENCIO DA SILVA</t>
  </si>
  <si>
    <t xml:space="preserve">RICARDO APARECIDO FERNANDO DE </t>
  </si>
  <si>
    <t>RICARDO GOMES</t>
  </si>
  <si>
    <t>RICARDO PINTO DA CONCEICAO</t>
  </si>
  <si>
    <t>RICARDO RODRIGUES DAS NEVES</t>
  </si>
  <si>
    <t>RIVALDO ANTONIO TEIXEIRA</t>
  </si>
  <si>
    <t>ROBERTA CRISTINA DOS SANTOS AM</t>
  </si>
  <si>
    <t>ROBERTO BERNARDO RODRIGUES</t>
  </si>
  <si>
    <t>ROBERTO MACHADO ARAUJO</t>
  </si>
  <si>
    <t>ROBERTO PEDRETE MAIA</t>
  </si>
  <si>
    <t>ROBERTO SOARES CARDOSO</t>
  </si>
  <si>
    <t>RODRIGO MUNIZ FERNANDES</t>
  </si>
  <si>
    <t>RODRIGO SOARES</t>
  </si>
  <si>
    <t>ROGERIO ALEXANDRE DE SOUZA</t>
  </si>
  <si>
    <t>ROGERIO LUIS RODRIGUES</t>
  </si>
  <si>
    <t>RONALDO GONCALVES DA PENHA</t>
  </si>
  <si>
    <t>ROSANGELA OLIVEIRA LIMA</t>
  </si>
  <si>
    <t>ROSENIL FIM JUNIOR</t>
  </si>
  <si>
    <t>RUBENS SANTOS DE OLIVEIRA JUNI</t>
  </si>
  <si>
    <t>RUDINEI SILVA FERREIRA DA CRUZ</t>
  </si>
  <si>
    <t>SAMUEL DE ALCANTARA</t>
  </si>
  <si>
    <t>SAMUEL NOGUEIRA SANTANA</t>
  </si>
  <si>
    <t>SEVERINO CANDIDO DA SILVA</t>
  </si>
  <si>
    <t>SEVERINO PEREIRA DE MELO</t>
  </si>
  <si>
    <t>SIDNEY CUNHA DE MIRANDA</t>
  </si>
  <si>
    <t>SILVIO APARECIDO DOS SANTOS</t>
  </si>
  <si>
    <t>SILVIO SOARES VIEIRA</t>
  </si>
  <si>
    <t>SIMONE MORAIS DOS SANTOS</t>
  </si>
  <si>
    <t>SOLANGE SILVA LEITAO</t>
  </si>
  <si>
    <t>THIAGO CELESTINO DE SOUZA</t>
  </si>
  <si>
    <t>THIAGO FERREIRA DA SILVA</t>
  </si>
  <si>
    <t>THIAGO RANGEL DA SILVA</t>
  </si>
  <si>
    <t>TIAGO ALVES CORREIA</t>
  </si>
  <si>
    <t>TIAGO MACHADO CARDOZO</t>
  </si>
  <si>
    <t>TIAGO SANTOS DA CONCEICAO</t>
  </si>
  <si>
    <t>UELTON SANTOS DE ARAUJO</t>
  </si>
  <si>
    <t>UILTON SILVA DOS ANJOS SANTOS</t>
  </si>
  <si>
    <t>VALDECI APARECIDO REIS DE ANDR</t>
  </si>
  <si>
    <t>VALDECIR APARECIDO GONCALVES</t>
  </si>
  <si>
    <t>VALDEIR PEREIRA DOS SANTOS</t>
  </si>
  <si>
    <t>VALDEIR SILVA LEITAO</t>
  </si>
  <si>
    <t>VALDEMIR GOMES LEMES</t>
  </si>
  <si>
    <t>VALDIR BEZERRA DOS SANTOS</t>
  </si>
  <si>
    <t>VALDIR ROCHSTROCH BATISTA</t>
  </si>
  <si>
    <t>VALDIVIO RODRIGUES CRUZ</t>
  </si>
  <si>
    <t>VALTER PEREIRA</t>
  </si>
  <si>
    <t>VANDERLEI ALEXANDRE DA SILVA</t>
  </si>
  <si>
    <t>WAGNER VARGENS DE ALMEIDA</t>
  </si>
  <si>
    <t>WEVERSON DA SILVA FELIPE</t>
  </si>
  <si>
    <t>WILIAM MOREIRA NASCIMENTO</t>
  </si>
  <si>
    <t>WILLIAM ALVES DO NASCIMENTO</t>
  </si>
  <si>
    <t>WILLIAM LIMA SILVA</t>
  </si>
  <si>
    <t>WILLIAM LUIZ DA SILVA</t>
  </si>
  <si>
    <t>02.07.001</t>
  </si>
  <si>
    <t>WILLIAM PROFIRO DE SOUZA</t>
  </si>
  <si>
    <t>WILLIAN CARDOSO DA SILVA</t>
  </si>
  <si>
    <t>WILSON AUGUSTO</t>
  </si>
  <si>
    <t>AMBULATORIO ECO SAMPA</t>
  </si>
  <si>
    <t>DENSON RIBEIRO DA SILVA</t>
  </si>
  <si>
    <t>Demitido em Meses Anteriores</t>
  </si>
  <si>
    <t>FABIO DOS SANTOS SOUZA</t>
  </si>
  <si>
    <t>HUMBERTO CARLOS DA SILVA</t>
  </si>
  <si>
    <t>JOSE ALBERTO DE CASTRO BESERRA</t>
  </si>
  <si>
    <t>Demitido no Mês</t>
  </si>
  <si>
    <t>RODRIGO ALENCAR LINO DOS ANJOS</t>
  </si>
  <si>
    <t>SOLANGE APARECIDA DE ALENCAR C</t>
  </si>
  <si>
    <t>THOMAS LUIS BAPTISTA PEREIRA</t>
  </si>
  <si>
    <t xml:space="preserve">(+) Valor de funcionários Demitidos.: </t>
  </si>
  <si>
    <t xml:space="preserve">(+) Valor de funcionários Ativos....: </t>
  </si>
  <si>
    <t>(=) Valor Líquido...................:</t>
  </si>
  <si>
    <t>Boleto</t>
  </si>
  <si>
    <t>Id Contratado</t>
  </si>
  <si>
    <t>Nome</t>
  </si>
  <si>
    <t>Cargo</t>
  </si>
  <si>
    <t>Total Geral</t>
  </si>
  <si>
    <t>VARREDOR</t>
  </si>
  <si>
    <t>CARLOS ALBERTO Q OLIVEIRA</t>
  </si>
  <si>
    <t>MOTORISTA CAMINHAO</t>
  </si>
  <si>
    <t>AJUDANTE EQ SERVICOS DIVERSOS</t>
  </si>
  <si>
    <t>CARLOS HENRIQUE TEIXEIRA</t>
  </si>
  <si>
    <t>COLETOR</t>
  </si>
  <si>
    <t>BUEIRISTA</t>
  </si>
  <si>
    <t>FISCAL DE TURMA PLENO</t>
  </si>
  <si>
    <t>RUBENS SANTOS OLIVEIRA JUNIOR</t>
  </si>
  <si>
    <t>CHRISTIAN ALVES SIQUEIRA DE OL</t>
  </si>
  <si>
    <t>LAVADOR</t>
  </si>
  <si>
    <t>MECANICO II</t>
  </si>
  <si>
    <t>JAILTON DA SILVA A NASCIMENTO</t>
  </si>
  <si>
    <t>VALDECI APARECIDO REIS ANDRADE</t>
  </si>
  <si>
    <t>ANNA KAROLINIE G DOS SANTOS</t>
  </si>
  <si>
    <t>AUXILIAR DE SEGURANCA DO TRABALHO</t>
  </si>
  <si>
    <t>RICARDO APARECIDO FERNANDO</t>
  </si>
  <si>
    <t>ANTONIO FRANCISCO G FEITOSA</t>
  </si>
  <si>
    <t>ANALISTA ADM/FINANCEIRO</t>
  </si>
  <si>
    <t>AUXILIAR DE PLANEJAMENTO OPERACIONAL</t>
  </si>
  <si>
    <t>ASSISTENTE DE ALMOXARIFADO</t>
  </si>
  <si>
    <t>DANIEL ALEXANDRE DA COSTA</t>
  </si>
  <si>
    <t>MECANICO III</t>
  </si>
  <si>
    <t>MARIA DE FATIMA CORREIA</t>
  </si>
  <si>
    <t>FISCAL DE TRAFEGO PLENO</t>
  </si>
  <si>
    <t>COMPRADOR</t>
  </si>
  <si>
    <t>CARLOS RICARDO RAMOS</t>
  </si>
  <si>
    <t>EDUARDO EVANGELISTA</t>
  </si>
  <si>
    <t>DAMIAO COSTA PEREIRA</t>
  </si>
  <si>
    <t>AUXILIAR DE CHECK LIST</t>
  </si>
  <si>
    <t>SERRALHEIRO</t>
  </si>
  <si>
    <t>valor</t>
  </si>
  <si>
    <t>farmacia</t>
  </si>
  <si>
    <t>bate</t>
  </si>
  <si>
    <t>FOLHA</t>
  </si>
  <si>
    <t>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</si>
</sst>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;\-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000000"/>
      <name val="Lucida Console"/>
      <family val="3"/>
    </font>
    <font>
      <b/>
      <sz val="10"/>
      <color rgb="FF002060"/>
      <name val="Lucida Console"/>
      <family val="3"/>
    </font>
    <font>
      <b/>
      <sz val="10"/>
      <color rgb="FF002060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9" tint="-0.249977111117893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18" fillId="33" borderId="10" xfId="0" applyFont="1" applyFill="1" applyBorder="1"/>
    <xf numFmtId="4" fontId="18" fillId="33" borderId="10" xfId="0" applyNumberFormat="1" applyFont="1" applyFill="1" applyBorder="1"/>
    <xf numFmtId="4" fontId="19" fillId="33" borderId="10" xfId="0" applyNumberFormat="1" applyFont="1" applyFill="1" applyBorder="1"/>
    <xf numFmtId="0" fontId="20" fillId="0" borderId="11" xfId="0" applyFont="1" applyBorder="1" applyAlignment="1">
      <alignment vertical="center"/>
    </xf>
    <xf numFmtId="0" fontId="0" fillId="0" borderId="12" xfId="0" applyBorder="1"/>
    <xf numFmtId="43" fontId="0" fillId="0" borderId="13" xfId="1" applyFont="1" applyBorder="1"/>
    <xf numFmtId="0" fontId="20" fillId="0" borderId="14" xfId="0" applyFont="1" applyBorder="1" applyAlignment="1">
      <alignment vertical="center"/>
    </xf>
    <xf numFmtId="43" fontId="0" fillId="0" borderId="15" xfId="1" applyFont="1" applyBorder="1"/>
    <xf numFmtId="0" fontId="0" fillId="0" borderId="14" xfId="0" applyBorder="1"/>
    <xf numFmtId="0" fontId="0" fillId="0" borderId="15" xfId="0" applyBorder="1"/>
    <xf numFmtId="0" fontId="0" fillId="33" borderId="16" xfId="0" applyFill="1" applyBorder="1"/>
    <xf numFmtId="0" fontId="0" fillId="33" borderId="17" xfId="0" applyFill="1" applyBorder="1"/>
    <xf numFmtId="43" fontId="0" fillId="33" borderId="18" xfId="0" applyNumberFormat="1" applyFill="1" applyBorder="1"/>
    <xf numFmtId="0" fontId="21" fillId="33" borderId="16" xfId="0" applyFont="1" applyFill="1" applyBorder="1" applyAlignment="1">
      <alignment vertical="center"/>
    </xf>
    <xf numFmtId="0" fontId="22" fillId="33" borderId="17" xfId="0" applyFont="1" applyFill="1" applyBorder="1"/>
    <xf numFmtId="43" fontId="22" fillId="33" borderId="18" xfId="1" applyFont="1" applyFill="1" applyBorder="1"/>
    <xf numFmtId="164" fontId="23" fillId="34" borderId="0" xfId="0" applyNumberFormat="1" applyFont="1" applyFill="1" applyBorder="1"/>
    <xf numFmtId="0" fontId="23" fillId="34" borderId="0" xfId="0" applyFont="1" applyFill="1" applyBorder="1"/>
    <xf numFmtId="0" fontId="23" fillId="0" borderId="19" xfId="0" applyFont="1" applyBorder="1"/>
    <xf numFmtId="0" fontId="0" fillId="0" borderId="19" xfId="0" applyBorder="1"/>
    <xf numFmtId="0" fontId="23" fillId="34" borderId="20" xfId="0" applyFont="1" applyFill="1" applyBorder="1"/>
    <xf numFmtId="0" fontId="23" fillId="34" borderId="21" xfId="0" applyFont="1" applyFill="1" applyBorder="1"/>
    <xf numFmtId="164" fontId="23" fillId="0" borderId="22" xfId="0" applyNumberFormat="1" applyFont="1" applyBorder="1"/>
    <xf numFmtId="164" fontId="23" fillId="0" borderId="23" xfId="0" applyNumberFormat="1" applyFont="1" applyBorder="1"/>
    <xf numFmtId="0" fontId="23" fillId="0" borderId="24" xfId="0" applyFont="1" applyBorder="1"/>
    <xf numFmtId="0" fontId="0" fillId="0" borderId="24" xfId="0" applyBorder="1"/>
    <xf numFmtId="43" fontId="24" fillId="35" borderId="10" xfId="1" applyFont="1" applyFill="1" applyBorder="1"/>
    <xf numFmtId="43" fontId="23" fillId="34" borderId="21" xfId="1" applyFont="1" applyFill="1" applyBorder="1"/>
    <xf numFmtId="43" fontId="0" fillId="0" borderId="19" xfId="1" applyFont="1" applyBorder="1"/>
    <xf numFmtId="43" fontId="0" fillId="0" borderId="24" xfId="1" applyFont="1" applyBorder="1"/>
    <xf numFmtId="43" fontId="0" fillId="0" borderId="0" xfId="1" applyFont="1"/>
    <xf numFmtId="0" fontId="23" fillId="34" borderId="25" xfId="0" applyFont="1" applyFill="1" applyBorder="1"/>
    <xf numFmtId="43" fontId="24" fillId="36" borderId="10" xfId="1" applyFont="1" applyFill="1" applyBorder="1"/>
    <xf numFmtId="0" fontId="18" fillId="33" borderId="0" xfId="0" applyFont="1" applyFill="1" applyBorder="1"/>
    <xf numFmtId="4" fontId="19" fillId="33" borderId="0" xfId="0" applyNumberFormat="1" applyFont="1" applyFill="1" applyBorder="1"/>
    <xf numFmtId="0" fontId="17" fillId="37" borderId="0" xfId="0" applyFont="1" applyFill="1"/>
    <xf numFmtId="0" fontId="25" fillId="37" borderId="0" xfId="0" applyFont="1" applyFill="1"/>
    <xf numFmtId="4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"/>
  <sheetViews>
    <sheetView topLeftCell="A269" workbookViewId="0">
      <selection activeCell="L294" sqref="L294"/>
    </sheetView>
  </sheetViews>
  <sheetFormatPr defaultRowHeight="15" x14ac:dyDescent="0.25"/>
  <cols>
    <col min="1" max="1" width="9.42578125" customWidth="1"/>
    <col min="2" max="2" width="36.7109375" bestFit="1" customWidth="1"/>
    <col min="3" max="3" width="9.42578125" customWidth="1"/>
    <col min="4" max="4" width="10.5703125" customWidth="1"/>
    <col min="5" max="5" width="10.5703125" bestFit="1" customWidth="1"/>
    <col min="6" max="9" width="9.42578125" customWidth="1"/>
    <col min="10" max="10" width="12.42578125" bestFit="1" customWidth="1"/>
    <col min="11" max="11" width="16.7109375" customWidth="1"/>
    <col min="12" max="12" width="29.140625" bestFit="1" customWidth="1"/>
    <col min="13" max="14" width="9.42578125" customWidth="1"/>
  </cols>
  <sheetData>
    <row r="1" spans="1:12" x14ac:dyDescent="0.2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364</v>
      </c>
      <c r="J1" s="37" t="s">
        <v>365</v>
      </c>
      <c r="K1" s="37" t="s">
        <v>8</v>
      </c>
      <c r="L1" s="37" t="s">
        <v>9</v>
      </c>
    </row>
    <row r="2" spans="1:12" x14ac:dyDescent="0.25">
      <c r="A2">
        <v>112355</v>
      </c>
      <c r="B2" t="s">
        <v>10</v>
      </c>
      <c r="C2" t="s">
        <v>11</v>
      </c>
      <c r="D2">
        <v>2</v>
      </c>
      <c r="E2" t="s">
        <v>12</v>
      </c>
      <c r="F2">
        <v>7028</v>
      </c>
      <c r="G2">
        <v>41145</v>
      </c>
      <c r="H2">
        <v>105.82</v>
      </c>
      <c r="I2">
        <f>VLOOKUP(A2,Planilha1!A:D,4,0)</f>
        <v>105.82</v>
      </c>
      <c r="J2" t="b">
        <f>I2=H2</f>
        <v>1</v>
      </c>
      <c r="K2">
        <v>11252834837</v>
      </c>
      <c r="L2" t="s">
        <v>13</v>
      </c>
    </row>
    <row r="3" spans="1:12" x14ac:dyDescent="0.25">
      <c r="A3">
        <v>112389</v>
      </c>
      <c r="B3" t="s">
        <v>14</v>
      </c>
      <c r="C3" t="s">
        <v>15</v>
      </c>
      <c r="D3">
        <v>2</v>
      </c>
      <c r="E3" t="s">
        <v>16</v>
      </c>
      <c r="F3">
        <v>7028</v>
      </c>
      <c r="G3">
        <v>41145</v>
      </c>
      <c r="H3">
        <v>169.34</v>
      </c>
      <c r="I3">
        <f>VLOOKUP(A3,Planilha1!A:D,4,0)</f>
        <v>169.34</v>
      </c>
      <c r="J3" t="b">
        <f t="shared" ref="J3:J66" si="0">I3=H3</f>
        <v>1</v>
      </c>
      <c r="K3">
        <v>59492430487</v>
      </c>
      <c r="L3" t="s">
        <v>13</v>
      </c>
    </row>
    <row r="4" spans="1:12" x14ac:dyDescent="0.25">
      <c r="A4">
        <v>112419</v>
      </c>
      <c r="B4" t="s">
        <v>17</v>
      </c>
      <c r="C4" t="s">
        <v>18</v>
      </c>
      <c r="D4">
        <v>2</v>
      </c>
      <c r="E4" t="s">
        <v>12</v>
      </c>
      <c r="F4">
        <v>7028</v>
      </c>
      <c r="G4">
        <v>41145</v>
      </c>
      <c r="H4">
        <v>57.83</v>
      </c>
      <c r="I4">
        <f>VLOOKUP(A4,Planilha1!A:D,4,0)</f>
        <v>57.83</v>
      </c>
      <c r="J4" t="b">
        <f t="shared" si="0"/>
        <v>1</v>
      </c>
      <c r="K4">
        <v>2289758833</v>
      </c>
      <c r="L4" t="s">
        <v>13</v>
      </c>
    </row>
    <row r="5" spans="1:12" x14ac:dyDescent="0.25">
      <c r="A5">
        <v>112433</v>
      </c>
      <c r="B5" t="s">
        <v>19</v>
      </c>
      <c r="C5" t="s">
        <v>20</v>
      </c>
      <c r="D5">
        <v>2</v>
      </c>
      <c r="E5" t="s">
        <v>21</v>
      </c>
      <c r="F5">
        <v>7028</v>
      </c>
      <c r="G5">
        <v>41145</v>
      </c>
      <c r="H5">
        <v>164.31</v>
      </c>
      <c r="I5">
        <f>VLOOKUP(A5,Planilha1!A:D,4,0)</f>
        <v>164.31</v>
      </c>
      <c r="J5" t="b">
        <f t="shared" si="0"/>
        <v>1</v>
      </c>
      <c r="K5">
        <v>3390105689</v>
      </c>
      <c r="L5" t="s">
        <v>13</v>
      </c>
    </row>
    <row r="6" spans="1:12" x14ac:dyDescent="0.25">
      <c r="A6">
        <v>112436</v>
      </c>
      <c r="B6" t="s">
        <v>22</v>
      </c>
      <c r="C6" t="s">
        <v>11</v>
      </c>
      <c r="D6">
        <v>2</v>
      </c>
      <c r="E6" t="s">
        <v>23</v>
      </c>
      <c r="F6">
        <v>7028</v>
      </c>
      <c r="G6">
        <v>41145</v>
      </c>
      <c r="H6">
        <v>89.3</v>
      </c>
      <c r="I6">
        <f>VLOOKUP(A6,Planilha1!A:D,4,0)</f>
        <v>89.3</v>
      </c>
      <c r="J6" t="b">
        <f t="shared" si="0"/>
        <v>1</v>
      </c>
      <c r="K6">
        <v>28058523895</v>
      </c>
      <c r="L6" t="s">
        <v>13</v>
      </c>
    </row>
    <row r="7" spans="1:12" x14ac:dyDescent="0.25">
      <c r="A7">
        <v>112641</v>
      </c>
      <c r="B7" t="s">
        <v>24</v>
      </c>
      <c r="C7" t="s">
        <v>11</v>
      </c>
      <c r="D7">
        <v>2</v>
      </c>
      <c r="E7" t="s">
        <v>12</v>
      </c>
      <c r="F7">
        <v>7028</v>
      </c>
      <c r="G7">
        <v>41145</v>
      </c>
      <c r="H7">
        <v>125.99</v>
      </c>
      <c r="I7">
        <f>VLOOKUP(A7,Planilha1!A:D,4,0)</f>
        <v>125.99</v>
      </c>
      <c r="J7" t="b">
        <f t="shared" si="0"/>
        <v>1</v>
      </c>
      <c r="K7">
        <v>19181651813</v>
      </c>
      <c r="L7" t="s">
        <v>13</v>
      </c>
    </row>
    <row r="8" spans="1:12" x14ac:dyDescent="0.25">
      <c r="A8">
        <v>114966</v>
      </c>
      <c r="B8" t="s">
        <v>25</v>
      </c>
      <c r="C8" t="s">
        <v>20</v>
      </c>
      <c r="D8">
        <v>2</v>
      </c>
      <c r="E8" t="s">
        <v>21</v>
      </c>
      <c r="F8">
        <v>7028</v>
      </c>
      <c r="G8">
        <v>41145</v>
      </c>
      <c r="H8">
        <v>147.97999999999999</v>
      </c>
      <c r="I8">
        <f>VLOOKUP(A8,Planilha1!A:D,4,0)</f>
        <v>147.97999999999999</v>
      </c>
      <c r="J8" t="b">
        <f t="shared" si="0"/>
        <v>1</v>
      </c>
      <c r="K8">
        <v>51847698549</v>
      </c>
      <c r="L8" t="s">
        <v>13</v>
      </c>
    </row>
    <row r="9" spans="1:12" x14ac:dyDescent="0.25">
      <c r="A9">
        <v>116076</v>
      </c>
      <c r="B9" t="s">
        <v>26</v>
      </c>
      <c r="C9" t="s">
        <v>20</v>
      </c>
      <c r="D9">
        <v>2</v>
      </c>
      <c r="E9" t="s">
        <v>27</v>
      </c>
      <c r="F9">
        <v>7028</v>
      </c>
      <c r="G9">
        <v>41145</v>
      </c>
      <c r="H9">
        <v>39.31</v>
      </c>
      <c r="I9">
        <f>VLOOKUP(A9,Planilha1!A:D,4,0)</f>
        <v>39.31</v>
      </c>
      <c r="J9" t="b">
        <f t="shared" si="0"/>
        <v>1</v>
      </c>
      <c r="K9">
        <v>35744750800</v>
      </c>
      <c r="L9" t="s">
        <v>13</v>
      </c>
    </row>
    <row r="10" spans="1:12" x14ac:dyDescent="0.25">
      <c r="A10">
        <v>121954</v>
      </c>
      <c r="B10" t="s">
        <v>28</v>
      </c>
      <c r="C10" t="s">
        <v>20</v>
      </c>
      <c r="D10">
        <v>2</v>
      </c>
      <c r="E10" t="s">
        <v>21</v>
      </c>
      <c r="F10">
        <v>7028</v>
      </c>
      <c r="G10">
        <v>41145</v>
      </c>
      <c r="H10">
        <v>166.98</v>
      </c>
      <c r="I10">
        <f>VLOOKUP(A10,Planilha1!A:D,4,0)</f>
        <v>166.98</v>
      </c>
      <c r="J10" t="b">
        <f t="shared" si="0"/>
        <v>1</v>
      </c>
      <c r="K10">
        <v>45958936808</v>
      </c>
      <c r="L10" t="s">
        <v>13</v>
      </c>
    </row>
    <row r="11" spans="1:12" x14ac:dyDescent="0.25">
      <c r="A11">
        <v>112664</v>
      </c>
      <c r="B11" t="s">
        <v>29</v>
      </c>
      <c r="C11" t="s">
        <v>30</v>
      </c>
      <c r="D11">
        <v>2</v>
      </c>
      <c r="E11" t="s">
        <v>31</v>
      </c>
      <c r="F11">
        <v>7028</v>
      </c>
      <c r="G11">
        <v>41145</v>
      </c>
      <c r="H11">
        <v>106.59</v>
      </c>
      <c r="I11">
        <f>VLOOKUP(A11,Planilha1!A:D,4,0)</f>
        <v>106.59</v>
      </c>
      <c r="J11" t="b">
        <f t="shared" si="0"/>
        <v>1</v>
      </c>
      <c r="K11">
        <v>19107651805</v>
      </c>
      <c r="L11" t="s">
        <v>32</v>
      </c>
    </row>
    <row r="12" spans="1:12" x14ac:dyDescent="0.25">
      <c r="A12">
        <v>112726</v>
      </c>
      <c r="B12" t="s">
        <v>33</v>
      </c>
      <c r="C12" t="s">
        <v>20</v>
      </c>
      <c r="D12">
        <v>2</v>
      </c>
      <c r="E12" t="s">
        <v>21</v>
      </c>
      <c r="F12">
        <v>7028</v>
      </c>
      <c r="G12">
        <v>41145</v>
      </c>
      <c r="H12">
        <v>73.53</v>
      </c>
      <c r="I12">
        <f>VLOOKUP(A12,Planilha1!A:D,4,0)</f>
        <v>73.53</v>
      </c>
      <c r="J12" t="b">
        <f t="shared" si="0"/>
        <v>1</v>
      </c>
      <c r="K12">
        <v>6030362364</v>
      </c>
      <c r="L12" t="s">
        <v>13</v>
      </c>
    </row>
    <row r="13" spans="1:12" x14ac:dyDescent="0.25">
      <c r="A13">
        <v>114273</v>
      </c>
      <c r="B13" t="s">
        <v>34</v>
      </c>
      <c r="C13" t="s">
        <v>30</v>
      </c>
      <c r="D13">
        <v>2</v>
      </c>
      <c r="E13" t="s">
        <v>35</v>
      </c>
      <c r="F13">
        <v>7028</v>
      </c>
      <c r="G13">
        <v>41145</v>
      </c>
      <c r="H13">
        <v>174.7</v>
      </c>
      <c r="I13">
        <f>VLOOKUP(A13,Planilha1!A:D,4,0)</f>
        <v>174.7</v>
      </c>
      <c r="J13" t="b">
        <f t="shared" si="0"/>
        <v>1</v>
      </c>
      <c r="K13">
        <v>22458679803</v>
      </c>
      <c r="L13" t="s">
        <v>13</v>
      </c>
    </row>
    <row r="14" spans="1:12" x14ac:dyDescent="0.25">
      <c r="A14">
        <v>112798</v>
      </c>
      <c r="B14" t="s">
        <v>36</v>
      </c>
      <c r="C14" t="s">
        <v>15</v>
      </c>
      <c r="D14">
        <v>2</v>
      </c>
      <c r="E14" t="s">
        <v>37</v>
      </c>
      <c r="F14">
        <v>7028</v>
      </c>
      <c r="G14">
        <v>41145</v>
      </c>
      <c r="H14">
        <v>99.57</v>
      </c>
      <c r="I14">
        <f>VLOOKUP(A14,Planilha1!A:D,4,0)</f>
        <v>99.57</v>
      </c>
      <c r="J14" t="b">
        <f t="shared" si="0"/>
        <v>1</v>
      </c>
      <c r="K14">
        <v>22355382824</v>
      </c>
      <c r="L14" t="s">
        <v>13</v>
      </c>
    </row>
    <row r="15" spans="1:12" x14ac:dyDescent="0.25">
      <c r="A15">
        <v>121482</v>
      </c>
      <c r="B15" t="s">
        <v>38</v>
      </c>
      <c r="C15" t="s">
        <v>20</v>
      </c>
      <c r="D15">
        <v>2</v>
      </c>
      <c r="E15" t="s">
        <v>39</v>
      </c>
      <c r="F15">
        <v>7028</v>
      </c>
      <c r="G15">
        <v>41145</v>
      </c>
      <c r="H15">
        <v>39.200000000000003</v>
      </c>
      <c r="I15">
        <f>VLOOKUP(A15,Planilha1!A:D,4,0)</f>
        <v>39.200000000000003</v>
      </c>
      <c r="J15" t="b">
        <f t="shared" si="0"/>
        <v>1</v>
      </c>
      <c r="K15">
        <v>36917075809</v>
      </c>
      <c r="L15" t="s">
        <v>13</v>
      </c>
    </row>
    <row r="16" spans="1:12" x14ac:dyDescent="0.25">
      <c r="A16">
        <v>121672</v>
      </c>
      <c r="B16" t="s">
        <v>40</v>
      </c>
      <c r="C16" t="s">
        <v>41</v>
      </c>
      <c r="D16">
        <v>2</v>
      </c>
      <c r="E16" t="s">
        <v>42</v>
      </c>
      <c r="F16">
        <v>7028</v>
      </c>
      <c r="G16">
        <v>41145</v>
      </c>
      <c r="H16">
        <v>196.52</v>
      </c>
      <c r="I16">
        <f>VLOOKUP(A16,Planilha1!A:D,4,0)</f>
        <v>196.52</v>
      </c>
      <c r="J16" t="b">
        <f t="shared" si="0"/>
        <v>1</v>
      </c>
      <c r="K16">
        <v>30038038838</v>
      </c>
      <c r="L16" t="s">
        <v>13</v>
      </c>
    </row>
    <row r="17" spans="1:12" x14ac:dyDescent="0.25">
      <c r="A17">
        <v>113760</v>
      </c>
      <c r="B17" t="s">
        <v>43</v>
      </c>
      <c r="C17" t="s">
        <v>20</v>
      </c>
      <c r="D17">
        <v>3</v>
      </c>
      <c r="E17" t="s">
        <v>44</v>
      </c>
      <c r="F17">
        <v>7328</v>
      </c>
      <c r="G17">
        <v>41191</v>
      </c>
      <c r="H17">
        <v>200</v>
      </c>
      <c r="I17">
        <f>VLOOKUP(A17,Planilha1!A:D,4,0)</f>
        <v>200</v>
      </c>
      <c r="J17" t="b">
        <f t="shared" si="0"/>
        <v>1</v>
      </c>
      <c r="K17">
        <v>38649957870</v>
      </c>
      <c r="L17" t="s">
        <v>13</v>
      </c>
    </row>
    <row r="18" spans="1:12" x14ac:dyDescent="0.25">
      <c r="A18">
        <v>114968</v>
      </c>
      <c r="B18" t="s">
        <v>45</v>
      </c>
      <c r="C18" t="s">
        <v>20</v>
      </c>
      <c r="D18">
        <v>2</v>
      </c>
      <c r="E18" t="s">
        <v>35</v>
      </c>
      <c r="F18">
        <v>7028</v>
      </c>
      <c r="G18">
        <v>41145</v>
      </c>
      <c r="H18">
        <v>200</v>
      </c>
      <c r="I18">
        <f>VLOOKUP(A18,Planilha1!A:D,4,0)</f>
        <v>200</v>
      </c>
      <c r="J18" t="b">
        <f t="shared" si="0"/>
        <v>1</v>
      </c>
      <c r="K18">
        <v>47624726890</v>
      </c>
      <c r="L18" t="s">
        <v>13</v>
      </c>
    </row>
    <row r="19" spans="1:12" x14ac:dyDescent="0.25">
      <c r="A19">
        <v>114616</v>
      </c>
      <c r="B19" t="s">
        <v>46</v>
      </c>
      <c r="C19" t="s">
        <v>20</v>
      </c>
      <c r="D19">
        <v>2</v>
      </c>
      <c r="E19" t="s">
        <v>21</v>
      </c>
      <c r="F19">
        <v>7028</v>
      </c>
      <c r="G19">
        <v>41145</v>
      </c>
      <c r="H19">
        <v>95.76</v>
      </c>
      <c r="I19">
        <f>VLOOKUP(A19,Planilha1!A:D,4,0)</f>
        <v>95.76</v>
      </c>
      <c r="J19" t="b">
        <f t="shared" si="0"/>
        <v>1</v>
      </c>
      <c r="K19">
        <v>40975692879</v>
      </c>
      <c r="L19" t="s">
        <v>47</v>
      </c>
    </row>
    <row r="20" spans="1:12" x14ac:dyDescent="0.25">
      <c r="A20">
        <v>114760</v>
      </c>
      <c r="B20" t="s">
        <v>48</v>
      </c>
      <c r="C20" t="s">
        <v>20</v>
      </c>
      <c r="D20">
        <v>2</v>
      </c>
      <c r="E20" t="s">
        <v>49</v>
      </c>
      <c r="F20">
        <v>7028</v>
      </c>
      <c r="G20">
        <v>41145</v>
      </c>
      <c r="H20">
        <v>183.77</v>
      </c>
      <c r="I20">
        <f>VLOOKUP(A20,Planilha1!A:D,4,0)</f>
        <v>183.77</v>
      </c>
      <c r="J20" t="b">
        <f t="shared" si="0"/>
        <v>1</v>
      </c>
      <c r="K20">
        <v>34278854889</v>
      </c>
      <c r="L20" t="s">
        <v>13</v>
      </c>
    </row>
    <row r="21" spans="1:12" x14ac:dyDescent="0.25">
      <c r="A21">
        <v>113213</v>
      </c>
      <c r="B21" t="s">
        <v>50</v>
      </c>
      <c r="C21" t="s">
        <v>20</v>
      </c>
      <c r="D21">
        <v>2</v>
      </c>
      <c r="E21" t="s">
        <v>35</v>
      </c>
      <c r="F21">
        <v>7028</v>
      </c>
      <c r="G21">
        <v>41145</v>
      </c>
      <c r="H21">
        <v>137.37</v>
      </c>
      <c r="I21">
        <f>VLOOKUP(A21,Planilha1!A:D,4,0)</f>
        <v>137.37</v>
      </c>
      <c r="J21" t="b">
        <f t="shared" si="0"/>
        <v>1</v>
      </c>
      <c r="K21">
        <v>29716704810</v>
      </c>
      <c r="L21" t="s">
        <v>13</v>
      </c>
    </row>
    <row r="22" spans="1:12" x14ac:dyDescent="0.25">
      <c r="A22">
        <v>113219</v>
      </c>
      <c r="B22" t="s">
        <v>51</v>
      </c>
      <c r="C22" t="s">
        <v>20</v>
      </c>
      <c r="D22">
        <v>2</v>
      </c>
      <c r="E22" t="s">
        <v>49</v>
      </c>
      <c r="F22">
        <v>7028</v>
      </c>
      <c r="G22">
        <v>41145</v>
      </c>
      <c r="H22">
        <v>114.04</v>
      </c>
      <c r="I22">
        <f>VLOOKUP(A22,Planilha1!A:D,4,0)</f>
        <v>114.04</v>
      </c>
      <c r="J22" t="b">
        <f t="shared" si="0"/>
        <v>1</v>
      </c>
      <c r="K22">
        <v>1358384363</v>
      </c>
      <c r="L22" t="s">
        <v>13</v>
      </c>
    </row>
    <row r="23" spans="1:12" x14ac:dyDescent="0.25">
      <c r="A23">
        <v>114684</v>
      </c>
      <c r="B23" t="s">
        <v>52</v>
      </c>
      <c r="C23" t="s">
        <v>30</v>
      </c>
      <c r="D23">
        <v>2</v>
      </c>
      <c r="E23" t="s">
        <v>12</v>
      </c>
      <c r="F23">
        <v>7028</v>
      </c>
      <c r="G23">
        <v>41145</v>
      </c>
      <c r="H23">
        <v>188.21</v>
      </c>
      <c r="I23">
        <f>VLOOKUP(A23,Planilha1!A:D,4,0)</f>
        <v>188.21</v>
      </c>
      <c r="J23" t="b">
        <f t="shared" si="0"/>
        <v>1</v>
      </c>
      <c r="K23">
        <v>46447193827</v>
      </c>
      <c r="L23" t="s">
        <v>13</v>
      </c>
    </row>
    <row r="24" spans="1:12" x14ac:dyDescent="0.25">
      <c r="A24">
        <v>114546</v>
      </c>
      <c r="B24" t="s">
        <v>53</v>
      </c>
      <c r="C24" t="s">
        <v>15</v>
      </c>
      <c r="D24">
        <v>2</v>
      </c>
      <c r="E24" t="s">
        <v>12</v>
      </c>
      <c r="F24">
        <v>7028</v>
      </c>
      <c r="G24">
        <v>41145</v>
      </c>
      <c r="H24">
        <v>138.52000000000001</v>
      </c>
      <c r="I24">
        <f>VLOOKUP(A24,Planilha1!A:D,4,0)</f>
        <v>138.52000000000001</v>
      </c>
      <c r="J24" t="b">
        <f t="shared" si="0"/>
        <v>1</v>
      </c>
      <c r="K24">
        <v>22559989808</v>
      </c>
      <c r="L24" t="s">
        <v>32</v>
      </c>
    </row>
    <row r="25" spans="1:12" x14ac:dyDescent="0.25">
      <c r="A25">
        <v>114685</v>
      </c>
      <c r="B25" t="s">
        <v>54</v>
      </c>
      <c r="C25" t="s">
        <v>11</v>
      </c>
      <c r="D25">
        <v>2</v>
      </c>
      <c r="E25" t="s">
        <v>16</v>
      </c>
      <c r="F25">
        <v>7028</v>
      </c>
      <c r="G25">
        <v>41145</v>
      </c>
      <c r="H25">
        <v>239.83</v>
      </c>
      <c r="I25">
        <f>VLOOKUP(A25,Planilha1!A:D,4,0)</f>
        <v>239.83</v>
      </c>
      <c r="J25" t="b">
        <f t="shared" si="0"/>
        <v>1</v>
      </c>
      <c r="K25">
        <v>22603853899</v>
      </c>
      <c r="L25" t="s">
        <v>13</v>
      </c>
    </row>
    <row r="26" spans="1:12" x14ac:dyDescent="0.25">
      <c r="A26">
        <v>113415</v>
      </c>
      <c r="B26" t="s">
        <v>55</v>
      </c>
      <c r="C26" t="s">
        <v>30</v>
      </c>
      <c r="D26">
        <v>2</v>
      </c>
      <c r="E26" t="s">
        <v>12</v>
      </c>
      <c r="F26">
        <v>7028</v>
      </c>
      <c r="G26">
        <v>41145</v>
      </c>
      <c r="H26">
        <v>163.41999999999999</v>
      </c>
      <c r="I26">
        <f>VLOOKUP(A26,Planilha1!A:D,4,0)</f>
        <v>163.41999999999999</v>
      </c>
      <c r="J26" t="b">
        <f t="shared" si="0"/>
        <v>1</v>
      </c>
      <c r="K26">
        <v>12983558851</v>
      </c>
      <c r="L26" t="s">
        <v>13</v>
      </c>
    </row>
    <row r="27" spans="1:12" x14ac:dyDescent="0.25">
      <c r="A27">
        <v>113419</v>
      </c>
      <c r="B27" t="s">
        <v>56</v>
      </c>
      <c r="C27" t="s">
        <v>20</v>
      </c>
      <c r="D27">
        <v>3</v>
      </c>
      <c r="E27" t="s">
        <v>44</v>
      </c>
      <c r="F27">
        <v>7328</v>
      </c>
      <c r="G27">
        <v>41191</v>
      </c>
      <c r="H27">
        <v>66.64</v>
      </c>
      <c r="I27">
        <f>VLOOKUP(A27,Planilha1!A:D,4,0)</f>
        <v>66.64</v>
      </c>
      <c r="J27" t="b">
        <f t="shared" si="0"/>
        <v>1</v>
      </c>
      <c r="K27">
        <v>41179661893</v>
      </c>
      <c r="L27" t="s">
        <v>13</v>
      </c>
    </row>
    <row r="28" spans="1:12" x14ac:dyDescent="0.25">
      <c r="A28">
        <v>113334</v>
      </c>
      <c r="B28" t="s">
        <v>57</v>
      </c>
      <c r="C28" t="s">
        <v>20</v>
      </c>
      <c r="D28">
        <v>2</v>
      </c>
      <c r="E28" t="s">
        <v>58</v>
      </c>
      <c r="F28">
        <v>7028</v>
      </c>
      <c r="G28">
        <v>41145</v>
      </c>
      <c r="H28">
        <v>138.9</v>
      </c>
      <c r="I28">
        <f>VLOOKUP(A28,Planilha1!A:D,4,0)</f>
        <v>138.9</v>
      </c>
      <c r="J28" t="b">
        <f t="shared" si="0"/>
        <v>1</v>
      </c>
      <c r="K28">
        <v>14921295859</v>
      </c>
      <c r="L28" t="s">
        <v>13</v>
      </c>
    </row>
    <row r="29" spans="1:12" x14ac:dyDescent="0.25">
      <c r="A29">
        <v>113431</v>
      </c>
      <c r="B29" t="s">
        <v>59</v>
      </c>
      <c r="C29" t="s">
        <v>30</v>
      </c>
      <c r="D29">
        <v>2</v>
      </c>
      <c r="E29" t="s">
        <v>12</v>
      </c>
      <c r="F29">
        <v>7028</v>
      </c>
      <c r="G29">
        <v>41145</v>
      </c>
      <c r="H29">
        <v>114.46</v>
      </c>
      <c r="I29">
        <f>VLOOKUP(A29,Planilha1!A:D,4,0)</f>
        <v>114.46</v>
      </c>
      <c r="J29" t="b">
        <f t="shared" si="0"/>
        <v>1</v>
      </c>
      <c r="K29">
        <v>35033231200</v>
      </c>
      <c r="L29" t="s">
        <v>13</v>
      </c>
    </row>
    <row r="30" spans="1:12" x14ac:dyDescent="0.25">
      <c r="A30">
        <v>113379</v>
      </c>
      <c r="B30" t="s">
        <v>60</v>
      </c>
      <c r="C30" t="s">
        <v>15</v>
      </c>
      <c r="D30">
        <v>2</v>
      </c>
      <c r="E30" t="s">
        <v>23</v>
      </c>
      <c r="F30">
        <v>7028</v>
      </c>
      <c r="G30">
        <v>41145</v>
      </c>
      <c r="H30">
        <v>142.36000000000001</v>
      </c>
      <c r="I30">
        <f>VLOOKUP(A30,Planilha1!A:D,4,0)</f>
        <v>142.36000000000001</v>
      </c>
      <c r="J30" t="b">
        <f t="shared" si="0"/>
        <v>1</v>
      </c>
      <c r="K30">
        <v>16414424846</v>
      </c>
      <c r="L30" t="s">
        <v>13</v>
      </c>
    </row>
    <row r="31" spans="1:12" x14ac:dyDescent="0.25">
      <c r="A31">
        <v>113699</v>
      </c>
      <c r="B31" t="s">
        <v>61</v>
      </c>
      <c r="C31" t="s">
        <v>15</v>
      </c>
      <c r="D31">
        <v>2</v>
      </c>
      <c r="E31" t="s">
        <v>12</v>
      </c>
      <c r="F31">
        <v>7028</v>
      </c>
      <c r="G31">
        <v>41145</v>
      </c>
      <c r="H31">
        <v>60.61</v>
      </c>
      <c r="I31">
        <f>VLOOKUP(A31,Planilha1!A:D,4,0)</f>
        <v>60.61</v>
      </c>
      <c r="J31" t="b">
        <f t="shared" si="0"/>
        <v>1</v>
      </c>
      <c r="K31">
        <v>13553552816</v>
      </c>
      <c r="L31" t="s">
        <v>13</v>
      </c>
    </row>
    <row r="32" spans="1:12" x14ac:dyDescent="0.25">
      <c r="A32">
        <v>113549</v>
      </c>
      <c r="B32" t="s">
        <v>62</v>
      </c>
      <c r="C32" t="s">
        <v>30</v>
      </c>
      <c r="D32">
        <v>2</v>
      </c>
      <c r="E32" t="s">
        <v>21</v>
      </c>
      <c r="F32">
        <v>7028</v>
      </c>
      <c r="G32">
        <v>41145</v>
      </c>
      <c r="H32">
        <v>287.62</v>
      </c>
      <c r="I32">
        <f>VLOOKUP(A32,Planilha1!A:D,4,0)</f>
        <v>287.62</v>
      </c>
      <c r="J32" t="b">
        <f t="shared" si="0"/>
        <v>1</v>
      </c>
      <c r="K32">
        <v>13972799829</v>
      </c>
      <c r="L32" t="s">
        <v>13</v>
      </c>
    </row>
    <row r="33" spans="1:12" x14ac:dyDescent="0.25">
      <c r="A33">
        <v>113686</v>
      </c>
      <c r="B33" t="s">
        <v>63</v>
      </c>
      <c r="C33" t="s">
        <v>41</v>
      </c>
      <c r="D33">
        <v>2</v>
      </c>
      <c r="E33" t="s">
        <v>37</v>
      </c>
      <c r="F33">
        <v>7028</v>
      </c>
      <c r="G33">
        <v>41145</v>
      </c>
      <c r="H33">
        <v>184.01</v>
      </c>
      <c r="I33">
        <f>VLOOKUP(A33,Planilha1!A:D,4,0)</f>
        <v>184.01</v>
      </c>
      <c r="J33" t="b">
        <f t="shared" si="0"/>
        <v>1</v>
      </c>
      <c r="K33">
        <v>22364576857</v>
      </c>
      <c r="L33" t="s">
        <v>13</v>
      </c>
    </row>
    <row r="34" spans="1:12" x14ac:dyDescent="0.25">
      <c r="A34">
        <v>113704</v>
      </c>
      <c r="B34" t="s">
        <v>64</v>
      </c>
      <c r="C34" t="s">
        <v>15</v>
      </c>
      <c r="D34">
        <v>2</v>
      </c>
      <c r="E34" t="s">
        <v>12</v>
      </c>
      <c r="F34">
        <v>7028</v>
      </c>
      <c r="G34">
        <v>41145</v>
      </c>
      <c r="H34">
        <v>137.74</v>
      </c>
      <c r="I34">
        <f>VLOOKUP(A34,Planilha1!A:D,4,0)</f>
        <v>137.74</v>
      </c>
      <c r="J34" t="b">
        <f t="shared" si="0"/>
        <v>1</v>
      </c>
      <c r="K34">
        <v>14780718856</v>
      </c>
      <c r="L34" t="s">
        <v>13</v>
      </c>
    </row>
    <row r="35" spans="1:12" x14ac:dyDescent="0.25">
      <c r="A35">
        <v>116972</v>
      </c>
      <c r="B35" t="s">
        <v>65</v>
      </c>
      <c r="C35" t="s">
        <v>30</v>
      </c>
      <c r="D35">
        <v>2</v>
      </c>
      <c r="E35" t="s">
        <v>66</v>
      </c>
      <c r="F35">
        <v>7028</v>
      </c>
      <c r="G35">
        <v>41145</v>
      </c>
      <c r="H35">
        <v>191.5</v>
      </c>
      <c r="I35">
        <f>VLOOKUP(A35,Planilha1!A:D,4,0)</f>
        <v>191.5</v>
      </c>
      <c r="J35" t="b">
        <f t="shared" si="0"/>
        <v>1</v>
      </c>
      <c r="K35">
        <v>40130085804</v>
      </c>
      <c r="L35" t="s">
        <v>13</v>
      </c>
    </row>
    <row r="36" spans="1:12" x14ac:dyDescent="0.25">
      <c r="A36">
        <v>113550</v>
      </c>
      <c r="B36" t="s">
        <v>67</v>
      </c>
      <c r="C36" t="s">
        <v>30</v>
      </c>
      <c r="D36">
        <v>2</v>
      </c>
      <c r="E36" t="s">
        <v>66</v>
      </c>
      <c r="F36">
        <v>7028</v>
      </c>
      <c r="G36">
        <v>41145</v>
      </c>
      <c r="H36">
        <v>99.59</v>
      </c>
      <c r="I36">
        <f>VLOOKUP(A36,Planilha1!A:D,4,0)</f>
        <v>99.59</v>
      </c>
      <c r="J36" t="b">
        <f t="shared" si="0"/>
        <v>1</v>
      </c>
      <c r="K36">
        <v>41165270846</v>
      </c>
      <c r="L36" t="s">
        <v>13</v>
      </c>
    </row>
    <row r="37" spans="1:12" x14ac:dyDescent="0.25">
      <c r="A37">
        <v>113546</v>
      </c>
      <c r="B37" t="s">
        <v>68</v>
      </c>
      <c r="C37" t="s">
        <v>20</v>
      </c>
      <c r="D37">
        <v>2</v>
      </c>
      <c r="E37" t="s">
        <v>49</v>
      </c>
      <c r="F37">
        <v>7028</v>
      </c>
      <c r="G37">
        <v>41145</v>
      </c>
      <c r="H37">
        <v>151.74</v>
      </c>
      <c r="I37">
        <f>VLOOKUP(A37,Planilha1!A:D,4,0)</f>
        <v>151.74</v>
      </c>
      <c r="J37" t="b">
        <f t="shared" si="0"/>
        <v>1</v>
      </c>
      <c r="K37">
        <v>43388748802</v>
      </c>
      <c r="L37" t="s">
        <v>13</v>
      </c>
    </row>
    <row r="38" spans="1:12" x14ac:dyDescent="0.25">
      <c r="A38">
        <v>112169</v>
      </c>
      <c r="B38" t="s">
        <v>69</v>
      </c>
      <c r="C38" t="s">
        <v>30</v>
      </c>
      <c r="D38">
        <v>2</v>
      </c>
      <c r="E38" t="s">
        <v>12</v>
      </c>
      <c r="F38">
        <v>7028</v>
      </c>
      <c r="G38">
        <v>41145</v>
      </c>
      <c r="H38">
        <v>198.05</v>
      </c>
      <c r="I38">
        <f>VLOOKUP(A38,Planilha1!A:D,4,0)</f>
        <v>198.05</v>
      </c>
      <c r="J38" t="b">
        <f t="shared" si="0"/>
        <v>1</v>
      </c>
      <c r="K38">
        <v>18674525881</v>
      </c>
      <c r="L38" t="s">
        <v>13</v>
      </c>
    </row>
    <row r="39" spans="1:12" x14ac:dyDescent="0.25">
      <c r="A39">
        <v>114549</v>
      </c>
      <c r="B39" t="s">
        <v>70</v>
      </c>
      <c r="C39" t="s">
        <v>30</v>
      </c>
      <c r="D39">
        <v>2</v>
      </c>
      <c r="E39" t="s">
        <v>37</v>
      </c>
      <c r="F39">
        <v>7028</v>
      </c>
      <c r="G39">
        <v>41145</v>
      </c>
      <c r="H39">
        <v>145.91</v>
      </c>
      <c r="I39">
        <f>VLOOKUP(A39,Planilha1!A:D,4,0)</f>
        <v>145.91</v>
      </c>
      <c r="J39" t="b">
        <f t="shared" si="0"/>
        <v>1</v>
      </c>
      <c r="K39">
        <v>12536186822</v>
      </c>
      <c r="L39" t="s">
        <v>13</v>
      </c>
    </row>
    <row r="40" spans="1:12" x14ac:dyDescent="0.25">
      <c r="A40">
        <v>116026</v>
      </c>
      <c r="B40" t="s">
        <v>71</v>
      </c>
      <c r="C40" t="s">
        <v>30</v>
      </c>
      <c r="D40">
        <v>2</v>
      </c>
      <c r="E40" t="s">
        <v>72</v>
      </c>
      <c r="F40">
        <v>7028</v>
      </c>
      <c r="G40">
        <v>41145</v>
      </c>
      <c r="H40">
        <v>182.11</v>
      </c>
      <c r="I40">
        <f>VLOOKUP(A40,Planilha1!A:D,4,0)</f>
        <v>182.11</v>
      </c>
      <c r="J40" t="b">
        <f t="shared" si="0"/>
        <v>1</v>
      </c>
      <c r="K40">
        <v>17430547850</v>
      </c>
      <c r="L40" t="s">
        <v>32</v>
      </c>
    </row>
    <row r="41" spans="1:12" x14ac:dyDescent="0.25">
      <c r="A41">
        <v>112177</v>
      </c>
      <c r="B41" t="s">
        <v>73</v>
      </c>
      <c r="C41" t="s">
        <v>20</v>
      </c>
      <c r="D41">
        <v>2</v>
      </c>
      <c r="E41" t="s">
        <v>21</v>
      </c>
      <c r="F41">
        <v>7028</v>
      </c>
      <c r="G41">
        <v>41145</v>
      </c>
      <c r="H41">
        <v>120.47</v>
      </c>
      <c r="I41">
        <f>VLOOKUP(A41,Planilha1!A:D,4,0)</f>
        <v>120.47</v>
      </c>
      <c r="J41" t="b">
        <f t="shared" si="0"/>
        <v>1</v>
      </c>
      <c r="K41">
        <v>18477207810</v>
      </c>
      <c r="L41" t="s">
        <v>32</v>
      </c>
    </row>
    <row r="42" spans="1:12" x14ac:dyDescent="0.25">
      <c r="A42">
        <v>114253</v>
      </c>
      <c r="B42" t="s">
        <v>74</v>
      </c>
      <c r="C42" t="s">
        <v>30</v>
      </c>
      <c r="D42">
        <v>2</v>
      </c>
      <c r="E42" t="s">
        <v>42</v>
      </c>
      <c r="F42">
        <v>7028</v>
      </c>
      <c r="G42">
        <v>41145</v>
      </c>
      <c r="H42">
        <v>72.95</v>
      </c>
      <c r="I42">
        <f>VLOOKUP(A42,Planilha1!A:D,4,0)</f>
        <v>72.95</v>
      </c>
      <c r="J42" t="b">
        <f t="shared" si="0"/>
        <v>1</v>
      </c>
      <c r="K42">
        <v>28073448874</v>
      </c>
      <c r="L42" t="s">
        <v>13</v>
      </c>
    </row>
    <row r="43" spans="1:12" x14ac:dyDescent="0.25">
      <c r="A43">
        <v>114691</v>
      </c>
      <c r="B43" t="s">
        <v>75</v>
      </c>
      <c r="C43" t="s">
        <v>30</v>
      </c>
      <c r="D43">
        <v>2</v>
      </c>
      <c r="E43" t="s">
        <v>35</v>
      </c>
      <c r="F43">
        <v>7028</v>
      </c>
      <c r="G43">
        <v>41145</v>
      </c>
      <c r="H43">
        <v>144.72999999999999</v>
      </c>
      <c r="I43">
        <f>VLOOKUP(A43,Planilha1!A:D,4,0)</f>
        <v>144.72999999999999</v>
      </c>
      <c r="J43" t="b">
        <f t="shared" si="0"/>
        <v>1</v>
      </c>
      <c r="K43">
        <v>37541716820</v>
      </c>
      <c r="L43" t="s">
        <v>13</v>
      </c>
    </row>
    <row r="44" spans="1:12" x14ac:dyDescent="0.25">
      <c r="A44">
        <v>112186</v>
      </c>
      <c r="B44" t="s">
        <v>76</v>
      </c>
      <c r="C44" t="s">
        <v>20</v>
      </c>
      <c r="D44">
        <v>2</v>
      </c>
      <c r="E44" t="s">
        <v>21</v>
      </c>
      <c r="F44">
        <v>7028</v>
      </c>
      <c r="G44">
        <v>41145</v>
      </c>
      <c r="H44">
        <v>198.22</v>
      </c>
      <c r="I44">
        <f>VLOOKUP(A44,Planilha1!A:D,4,0)</f>
        <v>198.22</v>
      </c>
      <c r="J44" t="b">
        <f t="shared" si="0"/>
        <v>1</v>
      </c>
      <c r="K44">
        <v>8697328896</v>
      </c>
      <c r="L44" t="s">
        <v>32</v>
      </c>
    </row>
    <row r="45" spans="1:12" x14ac:dyDescent="0.25">
      <c r="A45">
        <v>112187</v>
      </c>
      <c r="B45" t="s">
        <v>77</v>
      </c>
      <c r="C45" t="s">
        <v>20</v>
      </c>
      <c r="D45">
        <v>2</v>
      </c>
      <c r="E45" t="s">
        <v>21</v>
      </c>
      <c r="F45">
        <v>7028</v>
      </c>
      <c r="G45">
        <v>41145</v>
      </c>
      <c r="H45">
        <v>116.33</v>
      </c>
      <c r="I45">
        <f>VLOOKUP(A45,Planilha1!A:D,4,0)</f>
        <v>116.33</v>
      </c>
      <c r="J45" t="b">
        <f t="shared" si="0"/>
        <v>1</v>
      </c>
      <c r="K45">
        <v>34916856805</v>
      </c>
      <c r="L45" t="s">
        <v>13</v>
      </c>
    </row>
    <row r="46" spans="1:12" x14ac:dyDescent="0.25">
      <c r="A46">
        <v>114504</v>
      </c>
      <c r="B46" t="s">
        <v>78</v>
      </c>
      <c r="C46" t="s">
        <v>30</v>
      </c>
      <c r="D46">
        <v>2</v>
      </c>
      <c r="E46" t="s">
        <v>16</v>
      </c>
      <c r="F46">
        <v>7028</v>
      </c>
      <c r="G46">
        <v>41145</v>
      </c>
      <c r="H46">
        <v>138.88</v>
      </c>
      <c r="I46">
        <f>VLOOKUP(A46,Planilha1!A:D,4,0)</f>
        <v>138.88</v>
      </c>
      <c r="J46" t="b">
        <f t="shared" si="0"/>
        <v>1</v>
      </c>
      <c r="K46">
        <v>33974428852</v>
      </c>
      <c r="L46" t="s">
        <v>13</v>
      </c>
    </row>
    <row r="47" spans="1:12" x14ac:dyDescent="0.25">
      <c r="A47">
        <v>112340</v>
      </c>
      <c r="B47" t="s">
        <v>79</v>
      </c>
      <c r="C47" t="s">
        <v>30</v>
      </c>
      <c r="D47">
        <v>2</v>
      </c>
      <c r="E47" t="s">
        <v>27</v>
      </c>
      <c r="F47">
        <v>7028</v>
      </c>
      <c r="G47">
        <v>41145</v>
      </c>
      <c r="H47">
        <v>52.6</v>
      </c>
      <c r="I47">
        <f>VLOOKUP(A47,Planilha1!A:D,4,0)</f>
        <v>52.6</v>
      </c>
      <c r="J47" t="b">
        <f t="shared" si="0"/>
        <v>1</v>
      </c>
      <c r="K47">
        <v>40747803803</v>
      </c>
      <c r="L47" t="s">
        <v>13</v>
      </c>
    </row>
    <row r="48" spans="1:12" x14ac:dyDescent="0.25">
      <c r="A48">
        <v>112502</v>
      </c>
      <c r="B48" t="s">
        <v>80</v>
      </c>
      <c r="C48" t="s">
        <v>20</v>
      </c>
      <c r="D48">
        <v>2</v>
      </c>
      <c r="E48" t="s">
        <v>42</v>
      </c>
      <c r="F48">
        <v>7028</v>
      </c>
      <c r="G48">
        <v>41145</v>
      </c>
      <c r="H48">
        <v>83.77</v>
      </c>
      <c r="I48">
        <f>VLOOKUP(A48,Planilha1!A:D,4,0)</f>
        <v>83.77</v>
      </c>
      <c r="J48" t="b">
        <f t="shared" si="0"/>
        <v>1</v>
      </c>
      <c r="K48">
        <v>24940310876</v>
      </c>
      <c r="L48" t="s">
        <v>13</v>
      </c>
    </row>
    <row r="49" spans="1:12" x14ac:dyDescent="0.25">
      <c r="A49">
        <v>113305</v>
      </c>
      <c r="B49" t="s">
        <v>81</v>
      </c>
      <c r="C49" t="s">
        <v>30</v>
      </c>
      <c r="D49">
        <v>2</v>
      </c>
      <c r="E49" t="s">
        <v>31</v>
      </c>
      <c r="F49">
        <v>7028</v>
      </c>
      <c r="G49">
        <v>41145</v>
      </c>
      <c r="H49">
        <v>59.38</v>
      </c>
      <c r="I49">
        <f>VLOOKUP(A49,Planilha1!A:D,4,0)</f>
        <v>59.38</v>
      </c>
      <c r="J49" t="b">
        <f t="shared" si="0"/>
        <v>1</v>
      </c>
      <c r="K49">
        <v>39876706810</v>
      </c>
      <c r="L49" t="s">
        <v>13</v>
      </c>
    </row>
    <row r="50" spans="1:12" x14ac:dyDescent="0.25">
      <c r="A50">
        <v>112527</v>
      </c>
      <c r="B50" t="s">
        <v>82</v>
      </c>
      <c r="C50" t="s">
        <v>20</v>
      </c>
      <c r="D50">
        <v>2</v>
      </c>
      <c r="E50" t="s">
        <v>72</v>
      </c>
      <c r="F50">
        <v>7028</v>
      </c>
      <c r="G50">
        <v>41145</v>
      </c>
      <c r="H50">
        <v>200</v>
      </c>
      <c r="I50">
        <f>VLOOKUP(A50,Planilha1!A:D,4,0)</f>
        <v>200</v>
      </c>
      <c r="J50" t="b">
        <f t="shared" si="0"/>
        <v>1</v>
      </c>
      <c r="K50">
        <v>25453849843</v>
      </c>
      <c r="L50" t="s">
        <v>13</v>
      </c>
    </row>
    <row r="51" spans="1:12" x14ac:dyDescent="0.25">
      <c r="A51">
        <v>112553</v>
      </c>
      <c r="B51" t="s">
        <v>83</v>
      </c>
      <c r="C51" t="s">
        <v>15</v>
      </c>
      <c r="D51">
        <v>2</v>
      </c>
      <c r="E51" t="s">
        <v>16</v>
      </c>
      <c r="F51">
        <v>7028</v>
      </c>
      <c r="G51">
        <v>41145</v>
      </c>
      <c r="H51">
        <v>192.17</v>
      </c>
      <c r="I51">
        <f>VLOOKUP(A51,Planilha1!A:D,4,0)</f>
        <v>192.17</v>
      </c>
      <c r="J51" t="b">
        <f t="shared" si="0"/>
        <v>1</v>
      </c>
      <c r="K51">
        <v>24903064808</v>
      </c>
      <c r="L51" t="s">
        <v>13</v>
      </c>
    </row>
    <row r="52" spans="1:12" x14ac:dyDescent="0.25">
      <c r="A52">
        <v>112576</v>
      </c>
      <c r="B52" t="s">
        <v>84</v>
      </c>
      <c r="C52" t="s">
        <v>15</v>
      </c>
      <c r="D52">
        <v>2</v>
      </c>
      <c r="E52" t="s">
        <v>16</v>
      </c>
      <c r="F52">
        <v>7028</v>
      </c>
      <c r="G52">
        <v>41145</v>
      </c>
      <c r="H52">
        <v>107.96</v>
      </c>
      <c r="I52">
        <f>VLOOKUP(A52,Planilha1!A:D,4,0)</f>
        <v>107.96</v>
      </c>
      <c r="J52" t="b">
        <f t="shared" si="0"/>
        <v>1</v>
      </c>
      <c r="K52">
        <v>34072000809</v>
      </c>
      <c r="L52" t="s">
        <v>13</v>
      </c>
    </row>
    <row r="53" spans="1:12" x14ac:dyDescent="0.25">
      <c r="A53">
        <v>112581</v>
      </c>
      <c r="B53" t="s">
        <v>85</v>
      </c>
      <c r="C53" t="s">
        <v>20</v>
      </c>
      <c r="D53">
        <v>2</v>
      </c>
      <c r="E53" t="s">
        <v>39</v>
      </c>
      <c r="F53">
        <v>7028</v>
      </c>
      <c r="G53">
        <v>41145</v>
      </c>
      <c r="H53">
        <v>200</v>
      </c>
      <c r="I53">
        <f>VLOOKUP(A53,Planilha1!A:D,4,0)</f>
        <v>200</v>
      </c>
      <c r="J53" t="b">
        <f t="shared" si="0"/>
        <v>1</v>
      </c>
      <c r="K53">
        <v>24707254888</v>
      </c>
      <c r="L53" t="s">
        <v>32</v>
      </c>
    </row>
    <row r="54" spans="1:12" x14ac:dyDescent="0.25">
      <c r="A54">
        <v>112865</v>
      </c>
      <c r="B54" t="s">
        <v>86</v>
      </c>
      <c r="C54" t="s">
        <v>18</v>
      </c>
      <c r="D54">
        <v>2</v>
      </c>
      <c r="E54" t="s">
        <v>12</v>
      </c>
      <c r="F54">
        <v>7028</v>
      </c>
      <c r="G54">
        <v>41145</v>
      </c>
      <c r="H54">
        <v>75.680000000000007</v>
      </c>
      <c r="I54">
        <f>VLOOKUP(A54,Planilha1!A:D,4,0)</f>
        <v>75.680000000000007</v>
      </c>
      <c r="J54" t="b">
        <f t="shared" si="0"/>
        <v>1</v>
      </c>
      <c r="K54">
        <v>32486196862</v>
      </c>
      <c r="L54" t="s">
        <v>13</v>
      </c>
    </row>
    <row r="55" spans="1:12" x14ac:dyDescent="0.25">
      <c r="A55">
        <v>113769</v>
      </c>
      <c r="B55" t="s">
        <v>87</v>
      </c>
      <c r="C55" t="s">
        <v>20</v>
      </c>
      <c r="D55">
        <v>3</v>
      </c>
      <c r="E55" t="s">
        <v>44</v>
      </c>
      <c r="F55">
        <v>7328</v>
      </c>
      <c r="G55">
        <v>41191</v>
      </c>
      <c r="H55">
        <v>200</v>
      </c>
      <c r="I55">
        <f>VLOOKUP(A55,Planilha1!A:D,4,0)</f>
        <v>200</v>
      </c>
      <c r="J55" t="b">
        <f t="shared" si="0"/>
        <v>1</v>
      </c>
      <c r="K55">
        <v>41310938806</v>
      </c>
      <c r="L55" t="s">
        <v>13</v>
      </c>
    </row>
    <row r="56" spans="1:12" x14ac:dyDescent="0.25">
      <c r="A56">
        <v>112883</v>
      </c>
      <c r="B56" t="s">
        <v>88</v>
      </c>
      <c r="C56" t="s">
        <v>30</v>
      </c>
      <c r="D56">
        <v>2</v>
      </c>
      <c r="E56" t="s">
        <v>58</v>
      </c>
      <c r="F56">
        <v>7028</v>
      </c>
      <c r="G56">
        <v>41145</v>
      </c>
      <c r="H56">
        <v>17</v>
      </c>
      <c r="I56">
        <f>VLOOKUP(A56,Planilha1!A:D,4,0)</f>
        <v>17</v>
      </c>
      <c r="J56" t="b">
        <f t="shared" si="0"/>
        <v>1</v>
      </c>
      <c r="K56">
        <v>78106516504</v>
      </c>
      <c r="L56" t="s">
        <v>13</v>
      </c>
    </row>
    <row r="57" spans="1:12" x14ac:dyDescent="0.25">
      <c r="A57">
        <v>112900</v>
      </c>
      <c r="B57" t="s">
        <v>89</v>
      </c>
      <c r="C57" t="s">
        <v>11</v>
      </c>
      <c r="D57">
        <v>2</v>
      </c>
      <c r="E57" t="s">
        <v>66</v>
      </c>
      <c r="F57">
        <v>7028</v>
      </c>
      <c r="G57">
        <v>41145</v>
      </c>
      <c r="H57">
        <v>63.38</v>
      </c>
      <c r="I57">
        <f>VLOOKUP(A57,Planilha1!A:D,4,0)</f>
        <v>63.38</v>
      </c>
      <c r="J57" t="b">
        <f t="shared" si="0"/>
        <v>1</v>
      </c>
      <c r="K57">
        <v>40294771867</v>
      </c>
      <c r="L57" t="s">
        <v>13</v>
      </c>
    </row>
    <row r="58" spans="1:12" x14ac:dyDescent="0.25">
      <c r="A58">
        <v>112916</v>
      </c>
      <c r="B58" t="s">
        <v>90</v>
      </c>
      <c r="C58" t="s">
        <v>18</v>
      </c>
      <c r="D58">
        <v>2</v>
      </c>
      <c r="E58" t="s">
        <v>12</v>
      </c>
      <c r="F58">
        <v>7028</v>
      </c>
      <c r="G58">
        <v>41145</v>
      </c>
      <c r="H58">
        <v>10.67</v>
      </c>
      <c r="I58">
        <f>VLOOKUP(A58,Planilha1!A:D,4,0)</f>
        <v>10.67</v>
      </c>
      <c r="J58" t="b">
        <f t="shared" si="0"/>
        <v>1</v>
      </c>
      <c r="K58">
        <v>11772152846</v>
      </c>
      <c r="L58" t="s">
        <v>13</v>
      </c>
    </row>
    <row r="59" spans="1:12" x14ac:dyDescent="0.25">
      <c r="A59">
        <v>114913</v>
      </c>
      <c r="B59" t="s">
        <v>91</v>
      </c>
      <c r="C59" t="s">
        <v>20</v>
      </c>
      <c r="D59">
        <v>2</v>
      </c>
      <c r="E59" t="s">
        <v>27</v>
      </c>
      <c r="F59">
        <v>7028</v>
      </c>
      <c r="G59">
        <v>41145</v>
      </c>
      <c r="H59">
        <v>18.420000000000002</v>
      </c>
      <c r="I59">
        <f>VLOOKUP(A59,Planilha1!A:D,4,0)</f>
        <v>18.420000000000002</v>
      </c>
      <c r="J59" t="b">
        <f t="shared" si="0"/>
        <v>1</v>
      </c>
      <c r="K59">
        <v>51508341818</v>
      </c>
      <c r="L59" t="s">
        <v>13</v>
      </c>
    </row>
    <row r="60" spans="1:12" x14ac:dyDescent="0.25">
      <c r="A60">
        <v>112540</v>
      </c>
      <c r="B60" t="s">
        <v>92</v>
      </c>
      <c r="C60" t="s">
        <v>30</v>
      </c>
      <c r="D60">
        <v>2</v>
      </c>
      <c r="E60" t="s">
        <v>72</v>
      </c>
      <c r="F60">
        <v>7028</v>
      </c>
      <c r="G60">
        <v>41145</v>
      </c>
      <c r="H60">
        <v>122.94</v>
      </c>
      <c r="I60">
        <f>VLOOKUP(A60,Planilha1!A:D,4,0)</f>
        <v>122.94</v>
      </c>
      <c r="J60" t="b">
        <f t="shared" si="0"/>
        <v>1</v>
      </c>
      <c r="K60">
        <v>2230343807</v>
      </c>
      <c r="L60" t="s">
        <v>13</v>
      </c>
    </row>
    <row r="61" spans="1:12" x14ac:dyDescent="0.25">
      <c r="A61">
        <v>113775</v>
      </c>
      <c r="B61" t="s">
        <v>93</v>
      </c>
      <c r="C61" t="s">
        <v>20</v>
      </c>
      <c r="D61">
        <v>2</v>
      </c>
      <c r="E61" t="s">
        <v>27</v>
      </c>
      <c r="F61">
        <v>7028</v>
      </c>
      <c r="G61">
        <v>41145</v>
      </c>
      <c r="H61">
        <v>100</v>
      </c>
      <c r="I61">
        <f>VLOOKUP(A61,Planilha1!A:D,4,0)</f>
        <v>100</v>
      </c>
      <c r="J61" t="b">
        <f t="shared" si="0"/>
        <v>1</v>
      </c>
      <c r="K61">
        <v>95119116434</v>
      </c>
      <c r="L61" t="s">
        <v>13</v>
      </c>
    </row>
    <row r="62" spans="1:12" x14ac:dyDescent="0.25">
      <c r="A62">
        <v>112922</v>
      </c>
      <c r="B62" t="s">
        <v>94</v>
      </c>
      <c r="C62" t="s">
        <v>20</v>
      </c>
      <c r="D62">
        <v>2</v>
      </c>
      <c r="E62" t="s">
        <v>95</v>
      </c>
      <c r="F62">
        <v>7028</v>
      </c>
      <c r="G62">
        <v>41145</v>
      </c>
      <c r="H62">
        <v>184.56</v>
      </c>
      <c r="I62">
        <f>VLOOKUP(A62,Planilha1!A:D,4,0)</f>
        <v>184.56</v>
      </c>
      <c r="J62" t="b">
        <f t="shared" si="0"/>
        <v>1</v>
      </c>
      <c r="K62">
        <v>91689074434</v>
      </c>
      <c r="L62" t="s">
        <v>13</v>
      </c>
    </row>
    <row r="63" spans="1:12" x14ac:dyDescent="0.25">
      <c r="A63">
        <v>114418</v>
      </c>
      <c r="B63" t="s">
        <v>96</v>
      </c>
      <c r="C63" t="s">
        <v>30</v>
      </c>
      <c r="D63">
        <v>2</v>
      </c>
      <c r="E63" t="s">
        <v>12</v>
      </c>
      <c r="F63">
        <v>7028</v>
      </c>
      <c r="G63">
        <v>41145</v>
      </c>
      <c r="H63">
        <v>184.98</v>
      </c>
      <c r="I63">
        <f>VLOOKUP(A63,Planilha1!A:D,4,0)</f>
        <v>184.98</v>
      </c>
      <c r="J63" t="b">
        <f t="shared" si="0"/>
        <v>1</v>
      </c>
      <c r="K63">
        <v>18476861842</v>
      </c>
      <c r="L63" t="s">
        <v>13</v>
      </c>
    </row>
    <row r="64" spans="1:12" x14ac:dyDescent="0.25">
      <c r="A64">
        <v>112956</v>
      </c>
      <c r="B64" t="s">
        <v>97</v>
      </c>
      <c r="C64" t="s">
        <v>18</v>
      </c>
      <c r="D64">
        <v>2</v>
      </c>
      <c r="E64" t="s">
        <v>72</v>
      </c>
      <c r="F64">
        <v>7028</v>
      </c>
      <c r="G64">
        <v>41145</v>
      </c>
      <c r="H64">
        <v>56.46</v>
      </c>
      <c r="I64">
        <f>VLOOKUP(A64,Planilha1!A:D,4,0)</f>
        <v>56.46</v>
      </c>
      <c r="J64" t="b">
        <f t="shared" si="0"/>
        <v>1</v>
      </c>
      <c r="K64">
        <v>42873084847</v>
      </c>
      <c r="L64" t="s">
        <v>13</v>
      </c>
    </row>
    <row r="65" spans="1:12" x14ac:dyDescent="0.25">
      <c r="A65">
        <v>113107</v>
      </c>
      <c r="B65" t="s">
        <v>98</v>
      </c>
      <c r="C65" t="s">
        <v>15</v>
      </c>
      <c r="D65">
        <v>2</v>
      </c>
      <c r="E65" t="s">
        <v>12</v>
      </c>
      <c r="F65">
        <v>7028</v>
      </c>
      <c r="G65">
        <v>41145</v>
      </c>
      <c r="H65">
        <v>74.36</v>
      </c>
      <c r="I65">
        <f>VLOOKUP(A65,Planilha1!A:D,4,0)</f>
        <v>74.36</v>
      </c>
      <c r="J65" t="b">
        <f t="shared" si="0"/>
        <v>1</v>
      </c>
      <c r="K65">
        <v>4471368362</v>
      </c>
      <c r="L65" t="s">
        <v>13</v>
      </c>
    </row>
    <row r="66" spans="1:12" x14ac:dyDescent="0.25">
      <c r="A66">
        <v>113119</v>
      </c>
      <c r="B66" t="s">
        <v>99</v>
      </c>
      <c r="C66" t="s">
        <v>20</v>
      </c>
      <c r="D66">
        <v>2</v>
      </c>
      <c r="E66" t="s">
        <v>49</v>
      </c>
      <c r="F66">
        <v>7028</v>
      </c>
      <c r="G66">
        <v>41145</v>
      </c>
      <c r="H66">
        <v>43.97</v>
      </c>
      <c r="I66">
        <f>VLOOKUP(A66,Planilha1!A:D,4,0)</f>
        <v>43.97</v>
      </c>
      <c r="J66" t="b">
        <f t="shared" si="0"/>
        <v>1</v>
      </c>
      <c r="K66">
        <v>8179416658</v>
      </c>
      <c r="L66" t="s">
        <v>13</v>
      </c>
    </row>
    <row r="67" spans="1:12" x14ac:dyDescent="0.25">
      <c r="A67">
        <v>113309</v>
      </c>
      <c r="B67" t="s">
        <v>100</v>
      </c>
      <c r="C67" t="s">
        <v>30</v>
      </c>
      <c r="D67">
        <v>2</v>
      </c>
      <c r="E67" t="s">
        <v>37</v>
      </c>
      <c r="F67">
        <v>7028</v>
      </c>
      <c r="G67">
        <v>41145</v>
      </c>
      <c r="H67">
        <v>194.62</v>
      </c>
      <c r="I67">
        <f>VLOOKUP(A67,Planilha1!A:D,4,0)</f>
        <v>194.62</v>
      </c>
      <c r="J67" t="b">
        <f t="shared" ref="J67:J130" si="1">I67=H67</f>
        <v>1</v>
      </c>
      <c r="K67">
        <v>41027689809</v>
      </c>
      <c r="L67" t="s">
        <v>13</v>
      </c>
    </row>
    <row r="68" spans="1:12" x14ac:dyDescent="0.25">
      <c r="A68">
        <v>116085</v>
      </c>
      <c r="B68" t="s">
        <v>101</v>
      </c>
      <c r="C68" t="s">
        <v>20</v>
      </c>
      <c r="D68">
        <v>2</v>
      </c>
      <c r="E68" t="s">
        <v>23</v>
      </c>
      <c r="F68">
        <v>7028</v>
      </c>
      <c r="G68">
        <v>41145</v>
      </c>
      <c r="H68">
        <v>103.31</v>
      </c>
      <c r="I68">
        <f>VLOOKUP(A68,Planilha1!A:D,4,0)</f>
        <v>103.31</v>
      </c>
      <c r="J68" t="b">
        <f t="shared" si="1"/>
        <v>1</v>
      </c>
      <c r="K68">
        <v>22994060850</v>
      </c>
      <c r="L68" t="s">
        <v>13</v>
      </c>
    </row>
    <row r="69" spans="1:12" x14ac:dyDescent="0.25">
      <c r="A69">
        <v>116225</v>
      </c>
      <c r="B69" t="s">
        <v>102</v>
      </c>
      <c r="C69" t="s">
        <v>30</v>
      </c>
      <c r="D69">
        <v>2</v>
      </c>
      <c r="E69" t="s">
        <v>66</v>
      </c>
      <c r="F69">
        <v>7028</v>
      </c>
      <c r="G69">
        <v>41145</v>
      </c>
      <c r="H69">
        <v>197.54</v>
      </c>
      <c r="I69">
        <f>VLOOKUP(A69,Planilha1!A:D,4,0)</f>
        <v>197.54</v>
      </c>
      <c r="J69" t="b">
        <f t="shared" si="1"/>
        <v>1</v>
      </c>
      <c r="K69">
        <v>36939273832</v>
      </c>
      <c r="L69" t="s">
        <v>13</v>
      </c>
    </row>
    <row r="70" spans="1:12" x14ac:dyDescent="0.25">
      <c r="A70">
        <v>113341</v>
      </c>
      <c r="B70" t="s">
        <v>103</v>
      </c>
      <c r="C70" t="s">
        <v>15</v>
      </c>
      <c r="D70">
        <v>2</v>
      </c>
      <c r="E70" t="s">
        <v>37</v>
      </c>
      <c r="F70">
        <v>7028</v>
      </c>
      <c r="G70">
        <v>41145</v>
      </c>
      <c r="H70">
        <v>152.82</v>
      </c>
      <c r="I70">
        <f>VLOOKUP(A70,Planilha1!A:D,4,0)</f>
        <v>152.82</v>
      </c>
      <c r="J70" t="b">
        <f t="shared" si="1"/>
        <v>1</v>
      </c>
      <c r="K70">
        <v>60692430644</v>
      </c>
      <c r="L70" t="s">
        <v>13</v>
      </c>
    </row>
    <row r="71" spans="1:12" x14ac:dyDescent="0.25">
      <c r="A71">
        <v>113361</v>
      </c>
      <c r="B71" t="s">
        <v>104</v>
      </c>
      <c r="C71" t="s">
        <v>20</v>
      </c>
      <c r="D71">
        <v>2</v>
      </c>
      <c r="E71" t="s">
        <v>105</v>
      </c>
      <c r="F71">
        <v>7028</v>
      </c>
      <c r="G71">
        <v>41145</v>
      </c>
      <c r="H71">
        <v>177.53</v>
      </c>
      <c r="I71">
        <f>VLOOKUP(A71,Planilha1!A:D,4,0)</f>
        <v>177.53</v>
      </c>
      <c r="J71" t="b">
        <f t="shared" si="1"/>
        <v>1</v>
      </c>
      <c r="K71">
        <v>64097838504</v>
      </c>
      <c r="L71" t="s">
        <v>13</v>
      </c>
    </row>
    <row r="72" spans="1:12" x14ac:dyDescent="0.25">
      <c r="A72">
        <v>112867</v>
      </c>
      <c r="B72" t="s">
        <v>106</v>
      </c>
      <c r="C72" t="s">
        <v>15</v>
      </c>
      <c r="D72">
        <v>2</v>
      </c>
      <c r="E72" t="s">
        <v>12</v>
      </c>
      <c r="F72">
        <v>7028</v>
      </c>
      <c r="G72">
        <v>41145</v>
      </c>
      <c r="H72">
        <v>182.69</v>
      </c>
      <c r="I72">
        <f>VLOOKUP(A72,Planilha1!A:D,4,0)</f>
        <v>182.69</v>
      </c>
      <c r="J72" t="b">
        <f t="shared" si="1"/>
        <v>1</v>
      </c>
      <c r="K72">
        <v>16416211840</v>
      </c>
      <c r="L72" t="s">
        <v>13</v>
      </c>
    </row>
    <row r="73" spans="1:12" x14ac:dyDescent="0.25">
      <c r="A73">
        <v>114108</v>
      </c>
      <c r="B73" t="s">
        <v>107</v>
      </c>
      <c r="C73" t="s">
        <v>15</v>
      </c>
      <c r="D73">
        <v>2</v>
      </c>
      <c r="E73" t="s">
        <v>35</v>
      </c>
      <c r="F73">
        <v>7028</v>
      </c>
      <c r="G73">
        <v>41145</v>
      </c>
      <c r="H73">
        <v>88.08</v>
      </c>
      <c r="I73">
        <f>VLOOKUP(A73,Planilha1!A:D,4,0)</f>
        <v>88.08</v>
      </c>
      <c r="J73" t="b">
        <f t="shared" si="1"/>
        <v>1</v>
      </c>
      <c r="K73">
        <v>21504072804</v>
      </c>
      <c r="L73" t="s">
        <v>13</v>
      </c>
    </row>
    <row r="74" spans="1:12" x14ac:dyDescent="0.25">
      <c r="A74">
        <v>113586</v>
      </c>
      <c r="B74" t="s">
        <v>108</v>
      </c>
      <c r="C74" t="s">
        <v>11</v>
      </c>
      <c r="D74">
        <v>2</v>
      </c>
      <c r="E74" t="s">
        <v>12</v>
      </c>
      <c r="F74">
        <v>7028</v>
      </c>
      <c r="G74">
        <v>41145</v>
      </c>
      <c r="H74">
        <v>101.45</v>
      </c>
      <c r="I74">
        <f>VLOOKUP(A74,Planilha1!A:D,4,0)</f>
        <v>101.45</v>
      </c>
      <c r="J74" t="b">
        <f t="shared" si="1"/>
        <v>1</v>
      </c>
      <c r="K74">
        <v>31349401838</v>
      </c>
      <c r="L74" t="s">
        <v>13</v>
      </c>
    </row>
    <row r="75" spans="1:12" x14ac:dyDescent="0.25">
      <c r="A75">
        <v>114525</v>
      </c>
      <c r="B75" t="s">
        <v>109</v>
      </c>
      <c r="C75" t="s">
        <v>20</v>
      </c>
      <c r="D75">
        <v>2</v>
      </c>
      <c r="E75" t="s">
        <v>23</v>
      </c>
      <c r="F75">
        <v>7028</v>
      </c>
      <c r="G75">
        <v>41145</v>
      </c>
      <c r="H75">
        <v>195.54</v>
      </c>
      <c r="I75">
        <f>VLOOKUP(A75,Planilha1!A:D,4,0)</f>
        <v>195.54</v>
      </c>
      <c r="J75" t="b">
        <f t="shared" si="1"/>
        <v>1</v>
      </c>
      <c r="K75">
        <v>3403956806</v>
      </c>
      <c r="L75" t="s">
        <v>13</v>
      </c>
    </row>
    <row r="76" spans="1:12" x14ac:dyDescent="0.25">
      <c r="A76">
        <v>113636</v>
      </c>
      <c r="B76" t="s">
        <v>110</v>
      </c>
      <c r="C76" t="s">
        <v>18</v>
      </c>
      <c r="D76">
        <v>2</v>
      </c>
      <c r="E76" t="s">
        <v>42</v>
      </c>
      <c r="F76">
        <v>7028</v>
      </c>
      <c r="G76">
        <v>41145</v>
      </c>
      <c r="H76">
        <v>162.68</v>
      </c>
      <c r="I76">
        <f>VLOOKUP(A76,Planilha1!A:D,4,0)</f>
        <v>162.68</v>
      </c>
      <c r="J76" t="b">
        <f t="shared" si="1"/>
        <v>1</v>
      </c>
      <c r="K76">
        <v>31438748809</v>
      </c>
      <c r="L76" t="s">
        <v>13</v>
      </c>
    </row>
    <row r="77" spans="1:12" x14ac:dyDescent="0.25">
      <c r="A77">
        <v>113728</v>
      </c>
      <c r="B77" t="s">
        <v>111</v>
      </c>
      <c r="C77" t="s">
        <v>18</v>
      </c>
      <c r="D77">
        <v>2</v>
      </c>
      <c r="E77" t="s">
        <v>112</v>
      </c>
      <c r="F77">
        <v>7028</v>
      </c>
      <c r="G77">
        <v>41145</v>
      </c>
      <c r="H77">
        <v>68.959999999999994</v>
      </c>
      <c r="I77">
        <f>VLOOKUP(A77,Planilha1!A:D,4,0)</f>
        <v>68.959999999999994</v>
      </c>
      <c r="J77" t="b">
        <f t="shared" si="1"/>
        <v>1</v>
      </c>
      <c r="K77">
        <v>26795360881</v>
      </c>
      <c r="L77" t="s">
        <v>13</v>
      </c>
    </row>
    <row r="78" spans="1:12" x14ac:dyDescent="0.25">
      <c r="A78">
        <v>113646</v>
      </c>
      <c r="B78" t="s">
        <v>113</v>
      </c>
      <c r="C78" t="s">
        <v>41</v>
      </c>
      <c r="D78">
        <v>2</v>
      </c>
      <c r="E78" t="s">
        <v>37</v>
      </c>
      <c r="F78">
        <v>7028</v>
      </c>
      <c r="G78">
        <v>41145</v>
      </c>
      <c r="H78">
        <v>39.71</v>
      </c>
      <c r="I78">
        <f>VLOOKUP(A78,Planilha1!A:D,4,0)</f>
        <v>39.71</v>
      </c>
      <c r="J78" t="b">
        <f t="shared" si="1"/>
        <v>1</v>
      </c>
      <c r="K78">
        <v>47040394472</v>
      </c>
      <c r="L78" t="s">
        <v>13</v>
      </c>
    </row>
    <row r="79" spans="1:12" x14ac:dyDescent="0.25">
      <c r="A79">
        <v>114698</v>
      </c>
      <c r="B79" t="s">
        <v>114</v>
      </c>
      <c r="C79" t="s">
        <v>30</v>
      </c>
      <c r="D79">
        <v>2</v>
      </c>
      <c r="E79" t="s">
        <v>35</v>
      </c>
      <c r="F79">
        <v>7028</v>
      </c>
      <c r="G79">
        <v>41145</v>
      </c>
      <c r="H79">
        <v>169.03</v>
      </c>
      <c r="I79">
        <f>VLOOKUP(A79,Planilha1!A:D,4,0)</f>
        <v>169.03</v>
      </c>
      <c r="J79" t="b">
        <f t="shared" si="1"/>
        <v>1</v>
      </c>
      <c r="K79">
        <v>30228798817</v>
      </c>
      <c r="L79" t="s">
        <v>13</v>
      </c>
    </row>
    <row r="80" spans="1:12" x14ac:dyDescent="0.25">
      <c r="A80">
        <v>112359</v>
      </c>
      <c r="B80" t="s">
        <v>115</v>
      </c>
      <c r="C80" t="s">
        <v>30</v>
      </c>
      <c r="D80">
        <v>2</v>
      </c>
      <c r="E80" t="s">
        <v>37</v>
      </c>
      <c r="F80">
        <v>7028</v>
      </c>
      <c r="G80">
        <v>41145</v>
      </c>
      <c r="H80">
        <v>196.07</v>
      </c>
      <c r="I80">
        <f>VLOOKUP(A80,Planilha1!A:D,4,0)</f>
        <v>196.07</v>
      </c>
      <c r="J80" t="b">
        <f t="shared" si="1"/>
        <v>1</v>
      </c>
      <c r="K80">
        <v>26457112862</v>
      </c>
      <c r="L80" t="s">
        <v>13</v>
      </c>
    </row>
    <row r="81" spans="1:12" x14ac:dyDescent="0.25">
      <c r="A81">
        <v>112449</v>
      </c>
      <c r="B81" t="s">
        <v>116</v>
      </c>
      <c r="C81" t="s">
        <v>30</v>
      </c>
      <c r="D81">
        <v>2</v>
      </c>
      <c r="E81" t="s">
        <v>12</v>
      </c>
      <c r="F81">
        <v>7028</v>
      </c>
      <c r="G81">
        <v>41145</v>
      </c>
      <c r="H81">
        <v>182.09</v>
      </c>
      <c r="I81">
        <f>VLOOKUP(A81,Planilha1!A:D,4,0)</f>
        <v>182.09</v>
      </c>
      <c r="J81" t="b">
        <f t="shared" si="1"/>
        <v>1</v>
      </c>
      <c r="K81">
        <v>39791723842</v>
      </c>
      <c r="L81" t="s">
        <v>32</v>
      </c>
    </row>
    <row r="82" spans="1:12" x14ac:dyDescent="0.25">
      <c r="A82">
        <v>112619</v>
      </c>
      <c r="B82" t="s">
        <v>117</v>
      </c>
      <c r="C82" t="s">
        <v>15</v>
      </c>
      <c r="D82">
        <v>2</v>
      </c>
      <c r="E82" t="s">
        <v>66</v>
      </c>
      <c r="F82">
        <v>7028</v>
      </c>
      <c r="G82">
        <v>41145</v>
      </c>
      <c r="H82">
        <v>163.54</v>
      </c>
      <c r="I82">
        <f>VLOOKUP(A82,Planilha1!A:D,4,0)</f>
        <v>163.54</v>
      </c>
      <c r="J82" t="b">
        <f t="shared" si="1"/>
        <v>1</v>
      </c>
      <c r="K82">
        <v>45444576880</v>
      </c>
      <c r="L82" t="s">
        <v>13</v>
      </c>
    </row>
    <row r="83" spans="1:12" x14ac:dyDescent="0.25">
      <c r="A83">
        <v>119642</v>
      </c>
      <c r="B83" t="s">
        <v>118</v>
      </c>
      <c r="C83" t="s">
        <v>18</v>
      </c>
      <c r="D83">
        <v>2</v>
      </c>
      <c r="E83" t="s">
        <v>42</v>
      </c>
      <c r="F83">
        <v>7028</v>
      </c>
      <c r="G83">
        <v>41145</v>
      </c>
      <c r="H83">
        <v>26.6</v>
      </c>
      <c r="I83">
        <f>VLOOKUP(A83,Planilha1!A:D,4,0)</f>
        <v>26.6</v>
      </c>
      <c r="J83" t="b">
        <f t="shared" si="1"/>
        <v>1</v>
      </c>
      <c r="K83">
        <v>28834203860</v>
      </c>
      <c r="L83" t="s">
        <v>32</v>
      </c>
    </row>
    <row r="84" spans="1:12" x14ac:dyDescent="0.25">
      <c r="A84">
        <v>112650</v>
      </c>
      <c r="B84" t="s">
        <v>119</v>
      </c>
      <c r="C84" t="s">
        <v>15</v>
      </c>
      <c r="D84">
        <v>2</v>
      </c>
      <c r="E84" t="s">
        <v>12</v>
      </c>
      <c r="F84">
        <v>7028</v>
      </c>
      <c r="G84">
        <v>41145</v>
      </c>
      <c r="H84">
        <v>182.58</v>
      </c>
      <c r="I84">
        <f>VLOOKUP(A84,Planilha1!A:D,4,0)</f>
        <v>182.58</v>
      </c>
      <c r="J84" t="b">
        <f t="shared" si="1"/>
        <v>1</v>
      </c>
      <c r="K84">
        <v>24855959847</v>
      </c>
      <c r="L84" t="s">
        <v>32</v>
      </c>
    </row>
    <row r="85" spans="1:12" x14ac:dyDescent="0.25">
      <c r="A85">
        <v>114702</v>
      </c>
      <c r="B85" t="s">
        <v>120</v>
      </c>
      <c r="C85" t="s">
        <v>11</v>
      </c>
      <c r="D85">
        <v>2</v>
      </c>
      <c r="E85" t="s">
        <v>12</v>
      </c>
      <c r="F85">
        <v>7028</v>
      </c>
      <c r="G85">
        <v>41145</v>
      </c>
      <c r="H85">
        <v>194.66</v>
      </c>
      <c r="I85">
        <f>VLOOKUP(A85,Planilha1!A:D,4,0)</f>
        <v>194.66</v>
      </c>
      <c r="J85" t="b">
        <f t="shared" si="1"/>
        <v>1</v>
      </c>
      <c r="K85">
        <v>29806102835</v>
      </c>
      <c r="L85" t="s">
        <v>13</v>
      </c>
    </row>
    <row r="86" spans="1:12" x14ac:dyDescent="0.25">
      <c r="A86">
        <v>114260</v>
      </c>
      <c r="B86" t="s">
        <v>121</v>
      </c>
      <c r="C86" t="s">
        <v>30</v>
      </c>
      <c r="D86">
        <v>2</v>
      </c>
      <c r="E86" t="s">
        <v>72</v>
      </c>
      <c r="F86">
        <v>7028</v>
      </c>
      <c r="G86">
        <v>41145</v>
      </c>
      <c r="H86">
        <v>35.4</v>
      </c>
      <c r="I86">
        <f>VLOOKUP(A86,Planilha1!A:D,4,0)</f>
        <v>35.4</v>
      </c>
      <c r="J86" t="b">
        <f t="shared" si="1"/>
        <v>1</v>
      </c>
      <c r="K86">
        <v>678322538</v>
      </c>
      <c r="L86" t="s">
        <v>13</v>
      </c>
    </row>
    <row r="87" spans="1:12" x14ac:dyDescent="0.25">
      <c r="A87">
        <v>112654</v>
      </c>
      <c r="B87" t="s">
        <v>122</v>
      </c>
      <c r="C87" t="s">
        <v>20</v>
      </c>
      <c r="D87">
        <v>2</v>
      </c>
      <c r="E87" t="s">
        <v>42</v>
      </c>
      <c r="F87">
        <v>7028</v>
      </c>
      <c r="G87">
        <v>41145</v>
      </c>
      <c r="H87">
        <v>197.08</v>
      </c>
      <c r="I87">
        <f>VLOOKUP(A87,Planilha1!A:D,4,0)</f>
        <v>197.08</v>
      </c>
      <c r="J87" t="b">
        <f t="shared" si="1"/>
        <v>1</v>
      </c>
      <c r="K87">
        <v>97112887453</v>
      </c>
      <c r="L87" t="s">
        <v>13</v>
      </c>
    </row>
    <row r="88" spans="1:12" x14ac:dyDescent="0.25">
      <c r="A88">
        <v>112724</v>
      </c>
      <c r="B88" t="s">
        <v>123</v>
      </c>
      <c r="C88" t="s">
        <v>41</v>
      </c>
      <c r="D88">
        <v>2</v>
      </c>
      <c r="E88" t="s">
        <v>72</v>
      </c>
      <c r="F88">
        <v>7028</v>
      </c>
      <c r="G88">
        <v>41145</v>
      </c>
      <c r="H88">
        <v>29.49</v>
      </c>
      <c r="I88">
        <f>VLOOKUP(A88,Planilha1!A:D,4,0)</f>
        <v>29.49</v>
      </c>
      <c r="J88" t="b">
        <f t="shared" si="1"/>
        <v>1</v>
      </c>
      <c r="K88">
        <v>11502000814</v>
      </c>
      <c r="L88" t="s">
        <v>13</v>
      </c>
    </row>
    <row r="89" spans="1:12" x14ac:dyDescent="0.25">
      <c r="A89">
        <v>112737</v>
      </c>
      <c r="B89" t="s">
        <v>124</v>
      </c>
      <c r="C89" t="s">
        <v>30</v>
      </c>
      <c r="D89">
        <v>2</v>
      </c>
      <c r="E89" t="s">
        <v>12</v>
      </c>
      <c r="F89">
        <v>7028</v>
      </c>
      <c r="G89">
        <v>41145</v>
      </c>
      <c r="H89">
        <v>112.41</v>
      </c>
      <c r="I89">
        <f>VLOOKUP(A89,Planilha1!A:D,4,0)</f>
        <v>112.41</v>
      </c>
      <c r="J89" t="b">
        <f t="shared" si="1"/>
        <v>1</v>
      </c>
      <c r="K89">
        <v>13617136826</v>
      </c>
      <c r="L89" t="s">
        <v>13</v>
      </c>
    </row>
    <row r="90" spans="1:12" x14ac:dyDescent="0.25">
      <c r="A90">
        <v>112745</v>
      </c>
      <c r="B90" t="s">
        <v>125</v>
      </c>
      <c r="C90" t="s">
        <v>20</v>
      </c>
      <c r="D90">
        <v>2</v>
      </c>
      <c r="E90" t="s">
        <v>27</v>
      </c>
      <c r="F90">
        <v>7028</v>
      </c>
      <c r="G90">
        <v>41145</v>
      </c>
      <c r="H90">
        <v>158.52000000000001</v>
      </c>
      <c r="I90">
        <f>VLOOKUP(A90,Planilha1!A:D,4,0)</f>
        <v>158.52000000000001</v>
      </c>
      <c r="J90" t="b">
        <f t="shared" si="1"/>
        <v>1</v>
      </c>
      <c r="K90">
        <v>44346968821</v>
      </c>
      <c r="L90" t="s">
        <v>13</v>
      </c>
    </row>
    <row r="91" spans="1:12" x14ac:dyDescent="0.25">
      <c r="A91">
        <v>114606</v>
      </c>
      <c r="B91" t="s">
        <v>126</v>
      </c>
      <c r="C91" t="s">
        <v>30</v>
      </c>
      <c r="D91">
        <v>2</v>
      </c>
      <c r="E91" t="s">
        <v>16</v>
      </c>
      <c r="F91">
        <v>7028</v>
      </c>
      <c r="G91">
        <v>41145</v>
      </c>
      <c r="H91">
        <v>115.39</v>
      </c>
      <c r="I91">
        <f>VLOOKUP(A91,Planilha1!A:D,4,0)</f>
        <v>115.39</v>
      </c>
      <c r="J91" t="b">
        <f t="shared" si="1"/>
        <v>1</v>
      </c>
      <c r="K91">
        <v>45699215824</v>
      </c>
      <c r="L91" t="s">
        <v>13</v>
      </c>
    </row>
    <row r="92" spans="1:12" x14ac:dyDescent="0.25">
      <c r="A92">
        <v>112753</v>
      </c>
      <c r="B92" t="s">
        <v>127</v>
      </c>
      <c r="C92" t="s">
        <v>20</v>
      </c>
      <c r="D92">
        <v>2</v>
      </c>
      <c r="E92" t="s">
        <v>27</v>
      </c>
      <c r="F92">
        <v>7028</v>
      </c>
      <c r="G92">
        <v>41145</v>
      </c>
      <c r="H92">
        <v>21.98</v>
      </c>
      <c r="I92">
        <f>VLOOKUP(A92,Planilha1!A:D,4,0)</f>
        <v>21.98</v>
      </c>
      <c r="J92" t="b">
        <f t="shared" si="1"/>
        <v>1</v>
      </c>
      <c r="K92">
        <v>19184260823</v>
      </c>
      <c r="L92" t="s">
        <v>13</v>
      </c>
    </row>
    <row r="93" spans="1:12" x14ac:dyDescent="0.25">
      <c r="A93">
        <v>115214</v>
      </c>
      <c r="B93" t="s">
        <v>128</v>
      </c>
      <c r="C93" t="s">
        <v>15</v>
      </c>
      <c r="D93">
        <v>2</v>
      </c>
      <c r="E93" t="s">
        <v>35</v>
      </c>
      <c r="F93">
        <v>7028</v>
      </c>
      <c r="G93">
        <v>41145</v>
      </c>
      <c r="H93">
        <v>94.5</v>
      </c>
      <c r="I93">
        <f>VLOOKUP(A93,Planilha1!A:D,4,0)</f>
        <v>94.5</v>
      </c>
      <c r="J93" t="b">
        <f t="shared" si="1"/>
        <v>1</v>
      </c>
      <c r="K93">
        <v>42830462807</v>
      </c>
      <c r="L93" t="s">
        <v>13</v>
      </c>
    </row>
    <row r="94" spans="1:12" x14ac:dyDescent="0.25">
      <c r="A94">
        <v>115378</v>
      </c>
      <c r="B94" t="s">
        <v>129</v>
      </c>
      <c r="C94" t="s">
        <v>30</v>
      </c>
      <c r="D94">
        <v>2</v>
      </c>
      <c r="E94" t="s">
        <v>35</v>
      </c>
      <c r="F94">
        <v>7028</v>
      </c>
      <c r="G94">
        <v>41145</v>
      </c>
      <c r="H94">
        <v>178.45</v>
      </c>
      <c r="I94">
        <f>VLOOKUP(A94,Planilha1!A:D,4,0)</f>
        <v>178.45</v>
      </c>
      <c r="J94" t="b">
        <f t="shared" si="1"/>
        <v>1</v>
      </c>
      <c r="K94">
        <v>23322789829</v>
      </c>
      <c r="L94" t="s">
        <v>13</v>
      </c>
    </row>
    <row r="95" spans="1:12" x14ac:dyDescent="0.25">
      <c r="A95">
        <v>114729</v>
      </c>
      <c r="B95" t="s">
        <v>130</v>
      </c>
      <c r="C95" t="s">
        <v>15</v>
      </c>
      <c r="D95">
        <v>2</v>
      </c>
      <c r="E95" t="s">
        <v>12</v>
      </c>
      <c r="F95">
        <v>7028</v>
      </c>
      <c r="G95">
        <v>41145</v>
      </c>
      <c r="H95">
        <v>114.7</v>
      </c>
      <c r="I95">
        <f>VLOOKUP(A95,Planilha1!A:D,4,0)</f>
        <v>114.7</v>
      </c>
      <c r="J95" t="b">
        <f t="shared" si="1"/>
        <v>1</v>
      </c>
      <c r="K95">
        <v>23527444823</v>
      </c>
      <c r="L95" t="s">
        <v>13</v>
      </c>
    </row>
    <row r="96" spans="1:12" x14ac:dyDescent="0.25">
      <c r="A96">
        <v>112818</v>
      </c>
      <c r="B96" t="s">
        <v>131</v>
      </c>
      <c r="C96" t="s">
        <v>11</v>
      </c>
      <c r="D96">
        <v>2</v>
      </c>
      <c r="E96" t="s">
        <v>27</v>
      </c>
      <c r="F96">
        <v>7028</v>
      </c>
      <c r="G96">
        <v>41145</v>
      </c>
      <c r="H96">
        <v>156.47</v>
      </c>
      <c r="I96">
        <f>VLOOKUP(A96,Planilha1!A:D,4,0)</f>
        <v>156.47</v>
      </c>
      <c r="J96" t="b">
        <f t="shared" si="1"/>
        <v>1</v>
      </c>
      <c r="K96">
        <v>22676543857</v>
      </c>
      <c r="L96" t="s">
        <v>13</v>
      </c>
    </row>
    <row r="97" spans="1:12" x14ac:dyDescent="0.25">
      <c r="A97">
        <v>112840</v>
      </c>
      <c r="B97" t="s">
        <v>132</v>
      </c>
      <c r="C97" t="s">
        <v>15</v>
      </c>
      <c r="D97">
        <v>2</v>
      </c>
      <c r="E97" t="s">
        <v>12</v>
      </c>
      <c r="F97">
        <v>7028</v>
      </c>
      <c r="G97">
        <v>41145</v>
      </c>
      <c r="H97">
        <v>68.97</v>
      </c>
      <c r="I97">
        <f>VLOOKUP(A97,Planilha1!A:D,4,0)</f>
        <v>68.97</v>
      </c>
      <c r="J97" t="b">
        <f t="shared" si="1"/>
        <v>1</v>
      </c>
      <c r="K97">
        <v>4267270457</v>
      </c>
      <c r="L97" t="s">
        <v>13</v>
      </c>
    </row>
    <row r="98" spans="1:12" x14ac:dyDescent="0.25">
      <c r="A98">
        <v>113064</v>
      </c>
      <c r="B98" t="s">
        <v>133</v>
      </c>
      <c r="C98" t="s">
        <v>20</v>
      </c>
      <c r="D98">
        <v>2</v>
      </c>
      <c r="E98" t="s">
        <v>21</v>
      </c>
      <c r="F98">
        <v>7028</v>
      </c>
      <c r="G98">
        <v>41145</v>
      </c>
      <c r="H98">
        <v>75.010000000000005</v>
      </c>
      <c r="I98">
        <f>VLOOKUP(A98,Planilha1!A:D,4,0)</f>
        <v>75.010000000000005</v>
      </c>
      <c r="J98" t="b">
        <f t="shared" si="1"/>
        <v>1</v>
      </c>
      <c r="K98">
        <v>22829242823</v>
      </c>
      <c r="L98" t="s">
        <v>13</v>
      </c>
    </row>
    <row r="99" spans="1:12" x14ac:dyDescent="0.25">
      <c r="A99">
        <v>117407</v>
      </c>
      <c r="B99" t="s">
        <v>134</v>
      </c>
      <c r="C99" t="s">
        <v>15</v>
      </c>
      <c r="D99">
        <v>2</v>
      </c>
      <c r="E99" t="s">
        <v>12</v>
      </c>
      <c r="F99">
        <v>7028</v>
      </c>
      <c r="G99">
        <v>41145</v>
      </c>
      <c r="H99">
        <v>33</v>
      </c>
      <c r="I99">
        <f>VLOOKUP(A99,Planilha1!A:D,4,0)</f>
        <v>33</v>
      </c>
      <c r="J99" t="b">
        <f t="shared" si="1"/>
        <v>1</v>
      </c>
      <c r="K99">
        <v>46687417878</v>
      </c>
      <c r="L99" t="s">
        <v>13</v>
      </c>
    </row>
    <row r="100" spans="1:12" x14ac:dyDescent="0.25">
      <c r="A100">
        <v>113181</v>
      </c>
      <c r="B100" t="s">
        <v>135</v>
      </c>
      <c r="C100" t="s">
        <v>30</v>
      </c>
      <c r="D100">
        <v>2</v>
      </c>
      <c r="E100" t="s">
        <v>42</v>
      </c>
      <c r="F100">
        <v>7028</v>
      </c>
      <c r="G100">
        <v>41145</v>
      </c>
      <c r="H100">
        <v>66.650000000000006</v>
      </c>
      <c r="I100">
        <f>VLOOKUP(A100,Planilha1!A:D,4,0)</f>
        <v>66.650000000000006</v>
      </c>
      <c r="J100" t="b">
        <f t="shared" si="1"/>
        <v>1</v>
      </c>
      <c r="K100">
        <v>4164406577</v>
      </c>
      <c r="L100" t="s">
        <v>32</v>
      </c>
    </row>
    <row r="101" spans="1:12" x14ac:dyDescent="0.25">
      <c r="A101">
        <v>116235</v>
      </c>
      <c r="B101" t="s">
        <v>136</v>
      </c>
      <c r="C101" t="s">
        <v>15</v>
      </c>
      <c r="D101">
        <v>2</v>
      </c>
      <c r="E101" t="s">
        <v>12</v>
      </c>
      <c r="F101">
        <v>7028</v>
      </c>
      <c r="G101">
        <v>41145</v>
      </c>
      <c r="H101">
        <v>194.93</v>
      </c>
      <c r="I101">
        <f>VLOOKUP(A101,Planilha1!A:D,4,0)</f>
        <v>194.93</v>
      </c>
      <c r="J101" t="b">
        <f t="shared" si="1"/>
        <v>1</v>
      </c>
      <c r="K101">
        <v>10035777842</v>
      </c>
      <c r="L101" t="s">
        <v>13</v>
      </c>
    </row>
    <row r="102" spans="1:12" x14ac:dyDescent="0.25">
      <c r="A102">
        <v>113264</v>
      </c>
      <c r="B102" t="s">
        <v>137</v>
      </c>
      <c r="C102" t="s">
        <v>18</v>
      </c>
      <c r="D102">
        <v>2</v>
      </c>
      <c r="E102" t="s">
        <v>12</v>
      </c>
      <c r="F102">
        <v>7028</v>
      </c>
      <c r="G102">
        <v>41145</v>
      </c>
      <c r="H102">
        <v>142.79</v>
      </c>
      <c r="I102">
        <f>VLOOKUP(A102,Planilha1!A:D,4,0)</f>
        <v>142.79</v>
      </c>
      <c r="J102" t="b">
        <f t="shared" si="1"/>
        <v>1</v>
      </c>
      <c r="K102">
        <v>18470558854</v>
      </c>
      <c r="L102" t="s">
        <v>13</v>
      </c>
    </row>
    <row r="103" spans="1:12" x14ac:dyDescent="0.25">
      <c r="A103">
        <v>113274</v>
      </c>
      <c r="B103" t="s">
        <v>138</v>
      </c>
      <c r="C103" t="s">
        <v>15</v>
      </c>
      <c r="D103">
        <v>2</v>
      </c>
      <c r="E103" t="s">
        <v>12</v>
      </c>
      <c r="F103">
        <v>7028</v>
      </c>
      <c r="G103">
        <v>41145</v>
      </c>
      <c r="H103">
        <v>199.24</v>
      </c>
      <c r="I103">
        <f>VLOOKUP(A103,Planilha1!A:D,4,0)</f>
        <v>199.24</v>
      </c>
      <c r="J103" t="b">
        <f t="shared" si="1"/>
        <v>1</v>
      </c>
      <c r="K103">
        <v>29973289854</v>
      </c>
      <c r="L103" t="s">
        <v>13</v>
      </c>
    </row>
    <row r="104" spans="1:12" x14ac:dyDescent="0.25">
      <c r="A104">
        <v>113353</v>
      </c>
      <c r="B104" t="s">
        <v>139</v>
      </c>
      <c r="C104" t="s">
        <v>20</v>
      </c>
      <c r="D104">
        <v>2</v>
      </c>
      <c r="E104" t="s">
        <v>39</v>
      </c>
      <c r="F104">
        <v>7028</v>
      </c>
      <c r="G104">
        <v>41145</v>
      </c>
      <c r="H104">
        <v>165.59</v>
      </c>
      <c r="I104">
        <f>VLOOKUP(A104,Planilha1!A:D,4,0)</f>
        <v>165.59</v>
      </c>
      <c r="J104" t="b">
        <f t="shared" si="1"/>
        <v>1</v>
      </c>
      <c r="K104">
        <v>37434685816</v>
      </c>
      <c r="L104" t="s">
        <v>13</v>
      </c>
    </row>
    <row r="105" spans="1:12" x14ac:dyDescent="0.25">
      <c r="A105">
        <v>117235</v>
      </c>
      <c r="B105" t="s">
        <v>140</v>
      </c>
      <c r="C105" t="s">
        <v>30</v>
      </c>
      <c r="D105">
        <v>2</v>
      </c>
      <c r="E105" t="s">
        <v>105</v>
      </c>
      <c r="F105">
        <v>7028</v>
      </c>
      <c r="G105">
        <v>41145</v>
      </c>
      <c r="H105">
        <v>195.77</v>
      </c>
      <c r="I105">
        <f>VLOOKUP(A105,Planilha1!A:D,4,0)</f>
        <v>195.77</v>
      </c>
      <c r="J105" t="b">
        <f t="shared" si="1"/>
        <v>1</v>
      </c>
      <c r="K105">
        <v>42355493839</v>
      </c>
      <c r="L105" t="s">
        <v>13</v>
      </c>
    </row>
    <row r="106" spans="1:12" x14ac:dyDescent="0.25">
      <c r="A106">
        <v>114547</v>
      </c>
      <c r="B106" t="s">
        <v>141</v>
      </c>
      <c r="C106" t="s">
        <v>15</v>
      </c>
      <c r="D106">
        <v>2</v>
      </c>
      <c r="E106" t="s">
        <v>12</v>
      </c>
      <c r="F106">
        <v>7028</v>
      </c>
      <c r="G106">
        <v>41145</v>
      </c>
      <c r="H106">
        <v>200</v>
      </c>
      <c r="I106">
        <f>VLOOKUP(A106,Planilha1!A:D,4,0)</f>
        <v>200</v>
      </c>
      <c r="J106" t="b">
        <f t="shared" si="1"/>
        <v>1</v>
      </c>
      <c r="K106">
        <v>45279185833</v>
      </c>
      <c r="L106" t="s">
        <v>13</v>
      </c>
    </row>
    <row r="107" spans="1:12" x14ac:dyDescent="0.25">
      <c r="A107">
        <v>113376</v>
      </c>
      <c r="B107" t="s">
        <v>142</v>
      </c>
      <c r="C107" t="s">
        <v>18</v>
      </c>
      <c r="D107">
        <v>2</v>
      </c>
      <c r="E107" t="s">
        <v>37</v>
      </c>
      <c r="F107">
        <v>7028</v>
      </c>
      <c r="G107">
        <v>41145</v>
      </c>
      <c r="H107">
        <v>165.58</v>
      </c>
      <c r="I107">
        <f>VLOOKUP(A107,Planilha1!A:D,4,0)</f>
        <v>165.58</v>
      </c>
      <c r="J107" t="b">
        <f t="shared" si="1"/>
        <v>1</v>
      </c>
      <c r="K107">
        <v>15324421812</v>
      </c>
      <c r="L107" t="s">
        <v>32</v>
      </c>
    </row>
    <row r="108" spans="1:12" x14ac:dyDescent="0.25">
      <c r="A108">
        <v>116238</v>
      </c>
      <c r="B108" t="s">
        <v>143</v>
      </c>
      <c r="C108" t="s">
        <v>15</v>
      </c>
      <c r="D108">
        <v>2</v>
      </c>
      <c r="E108" t="s">
        <v>16</v>
      </c>
      <c r="F108">
        <v>7028</v>
      </c>
      <c r="G108">
        <v>41145</v>
      </c>
      <c r="H108">
        <v>89.35</v>
      </c>
      <c r="I108">
        <f>VLOOKUP(A108,Planilha1!A:D,4,0)</f>
        <v>89.35</v>
      </c>
      <c r="J108" t="b">
        <f t="shared" si="1"/>
        <v>1</v>
      </c>
      <c r="K108">
        <v>31586177818</v>
      </c>
      <c r="L108" t="s">
        <v>13</v>
      </c>
    </row>
    <row r="109" spans="1:12" x14ac:dyDescent="0.25">
      <c r="A109">
        <v>114942</v>
      </c>
      <c r="B109" t="s">
        <v>144</v>
      </c>
      <c r="C109" t="s">
        <v>20</v>
      </c>
      <c r="D109">
        <v>2</v>
      </c>
      <c r="E109" t="s">
        <v>21</v>
      </c>
      <c r="F109">
        <v>7028</v>
      </c>
      <c r="G109">
        <v>41145</v>
      </c>
      <c r="H109">
        <v>196.57</v>
      </c>
      <c r="I109">
        <f>VLOOKUP(A109,Planilha1!A:D,4,0)</f>
        <v>196.57</v>
      </c>
      <c r="J109" t="b">
        <f t="shared" si="1"/>
        <v>1</v>
      </c>
      <c r="K109">
        <v>49695491847</v>
      </c>
      <c r="L109" t="s">
        <v>13</v>
      </c>
    </row>
    <row r="110" spans="1:12" x14ac:dyDescent="0.25">
      <c r="A110">
        <v>114944</v>
      </c>
      <c r="B110" t="s">
        <v>145</v>
      </c>
      <c r="C110" t="s">
        <v>20</v>
      </c>
      <c r="D110">
        <v>2</v>
      </c>
      <c r="E110" t="s">
        <v>42</v>
      </c>
      <c r="F110">
        <v>7028</v>
      </c>
      <c r="G110">
        <v>41145</v>
      </c>
      <c r="H110">
        <v>56.89</v>
      </c>
      <c r="I110">
        <f>VLOOKUP(A110,Planilha1!A:D,4,0)</f>
        <v>56.89</v>
      </c>
      <c r="J110" t="b">
        <f t="shared" si="1"/>
        <v>1</v>
      </c>
      <c r="K110">
        <v>11808958861</v>
      </c>
      <c r="L110" t="s">
        <v>13</v>
      </c>
    </row>
    <row r="111" spans="1:12" x14ac:dyDescent="0.25">
      <c r="A111">
        <v>117234</v>
      </c>
      <c r="B111" t="s">
        <v>146</v>
      </c>
      <c r="C111" t="s">
        <v>15</v>
      </c>
      <c r="D111">
        <v>2</v>
      </c>
      <c r="E111" t="s">
        <v>39</v>
      </c>
      <c r="F111">
        <v>7028</v>
      </c>
      <c r="G111">
        <v>41145</v>
      </c>
      <c r="H111">
        <v>218.12</v>
      </c>
      <c r="I111">
        <f>VLOOKUP(A111,Planilha1!A:D,4,0)</f>
        <v>218.12</v>
      </c>
      <c r="J111" t="b">
        <f t="shared" si="1"/>
        <v>1</v>
      </c>
      <c r="K111">
        <v>38772141859</v>
      </c>
      <c r="L111" t="s">
        <v>13</v>
      </c>
    </row>
    <row r="112" spans="1:12" x14ac:dyDescent="0.25">
      <c r="A112">
        <v>113519</v>
      </c>
      <c r="B112" t="s">
        <v>147</v>
      </c>
      <c r="C112" t="s">
        <v>30</v>
      </c>
      <c r="D112">
        <v>2</v>
      </c>
      <c r="E112" t="s">
        <v>23</v>
      </c>
      <c r="F112">
        <v>7028</v>
      </c>
      <c r="G112">
        <v>41145</v>
      </c>
      <c r="H112">
        <v>22.47</v>
      </c>
      <c r="I112">
        <f>VLOOKUP(A112,Planilha1!A:D,4,0)</f>
        <v>22.47</v>
      </c>
      <c r="J112" t="b">
        <f t="shared" si="1"/>
        <v>1</v>
      </c>
      <c r="K112">
        <v>35851165820</v>
      </c>
      <c r="L112" t="s">
        <v>32</v>
      </c>
    </row>
    <row r="113" spans="1:12" x14ac:dyDescent="0.25">
      <c r="A113">
        <v>113050</v>
      </c>
      <c r="B113" t="s">
        <v>148</v>
      </c>
      <c r="C113" t="s">
        <v>18</v>
      </c>
      <c r="D113">
        <v>2</v>
      </c>
      <c r="E113" t="s">
        <v>37</v>
      </c>
      <c r="F113">
        <v>7028</v>
      </c>
      <c r="G113">
        <v>41145</v>
      </c>
      <c r="H113">
        <v>105.42</v>
      </c>
      <c r="I113">
        <f>VLOOKUP(A113,Planilha1!A:D,4,0)</f>
        <v>105.42</v>
      </c>
      <c r="J113" t="b">
        <f t="shared" si="1"/>
        <v>1</v>
      </c>
      <c r="K113">
        <v>30908352824</v>
      </c>
      <c r="L113" t="s">
        <v>13</v>
      </c>
    </row>
    <row r="114" spans="1:12" x14ac:dyDescent="0.25">
      <c r="A114">
        <v>113098</v>
      </c>
      <c r="B114" t="s">
        <v>149</v>
      </c>
      <c r="C114" t="s">
        <v>20</v>
      </c>
      <c r="D114">
        <v>2</v>
      </c>
      <c r="E114" t="s">
        <v>150</v>
      </c>
      <c r="F114">
        <v>7028</v>
      </c>
      <c r="G114">
        <v>41145</v>
      </c>
      <c r="H114">
        <v>130.88</v>
      </c>
      <c r="I114">
        <f>VLOOKUP(A114,Planilha1!A:D,4,0)</f>
        <v>130.88</v>
      </c>
      <c r="J114" t="b">
        <f t="shared" si="1"/>
        <v>1</v>
      </c>
      <c r="K114">
        <v>8638102763</v>
      </c>
      <c r="L114" t="s">
        <v>13</v>
      </c>
    </row>
    <row r="115" spans="1:12" x14ac:dyDescent="0.25">
      <c r="A115">
        <v>113072</v>
      </c>
      <c r="B115" t="s">
        <v>151</v>
      </c>
      <c r="C115" t="s">
        <v>30</v>
      </c>
      <c r="D115">
        <v>2</v>
      </c>
      <c r="E115" t="s">
        <v>42</v>
      </c>
      <c r="F115">
        <v>7028</v>
      </c>
      <c r="G115">
        <v>41145</v>
      </c>
      <c r="H115">
        <v>131.21</v>
      </c>
      <c r="I115">
        <f>VLOOKUP(A115,Planilha1!A:D,4,0)</f>
        <v>131.21</v>
      </c>
      <c r="J115" t="b">
        <f t="shared" si="1"/>
        <v>1</v>
      </c>
      <c r="K115">
        <v>35604603520</v>
      </c>
      <c r="L115" t="s">
        <v>13</v>
      </c>
    </row>
    <row r="116" spans="1:12" x14ac:dyDescent="0.25">
      <c r="A116">
        <v>112774</v>
      </c>
      <c r="B116" t="s">
        <v>152</v>
      </c>
      <c r="C116" t="s">
        <v>15</v>
      </c>
      <c r="D116">
        <v>2</v>
      </c>
      <c r="E116" t="s">
        <v>16</v>
      </c>
      <c r="F116">
        <v>7028</v>
      </c>
      <c r="G116">
        <v>41145</v>
      </c>
      <c r="H116">
        <v>74.209999999999994</v>
      </c>
      <c r="I116">
        <f>VLOOKUP(A116,Planilha1!A:D,4,0)</f>
        <v>74.209999999999994</v>
      </c>
      <c r="J116" t="b">
        <f t="shared" si="1"/>
        <v>1</v>
      </c>
      <c r="K116">
        <v>16511593860</v>
      </c>
      <c r="L116" t="s">
        <v>13</v>
      </c>
    </row>
    <row r="117" spans="1:12" x14ac:dyDescent="0.25">
      <c r="A117">
        <v>116010</v>
      </c>
      <c r="B117" t="s">
        <v>153</v>
      </c>
      <c r="C117" t="s">
        <v>30</v>
      </c>
      <c r="D117">
        <v>2</v>
      </c>
      <c r="E117" t="s">
        <v>42</v>
      </c>
      <c r="F117">
        <v>7028</v>
      </c>
      <c r="G117">
        <v>41145</v>
      </c>
      <c r="H117">
        <v>217.53</v>
      </c>
      <c r="I117">
        <f>VLOOKUP(A117,Planilha1!A:D,4,0)</f>
        <v>217.53</v>
      </c>
      <c r="J117" t="b">
        <f t="shared" si="1"/>
        <v>1</v>
      </c>
      <c r="K117">
        <v>36165237886</v>
      </c>
      <c r="L117" t="s">
        <v>13</v>
      </c>
    </row>
    <row r="118" spans="1:12" x14ac:dyDescent="0.25">
      <c r="A118">
        <v>113406</v>
      </c>
      <c r="B118" t="s">
        <v>154</v>
      </c>
      <c r="C118" t="s">
        <v>30</v>
      </c>
      <c r="D118">
        <v>2</v>
      </c>
      <c r="E118" t="s">
        <v>12</v>
      </c>
      <c r="F118">
        <v>7028</v>
      </c>
      <c r="G118">
        <v>41145</v>
      </c>
      <c r="H118">
        <v>196.77</v>
      </c>
      <c r="I118">
        <f>VLOOKUP(A118,Planilha1!A:D,4,0)</f>
        <v>196.77</v>
      </c>
      <c r="J118" t="b">
        <f t="shared" si="1"/>
        <v>1</v>
      </c>
      <c r="K118">
        <v>91590019504</v>
      </c>
      <c r="L118" t="s">
        <v>13</v>
      </c>
    </row>
    <row r="119" spans="1:12" x14ac:dyDescent="0.25">
      <c r="A119">
        <v>113132</v>
      </c>
      <c r="B119" t="s">
        <v>155</v>
      </c>
      <c r="C119" t="s">
        <v>20</v>
      </c>
      <c r="D119">
        <v>2</v>
      </c>
      <c r="E119" t="s">
        <v>49</v>
      </c>
      <c r="F119">
        <v>7028</v>
      </c>
      <c r="G119">
        <v>41145</v>
      </c>
      <c r="H119">
        <v>21.1</v>
      </c>
      <c r="I119">
        <f>VLOOKUP(A119,Planilha1!A:D,4,0)</f>
        <v>21.1</v>
      </c>
      <c r="J119" t="b">
        <f t="shared" si="1"/>
        <v>1</v>
      </c>
      <c r="K119">
        <v>27725304851</v>
      </c>
      <c r="L119" t="s">
        <v>13</v>
      </c>
    </row>
    <row r="120" spans="1:12" x14ac:dyDescent="0.25">
      <c r="A120">
        <v>112957</v>
      </c>
      <c r="B120" t="s">
        <v>156</v>
      </c>
      <c r="C120" t="s">
        <v>20</v>
      </c>
      <c r="D120">
        <v>2</v>
      </c>
      <c r="E120" t="s">
        <v>49</v>
      </c>
      <c r="F120">
        <v>7028</v>
      </c>
      <c r="G120">
        <v>41145</v>
      </c>
      <c r="H120">
        <v>78.040000000000006</v>
      </c>
      <c r="I120">
        <f>VLOOKUP(A120,Planilha1!A:D,4,0)</f>
        <v>78.040000000000006</v>
      </c>
      <c r="J120" t="b">
        <f t="shared" si="1"/>
        <v>1</v>
      </c>
      <c r="K120">
        <v>35992845801</v>
      </c>
      <c r="L120" t="s">
        <v>13</v>
      </c>
    </row>
    <row r="121" spans="1:12" x14ac:dyDescent="0.25">
      <c r="A121">
        <v>113166</v>
      </c>
      <c r="B121" t="s">
        <v>157</v>
      </c>
      <c r="C121" t="s">
        <v>20</v>
      </c>
      <c r="D121">
        <v>2</v>
      </c>
      <c r="E121" t="s">
        <v>49</v>
      </c>
      <c r="F121">
        <v>7028</v>
      </c>
      <c r="G121">
        <v>41145</v>
      </c>
      <c r="H121">
        <v>114.97</v>
      </c>
      <c r="I121">
        <f>VLOOKUP(A121,Planilha1!A:D,4,0)</f>
        <v>114.97</v>
      </c>
      <c r="J121" t="b">
        <f t="shared" si="1"/>
        <v>1</v>
      </c>
      <c r="K121">
        <v>5021575503</v>
      </c>
      <c r="L121" t="s">
        <v>13</v>
      </c>
    </row>
    <row r="122" spans="1:12" x14ac:dyDescent="0.25">
      <c r="A122">
        <v>116002</v>
      </c>
      <c r="B122" t="s">
        <v>158</v>
      </c>
      <c r="C122" t="s">
        <v>30</v>
      </c>
      <c r="D122">
        <v>2</v>
      </c>
      <c r="E122" t="s">
        <v>35</v>
      </c>
      <c r="F122">
        <v>7028</v>
      </c>
      <c r="G122">
        <v>41145</v>
      </c>
      <c r="H122">
        <v>16.670000000000002</v>
      </c>
      <c r="I122">
        <f>VLOOKUP(A122,Planilha1!A:D,4,0)</f>
        <v>16.670000000000002</v>
      </c>
      <c r="J122" t="b">
        <f t="shared" si="1"/>
        <v>1</v>
      </c>
      <c r="K122">
        <v>37623748807</v>
      </c>
      <c r="L122" t="s">
        <v>13</v>
      </c>
    </row>
    <row r="123" spans="1:12" x14ac:dyDescent="0.25">
      <c r="A123">
        <v>121321</v>
      </c>
      <c r="B123" t="s">
        <v>159</v>
      </c>
      <c r="C123" t="s">
        <v>18</v>
      </c>
      <c r="D123">
        <v>2</v>
      </c>
      <c r="E123" t="s">
        <v>12</v>
      </c>
      <c r="F123">
        <v>7028</v>
      </c>
      <c r="G123">
        <v>41145</v>
      </c>
      <c r="H123">
        <v>102.81</v>
      </c>
      <c r="I123">
        <f>VLOOKUP(A123,Planilha1!A:D,4,0)</f>
        <v>102.81</v>
      </c>
      <c r="J123" t="b">
        <f t="shared" si="1"/>
        <v>1</v>
      </c>
      <c r="K123">
        <v>33924707839</v>
      </c>
      <c r="L123" t="s">
        <v>13</v>
      </c>
    </row>
    <row r="124" spans="1:12" x14ac:dyDescent="0.25">
      <c r="A124">
        <v>112338</v>
      </c>
      <c r="B124" t="s">
        <v>160</v>
      </c>
      <c r="C124" t="s">
        <v>15</v>
      </c>
      <c r="D124">
        <v>2</v>
      </c>
      <c r="E124" t="s">
        <v>42</v>
      </c>
      <c r="F124">
        <v>7028</v>
      </c>
      <c r="G124">
        <v>41145</v>
      </c>
      <c r="H124">
        <v>57.47</v>
      </c>
      <c r="I124">
        <f>VLOOKUP(A124,Planilha1!A:D,4,0)</f>
        <v>57.47</v>
      </c>
      <c r="J124" t="b">
        <f t="shared" si="1"/>
        <v>1</v>
      </c>
      <c r="K124">
        <v>45131793840</v>
      </c>
      <c r="L124" t="s">
        <v>13</v>
      </c>
    </row>
    <row r="125" spans="1:12" x14ac:dyDescent="0.25">
      <c r="A125">
        <v>114541</v>
      </c>
      <c r="B125" t="s">
        <v>161</v>
      </c>
      <c r="C125" t="s">
        <v>11</v>
      </c>
      <c r="D125">
        <v>2</v>
      </c>
      <c r="E125" t="s">
        <v>42</v>
      </c>
      <c r="F125">
        <v>7028</v>
      </c>
      <c r="G125">
        <v>41145</v>
      </c>
      <c r="H125">
        <v>87.52</v>
      </c>
      <c r="I125">
        <f>VLOOKUP(A125,Planilha1!A:D,4,0)</f>
        <v>87.52</v>
      </c>
      <c r="J125" t="b">
        <f t="shared" si="1"/>
        <v>1</v>
      </c>
      <c r="K125">
        <v>37918233883</v>
      </c>
      <c r="L125" t="s">
        <v>13</v>
      </c>
    </row>
    <row r="126" spans="1:12" x14ac:dyDescent="0.25">
      <c r="A126">
        <v>112973</v>
      </c>
      <c r="B126" t="s">
        <v>162</v>
      </c>
      <c r="C126" t="s">
        <v>18</v>
      </c>
      <c r="D126">
        <v>2</v>
      </c>
      <c r="E126" t="s">
        <v>72</v>
      </c>
      <c r="F126">
        <v>7028</v>
      </c>
      <c r="G126">
        <v>41145</v>
      </c>
      <c r="H126">
        <v>88.58</v>
      </c>
      <c r="I126">
        <f>VLOOKUP(A126,Planilha1!A:D,4,0)</f>
        <v>88.58</v>
      </c>
      <c r="J126" t="b">
        <f t="shared" si="1"/>
        <v>1</v>
      </c>
      <c r="K126">
        <v>23704242810</v>
      </c>
      <c r="L126" t="s">
        <v>13</v>
      </c>
    </row>
    <row r="127" spans="1:12" x14ac:dyDescent="0.25">
      <c r="A127">
        <v>114922</v>
      </c>
      <c r="B127" t="s">
        <v>163</v>
      </c>
      <c r="C127" t="s">
        <v>20</v>
      </c>
      <c r="D127">
        <v>2</v>
      </c>
      <c r="E127" t="s">
        <v>21</v>
      </c>
      <c r="F127">
        <v>7028</v>
      </c>
      <c r="G127">
        <v>41145</v>
      </c>
      <c r="H127">
        <v>162.49</v>
      </c>
      <c r="I127">
        <f>VLOOKUP(A127,Planilha1!A:D,4,0)</f>
        <v>162.49</v>
      </c>
      <c r="J127" t="b">
        <f t="shared" si="1"/>
        <v>1</v>
      </c>
      <c r="K127">
        <v>35294857804</v>
      </c>
      <c r="L127" t="s">
        <v>13</v>
      </c>
    </row>
    <row r="128" spans="1:12" x14ac:dyDescent="0.25">
      <c r="A128">
        <v>112465</v>
      </c>
      <c r="B128" t="s">
        <v>164</v>
      </c>
      <c r="C128" t="s">
        <v>15</v>
      </c>
      <c r="D128">
        <v>2</v>
      </c>
      <c r="E128" t="s">
        <v>12</v>
      </c>
      <c r="F128">
        <v>7028</v>
      </c>
      <c r="G128">
        <v>41145</v>
      </c>
      <c r="H128">
        <v>69.78</v>
      </c>
      <c r="I128">
        <f>VLOOKUP(A128,Planilha1!A:D,4,0)</f>
        <v>69.78</v>
      </c>
      <c r="J128" t="b">
        <f t="shared" si="1"/>
        <v>1</v>
      </c>
      <c r="K128">
        <v>43122716828</v>
      </c>
      <c r="L128" t="s">
        <v>13</v>
      </c>
    </row>
    <row r="129" spans="1:12" x14ac:dyDescent="0.25">
      <c r="A129">
        <v>112515</v>
      </c>
      <c r="B129" t="s">
        <v>165</v>
      </c>
      <c r="C129" t="s">
        <v>15</v>
      </c>
      <c r="D129">
        <v>2</v>
      </c>
      <c r="E129" t="s">
        <v>27</v>
      </c>
      <c r="F129">
        <v>7028</v>
      </c>
      <c r="G129">
        <v>41145</v>
      </c>
      <c r="H129">
        <v>200</v>
      </c>
      <c r="I129">
        <f>VLOOKUP(A129,Planilha1!A:D,4,0)</f>
        <v>200</v>
      </c>
      <c r="J129" t="b">
        <f t="shared" si="1"/>
        <v>1</v>
      </c>
      <c r="K129">
        <v>31214601880</v>
      </c>
      <c r="L129" t="s">
        <v>13</v>
      </c>
    </row>
    <row r="130" spans="1:12" x14ac:dyDescent="0.25">
      <c r="A130">
        <v>114744</v>
      </c>
      <c r="B130" t="s">
        <v>166</v>
      </c>
      <c r="C130" t="s">
        <v>30</v>
      </c>
      <c r="D130">
        <v>2</v>
      </c>
      <c r="E130" t="s">
        <v>35</v>
      </c>
      <c r="F130">
        <v>7028</v>
      </c>
      <c r="G130">
        <v>41145</v>
      </c>
      <c r="H130">
        <v>114.94</v>
      </c>
      <c r="I130">
        <f>VLOOKUP(A130,Planilha1!A:D,4,0)</f>
        <v>114.94</v>
      </c>
      <c r="J130" t="b">
        <f t="shared" si="1"/>
        <v>1</v>
      </c>
      <c r="K130">
        <v>15208976854</v>
      </c>
      <c r="L130" t="s">
        <v>13</v>
      </c>
    </row>
    <row r="131" spans="1:12" x14ac:dyDescent="0.25">
      <c r="A131">
        <v>112315</v>
      </c>
      <c r="B131" t="s">
        <v>167</v>
      </c>
      <c r="C131" t="s">
        <v>18</v>
      </c>
      <c r="D131">
        <v>2</v>
      </c>
      <c r="E131" t="s">
        <v>12</v>
      </c>
      <c r="F131">
        <v>7028</v>
      </c>
      <c r="G131">
        <v>41145</v>
      </c>
      <c r="H131">
        <v>34.979999999999997</v>
      </c>
      <c r="I131">
        <f>VLOOKUP(A131,Planilha1!A:D,4,0)</f>
        <v>34.979999999999997</v>
      </c>
      <c r="J131" t="b">
        <f t="shared" ref="J131:J194" si="2">I131=H131</f>
        <v>1</v>
      </c>
      <c r="K131">
        <v>1376766892</v>
      </c>
      <c r="L131" t="s">
        <v>13</v>
      </c>
    </row>
    <row r="132" spans="1:12" x14ac:dyDescent="0.25">
      <c r="A132">
        <v>113614</v>
      </c>
      <c r="B132" t="s">
        <v>168</v>
      </c>
      <c r="C132" t="s">
        <v>20</v>
      </c>
      <c r="D132">
        <v>2</v>
      </c>
      <c r="E132" t="s">
        <v>95</v>
      </c>
      <c r="F132">
        <v>7028</v>
      </c>
      <c r="G132">
        <v>41145</v>
      </c>
      <c r="H132">
        <v>66.239999999999995</v>
      </c>
      <c r="I132">
        <f>VLOOKUP(A132,Planilha1!A:D,4,0)</f>
        <v>66.239999999999995</v>
      </c>
      <c r="J132" t="b">
        <f t="shared" si="2"/>
        <v>1</v>
      </c>
      <c r="K132">
        <v>90801016568</v>
      </c>
      <c r="L132" t="s">
        <v>13</v>
      </c>
    </row>
    <row r="133" spans="1:12" x14ac:dyDescent="0.25">
      <c r="A133">
        <v>112508</v>
      </c>
      <c r="B133" t="s">
        <v>169</v>
      </c>
      <c r="C133" t="s">
        <v>15</v>
      </c>
      <c r="D133">
        <v>2</v>
      </c>
      <c r="E133" t="s">
        <v>23</v>
      </c>
      <c r="F133">
        <v>7028</v>
      </c>
      <c r="G133">
        <v>41145</v>
      </c>
      <c r="H133">
        <v>180.43</v>
      </c>
      <c r="I133">
        <f>VLOOKUP(A133,Planilha1!A:D,4,0)</f>
        <v>180.43</v>
      </c>
      <c r="J133" t="b">
        <f t="shared" si="2"/>
        <v>1</v>
      </c>
      <c r="K133">
        <v>12807676855</v>
      </c>
      <c r="L133" t="s">
        <v>13</v>
      </c>
    </row>
    <row r="134" spans="1:12" x14ac:dyDescent="0.25">
      <c r="A134">
        <v>114923</v>
      </c>
      <c r="B134" t="s">
        <v>170</v>
      </c>
      <c r="C134" t="s">
        <v>20</v>
      </c>
      <c r="D134">
        <v>2</v>
      </c>
      <c r="E134" t="s">
        <v>42</v>
      </c>
      <c r="F134">
        <v>7028</v>
      </c>
      <c r="G134">
        <v>41145</v>
      </c>
      <c r="H134">
        <v>134.38999999999999</v>
      </c>
      <c r="I134">
        <f>VLOOKUP(A134,Planilha1!A:D,4,0)</f>
        <v>134.38999999999999</v>
      </c>
      <c r="J134" t="b">
        <f t="shared" si="2"/>
        <v>1</v>
      </c>
      <c r="K134">
        <v>25468021862</v>
      </c>
      <c r="L134" t="s">
        <v>13</v>
      </c>
    </row>
    <row r="135" spans="1:12" x14ac:dyDescent="0.25">
      <c r="A135">
        <v>112940</v>
      </c>
      <c r="B135" t="s">
        <v>171</v>
      </c>
      <c r="C135" t="s">
        <v>15</v>
      </c>
      <c r="D135">
        <v>2</v>
      </c>
      <c r="E135" t="s">
        <v>12</v>
      </c>
      <c r="F135">
        <v>7028</v>
      </c>
      <c r="G135">
        <v>41145</v>
      </c>
      <c r="H135">
        <v>73.09</v>
      </c>
      <c r="I135">
        <f>VLOOKUP(A135,Planilha1!A:D,4,0)</f>
        <v>73.09</v>
      </c>
      <c r="J135" t="b">
        <f t="shared" si="2"/>
        <v>1</v>
      </c>
      <c r="K135">
        <v>57016607887</v>
      </c>
      <c r="L135" t="s">
        <v>13</v>
      </c>
    </row>
    <row r="136" spans="1:12" x14ac:dyDescent="0.25">
      <c r="A136">
        <v>112941</v>
      </c>
      <c r="B136" t="s">
        <v>172</v>
      </c>
      <c r="C136" t="s">
        <v>15</v>
      </c>
      <c r="D136">
        <v>2</v>
      </c>
      <c r="E136" t="s">
        <v>12</v>
      </c>
      <c r="F136">
        <v>7028</v>
      </c>
      <c r="G136">
        <v>41145</v>
      </c>
      <c r="H136">
        <v>12.34</v>
      </c>
      <c r="I136">
        <f>VLOOKUP(A136,Planilha1!A:D,4,0)</f>
        <v>12.34</v>
      </c>
      <c r="J136" t="b">
        <f t="shared" si="2"/>
        <v>1</v>
      </c>
      <c r="K136">
        <v>87324512615</v>
      </c>
      <c r="L136" t="s">
        <v>13</v>
      </c>
    </row>
    <row r="137" spans="1:12" x14ac:dyDescent="0.25">
      <c r="A137">
        <v>121316</v>
      </c>
      <c r="B137" t="s">
        <v>173</v>
      </c>
      <c r="C137" t="s">
        <v>15</v>
      </c>
      <c r="D137">
        <v>2</v>
      </c>
      <c r="E137" t="s">
        <v>112</v>
      </c>
      <c r="F137">
        <v>7028</v>
      </c>
      <c r="G137">
        <v>41145</v>
      </c>
      <c r="H137">
        <v>162.47</v>
      </c>
      <c r="I137">
        <f>VLOOKUP(A137,Planilha1!A:D,4,0)</f>
        <v>162.47</v>
      </c>
      <c r="J137" t="b">
        <f t="shared" si="2"/>
        <v>1</v>
      </c>
      <c r="K137">
        <v>54049849534</v>
      </c>
      <c r="L137" t="s">
        <v>13</v>
      </c>
    </row>
    <row r="138" spans="1:12" x14ac:dyDescent="0.25">
      <c r="A138">
        <v>113320</v>
      </c>
      <c r="B138" t="s">
        <v>174</v>
      </c>
      <c r="C138" t="s">
        <v>20</v>
      </c>
      <c r="D138">
        <v>2</v>
      </c>
      <c r="E138" t="s">
        <v>49</v>
      </c>
      <c r="F138">
        <v>7028</v>
      </c>
      <c r="G138">
        <v>41145</v>
      </c>
      <c r="H138">
        <v>168.47</v>
      </c>
      <c r="I138">
        <f>VLOOKUP(A138,Planilha1!A:D,4,0)</f>
        <v>168.47</v>
      </c>
      <c r="J138" t="b">
        <f t="shared" si="2"/>
        <v>1</v>
      </c>
      <c r="K138">
        <v>76744167472</v>
      </c>
      <c r="L138" t="s">
        <v>13</v>
      </c>
    </row>
    <row r="139" spans="1:12" x14ac:dyDescent="0.25">
      <c r="A139">
        <v>112946</v>
      </c>
      <c r="B139" t="s">
        <v>175</v>
      </c>
      <c r="C139" t="s">
        <v>15</v>
      </c>
      <c r="D139">
        <v>2</v>
      </c>
      <c r="E139" t="s">
        <v>12</v>
      </c>
      <c r="F139">
        <v>7028</v>
      </c>
      <c r="G139">
        <v>41145</v>
      </c>
      <c r="H139">
        <v>181.73</v>
      </c>
      <c r="I139">
        <f>VLOOKUP(A139,Planilha1!A:D,4,0)</f>
        <v>181.73</v>
      </c>
      <c r="J139" t="b">
        <f t="shared" si="2"/>
        <v>1</v>
      </c>
      <c r="K139">
        <v>26328823894</v>
      </c>
      <c r="L139" t="s">
        <v>13</v>
      </c>
    </row>
    <row r="140" spans="1:12" x14ac:dyDescent="0.25">
      <c r="A140">
        <v>113362</v>
      </c>
      <c r="B140" t="s">
        <v>176</v>
      </c>
      <c r="C140" t="s">
        <v>30</v>
      </c>
      <c r="D140">
        <v>2</v>
      </c>
      <c r="E140" t="s">
        <v>16</v>
      </c>
      <c r="F140">
        <v>7028</v>
      </c>
      <c r="G140">
        <v>41145</v>
      </c>
      <c r="H140">
        <v>66</v>
      </c>
      <c r="I140">
        <f>VLOOKUP(A140,Planilha1!A:D,4,0)</f>
        <v>66</v>
      </c>
      <c r="J140" t="b">
        <f t="shared" si="2"/>
        <v>1</v>
      </c>
      <c r="K140">
        <v>4414375835</v>
      </c>
      <c r="L140" t="s">
        <v>13</v>
      </c>
    </row>
    <row r="141" spans="1:12" x14ac:dyDescent="0.25">
      <c r="A141">
        <v>113158</v>
      </c>
      <c r="B141" t="s">
        <v>177</v>
      </c>
      <c r="C141" t="s">
        <v>20</v>
      </c>
      <c r="D141">
        <v>2</v>
      </c>
      <c r="E141" t="s">
        <v>95</v>
      </c>
      <c r="F141">
        <v>7028</v>
      </c>
      <c r="G141">
        <v>41145</v>
      </c>
      <c r="H141">
        <v>28.36</v>
      </c>
      <c r="I141">
        <f>VLOOKUP(A141,Planilha1!A:D,4,0)</f>
        <v>28.36</v>
      </c>
      <c r="J141" t="b">
        <f t="shared" si="2"/>
        <v>1</v>
      </c>
      <c r="K141">
        <v>23115681836</v>
      </c>
      <c r="L141" t="s">
        <v>13</v>
      </c>
    </row>
    <row r="142" spans="1:12" x14ac:dyDescent="0.25">
      <c r="A142">
        <v>112408</v>
      </c>
      <c r="B142" t="s">
        <v>178</v>
      </c>
      <c r="C142" t="s">
        <v>15</v>
      </c>
      <c r="D142">
        <v>2</v>
      </c>
      <c r="E142" t="s">
        <v>42</v>
      </c>
      <c r="F142">
        <v>7028</v>
      </c>
      <c r="G142">
        <v>41145</v>
      </c>
      <c r="H142">
        <v>22.94</v>
      </c>
      <c r="I142">
        <f>VLOOKUP(A142,Planilha1!A:D,4,0)</f>
        <v>22.94</v>
      </c>
      <c r="J142" t="b">
        <f t="shared" si="2"/>
        <v>1</v>
      </c>
      <c r="K142">
        <v>18472123871</v>
      </c>
      <c r="L142" t="s">
        <v>13</v>
      </c>
    </row>
    <row r="143" spans="1:12" x14ac:dyDescent="0.25">
      <c r="A143">
        <v>112495</v>
      </c>
      <c r="B143" t="s">
        <v>179</v>
      </c>
      <c r="C143" t="s">
        <v>41</v>
      </c>
      <c r="D143">
        <v>2</v>
      </c>
      <c r="E143" t="s">
        <v>72</v>
      </c>
      <c r="F143">
        <v>7028</v>
      </c>
      <c r="G143">
        <v>41145</v>
      </c>
      <c r="H143">
        <v>197.12</v>
      </c>
      <c r="I143">
        <f>VLOOKUP(A143,Planilha1!A:D,4,0)</f>
        <v>197.12</v>
      </c>
      <c r="J143" t="b">
        <f t="shared" si="2"/>
        <v>1</v>
      </c>
      <c r="K143">
        <v>48026417453</v>
      </c>
      <c r="L143" t="s">
        <v>13</v>
      </c>
    </row>
    <row r="144" spans="1:12" x14ac:dyDescent="0.25">
      <c r="A144">
        <v>113655</v>
      </c>
      <c r="B144" t="s">
        <v>180</v>
      </c>
      <c r="C144" t="s">
        <v>20</v>
      </c>
      <c r="D144">
        <v>2</v>
      </c>
      <c r="E144" t="s">
        <v>49</v>
      </c>
      <c r="F144">
        <v>7028</v>
      </c>
      <c r="G144">
        <v>41145</v>
      </c>
      <c r="H144">
        <v>199.57</v>
      </c>
      <c r="I144">
        <f>VLOOKUP(A144,Planilha1!A:D,4,0)</f>
        <v>199.57</v>
      </c>
      <c r="J144" t="b">
        <f t="shared" si="2"/>
        <v>1</v>
      </c>
      <c r="K144">
        <v>7856281421</v>
      </c>
      <c r="L144" t="s">
        <v>13</v>
      </c>
    </row>
    <row r="145" spans="1:12" x14ac:dyDescent="0.25">
      <c r="A145">
        <v>113325</v>
      </c>
      <c r="B145" t="s">
        <v>181</v>
      </c>
      <c r="C145" t="s">
        <v>20</v>
      </c>
      <c r="D145">
        <v>2</v>
      </c>
      <c r="E145" t="s">
        <v>49</v>
      </c>
      <c r="F145">
        <v>7028</v>
      </c>
      <c r="G145">
        <v>41145</v>
      </c>
      <c r="H145">
        <v>123.44</v>
      </c>
      <c r="I145">
        <f>VLOOKUP(A145,Planilha1!A:D,4,0)</f>
        <v>123.44</v>
      </c>
      <c r="J145" t="b">
        <f t="shared" si="2"/>
        <v>1</v>
      </c>
      <c r="K145">
        <v>4650377471</v>
      </c>
      <c r="L145" t="s">
        <v>13</v>
      </c>
    </row>
    <row r="146" spans="1:12" x14ac:dyDescent="0.25">
      <c r="A146">
        <v>113160</v>
      </c>
      <c r="B146" t="s">
        <v>182</v>
      </c>
      <c r="C146" t="s">
        <v>20</v>
      </c>
      <c r="D146">
        <v>2</v>
      </c>
      <c r="E146" t="s">
        <v>21</v>
      </c>
      <c r="F146">
        <v>7028</v>
      </c>
      <c r="G146">
        <v>41145</v>
      </c>
      <c r="H146">
        <v>76.45</v>
      </c>
      <c r="I146">
        <f>VLOOKUP(A146,Planilha1!A:D,4,0)</f>
        <v>76.45</v>
      </c>
      <c r="J146" t="b">
        <f t="shared" si="2"/>
        <v>1</v>
      </c>
      <c r="K146">
        <v>8313566850</v>
      </c>
      <c r="L146" t="s">
        <v>13</v>
      </c>
    </row>
    <row r="147" spans="1:12" x14ac:dyDescent="0.25">
      <c r="A147">
        <v>112337</v>
      </c>
      <c r="B147" t="s">
        <v>183</v>
      </c>
      <c r="C147" t="s">
        <v>11</v>
      </c>
      <c r="D147">
        <v>2</v>
      </c>
      <c r="E147" t="s">
        <v>16</v>
      </c>
      <c r="F147">
        <v>7028</v>
      </c>
      <c r="G147">
        <v>41145</v>
      </c>
      <c r="H147">
        <v>44.67</v>
      </c>
      <c r="I147">
        <f>VLOOKUP(A147,Planilha1!A:D,4,0)</f>
        <v>44.67</v>
      </c>
      <c r="J147" t="b">
        <f t="shared" si="2"/>
        <v>1</v>
      </c>
      <c r="K147">
        <v>20000183865</v>
      </c>
      <c r="L147" t="s">
        <v>13</v>
      </c>
    </row>
    <row r="148" spans="1:12" x14ac:dyDescent="0.25">
      <c r="A148">
        <v>113633</v>
      </c>
      <c r="B148" t="s">
        <v>184</v>
      </c>
      <c r="C148" t="s">
        <v>20</v>
      </c>
      <c r="D148">
        <v>2</v>
      </c>
      <c r="E148" t="s">
        <v>39</v>
      </c>
      <c r="F148">
        <v>7028</v>
      </c>
      <c r="G148">
        <v>41145</v>
      </c>
      <c r="H148">
        <v>198.13</v>
      </c>
      <c r="I148">
        <f>VLOOKUP(A148,Planilha1!A:D,4,0)</f>
        <v>198.13</v>
      </c>
      <c r="J148" t="b">
        <f t="shared" si="2"/>
        <v>1</v>
      </c>
      <c r="K148">
        <v>31216998817</v>
      </c>
      <c r="L148" t="s">
        <v>13</v>
      </c>
    </row>
    <row r="149" spans="1:12" x14ac:dyDescent="0.25">
      <c r="A149">
        <v>114926</v>
      </c>
      <c r="B149" t="s">
        <v>185</v>
      </c>
      <c r="C149" t="s">
        <v>20</v>
      </c>
      <c r="D149">
        <v>2</v>
      </c>
      <c r="E149" t="s">
        <v>112</v>
      </c>
      <c r="F149">
        <v>7028</v>
      </c>
      <c r="G149">
        <v>41145</v>
      </c>
      <c r="H149">
        <v>60.39</v>
      </c>
      <c r="I149">
        <f>VLOOKUP(A149,Planilha1!A:D,4,0)</f>
        <v>60.39</v>
      </c>
      <c r="J149" t="b">
        <f t="shared" si="2"/>
        <v>1</v>
      </c>
      <c r="K149">
        <v>95992057404</v>
      </c>
      <c r="L149" t="s">
        <v>13</v>
      </c>
    </row>
    <row r="150" spans="1:12" x14ac:dyDescent="0.25">
      <c r="A150">
        <v>113635</v>
      </c>
      <c r="B150" t="s">
        <v>186</v>
      </c>
      <c r="C150" t="s">
        <v>20</v>
      </c>
      <c r="D150">
        <v>2</v>
      </c>
      <c r="E150" t="s">
        <v>42</v>
      </c>
      <c r="F150">
        <v>7028</v>
      </c>
      <c r="G150">
        <v>41145</v>
      </c>
      <c r="H150">
        <v>97.06</v>
      </c>
      <c r="I150">
        <f>VLOOKUP(A150,Planilha1!A:D,4,0)</f>
        <v>97.06</v>
      </c>
      <c r="J150" t="b">
        <f t="shared" si="2"/>
        <v>1</v>
      </c>
      <c r="K150">
        <v>50225480468</v>
      </c>
      <c r="L150" t="s">
        <v>13</v>
      </c>
    </row>
    <row r="151" spans="1:12" x14ac:dyDescent="0.25">
      <c r="A151">
        <v>112526</v>
      </c>
      <c r="B151" t="s">
        <v>187</v>
      </c>
      <c r="C151" t="s">
        <v>15</v>
      </c>
      <c r="D151">
        <v>2</v>
      </c>
      <c r="E151" t="s">
        <v>12</v>
      </c>
      <c r="F151">
        <v>7028</v>
      </c>
      <c r="G151">
        <v>41145</v>
      </c>
      <c r="H151">
        <v>18.72</v>
      </c>
      <c r="I151">
        <f>VLOOKUP(A151,Planilha1!A:D,4,0)</f>
        <v>18.72</v>
      </c>
      <c r="J151" t="b">
        <f t="shared" si="2"/>
        <v>1</v>
      </c>
      <c r="K151">
        <v>64388751391</v>
      </c>
      <c r="L151" t="s">
        <v>13</v>
      </c>
    </row>
    <row r="152" spans="1:12" x14ac:dyDescent="0.25">
      <c r="A152">
        <v>112188</v>
      </c>
      <c r="B152" t="s">
        <v>188</v>
      </c>
      <c r="C152" t="s">
        <v>18</v>
      </c>
      <c r="D152">
        <v>2</v>
      </c>
      <c r="E152" t="s">
        <v>23</v>
      </c>
      <c r="F152">
        <v>7028</v>
      </c>
      <c r="G152">
        <v>41145</v>
      </c>
      <c r="H152">
        <v>71.62</v>
      </c>
      <c r="I152">
        <f>VLOOKUP(A152,Planilha1!A:D,4,0)</f>
        <v>71.62</v>
      </c>
      <c r="J152" t="b">
        <f t="shared" si="2"/>
        <v>1</v>
      </c>
      <c r="K152">
        <v>40822375850</v>
      </c>
      <c r="L152" t="s">
        <v>13</v>
      </c>
    </row>
    <row r="153" spans="1:12" x14ac:dyDescent="0.25">
      <c r="A153">
        <v>116976</v>
      </c>
      <c r="B153" t="s">
        <v>189</v>
      </c>
      <c r="C153" t="s">
        <v>30</v>
      </c>
      <c r="D153">
        <v>2</v>
      </c>
      <c r="E153" t="s">
        <v>42</v>
      </c>
      <c r="F153">
        <v>7028</v>
      </c>
      <c r="G153">
        <v>41145</v>
      </c>
      <c r="H153">
        <v>65.010000000000005</v>
      </c>
      <c r="I153">
        <f>VLOOKUP(A153,Planilha1!A:D,4,0)</f>
        <v>65.010000000000005</v>
      </c>
      <c r="J153" t="b">
        <f t="shared" si="2"/>
        <v>1</v>
      </c>
      <c r="K153">
        <v>13467551831</v>
      </c>
      <c r="L153" t="s">
        <v>13</v>
      </c>
    </row>
    <row r="154" spans="1:12" x14ac:dyDescent="0.25">
      <c r="A154">
        <v>116004</v>
      </c>
      <c r="B154" t="s">
        <v>190</v>
      </c>
      <c r="C154" t="s">
        <v>30</v>
      </c>
      <c r="D154">
        <v>2</v>
      </c>
      <c r="E154" t="s">
        <v>42</v>
      </c>
      <c r="F154">
        <v>7028</v>
      </c>
      <c r="G154">
        <v>41145</v>
      </c>
      <c r="H154">
        <v>77.900000000000006</v>
      </c>
      <c r="I154">
        <f>VLOOKUP(A154,Planilha1!A:D,4,0)</f>
        <v>77.900000000000006</v>
      </c>
      <c r="J154" t="b">
        <f t="shared" si="2"/>
        <v>1</v>
      </c>
      <c r="K154">
        <v>8809877403</v>
      </c>
      <c r="L154" t="s">
        <v>13</v>
      </c>
    </row>
    <row r="155" spans="1:12" x14ac:dyDescent="0.25">
      <c r="A155">
        <v>112213</v>
      </c>
      <c r="B155" t="s">
        <v>191</v>
      </c>
      <c r="C155" t="s">
        <v>18</v>
      </c>
      <c r="D155">
        <v>2</v>
      </c>
      <c r="E155" t="s">
        <v>16</v>
      </c>
      <c r="F155">
        <v>7028</v>
      </c>
      <c r="G155">
        <v>41145</v>
      </c>
      <c r="H155">
        <v>58.23</v>
      </c>
      <c r="I155">
        <f>VLOOKUP(A155,Planilha1!A:D,4,0)</f>
        <v>58.23</v>
      </c>
      <c r="J155" t="b">
        <f t="shared" si="2"/>
        <v>1</v>
      </c>
      <c r="K155">
        <v>35738786874</v>
      </c>
      <c r="L155" t="s">
        <v>13</v>
      </c>
    </row>
    <row r="156" spans="1:12" x14ac:dyDescent="0.25">
      <c r="A156">
        <v>112222</v>
      </c>
      <c r="B156" t="s">
        <v>192</v>
      </c>
      <c r="C156" t="s">
        <v>15</v>
      </c>
      <c r="D156">
        <v>2</v>
      </c>
      <c r="E156" t="s">
        <v>12</v>
      </c>
      <c r="F156">
        <v>7028</v>
      </c>
      <c r="G156">
        <v>41145</v>
      </c>
      <c r="H156">
        <v>14.97</v>
      </c>
      <c r="I156">
        <f>VLOOKUP(A156,Planilha1!A:D,4,0)</f>
        <v>14.97</v>
      </c>
      <c r="J156" t="b">
        <f t="shared" si="2"/>
        <v>1</v>
      </c>
      <c r="K156">
        <v>31601494807</v>
      </c>
      <c r="L156" t="s">
        <v>13</v>
      </c>
    </row>
    <row r="157" spans="1:12" x14ac:dyDescent="0.25">
      <c r="A157">
        <v>114940</v>
      </c>
      <c r="B157" t="s">
        <v>193</v>
      </c>
      <c r="C157" t="s">
        <v>20</v>
      </c>
      <c r="D157">
        <v>2</v>
      </c>
      <c r="E157" t="s">
        <v>42</v>
      </c>
      <c r="F157">
        <v>7028</v>
      </c>
      <c r="G157">
        <v>41145</v>
      </c>
      <c r="H157">
        <v>101.44</v>
      </c>
      <c r="I157">
        <f>VLOOKUP(A157,Planilha1!A:D,4,0)</f>
        <v>101.44</v>
      </c>
      <c r="J157" t="b">
        <f t="shared" si="2"/>
        <v>1</v>
      </c>
      <c r="K157">
        <v>27158223833</v>
      </c>
      <c r="L157" t="s">
        <v>13</v>
      </c>
    </row>
    <row r="158" spans="1:12" x14ac:dyDescent="0.25">
      <c r="A158">
        <v>112273</v>
      </c>
      <c r="B158" t="s">
        <v>194</v>
      </c>
      <c r="C158" t="s">
        <v>41</v>
      </c>
      <c r="D158">
        <v>2</v>
      </c>
      <c r="E158" t="s">
        <v>39</v>
      </c>
      <c r="F158">
        <v>7028</v>
      </c>
      <c r="G158">
        <v>41145</v>
      </c>
      <c r="H158">
        <v>57.17</v>
      </c>
      <c r="I158">
        <f>VLOOKUP(A158,Planilha1!A:D,4,0)</f>
        <v>57.17</v>
      </c>
      <c r="J158" t="b">
        <f t="shared" si="2"/>
        <v>1</v>
      </c>
      <c r="K158">
        <v>42602564320</v>
      </c>
      <c r="L158" t="s">
        <v>13</v>
      </c>
    </row>
    <row r="159" spans="1:12" x14ac:dyDescent="0.25">
      <c r="A159">
        <v>112364</v>
      </c>
      <c r="B159" t="s">
        <v>195</v>
      </c>
      <c r="C159" t="s">
        <v>30</v>
      </c>
      <c r="D159">
        <v>2</v>
      </c>
      <c r="E159" t="s">
        <v>58</v>
      </c>
      <c r="F159">
        <v>7028</v>
      </c>
      <c r="G159">
        <v>41145</v>
      </c>
      <c r="H159">
        <v>157.04</v>
      </c>
      <c r="I159">
        <f>VLOOKUP(A159,Planilha1!A:D,4,0)</f>
        <v>157.04</v>
      </c>
      <c r="J159" t="b">
        <f t="shared" si="2"/>
        <v>1</v>
      </c>
      <c r="K159">
        <v>73473090425</v>
      </c>
      <c r="L159" t="s">
        <v>13</v>
      </c>
    </row>
    <row r="160" spans="1:12" x14ac:dyDescent="0.25">
      <c r="A160">
        <v>112394</v>
      </c>
      <c r="B160" t="s">
        <v>196</v>
      </c>
      <c r="C160" t="s">
        <v>30</v>
      </c>
      <c r="D160">
        <v>2</v>
      </c>
      <c r="E160" t="s">
        <v>12</v>
      </c>
      <c r="F160">
        <v>7028</v>
      </c>
      <c r="G160">
        <v>41145</v>
      </c>
      <c r="H160">
        <v>118.98</v>
      </c>
      <c r="I160">
        <f>VLOOKUP(A160,Planilha1!A:D,4,0)</f>
        <v>118.98</v>
      </c>
      <c r="J160" t="b">
        <f t="shared" si="2"/>
        <v>1</v>
      </c>
      <c r="K160">
        <v>40118694812</v>
      </c>
      <c r="L160" t="s">
        <v>13</v>
      </c>
    </row>
    <row r="161" spans="1:12" x14ac:dyDescent="0.25">
      <c r="A161">
        <v>112401</v>
      </c>
      <c r="B161" t="s">
        <v>197</v>
      </c>
      <c r="C161" t="s">
        <v>20</v>
      </c>
      <c r="D161">
        <v>2</v>
      </c>
      <c r="E161" t="s">
        <v>198</v>
      </c>
      <c r="F161">
        <v>7028</v>
      </c>
      <c r="G161">
        <v>41145</v>
      </c>
      <c r="H161">
        <v>58.5</v>
      </c>
      <c r="I161">
        <f>VLOOKUP(A161,Planilha1!A:D,4,0)</f>
        <v>58.5</v>
      </c>
      <c r="J161" t="b">
        <f t="shared" si="2"/>
        <v>1</v>
      </c>
      <c r="K161">
        <v>22793652865</v>
      </c>
      <c r="L161" t="s">
        <v>13</v>
      </c>
    </row>
    <row r="162" spans="1:12" x14ac:dyDescent="0.25">
      <c r="A162">
        <v>116978</v>
      </c>
      <c r="B162" t="s">
        <v>199</v>
      </c>
      <c r="C162" t="s">
        <v>11</v>
      </c>
      <c r="D162">
        <v>2</v>
      </c>
      <c r="E162" t="s">
        <v>58</v>
      </c>
      <c r="F162">
        <v>7028</v>
      </c>
      <c r="G162">
        <v>41145</v>
      </c>
      <c r="H162">
        <v>199.43</v>
      </c>
      <c r="I162">
        <f>VLOOKUP(A162,Planilha1!A:D,4,0)</f>
        <v>199.43</v>
      </c>
      <c r="J162" t="b">
        <f t="shared" si="2"/>
        <v>1</v>
      </c>
      <c r="K162">
        <v>53074766808</v>
      </c>
      <c r="L162" t="s">
        <v>13</v>
      </c>
    </row>
    <row r="163" spans="1:12" x14ac:dyDescent="0.25">
      <c r="A163">
        <v>115371</v>
      </c>
      <c r="B163" t="s">
        <v>200</v>
      </c>
      <c r="C163" t="s">
        <v>30</v>
      </c>
      <c r="D163">
        <v>2</v>
      </c>
      <c r="E163" t="s">
        <v>66</v>
      </c>
      <c r="F163">
        <v>7028</v>
      </c>
      <c r="G163">
        <v>41145</v>
      </c>
      <c r="H163">
        <v>56.87</v>
      </c>
      <c r="I163">
        <f>VLOOKUP(A163,Planilha1!A:D,4,0)</f>
        <v>56.87</v>
      </c>
      <c r="J163" t="b">
        <f t="shared" si="2"/>
        <v>1</v>
      </c>
      <c r="K163">
        <v>39970714899</v>
      </c>
      <c r="L163" t="s">
        <v>13</v>
      </c>
    </row>
    <row r="164" spans="1:12" x14ac:dyDescent="0.25">
      <c r="A164">
        <v>112503</v>
      </c>
      <c r="B164" t="s">
        <v>201</v>
      </c>
      <c r="C164" t="s">
        <v>15</v>
      </c>
      <c r="D164">
        <v>2</v>
      </c>
      <c r="E164" t="s">
        <v>72</v>
      </c>
      <c r="F164">
        <v>7028</v>
      </c>
      <c r="G164">
        <v>41145</v>
      </c>
      <c r="H164">
        <v>178.98</v>
      </c>
      <c r="I164">
        <f>VLOOKUP(A164,Planilha1!A:D,4,0)</f>
        <v>178.98</v>
      </c>
      <c r="J164" t="b">
        <f t="shared" si="2"/>
        <v>1</v>
      </c>
      <c r="K164">
        <v>47114595883</v>
      </c>
      <c r="L164" t="s">
        <v>13</v>
      </c>
    </row>
    <row r="165" spans="1:12" x14ac:dyDescent="0.25">
      <c r="A165">
        <v>112545</v>
      </c>
      <c r="B165" t="s">
        <v>202</v>
      </c>
      <c r="C165" t="s">
        <v>30</v>
      </c>
      <c r="D165">
        <v>2</v>
      </c>
      <c r="E165" t="s">
        <v>12</v>
      </c>
      <c r="F165">
        <v>7028</v>
      </c>
      <c r="G165">
        <v>41145</v>
      </c>
      <c r="H165">
        <v>341.27</v>
      </c>
      <c r="I165">
        <f>VLOOKUP(A165,Planilha1!A:D,4,0)</f>
        <v>341.27</v>
      </c>
      <c r="J165" t="b">
        <f t="shared" si="2"/>
        <v>1</v>
      </c>
      <c r="K165">
        <v>16487669865</v>
      </c>
      <c r="L165" t="s">
        <v>13</v>
      </c>
    </row>
    <row r="166" spans="1:12" x14ac:dyDescent="0.25">
      <c r="A166">
        <v>112558</v>
      </c>
      <c r="B166" t="s">
        <v>203</v>
      </c>
      <c r="C166" t="s">
        <v>30</v>
      </c>
      <c r="D166">
        <v>2</v>
      </c>
      <c r="E166" t="s">
        <v>27</v>
      </c>
      <c r="F166">
        <v>7028</v>
      </c>
      <c r="G166">
        <v>41145</v>
      </c>
      <c r="H166">
        <v>199.8</v>
      </c>
      <c r="I166">
        <f>VLOOKUP(A166,Planilha1!A:D,4,0)</f>
        <v>199.8</v>
      </c>
      <c r="J166" t="b">
        <f t="shared" si="2"/>
        <v>1</v>
      </c>
      <c r="K166">
        <v>37943837886</v>
      </c>
      <c r="L166" t="s">
        <v>13</v>
      </c>
    </row>
    <row r="167" spans="1:12" x14ac:dyDescent="0.25">
      <c r="A167">
        <v>112604</v>
      </c>
      <c r="B167" t="s">
        <v>204</v>
      </c>
      <c r="C167" t="s">
        <v>20</v>
      </c>
      <c r="D167">
        <v>2</v>
      </c>
      <c r="E167" t="s">
        <v>95</v>
      </c>
      <c r="F167">
        <v>7028</v>
      </c>
      <c r="G167">
        <v>41145</v>
      </c>
      <c r="H167">
        <v>106.32</v>
      </c>
      <c r="I167">
        <f>VLOOKUP(A167,Planilha1!A:D,4,0)</f>
        <v>106.32</v>
      </c>
      <c r="J167" t="b">
        <f t="shared" si="2"/>
        <v>1</v>
      </c>
      <c r="K167">
        <v>27728458850</v>
      </c>
      <c r="L167" t="s">
        <v>13</v>
      </c>
    </row>
    <row r="168" spans="1:12" x14ac:dyDescent="0.25">
      <c r="A168">
        <v>112611</v>
      </c>
      <c r="B168" t="s">
        <v>205</v>
      </c>
      <c r="C168" t="s">
        <v>20</v>
      </c>
      <c r="D168">
        <v>2</v>
      </c>
      <c r="E168" t="s">
        <v>39</v>
      </c>
      <c r="F168">
        <v>7028</v>
      </c>
      <c r="G168">
        <v>41145</v>
      </c>
      <c r="H168">
        <v>16.91</v>
      </c>
      <c r="I168">
        <f>VLOOKUP(A168,Planilha1!A:D,4,0)</f>
        <v>16.91</v>
      </c>
      <c r="J168" t="b">
        <f t="shared" si="2"/>
        <v>1</v>
      </c>
      <c r="K168">
        <v>10234208481</v>
      </c>
      <c r="L168" t="s">
        <v>13</v>
      </c>
    </row>
    <row r="169" spans="1:12" x14ac:dyDescent="0.25">
      <c r="A169">
        <v>112625</v>
      </c>
      <c r="B169" t="s">
        <v>206</v>
      </c>
      <c r="C169" t="s">
        <v>20</v>
      </c>
      <c r="D169">
        <v>2</v>
      </c>
      <c r="E169" t="s">
        <v>58</v>
      </c>
      <c r="F169">
        <v>7028</v>
      </c>
      <c r="G169">
        <v>41145</v>
      </c>
      <c r="H169">
        <v>184.82</v>
      </c>
      <c r="I169">
        <f>VLOOKUP(A169,Planilha1!A:D,4,0)</f>
        <v>184.82</v>
      </c>
      <c r="J169" t="b">
        <f t="shared" si="2"/>
        <v>1</v>
      </c>
      <c r="K169">
        <v>34982767866</v>
      </c>
      <c r="L169" t="s">
        <v>13</v>
      </c>
    </row>
    <row r="170" spans="1:12" x14ac:dyDescent="0.25">
      <c r="A170">
        <v>114736</v>
      </c>
      <c r="B170" t="s">
        <v>207</v>
      </c>
      <c r="C170" t="s">
        <v>41</v>
      </c>
      <c r="D170">
        <v>2</v>
      </c>
      <c r="E170" t="s">
        <v>35</v>
      </c>
      <c r="F170">
        <v>7028</v>
      </c>
      <c r="G170">
        <v>41145</v>
      </c>
      <c r="H170">
        <v>167</v>
      </c>
      <c r="I170">
        <f>VLOOKUP(A170,Planilha1!A:D,4,0)</f>
        <v>167</v>
      </c>
      <c r="J170" t="b">
        <f t="shared" si="2"/>
        <v>1</v>
      </c>
      <c r="K170">
        <v>39689470884</v>
      </c>
      <c r="L170" t="s">
        <v>13</v>
      </c>
    </row>
    <row r="171" spans="1:12" x14ac:dyDescent="0.25">
      <c r="A171">
        <v>112667</v>
      </c>
      <c r="B171" t="s">
        <v>208</v>
      </c>
      <c r="C171" t="s">
        <v>20</v>
      </c>
      <c r="D171">
        <v>2</v>
      </c>
      <c r="E171" t="s">
        <v>27</v>
      </c>
      <c r="F171">
        <v>7028</v>
      </c>
      <c r="G171">
        <v>41145</v>
      </c>
      <c r="H171">
        <v>179.79</v>
      </c>
      <c r="I171">
        <f>VLOOKUP(A171,Planilha1!A:D,4,0)</f>
        <v>179.79</v>
      </c>
      <c r="J171" t="b">
        <f t="shared" si="2"/>
        <v>1</v>
      </c>
      <c r="K171">
        <v>49801079827</v>
      </c>
      <c r="L171" t="s">
        <v>13</v>
      </c>
    </row>
    <row r="172" spans="1:12" x14ac:dyDescent="0.25">
      <c r="A172">
        <v>114030</v>
      </c>
      <c r="B172" t="s">
        <v>209</v>
      </c>
      <c r="C172" t="s">
        <v>15</v>
      </c>
      <c r="D172">
        <v>2</v>
      </c>
      <c r="E172" t="s">
        <v>42</v>
      </c>
      <c r="F172">
        <v>7028</v>
      </c>
      <c r="G172">
        <v>41145</v>
      </c>
      <c r="H172">
        <v>196.51</v>
      </c>
      <c r="I172">
        <f>VLOOKUP(A172,Planilha1!A:D,4,0)</f>
        <v>196.51</v>
      </c>
      <c r="J172" t="b">
        <f t="shared" si="2"/>
        <v>1</v>
      </c>
      <c r="K172">
        <v>38270814830</v>
      </c>
      <c r="L172" t="s">
        <v>13</v>
      </c>
    </row>
    <row r="173" spans="1:12" x14ac:dyDescent="0.25">
      <c r="A173">
        <v>112694</v>
      </c>
      <c r="B173" t="s">
        <v>210</v>
      </c>
      <c r="C173" t="s">
        <v>18</v>
      </c>
      <c r="D173">
        <v>2</v>
      </c>
      <c r="E173" t="s">
        <v>23</v>
      </c>
      <c r="F173">
        <v>7028</v>
      </c>
      <c r="G173">
        <v>41145</v>
      </c>
      <c r="H173">
        <v>44.47</v>
      </c>
      <c r="I173">
        <f>VLOOKUP(A173,Planilha1!A:D,4,0)</f>
        <v>44.47</v>
      </c>
      <c r="J173" t="b">
        <f t="shared" si="2"/>
        <v>1</v>
      </c>
      <c r="K173">
        <v>28712360899</v>
      </c>
      <c r="L173" t="s">
        <v>13</v>
      </c>
    </row>
    <row r="174" spans="1:12" x14ac:dyDescent="0.25">
      <c r="A174">
        <v>112902</v>
      </c>
      <c r="B174" t="s">
        <v>211</v>
      </c>
      <c r="C174" t="s">
        <v>15</v>
      </c>
      <c r="D174">
        <v>2</v>
      </c>
      <c r="E174" t="s">
        <v>42</v>
      </c>
      <c r="F174">
        <v>7028</v>
      </c>
      <c r="G174">
        <v>41145</v>
      </c>
      <c r="H174">
        <v>166.54</v>
      </c>
      <c r="I174">
        <f>VLOOKUP(A174,Planilha1!A:D,4,0)</f>
        <v>166.54</v>
      </c>
      <c r="J174" t="b">
        <f t="shared" si="2"/>
        <v>1</v>
      </c>
      <c r="K174">
        <v>15799157877</v>
      </c>
      <c r="L174" t="s">
        <v>13</v>
      </c>
    </row>
    <row r="175" spans="1:12" x14ac:dyDescent="0.25">
      <c r="A175">
        <v>121955</v>
      </c>
      <c r="B175" t="s">
        <v>212</v>
      </c>
      <c r="C175" t="s">
        <v>15</v>
      </c>
      <c r="D175">
        <v>2</v>
      </c>
      <c r="E175" t="s">
        <v>35</v>
      </c>
      <c r="F175">
        <v>7028</v>
      </c>
      <c r="G175">
        <v>41145</v>
      </c>
      <c r="H175">
        <v>297.77999999999997</v>
      </c>
      <c r="I175">
        <f>VLOOKUP(A175,Planilha1!A:D,4,0)</f>
        <v>297.77999999999997</v>
      </c>
      <c r="J175" t="b">
        <f t="shared" si="2"/>
        <v>1</v>
      </c>
      <c r="K175">
        <v>58102489855</v>
      </c>
      <c r="L175" t="s">
        <v>13</v>
      </c>
    </row>
    <row r="176" spans="1:12" x14ac:dyDescent="0.25">
      <c r="A176">
        <v>112996</v>
      </c>
      <c r="B176" t="s">
        <v>213</v>
      </c>
      <c r="C176" t="s">
        <v>15</v>
      </c>
      <c r="D176">
        <v>2</v>
      </c>
      <c r="E176" t="s">
        <v>12</v>
      </c>
      <c r="F176">
        <v>7028</v>
      </c>
      <c r="G176">
        <v>41145</v>
      </c>
      <c r="H176">
        <v>117.88</v>
      </c>
      <c r="I176">
        <f>VLOOKUP(A176,Planilha1!A:D,4,0)</f>
        <v>117.88</v>
      </c>
      <c r="J176" t="b">
        <f t="shared" si="2"/>
        <v>1</v>
      </c>
      <c r="K176">
        <v>38968295808</v>
      </c>
      <c r="L176" t="s">
        <v>13</v>
      </c>
    </row>
    <row r="177" spans="1:12" x14ac:dyDescent="0.25">
      <c r="A177">
        <v>113110</v>
      </c>
      <c r="B177" t="s">
        <v>214</v>
      </c>
      <c r="C177" t="s">
        <v>15</v>
      </c>
      <c r="D177">
        <v>2</v>
      </c>
      <c r="E177" t="s">
        <v>37</v>
      </c>
      <c r="F177">
        <v>7028</v>
      </c>
      <c r="G177">
        <v>41145</v>
      </c>
      <c r="H177">
        <v>146.69</v>
      </c>
      <c r="I177">
        <f>VLOOKUP(A177,Planilha1!A:D,4,0)</f>
        <v>146.69</v>
      </c>
      <c r="J177" t="b">
        <f t="shared" si="2"/>
        <v>1</v>
      </c>
      <c r="K177">
        <v>7395252802</v>
      </c>
      <c r="L177" t="s">
        <v>13</v>
      </c>
    </row>
    <row r="178" spans="1:12" x14ac:dyDescent="0.25">
      <c r="A178">
        <v>113137</v>
      </c>
      <c r="B178" t="s">
        <v>215</v>
      </c>
      <c r="C178" t="s">
        <v>20</v>
      </c>
      <c r="D178">
        <v>2</v>
      </c>
      <c r="E178" t="s">
        <v>21</v>
      </c>
      <c r="F178">
        <v>7028</v>
      </c>
      <c r="G178">
        <v>41145</v>
      </c>
      <c r="H178">
        <v>25.96</v>
      </c>
      <c r="I178">
        <f>VLOOKUP(A178,Planilha1!A:D,4,0)</f>
        <v>25.96</v>
      </c>
      <c r="J178" t="b">
        <f t="shared" si="2"/>
        <v>1</v>
      </c>
      <c r="K178">
        <v>38654252839</v>
      </c>
      <c r="L178" t="s">
        <v>13</v>
      </c>
    </row>
    <row r="179" spans="1:12" x14ac:dyDescent="0.25">
      <c r="A179">
        <v>113172</v>
      </c>
      <c r="B179" t="s">
        <v>216</v>
      </c>
      <c r="C179" t="s">
        <v>30</v>
      </c>
      <c r="D179">
        <v>2</v>
      </c>
      <c r="E179" t="s">
        <v>12</v>
      </c>
      <c r="F179">
        <v>7028</v>
      </c>
      <c r="G179">
        <v>41145</v>
      </c>
      <c r="H179">
        <v>159.52000000000001</v>
      </c>
      <c r="I179">
        <f>VLOOKUP(A179,Planilha1!A:D,4,0)</f>
        <v>159.52000000000001</v>
      </c>
      <c r="J179" t="b">
        <f t="shared" si="2"/>
        <v>1</v>
      </c>
      <c r="K179">
        <v>65752724520</v>
      </c>
      <c r="L179" t="s">
        <v>13</v>
      </c>
    </row>
    <row r="180" spans="1:12" x14ac:dyDescent="0.25">
      <c r="A180">
        <v>113198</v>
      </c>
      <c r="B180" t="s">
        <v>217</v>
      </c>
      <c r="C180" t="s">
        <v>18</v>
      </c>
      <c r="D180">
        <v>2</v>
      </c>
      <c r="E180" t="s">
        <v>27</v>
      </c>
      <c r="F180">
        <v>7028</v>
      </c>
      <c r="G180">
        <v>41145</v>
      </c>
      <c r="H180">
        <v>45.02</v>
      </c>
      <c r="I180">
        <f>VLOOKUP(A180,Planilha1!A:D,4,0)</f>
        <v>45.02</v>
      </c>
      <c r="J180" t="b">
        <f t="shared" si="2"/>
        <v>1</v>
      </c>
      <c r="K180">
        <v>22658999844</v>
      </c>
      <c r="L180" t="s">
        <v>13</v>
      </c>
    </row>
    <row r="181" spans="1:12" x14ac:dyDescent="0.25">
      <c r="A181">
        <v>113205</v>
      </c>
      <c r="B181" t="s">
        <v>218</v>
      </c>
      <c r="C181" t="s">
        <v>30</v>
      </c>
      <c r="D181">
        <v>2</v>
      </c>
      <c r="E181" t="s">
        <v>12</v>
      </c>
      <c r="F181">
        <v>7028</v>
      </c>
      <c r="G181">
        <v>41145</v>
      </c>
      <c r="H181">
        <v>90.23</v>
      </c>
      <c r="I181">
        <f>VLOOKUP(A181,Planilha1!A:D,4,0)</f>
        <v>90.23</v>
      </c>
      <c r="J181" t="b">
        <f t="shared" si="2"/>
        <v>1</v>
      </c>
      <c r="K181">
        <v>38476109881</v>
      </c>
      <c r="L181" t="s">
        <v>13</v>
      </c>
    </row>
    <row r="182" spans="1:12" x14ac:dyDescent="0.25">
      <c r="A182">
        <v>113217</v>
      </c>
      <c r="B182" t="s">
        <v>219</v>
      </c>
      <c r="C182" t="s">
        <v>11</v>
      </c>
      <c r="D182">
        <v>2</v>
      </c>
      <c r="E182" t="s">
        <v>58</v>
      </c>
      <c r="F182">
        <v>7028</v>
      </c>
      <c r="G182">
        <v>41145</v>
      </c>
      <c r="H182">
        <v>194.75</v>
      </c>
      <c r="I182">
        <f>VLOOKUP(A182,Planilha1!A:D,4,0)</f>
        <v>194.75</v>
      </c>
      <c r="J182" t="b">
        <f t="shared" si="2"/>
        <v>1</v>
      </c>
      <c r="K182">
        <v>45369901864</v>
      </c>
      <c r="L182" t="s">
        <v>13</v>
      </c>
    </row>
    <row r="183" spans="1:12" x14ac:dyDescent="0.25">
      <c r="A183">
        <v>113263</v>
      </c>
      <c r="B183" t="s">
        <v>220</v>
      </c>
      <c r="C183" t="s">
        <v>11</v>
      </c>
      <c r="D183">
        <v>2</v>
      </c>
      <c r="E183" t="s">
        <v>16</v>
      </c>
      <c r="F183">
        <v>7028</v>
      </c>
      <c r="G183">
        <v>41145</v>
      </c>
      <c r="H183">
        <v>200</v>
      </c>
      <c r="I183">
        <f>VLOOKUP(A183,Planilha1!A:D,4,0)</f>
        <v>200</v>
      </c>
      <c r="J183" t="b">
        <f t="shared" si="2"/>
        <v>1</v>
      </c>
      <c r="K183">
        <v>35594087842</v>
      </c>
      <c r="L183" t="s">
        <v>13</v>
      </c>
    </row>
    <row r="184" spans="1:12" x14ac:dyDescent="0.25">
      <c r="A184">
        <v>114757</v>
      </c>
      <c r="B184" t="s">
        <v>221</v>
      </c>
      <c r="C184" t="s">
        <v>20</v>
      </c>
      <c r="D184">
        <v>2</v>
      </c>
      <c r="E184" t="s">
        <v>112</v>
      </c>
      <c r="F184">
        <v>7028</v>
      </c>
      <c r="G184">
        <v>41145</v>
      </c>
      <c r="H184">
        <v>80.2</v>
      </c>
      <c r="I184">
        <f>VLOOKUP(A184,Planilha1!A:D,4,0)</f>
        <v>80.2</v>
      </c>
      <c r="J184" t="b">
        <f t="shared" si="2"/>
        <v>1</v>
      </c>
      <c r="K184">
        <v>24960102810</v>
      </c>
      <c r="L184" t="s">
        <v>13</v>
      </c>
    </row>
    <row r="185" spans="1:12" x14ac:dyDescent="0.25">
      <c r="A185">
        <v>113294</v>
      </c>
      <c r="B185" t="s">
        <v>222</v>
      </c>
      <c r="C185" t="s">
        <v>18</v>
      </c>
      <c r="D185">
        <v>2</v>
      </c>
      <c r="E185" t="s">
        <v>16</v>
      </c>
      <c r="F185">
        <v>7028</v>
      </c>
      <c r="G185">
        <v>41145</v>
      </c>
      <c r="H185">
        <v>150.53</v>
      </c>
      <c r="I185">
        <f>VLOOKUP(A185,Planilha1!A:D,4,0)</f>
        <v>150.53</v>
      </c>
      <c r="J185" t="b">
        <f t="shared" si="2"/>
        <v>1</v>
      </c>
      <c r="K185">
        <v>25289312803</v>
      </c>
      <c r="L185" t="s">
        <v>13</v>
      </c>
    </row>
    <row r="186" spans="1:12" x14ac:dyDescent="0.25">
      <c r="A186">
        <v>113778</v>
      </c>
      <c r="B186" t="s">
        <v>223</v>
      </c>
      <c r="C186" t="s">
        <v>30</v>
      </c>
      <c r="D186">
        <v>2</v>
      </c>
      <c r="E186" t="s">
        <v>27</v>
      </c>
      <c r="F186">
        <v>7028</v>
      </c>
      <c r="G186">
        <v>41145</v>
      </c>
      <c r="H186">
        <v>200</v>
      </c>
      <c r="I186">
        <f>VLOOKUP(A186,Planilha1!A:D,4,0)</f>
        <v>200</v>
      </c>
      <c r="J186" t="b">
        <f t="shared" si="2"/>
        <v>1</v>
      </c>
      <c r="K186">
        <v>34718587840</v>
      </c>
      <c r="L186" t="s">
        <v>13</v>
      </c>
    </row>
    <row r="187" spans="1:12" x14ac:dyDescent="0.25">
      <c r="A187">
        <v>114106</v>
      </c>
      <c r="B187" t="s">
        <v>224</v>
      </c>
      <c r="C187" t="s">
        <v>11</v>
      </c>
      <c r="D187">
        <v>2</v>
      </c>
      <c r="E187" t="s">
        <v>42</v>
      </c>
      <c r="F187">
        <v>7028</v>
      </c>
      <c r="G187">
        <v>41145</v>
      </c>
      <c r="H187">
        <v>194.64</v>
      </c>
      <c r="I187">
        <f>VLOOKUP(A187,Planilha1!A:D,4,0)</f>
        <v>194.64</v>
      </c>
      <c r="J187" t="b">
        <f t="shared" si="2"/>
        <v>1</v>
      </c>
      <c r="K187">
        <v>32275861858</v>
      </c>
      <c r="L187" t="s">
        <v>13</v>
      </c>
    </row>
    <row r="188" spans="1:12" x14ac:dyDescent="0.25">
      <c r="A188">
        <v>112397</v>
      </c>
      <c r="B188" t="s">
        <v>225</v>
      </c>
      <c r="C188" t="s">
        <v>11</v>
      </c>
      <c r="D188">
        <v>2</v>
      </c>
      <c r="E188" t="s">
        <v>12</v>
      </c>
      <c r="F188">
        <v>7028</v>
      </c>
      <c r="G188">
        <v>41145</v>
      </c>
      <c r="H188">
        <v>86.62</v>
      </c>
      <c r="I188">
        <f>VLOOKUP(A188,Planilha1!A:D,4,0)</f>
        <v>86.62</v>
      </c>
      <c r="J188" t="b">
        <f t="shared" si="2"/>
        <v>1</v>
      </c>
      <c r="K188">
        <v>42829770862</v>
      </c>
      <c r="L188" t="s">
        <v>13</v>
      </c>
    </row>
    <row r="189" spans="1:12" x14ac:dyDescent="0.25">
      <c r="A189">
        <v>112405</v>
      </c>
      <c r="B189" t="s">
        <v>226</v>
      </c>
      <c r="C189" t="s">
        <v>15</v>
      </c>
      <c r="D189">
        <v>2</v>
      </c>
      <c r="E189" t="s">
        <v>12</v>
      </c>
      <c r="F189">
        <v>7028</v>
      </c>
      <c r="G189">
        <v>41145</v>
      </c>
      <c r="H189">
        <v>198.69</v>
      </c>
      <c r="I189">
        <f>VLOOKUP(A189,Planilha1!A:D,4,0)</f>
        <v>198.69</v>
      </c>
      <c r="J189" t="b">
        <f t="shared" si="2"/>
        <v>1</v>
      </c>
      <c r="K189">
        <v>52149009889</v>
      </c>
      <c r="L189" t="s">
        <v>13</v>
      </c>
    </row>
    <row r="190" spans="1:12" x14ac:dyDescent="0.25">
      <c r="A190">
        <v>114928</v>
      </c>
      <c r="B190" t="s">
        <v>227</v>
      </c>
      <c r="C190" t="s">
        <v>20</v>
      </c>
      <c r="D190">
        <v>2</v>
      </c>
      <c r="E190" t="s">
        <v>42</v>
      </c>
      <c r="F190">
        <v>7028</v>
      </c>
      <c r="G190">
        <v>41145</v>
      </c>
      <c r="H190">
        <v>193.64</v>
      </c>
      <c r="I190">
        <f>VLOOKUP(A190,Planilha1!A:D,4,0)</f>
        <v>193.64</v>
      </c>
      <c r="J190" t="b">
        <f t="shared" si="2"/>
        <v>1</v>
      </c>
      <c r="K190">
        <v>50911445870</v>
      </c>
      <c r="L190" t="s">
        <v>13</v>
      </c>
    </row>
    <row r="191" spans="1:12" x14ac:dyDescent="0.25">
      <c r="A191">
        <v>112469</v>
      </c>
      <c r="B191" t="s">
        <v>228</v>
      </c>
      <c r="C191" t="s">
        <v>11</v>
      </c>
      <c r="D191">
        <v>2</v>
      </c>
      <c r="E191" t="s">
        <v>12</v>
      </c>
      <c r="F191">
        <v>7028</v>
      </c>
      <c r="G191">
        <v>41145</v>
      </c>
      <c r="H191">
        <v>93.42</v>
      </c>
      <c r="I191">
        <f>VLOOKUP(A191,Planilha1!A:D,4,0)</f>
        <v>93.42</v>
      </c>
      <c r="J191" t="b">
        <f t="shared" si="2"/>
        <v>1</v>
      </c>
      <c r="K191">
        <v>11784528838</v>
      </c>
      <c r="L191" t="s">
        <v>13</v>
      </c>
    </row>
    <row r="192" spans="1:12" x14ac:dyDescent="0.25">
      <c r="A192">
        <v>115012</v>
      </c>
      <c r="B192" t="s">
        <v>229</v>
      </c>
      <c r="C192" t="s">
        <v>20</v>
      </c>
      <c r="D192">
        <v>2</v>
      </c>
      <c r="E192" t="s">
        <v>35</v>
      </c>
      <c r="F192">
        <v>7028</v>
      </c>
      <c r="G192">
        <v>41145</v>
      </c>
      <c r="H192">
        <v>68.08</v>
      </c>
      <c r="I192">
        <f>VLOOKUP(A192,Planilha1!A:D,4,0)</f>
        <v>68.08</v>
      </c>
      <c r="J192" t="b">
        <f t="shared" si="2"/>
        <v>1</v>
      </c>
      <c r="K192">
        <v>37420489882</v>
      </c>
      <c r="L192" t="s">
        <v>13</v>
      </c>
    </row>
    <row r="193" spans="1:12" x14ac:dyDescent="0.25">
      <c r="A193">
        <v>114733</v>
      </c>
      <c r="B193" t="s">
        <v>230</v>
      </c>
      <c r="C193" t="s">
        <v>41</v>
      </c>
      <c r="D193">
        <v>2</v>
      </c>
      <c r="E193" t="s">
        <v>35</v>
      </c>
      <c r="F193">
        <v>7028</v>
      </c>
      <c r="G193">
        <v>41145</v>
      </c>
      <c r="H193">
        <v>74.94</v>
      </c>
      <c r="I193">
        <f>VLOOKUP(A193,Planilha1!A:D,4,0)</f>
        <v>74.94</v>
      </c>
      <c r="J193" t="b">
        <f t="shared" si="2"/>
        <v>1</v>
      </c>
      <c r="K193">
        <v>48031692840</v>
      </c>
      <c r="L193" t="s">
        <v>13</v>
      </c>
    </row>
    <row r="194" spans="1:12" x14ac:dyDescent="0.25">
      <c r="A194">
        <v>112492</v>
      </c>
      <c r="B194" t="s">
        <v>231</v>
      </c>
      <c r="C194" t="s">
        <v>15</v>
      </c>
      <c r="D194">
        <v>2</v>
      </c>
      <c r="E194" t="s">
        <v>12</v>
      </c>
      <c r="F194">
        <v>7028</v>
      </c>
      <c r="G194">
        <v>41145</v>
      </c>
      <c r="H194">
        <v>196.2</v>
      </c>
      <c r="I194">
        <f>VLOOKUP(A194,Planilha1!A:D,4,0)</f>
        <v>196.2</v>
      </c>
      <c r="J194" t="b">
        <f t="shared" si="2"/>
        <v>1</v>
      </c>
      <c r="K194">
        <v>50529507803</v>
      </c>
      <c r="L194" t="s">
        <v>13</v>
      </c>
    </row>
    <row r="195" spans="1:12" x14ac:dyDescent="0.25">
      <c r="A195">
        <v>112669</v>
      </c>
      <c r="B195" t="s">
        <v>232</v>
      </c>
      <c r="C195" t="s">
        <v>30</v>
      </c>
      <c r="D195">
        <v>2</v>
      </c>
      <c r="E195" t="s">
        <v>12</v>
      </c>
      <c r="F195">
        <v>7028</v>
      </c>
      <c r="G195">
        <v>41145</v>
      </c>
      <c r="H195">
        <v>182.17</v>
      </c>
      <c r="I195">
        <f>VLOOKUP(A195,Planilha1!A:D,4,0)</f>
        <v>182.17</v>
      </c>
      <c r="J195" t="b">
        <f t="shared" ref="J195:J258" si="3">I195=H195</f>
        <v>1</v>
      </c>
      <c r="K195">
        <v>35728735843</v>
      </c>
      <c r="L195" t="s">
        <v>32</v>
      </c>
    </row>
    <row r="196" spans="1:12" x14ac:dyDescent="0.25">
      <c r="A196">
        <v>112744</v>
      </c>
      <c r="B196" t="s">
        <v>233</v>
      </c>
      <c r="C196" t="s">
        <v>11</v>
      </c>
      <c r="D196">
        <v>2</v>
      </c>
      <c r="E196" t="s">
        <v>23</v>
      </c>
      <c r="F196">
        <v>7028</v>
      </c>
      <c r="G196">
        <v>41145</v>
      </c>
      <c r="H196">
        <v>41.4</v>
      </c>
      <c r="I196">
        <f>VLOOKUP(A196,Planilha1!A:D,4,0)</f>
        <v>41.4</v>
      </c>
      <c r="J196" t="b">
        <f t="shared" si="3"/>
        <v>1</v>
      </c>
      <c r="K196">
        <v>9470607821</v>
      </c>
      <c r="L196" t="s">
        <v>13</v>
      </c>
    </row>
    <row r="197" spans="1:12" x14ac:dyDescent="0.25">
      <c r="A197">
        <v>112780</v>
      </c>
      <c r="B197" t="s">
        <v>234</v>
      </c>
      <c r="C197" t="s">
        <v>15</v>
      </c>
      <c r="D197">
        <v>2</v>
      </c>
      <c r="E197" t="s">
        <v>12</v>
      </c>
      <c r="F197">
        <v>7028</v>
      </c>
      <c r="G197">
        <v>41145</v>
      </c>
      <c r="H197">
        <v>192.39</v>
      </c>
      <c r="I197">
        <f>VLOOKUP(A197,Planilha1!A:D,4,0)</f>
        <v>192.39</v>
      </c>
      <c r="J197" t="b">
        <f t="shared" si="3"/>
        <v>1</v>
      </c>
      <c r="K197">
        <v>14693055859</v>
      </c>
      <c r="L197" t="s">
        <v>13</v>
      </c>
    </row>
    <row r="198" spans="1:12" x14ac:dyDescent="0.25">
      <c r="A198">
        <v>114761</v>
      </c>
      <c r="B198" t="s">
        <v>235</v>
      </c>
      <c r="C198" t="s">
        <v>20</v>
      </c>
      <c r="D198">
        <v>2</v>
      </c>
      <c r="E198" t="s">
        <v>112</v>
      </c>
      <c r="F198">
        <v>7028</v>
      </c>
      <c r="G198">
        <v>41145</v>
      </c>
      <c r="H198">
        <v>94.65</v>
      </c>
      <c r="I198">
        <f>VLOOKUP(A198,Planilha1!A:D,4,0)</f>
        <v>94.65</v>
      </c>
      <c r="J198" t="b">
        <f t="shared" si="3"/>
        <v>1</v>
      </c>
      <c r="K198">
        <v>15366574846</v>
      </c>
      <c r="L198" t="s">
        <v>13</v>
      </c>
    </row>
    <row r="199" spans="1:12" x14ac:dyDescent="0.25">
      <c r="A199">
        <v>112877</v>
      </c>
      <c r="B199" t="s">
        <v>236</v>
      </c>
      <c r="C199" t="s">
        <v>18</v>
      </c>
      <c r="D199">
        <v>2</v>
      </c>
      <c r="E199" t="s">
        <v>35</v>
      </c>
      <c r="F199">
        <v>7028</v>
      </c>
      <c r="G199">
        <v>41145</v>
      </c>
      <c r="H199">
        <v>193.31</v>
      </c>
      <c r="I199">
        <f>VLOOKUP(A199,Planilha1!A:D,4,0)</f>
        <v>193.31</v>
      </c>
      <c r="J199" t="b">
        <f t="shared" si="3"/>
        <v>1</v>
      </c>
      <c r="K199">
        <v>21947372866</v>
      </c>
      <c r="L199" t="s">
        <v>32</v>
      </c>
    </row>
    <row r="200" spans="1:12" x14ac:dyDescent="0.25">
      <c r="A200">
        <v>112908</v>
      </c>
      <c r="B200" t="s">
        <v>237</v>
      </c>
      <c r="C200" t="s">
        <v>11</v>
      </c>
      <c r="D200">
        <v>2</v>
      </c>
      <c r="E200" t="s">
        <v>112</v>
      </c>
      <c r="F200">
        <v>7028</v>
      </c>
      <c r="G200">
        <v>41145</v>
      </c>
      <c r="H200">
        <v>125.76</v>
      </c>
      <c r="I200">
        <f>VLOOKUP(A200,Planilha1!A:D,4,0)</f>
        <v>125.76</v>
      </c>
      <c r="J200" t="b">
        <f t="shared" si="3"/>
        <v>1</v>
      </c>
      <c r="K200">
        <v>34620831808</v>
      </c>
      <c r="L200" t="s">
        <v>13</v>
      </c>
    </row>
    <row r="201" spans="1:12" x14ac:dyDescent="0.25">
      <c r="A201">
        <v>115229</v>
      </c>
      <c r="B201" t="s">
        <v>238</v>
      </c>
      <c r="C201" t="s">
        <v>20</v>
      </c>
      <c r="D201">
        <v>3</v>
      </c>
      <c r="E201" t="s">
        <v>44</v>
      </c>
      <c r="F201">
        <v>7328</v>
      </c>
      <c r="G201">
        <v>41191</v>
      </c>
      <c r="H201">
        <v>20.8</v>
      </c>
      <c r="I201">
        <f>VLOOKUP(A201,Planilha1!A:D,4,0)</f>
        <v>20.8</v>
      </c>
      <c r="J201" t="b">
        <f t="shared" si="3"/>
        <v>1</v>
      </c>
      <c r="K201">
        <v>17616058876</v>
      </c>
      <c r="L201" t="s">
        <v>13</v>
      </c>
    </row>
    <row r="202" spans="1:12" x14ac:dyDescent="0.25">
      <c r="A202">
        <v>113032</v>
      </c>
      <c r="B202" t="s">
        <v>239</v>
      </c>
      <c r="C202" t="s">
        <v>30</v>
      </c>
      <c r="D202">
        <v>2</v>
      </c>
      <c r="E202" t="s">
        <v>12</v>
      </c>
      <c r="F202">
        <v>7028</v>
      </c>
      <c r="G202">
        <v>41145</v>
      </c>
      <c r="H202">
        <v>90.74</v>
      </c>
      <c r="I202">
        <f>VLOOKUP(A202,Planilha1!A:D,4,0)</f>
        <v>90.74</v>
      </c>
      <c r="J202" t="b">
        <f t="shared" si="3"/>
        <v>1</v>
      </c>
      <c r="K202">
        <v>62507214449</v>
      </c>
      <c r="L202" t="s">
        <v>13</v>
      </c>
    </row>
    <row r="203" spans="1:12" x14ac:dyDescent="0.25">
      <c r="A203">
        <v>113669</v>
      </c>
      <c r="B203" t="s">
        <v>240</v>
      </c>
      <c r="C203" t="s">
        <v>30</v>
      </c>
      <c r="D203">
        <v>2</v>
      </c>
      <c r="E203" t="s">
        <v>12</v>
      </c>
      <c r="F203">
        <v>7028</v>
      </c>
      <c r="G203">
        <v>41145</v>
      </c>
      <c r="H203">
        <v>62.52</v>
      </c>
      <c r="I203">
        <f>VLOOKUP(A203,Planilha1!A:D,4,0)</f>
        <v>62.52</v>
      </c>
      <c r="J203" t="b">
        <f t="shared" si="3"/>
        <v>1</v>
      </c>
      <c r="K203">
        <v>34133706854</v>
      </c>
      <c r="L203" t="s">
        <v>13</v>
      </c>
    </row>
    <row r="204" spans="1:12" x14ac:dyDescent="0.25">
      <c r="A204">
        <v>113188</v>
      </c>
      <c r="B204" t="s">
        <v>241</v>
      </c>
      <c r="C204" t="s">
        <v>15</v>
      </c>
      <c r="D204">
        <v>2</v>
      </c>
      <c r="E204" t="s">
        <v>42</v>
      </c>
      <c r="F204">
        <v>7028</v>
      </c>
      <c r="G204">
        <v>41145</v>
      </c>
      <c r="H204">
        <v>200</v>
      </c>
      <c r="I204">
        <f>VLOOKUP(A204,Planilha1!A:D,4,0)</f>
        <v>200</v>
      </c>
      <c r="J204" t="b">
        <f t="shared" si="3"/>
        <v>1</v>
      </c>
      <c r="K204">
        <v>13188386818</v>
      </c>
      <c r="L204" t="s">
        <v>13</v>
      </c>
    </row>
    <row r="205" spans="1:12" x14ac:dyDescent="0.25">
      <c r="A205">
        <v>113218</v>
      </c>
      <c r="B205" t="s">
        <v>242</v>
      </c>
      <c r="C205" t="s">
        <v>20</v>
      </c>
      <c r="D205">
        <v>2</v>
      </c>
      <c r="E205" t="s">
        <v>49</v>
      </c>
      <c r="F205">
        <v>7028</v>
      </c>
      <c r="G205">
        <v>41145</v>
      </c>
      <c r="H205">
        <v>190.62</v>
      </c>
      <c r="I205">
        <f>VLOOKUP(A205,Planilha1!A:D,4,0)</f>
        <v>190.62</v>
      </c>
      <c r="J205" t="b">
        <f t="shared" si="3"/>
        <v>1</v>
      </c>
      <c r="K205">
        <v>28402046819</v>
      </c>
      <c r="L205" t="s">
        <v>13</v>
      </c>
    </row>
    <row r="206" spans="1:12" x14ac:dyDescent="0.25">
      <c r="A206">
        <v>114980</v>
      </c>
      <c r="B206" t="s">
        <v>243</v>
      </c>
      <c r="C206" t="s">
        <v>30</v>
      </c>
      <c r="D206">
        <v>2</v>
      </c>
      <c r="E206" t="s">
        <v>42</v>
      </c>
      <c r="F206">
        <v>7028</v>
      </c>
      <c r="G206">
        <v>41145</v>
      </c>
      <c r="H206">
        <v>200</v>
      </c>
      <c r="I206">
        <f>VLOOKUP(A206,Planilha1!A:D,4,0)</f>
        <v>200</v>
      </c>
      <c r="J206" t="b">
        <f t="shared" si="3"/>
        <v>1</v>
      </c>
      <c r="K206">
        <v>44340441848</v>
      </c>
      <c r="L206" t="s">
        <v>13</v>
      </c>
    </row>
    <row r="207" spans="1:12" x14ac:dyDescent="0.25">
      <c r="A207">
        <v>113262</v>
      </c>
      <c r="B207" t="s">
        <v>244</v>
      </c>
      <c r="C207" t="s">
        <v>11</v>
      </c>
      <c r="D207">
        <v>2</v>
      </c>
      <c r="E207" t="s">
        <v>12</v>
      </c>
      <c r="F207">
        <v>7028</v>
      </c>
      <c r="G207">
        <v>41145</v>
      </c>
      <c r="H207">
        <v>196.05</v>
      </c>
      <c r="I207">
        <f>VLOOKUP(A207,Planilha1!A:D,4,0)</f>
        <v>196.05</v>
      </c>
      <c r="J207" t="b">
        <f t="shared" si="3"/>
        <v>1</v>
      </c>
      <c r="K207">
        <v>11856239810</v>
      </c>
      <c r="L207" t="s">
        <v>13</v>
      </c>
    </row>
    <row r="208" spans="1:12" x14ac:dyDescent="0.25">
      <c r="A208">
        <v>113389</v>
      </c>
      <c r="B208" t="s">
        <v>245</v>
      </c>
      <c r="C208" t="s">
        <v>20</v>
      </c>
      <c r="D208">
        <v>2</v>
      </c>
      <c r="E208" t="s">
        <v>49</v>
      </c>
      <c r="F208">
        <v>7028</v>
      </c>
      <c r="G208">
        <v>41145</v>
      </c>
      <c r="H208">
        <v>99.93</v>
      </c>
      <c r="I208">
        <f>VLOOKUP(A208,Planilha1!A:D,4,0)</f>
        <v>99.93</v>
      </c>
      <c r="J208" t="b">
        <f t="shared" si="3"/>
        <v>1</v>
      </c>
      <c r="K208">
        <v>26290240838</v>
      </c>
      <c r="L208" t="s">
        <v>13</v>
      </c>
    </row>
    <row r="209" spans="1:12" x14ac:dyDescent="0.25">
      <c r="A209">
        <v>113407</v>
      </c>
      <c r="B209" t="s">
        <v>246</v>
      </c>
      <c r="C209" t="s">
        <v>20</v>
      </c>
      <c r="D209">
        <v>2</v>
      </c>
      <c r="E209" t="s">
        <v>58</v>
      </c>
      <c r="F209">
        <v>7028</v>
      </c>
      <c r="G209">
        <v>41145</v>
      </c>
      <c r="H209">
        <v>62.97</v>
      </c>
      <c r="I209">
        <f>VLOOKUP(A209,Planilha1!A:D,4,0)</f>
        <v>62.97</v>
      </c>
      <c r="J209" t="b">
        <f t="shared" si="3"/>
        <v>1</v>
      </c>
      <c r="K209">
        <v>33057214487</v>
      </c>
      <c r="L209" t="s">
        <v>13</v>
      </c>
    </row>
    <row r="210" spans="1:12" x14ac:dyDescent="0.25">
      <c r="A210">
        <v>113742</v>
      </c>
      <c r="B210" t="s">
        <v>247</v>
      </c>
      <c r="C210" t="s">
        <v>248</v>
      </c>
      <c r="D210">
        <v>1</v>
      </c>
      <c r="E210" t="s">
        <v>249</v>
      </c>
      <c r="F210">
        <v>7528</v>
      </c>
      <c r="G210">
        <v>51292</v>
      </c>
      <c r="H210">
        <v>66.28</v>
      </c>
      <c r="I210">
        <f>VLOOKUP(A210,Planilha1!A:D,4,0)</f>
        <v>66.28</v>
      </c>
      <c r="J210" t="b">
        <f t="shared" si="3"/>
        <v>1</v>
      </c>
      <c r="K210">
        <v>32473377847</v>
      </c>
      <c r="L210" t="s">
        <v>13</v>
      </c>
    </row>
    <row r="211" spans="1:12" x14ac:dyDescent="0.25">
      <c r="A211">
        <v>113477</v>
      </c>
      <c r="B211" t="s">
        <v>250</v>
      </c>
      <c r="C211" t="s">
        <v>11</v>
      </c>
      <c r="D211">
        <v>2</v>
      </c>
      <c r="E211" t="s">
        <v>72</v>
      </c>
      <c r="F211">
        <v>7028</v>
      </c>
      <c r="G211">
        <v>41145</v>
      </c>
      <c r="H211">
        <v>68.989999999999995</v>
      </c>
      <c r="I211">
        <f>VLOOKUP(A211,Planilha1!A:D,4,0)</f>
        <v>68.989999999999995</v>
      </c>
      <c r="J211" t="b">
        <f t="shared" si="3"/>
        <v>1</v>
      </c>
      <c r="K211">
        <v>44338321890</v>
      </c>
      <c r="L211" t="s">
        <v>13</v>
      </c>
    </row>
    <row r="212" spans="1:12" x14ac:dyDescent="0.25">
      <c r="A212">
        <v>113520</v>
      </c>
      <c r="B212" t="s">
        <v>251</v>
      </c>
      <c r="C212" t="s">
        <v>41</v>
      </c>
      <c r="D212">
        <v>2</v>
      </c>
      <c r="E212" t="s">
        <v>27</v>
      </c>
      <c r="F212">
        <v>7028</v>
      </c>
      <c r="G212">
        <v>41145</v>
      </c>
      <c r="H212">
        <v>90.41</v>
      </c>
      <c r="I212">
        <f>VLOOKUP(A212,Planilha1!A:D,4,0)</f>
        <v>90.41</v>
      </c>
      <c r="J212" t="b">
        <f t="shared" si="3"/>
        <v>1</v>
      </c>
      <c r="K212">
        <v>42495622801</v>
      </c>
      <c r="L212" t="s">
        <v>13</v>
      </c>
    </row>
    <row r="213" spans="1:12" x14ac:dyDescent="0.25">
      <c r="A213">
        <v>113531</v>
      </c>
      <c r="B213" t="s">
        <v>252</v>
      </c>
      <c r="C213" t="s">
        <v>11</v>
      </c>
      <c r="D213">
        <v>2</v>
      </c>
      <c r="E213" t="s">
        <v>12</v>
      </c>
      <c r="F213">
        <v>7028</v>
      </c>
      <c r="G213">
        <v>41145</v>
      </c>
      <c r="H213">
        <v>266.39</v>
      </c>
      <c r="I213">
        <f>VLOOKUP(A213,Planilha1!A:D,4,0)</f>
        <v>266.39</v>
      </c>
      <c r="J213" t="b">
        <f t="shared" si="3"/>
        <v>1</v>
      </c>
      <c r="K213">
        <v>31482023504</v>
      </c>
      <c r="L213" t="s">
        <v>32</v>
      </c>
    </row>
    <row r="214" spans="1:12" x14ac:dyDescent="0.25">
      <c r="A214">
        <v>113555</v>
      </c>
      <c r="B214" t="s">
        <v>253</v>
      </c>
      <c r="C214" t="s">
        <v>18</v>
      </c>
      <c r="D214">
        <v>2</v>
      </c>
      <c r="E214" t="s">
        <v>12</v>
      </c>
      <c r="F214">
        <v>7028</v>
      </c>
      <c r="G214">
        <v>41145</v>
      </c>
      <c r="H214">
        <v>54.64</v>
      </c>
      <c r="I214">
        <f>VLOOKUP(A214,Planilha1!A:D,4,0)</f>
        <v>54.64</v>
      </c>
      <c r="J214" t="b">
        <f t="shared" si="3"/>
        <v>1</v>
      </c>
      <c r="K214">
        <v>9738569800</v>
      </c>
      <c r="L214" t="s">
        <v>13</v>
      </c>
    </row>
    <row r="215" spans="1:12" x14ac:dyDescent="0.25">
      <c r="A215">
        <v>113577</v>
      </c>
      <c r="B215" t="s">
        <v>254</v>
      </c>
      <c r="C215" t="s">
        <v>20</v>
      </c>
      <c r="D215">
        <v>2</v>
      </c>
      <c r="E215" t="s">
        <v>95</v>
      </c>
      <c r="F215">
        <v>7028</v>
      </c>
      <c r="G215">
        <v>41145</v>
      </c>
      <c r="H215">
        <v>48.01</v>
      </c>
      <c r="I215">
        <f>VLOOKUP(A215,Planilha1!A:D,4,0)</f>
        <v>48.01</v>
      </c>
      <c r="J215" t="b">
        <f t="shared" si="3"/>
        <v>1</v>
      </c>
      <c r="K215">
        <v>31115525867</v>
      </c>
      <c r="L215" t="s">
        <v>32</v>
      </c>
    </row>
    <row r="216" spans="1:12" x14ac:dyDescent="0.25">
      <c r="A216">
        <v>113608</v>
      </c>
      <c r="B216" t="s">
        <v>255</v>
      </c>
      <c r="C216" t="s">
        <v>18</v>
      </c>
      <c r="D216">
        <v>2</v>
      </c>
      <c r="E216" t="s">
        <v>12</v>
      </c>
      <c r="F216">
        <v>7028</v>
      </c>
      <c r="G216">
        <v>41145</v>
      </c>
      <c r="H216">
        <v>101.12</v>
      </c>
      <c r="I216">
        <f>VLOOKUP(A216,Planilha1!A:D,4,0)</f>
        <v>101.12</v>
      </c>
      <c r="J216" t="b">
        <f t="shared" si="3"/>
        <v>1</v>
      </c>
      <c r="K216">
        <v>27240375889</v>
      </c>
      <c r="L216" t="s">
        <v>13</v>
      </c>
    </row>
    <row r="217" spans="1:12" x14ac:dyDescent="0.25">
      <c r="A217">
        <v>113689</v>
      </c>
      <c r="B217" t="s">
        <v>256</v>
      </c>
      <c r="C217" t="s">
        <v>20</v>
      </c>
      <c r="D217">
        <v>2</v>
      </c>
      <c r="E217" t="s">
        <v>21</v>
      </c>
      <c r="F217">
        <v>7028</v>
      </c>
      <c r="G217">
        <v>41145</v>
      </c>
      <c r="H217">
        <v>92.13</v>
      </c>
      <c r="I217">
        <f>VLOOKUP(A217,Planilha1!A:D,4,0)</f>
        <v>92.13</v>
      </c>
      <c r="J217" t="b">
        <f t="shared" si="3"/>
        <v>1</v>
      </c>
      <c r="K217">
        <v>36748000807</v>
      </c>
      <c r="L217" t="s">
        <v>32</v>
      </c>
    </row>
    <row r="218" spans="1:12" x14ac:dyDescent="0.25">
      <c r="A218">
        <v>116320</v>
      </c>
      <c r="B218" t="s">
        <v>257</v>
      </c>
      <c r="C218" t="s">
        <v>11</v>
      </c>
      <c r="D218">
        <v>2</v>
      </c>
      <c r="E218" t="s">
        <v>72</v>
      </c>
      <c r="F218">
        <v>7028</v>
      </c>
      <c r="G218">
        <v>41145</v>
      </c>
      <c r="H218">
        <v>55.65</v>
      </c>
      <c r="I218">
        <f>VLOOKUP(A218,Planilha1!A:D,4,0)</f>
        <v>55.65</v>
      </c>
      <c r="J218" t="b">
        <f t="shared" si="3"/>
        <v>1</v>
      </c>
      <c r="K218">
        <v>29436224869</v>
      </c>
      <c r="L218" t="s">
        <v>13</v>
      </c>
    </row>
    <row r="219" spans="1:12" x14ac:dyDescent="0.25">
      <c r="A219">
        <v>114258</v>
      </c>
      <c r="B219" t="s">
        <v>258</v>
      </c>
      <c r="C219" t="s">
        <v>30</v>
      </c>
      <c r="D219">
        <v>2</v>
      </c>
      <c r="E219" t="s">
        <v>35</v>
      </c>
      <c r="F219">
        <v>7028</v>
      </c>
      <c r="G219">
        <v>41145</v>
      </c>
      <c r="H219">
        <v>180.95</v>
      </c>
      <c r="I219">
        <f>VLOOKUP(A219,Planilha1!A:D,4,0)</f>
        <v>180.95</v>
      </c>
      <c r="J219" t="b">
        <f t="shared" si="3"/>
        <v>1</v>
      </c>
      <c r="K219">
        <v>21596641894</v>
      </c>
      <c r="L219" t="s">
        <v>13</v>
      </c>
    </row>
    <row r="220" spans="1:12" x14ac:dyDescent="0.25">
      <c r="A220">
        <v>113611</v>
      </c>
      <c r="B220" t="s">
        <v>259</v>
      </c>
      <c r="C220" t="s">
        <v>30</v>
      </c>
      <c r="D220">
        <v>2</v>
      </c>
      <c r="E220" t="s">
        <v>27</v>
      </c>
      <c r="F220">
        <v>7028</v>
      </c>
      <c r="G220">
        <v>41145</v>
      </c>
      <c r="H220">
        <v>151.93</v>
      </c>
      <c r="I220">
        <f>VLOOKUP(A220,Planilha1!A:D,4,0)</f>
        <v>151.93</v>
      </c>
      <c r="J220" t="b">
        <f t="shared" si="3"/>
        <v>1</v>
      </c>
      <c r="K220">
        <v>12475042800</v>
      </c>
      <c r="L220" t="s">
        <v>13</v>
      </c>
    </row>
    <row r="221" spans="1:12" x14ac:dyDescent="0.25">
      <c r="A221">
        <v>112853</v>
      </c>
      <c r="B221" t="s">
        <v>260</v>
      </c>
      <c r="C221" t="s">
        <v>30</v>
      </c>
      <c r="D221">
        <v>2</v>
      </c>
      <c r="E221" t="s">
        <v>12</v>
      </c>
      <c r="F221">
        <v>7028</v>
      </c>
      <c r="G221">
        <v>41145</v>
      </c>
      <c r="H221">
        <v>198.69</v>
      </c>
      <c r="I221">
        <f>VLOOKUP(A221,Planilha1!A:D,4,0)</f>
        <v>198.69</v>
      </c>
      <c r="J221" t="b">
        <f t="shared" si="3"/>
        <v>1</v>
      </c>
      <c r="K221">
        <v>12968772805</v>
      </c>
      <c r="L221" t="s">
        <v>13</v>
      </c>
    </row>
    <row r="222" spans="1:12" x14ac:dyDescent="0.25">
      <c r="A222">
        <v>112823</v>
      </c>
      <c r="B222" t="s">
        <v>261</v>
      </c>
      <c r="C222" t="s">
        <v>41</v>
      </c>
      <c r="D222">
        <v>2</v>
      </c>
      <c r="E222" t="s">
        <v>37</v>
      </c>
      <c r="F222">
        <v>7028</v>
      </c>
      <c r="G222">
        <v>41145</v>
      </c>
      <c r="H222">
        <v>190.92</v>
      </c>
      <c r="I222">
        <f>VLOOKUP(A222,Planilha1!A:D,4,0)</f>
        <v>190.92</v>
      </c>
      <c r="J222" t="b">
        <f t="shared" si="3"/>
        <v>1</v>
      </c>
      <c r="K222">
        <v>36889619862</v>
      </c>
      <c r="L222" t="s">
        <v>13</v>
      </c>
    </row>
    <row r="223" spans="1:12" x14ac:dyDescent="0.25">
      <c r="A223">
        <v>112811</v>
      </c>
      <c r="B223" t="s">
        <v>262</v>
      </c>
      <c r="C223" t="s">
        <v>20</v>
      </c>
      <c r="D223">
        <v>2</v>
      </c>
      <c r="E223" t="s">
        <v>23</v>
      </c>
      <c r="F223">
        <v>7028</v>
      </c>
      <c r="G223">
        <v>41145</v>
      </c>
      <c r="H223">
        <v>5.95</v>
      </c>
      <c r="I223">
        <f>VLOOKUP(A223,Planilha1!A:D,4,0)</f>
        <v>5.95</v>
      </c>
      <c r="J223" t="b">
        <f t="shared" si="3"/>
        <v>1</v>
      </c>
      <c r="K223">
        <v>3074393807</v>
      </c>
      <c r="L223" t="s">
        <v>13</v>
      </c>
    </row>
    <row r="224" spans="1:12" x14ac:dyDescent="0.25">
      <c r="A224">
        <v>112778</v>
      </c>
      <c r="B224" t="s">
        <v>263</v>
      </c>
      <c r="C224" t="s">
        <v>15</v>
      </c>
      <c r="D224">
        <v>2</v>
      </c>
      <c r="E224" t="s">
        <v>12</v>
      </c>
      <c r="F224">
        <v>7028</v>
      </c>
      <c r="G224">
        <v>41145</v>
      </c>
      <c r="H224">
        <v>189.43</v>
      </c>
      <c r="I224">
        <f>VLOOKUP(A224,Planilha1!A:D,4,0)</f>
        <v>189.43</v>
      </c>
      <c r="J224" t="b">
        <f t="shared" si="3"/>
        <v>1</v>
      </c>
      <c r="K224">
        <v>81165951304</v>
      </c>
      <c r="L224" t="s">
        <v>13</v>
      </c>
    </row>
    <row r="225" spans="1:12" x14ac:dyDescent="0.25">
      <c r="A225">
        <v>112769</v>
      </c>
      <c r="B225" t="s">
        <v>264</v>
      </c>
      <c r="C225" t="s">
        <v>20</v>
      </c>
      <c r="D225">
        <v>2</v>
      </c>
      <c r="E225" t="s">
        <v>49</v>
      </c>
      <c r="F225">
        <v>7028</v>
      </c>
      <c r="G225">
        <v>41145</v>
      </c>
      <c r="H225">
        <v>200</v>
      </c>
      <c r="I225">
        <f>VLOOKUP(A225,Planilha1!A:D,4,0)</f>
        <v>200</v>
      </c>
      <c r="J225" t="b">
        <f t="shared" si="3"/>
        <v>1</v>
      </c>
      <c r="K225">
        <v>22678569802</v>
      </c>
      <c r="L225" t="s">
        <v>13</v>
      </c>
    </row>
    <row r="226" spans="1:12" x14ac:dyDescent="0.25">
      <c r="A226">
        <v>116132</v>
      </c>
      <c r="B226" t="s">
        <v>265</v>
      </c>
      <c r="C226" t="s">
        <v>20</v>
      </c>
      <c r="D226">
        <v>2</v>
      </c>
      <c r="E226" t="s">
        <v>21</v>
      </c>
      <c r="F226">
        <v>7028</v>
      </c>
      <c r="G226">
        <v>41145</v>
      </c>
      <c r="H226">
        <v>199.47</v>
      </c>
      <c r="I226">
        <f>VLOOKUP(A226,Planilha1!A:D,4,0)</f>
        <v>199.47</v>
      </c>
      <c r="J226" t="b">
        <f t="shared" si="3"/>
        <v>1</v>
      </c>
      <c r="K226">
        <v>13366764856</v>
      </c>
      <c r="L226" t="s">
        <v>13</v>
      </c>
    </row>
    <row r="227" spans="1:12" x14ac:dyDescent="0.25">
      <c r="A227">
        <v>119117</v>
      </c>
      <c r="B227" t="s">
        <v>266</v>
      </c>
      <c r="C227" t="s">
        <v>18</v>
      </c>
      <c r="D227">
        <v>2</v>
      </c>
      <c r="E227" t="s">
        <v>42</v>
      </c>
      <c r="F227">
        <v>7028</v>
      </c>
      <c r="G227">
        <v>41145</v>
      </c>
      <c r="H227">
        <v>90.9</v>
      </c>
      <c r="I227">
        <f>VLOOKUP(A227,Planilha1!A:D,4,0)</f>
        <v>90.9</v>
      </c>
      <c r="J227" t="b">
        <f t="shared" si="3"/>
        <v>1</v>
      </c>
      <c r="K227">
        <v>32375242807</v>
      </c>
      <c r="L227" t="s">
        <v>13</v>
      </c>
    </row>
    <row r="228" spans="1:12" x14ac:dyDescent="0.25">
      <c r="A228">
        <v>114454</v>
      </c>
      <c r="B228" t="s">
        <v>267</v>
      </c>
      <c r="C228" t="s">
        <v>30</v>
      </c>
      <c r="D228">
        <v>2</v>
      </c>
      <c r="E228" t="s">
        <v>105</v>
      </c>
      <c r="F228">
        <v>7028</v>
      </c>
      <c r="G228">
        <v>41145</v>
      </c>
      <c r="H228">
        <v>39.93</v>
      </c>
      <c r="I228">
        <f>VLOOKUP(A228,Planilha1!A:D,4,0)</f>
        <v>39.93</v>
      </c>
      <c r="J228" t="b">
        <f t="shared" si="3"/>
        <v>1</v>
      </c>
      <c r="K228">
        <v>25575116840</v>
      </c>
      <c r="L228" t="s">
        <v>13</v>
      </c>
    </row>
    <row r="229" spans="1:12" x14ac:dyDescent="0.25">
      <c r="A229">
        <v>114937</v>
      </c>
      <c r="B229" t="s">
        <v>268</v>
      </c>
      <c r="C229" t="s">
        <v>20</v>
      </c>
      <c r="D229">
        <v>2</v>
      </c>
      <c r="E229" t="s">
        <v>35</v>
      </c>
      <c r="F229">
        <v>7028</v>
      </c>
      <c r="G229">
        <v>41145</v>
      </c>
      <c r="H229">
        <v>199.38</v>
      </c>
      <c r="I229">
        <f>VLOOKUP(A229,Planilha1!A:D,4,0)</f>
        <v>199.38</v>
      </c>
      <c r="J229" t="b">
        <f t="shared" si="3"/>
        <v>1</v>
      </c>
      <c r="K229">
        <v>29171697888</v>
      </c>
      <c r="L229" t="s">
        <v>13</v>
      </c>
    </row>
    <row r="230" spans="1:12" x14ac:dyDescent="0.25">
      <c r="A230">
        <v>120188</v>
      </c>
      <c r="B230" t="s">
        <v>269</v>
      </c>
      <c r="C230" t="s">
        <v>18</v>
      </c>
      <c r="D230">
        <v>2</v>
      </c>
      <c r="E230" t="s">
        <v>35</v>
      </c>
      <c r="F230">
        <v>7028</v>
      </c>
      <c r="G230">
        <v>41145</v>
      </c>
      <c r="H230">
        <v>195.92</v>
      </c>
      <c r="I230">
        <f>VLOOKUP(A230,Planilha1!A:D,4,0)</f>
        <v>195.92</v>
      </c>
      <c r="J230" t="b">
        <f t="shared" si="3"/>
        <v>1</v>
      </c>
      <c r="K230">
        <v>29197162809</v>
      </c>
      <c r="L230" t="s">
        <v>13</v>
      </c>
    </row>
    <row r="231" spans="1:12" x14ac:dyDescent="0.25">
      <c r="A231">
        <v>112381</v>
      </c>
      <c r="B231" t="s">
        <v>270</v>
      </c>
      <c r="C231" t="s">
        <v>20</v>
      </c>
      <c r="D231">
        <v>2</v>
      </c>
      <c r="E231" t="s">
        <v>21</v>
      </c>
      <c r="F231">
        <v>7028</v>
      </c>
      <c r="G231">
        <v>41145</v>
      </c>
      <c r="H231">
        <v>199.96</v>
      </c>
      <c r="I231">
        <f>VLOOKUP(A231,Planilha1!A:D,4,0)</f>
        <v>199.96</v>
      </c>
      <c r="J231" t="b">
        <f t="shared" si="3"/>
        <v>1</v>
      </c>
      <c r="K231">
        <v>31293102822</v>
      </c>
      <c r="L231" t="s">
        <v>13</v>
      </c>
    </row>
    <row r="232" spans="1:12" x14ac:dyDescent="0.25">
      <c r="A232">
        <v>112674</v>
      </c>
      <c r="B232" t="s">
        <v>271</v>
      </c>
      <c r="C232" t="s">
        <v>30</v>
      </c>
      <c r="D232">
        <v>2</v>
      </c>
      <c r="E232" t="s">
        <v>12</v>
      </c>
      <c r="F232">
        <v>7028</v>
      </c>
      <c r="G232">
        <v>41145</v>
      </c>
      <c r="H232">
        <v>197.51</v>
      </c>
      <c r="I232">
        <f>VLOOKUP(A232,Planilha1!A:D,4,0)</f>
        <v>197.51</v>
      </c>
      <c r="J232" t="b">
        <f t="shared" si="3"/>
        <v>1</v>
      </c>
      <c r="K232">
        <v>40195615832</v>
      </c>
      <c r="L232" t="s">
        <v>32</v>
      </c>
    </row>
    <row r="233" spans="1:12" x14ac:dyDescent="0.25">
      <c r="A233">
        <v>116009</v>
      </c>
      <c r="B233" t="s">
        <v>272</v>
      </c>
      <c r="C233" t="s">
        <v>15</v>
      </c>
      <c r="D233">
        <v>2</v>
      </c>
      <c r="E233" t="s">
        <v>12</v>
      </c>
      <c r="F233">
        <v>7028</v>
      </c>
      <c r="G233">
        <v>41145</v>
      </c>
      <c r="H233">
        <v>197.42</v>
      </c>
      <c r="I233">
        <f>VLOOKUP(A233,Planilha1!A:D,4,0)</f>
        <v>197.42</v>
      </c>
      <c r="J233" t="b">
        <f t="shared" si="3"/>
        <v>1</v>
      </c>
      <c r="K233">
        <v>41614815860</v>
      </c>
      <c r="L233" t="s">
        <v>13</v>
      </c>
    </row>
    <row r="234" spans="1:12" x14ac:dyDescent="0.25">
      <c r="A234">
        <v>112432</v>
      </c>
      <c r="B234" t="s">
        <v>273</v>
      </c>
      <c r="C234" t="s">
        <v>15</v>
      </c>
      <c r="D234">
        <v>2</v>
      </c>
      <c r="E234" t="s">
        <v>42</v>
      </c>
      <c r="F234">
        <v>7028</v>
      </c>
      <c r="G234">
        <v>41145</v>
      </c>
      <c r="H234">
        <v>40.54</v>
      </c>
      <c r="I234">
        <f>VLOOKUP(A234,Planilha1!A:D,4,0)</f>
        <v>40.54</v>
      </c>
      <c r="J234" t="b">
        <f t="shared" si="3"/>
        <v>1</v>
      </c>
      <c r="K234">
        <v>44403455816</v>
      </c>
      <c r="L234" t="s">
        <v>13</v>
      </c>
    </row>
    <row r="235" spans="1:12" x14ac:dyDescent="0.25">
      <c r="A235">
        <v>116237</v>
      </c>
      <c r="B235" t="s">
        <v>274</v>
      </c>
      <c r="C235" t="s">
        <v>15</v>
      </c>
      <c r="D235">
        <v>2</v>
      </c>
      <c r="E235" t="s">
        <v>12</v>
      </c>
      <c r="F235">
        <v>7028</v>
      </c>
      <c r="G235">
        <v>41145</v>
      </c>
      <c r="H235">
        <v>181.46</v>
      </c>
      <c r="I235">
        <f>VLOOKUP(A235,Planilha1!A:D,4,0)</f>
        <v>181.46</v>
      </c>
      <c r="J235" t="b">
        <f t="shared" si="3"/>
        <v>1</v>
      </c>
      <c r="K235">
        <v>32334759856</v>
      </c>
      <c r="L235" t="s">
        <v>13</v>
      </c>
    </row>
    <row r="236" spans="1:12" x14ac:dyDescent="0.25">
      <c r="A236">
        <v>112444</v>
      </c>
      <c r="B236" t="s">
        <v>275</v>
      </c>
      <c r="C236" t="s">
        <v>15</v>
      </c>
      <c r="D236">
        <v>2</v>
      </c>
      <c r="E236" t="s">
        <v>42</v>
      </c>
      <c r="F236">
        <v>7028</v>
      </c>
      <c r="G236">
        <v>41145</v>
      </c>
      <c r="H236">
        <v>168.23</v>
      </c>
      <c r="I236">
        <f>VLOOKUP(A236,Planilha1!A:D,4,0)</f>
        <v>168.23</v>
      </c>
      <c r="J236" t="b">
        <f t="shared" si="3"/>
        <v>1</v>
      </c>
      <c r="K236">
        <v>39308101829</v>
      </c>
      <c r="L236" t="s">
        <v>13</v>
      </c>
    </row>
    <row r="237" spans="1:12" x14ac:dyDescent="0.25">
      <c r="A237">
        <v>112704</v>
      </c>
      <c r="B237" t="s">
        <v>276</v>
      </c>
      <c r="C237" t="s">
        <v>20</v>
      </c>
      <c r="D237">
        <v>2</v>
      </c>
      <c r="E237" t="s">
        <v>95</v>
      </c>
      <c r="F237">
        <v>7028</v>
      </c>
      <c r="G237">
        <v>41145</v>
      </c>
      <c r="H237">
        <v>69.650000000000006</v>
      </c>
      <c r="I237">
        <f>VLOOKUP(A237,Planilha1!A:D,4,0)</f>
        <v>69.650000000000006</v>
      </c>
      <c r="J237" t="b">
        <f t="shared" si="3"/>
        <v>1</v>
      </c>
      <c r="K237">
        <v>34455631879</v>
      </c>
      <c r="L237" t="s">
        <v>13</v>
      </c>
    </row>
    <row r="238" spans="1:12" x14ac:dyDescent="0.25">
      <c r="A238">
        <v>112224</v>
      </c>
      <c r="B238" t="s">
        <v>277</v>
      </c>
      <c r="C238" t="s">
        <v>18</v>
      </c>
      <c r="D238">
        <v>2</v>
      </c>
      <c r="E238" t="s">
        <v>12</v>
      </c>
      <c r="F238">
        <v>7028</v>
      </c>
      <c r="G238">
        <v>41145</v>
      </c>
      <c r="H238">
        <v>195.45</v>
      </c>
      <c r="I238">
        <f>VLOOKUP(A238,Planilha1!A:D,4,0)</f>
        <v>195.45</v>
      </c>
      <c r="J238" t="b">
        <f t="shared" si="3"/>
        <v>1</v>
      </c>
      <c r="K238">
        <v>51567954472</v>
      </c>
      <c r="L238" t="s">
        <v>13</v>
      </c>
    </row>
    <row r="239" spans="1:12" x14ac:dyDescent="0.25">
      <c r="A239">
        <v>112229</v>
      </c>
      <c r="B239" t="s">
        <v>278</v>
      </c>
      <c r="C239" t="s">
        <v>18</v>
      </c>
      <c r="D239">
        <v>2</v>
      </c>
      <c r="E239" t="s">
        <v>12</v>
      </c>
      <c r="F239">
        <v>7028</v>
      </c>
      <c r="G239">
        <v>41145</v>
      </c>
      <c r="H239">
        <v>62.36</v>
      </c>
      <c r="I239">
        <f>VLOOKUP(A239,Planilha1!A:D,4,0)</f>
        <v>62.36</v>
      </c>
      <c r="J239" t="b">
        <f t="shared" si="3"/>
        <v>1</v>
      </c>
      <c r="K239">
        <v>68758634487</v>
      </c>
      <c r="L239" t="s">
        <v>13</v>
      </c>
    </row>
    <row r="240" spans="1:12" x14ac:dyDescent="0.25">
      <c r="A240">
        <v>112722</v>
      </c>
      <c r="B240" t="s">
        <v>279</v>
      </c>
      <c r="C240" t="s">
        <v>20</v>
      </c>
      <c r="D240">
        <v>2</v>
      </c>
      <c r="E240" t="s">
        <v>198</v>
      </c>
      <c r="F240">
        <v>7028</v>
      </c>
      <c r="G240">
        <v>41145</v>
      </c>
      <c r="H240">
        <v>59.75</v>
      </c>
      <c r="I240">
        <f>VLOOKUP(A240,Planilha1!A:D,4,0)</f>
        <v>59.75</v>
      </c>
      <c r="J240" t="b">
        <f t="shared" si="3"/>
        <v>1</v>
      </c>
      <c r="K240">
        <v>16338288835</v>
      </c>
      <c r="L240" t="s">
        <v>13</v>
      </c>
    </row>
    <row r="241" spans="1:12" x14ac:dyDescent="0.25">
      <c r="A241">
        <v>113008</v>
      </c>
      <c r="B241" t="s">
        <v>280</v>
      </c>
      <c r="C241" t="s">
        <v>20</v>
      </c>
      <c r="D241">
        <v>2</v>
      </c>
      <c r="E241" t="s">
        <v>72</v>
      </c>
      <c r="F241">
        <v>7028</v>
      </c>
      <c r="G241">
        <v>41145</v>
      </c>
      <c r="H241">
        <v>134.66999999999999</v>
      </c>
      <c r="I241">
        <f>VLOOKUP(A241,Planilha1!A:D,4,0)</f>
        <v>134.66999999999999</v>
      </c>
      <c r="J241" t="b">
        <f t="shared" si="3"/>
        <v>1</v>
      </c>
      <c r="K241">
        <v>9266072869</v>
      </c>
      <c r="L241" t="s">
        <v>13</v>
      </c>
    </row>
    <row r="242" spans="1:12" x14ac:dyDescent="0.25">
      <c r="A242">
        <v>115400</v>
      </c>
      <c r="B242" t="s">
        <v>281</v>
      </c>
      <c r="C242" t="s">
        <v>30</v>
      </c>
      <c r="D242">
        <v>2</v>
      </c>
      <c r="E242" t="s">
        <v>42</v>
      </c>
      <c r="F242">
        <v>7028</v>
      </c>
      <c r="G242">
        <v>41145</v>
      </c>
      <c r="H242">
        <v>75.34</v>
      </c>
      <c r="I242">
        <f>VLOOKUP(A242,Planilha1!A:D,4,0)</f>
        <v>75.34</v>
      </c>
      <c r="J242" t="b">
        <f t="shared" si="3"/>
        <v>1</v>
      </c>
      <c r="K242">
        <v>28070158832</v>
      </c>
      <c r="L242" t="s">
        <v>13</v>
      </c>
    </row>
    <row r="243" spans="1:12" x14ac:dyDescent="0.25">
      <c r="A243">
        <v>116021</v>
      </c>
      <c r="B243" t="s">
        <v>282</v>
      </c>
      <c r="C243" t="s">
        <v>11</v>
      </c>
      <c r="D243">
        <v>2</v>
      </c>
      <c r="E243" t="s">
        <v>72</v>
      </c>
      <c r="F243">
        <v>7028</v>
      </c>
      <c r="G243">
        <v>41145</v>
      </c>
      <c r="H243">
        <v>198.71</v>
      </c>
      <c r="I243">
        <f>VLOOKUP(A243,Planilha1!A:D,4,0)</f>
        <v>198.71</v>
      </c>
      <c r="J243" t="b">
        <f t="shared" si="3"/>
        <v>1</v>
      </c>
      <c r="K243">
        <v>37144333844</v>
      </c>
      <c r="L243" t="s">
        <v>13</v>
      </c>
    </row>
    <row r="244" spans="1:12" x14ac:dyDescent="0.25">
      <c r="A244">
        <v>121458</v>
      </c>
      <c r="B244" t="s">
        <v>283</v>
      </c>
      <c r="C244" t="s">
        <v>18</v>
      </c>
      <c r="D244">
        <v>2</v>
      </c>
      <c r="E244" t="s">
        <v>39</v>
      </c>
      <c r="F244">
        <v>7028</v>
      </c>
      <c r="G244">
        <v>41145</v>
      </c>
      <c r="H244">
        <v>86.67</v>
      </c>
      <c r="I244">
        <f>VLOOKUP(A244,Planilha1!A:D,4,0)</f>
        <v>86.67</v>
      </c>
      <c r="J244" t="b">
        <f t="shared" si="3"/>
        <v>1</v>
      </c>
      <c r="K244">
        <v>32913213839</v>
      </c>
      <c r="L244" t="s">
        <v>13</v>
      </c>
    </row>
    <row r="245" spans="1:12" x14ac:dyDescent="0.25">
      <c r="A245">
        <v>117406</v>
      </c>
      <c r="B245" t="s">
        <v>284</v>
      </c>
      <c r="C245" t="s">
        <v>11</v>
      </c>
      <c r="D245">
        <v>2</v>
      </c>
      <c r="E245" t="s">
        <v>12</v>
      </c>
      <c r="F245">
        <v>7028</v>
      </c>
      <c r="G245">
        <v>41145</v>
      </c>
      <c r="H245">
        <v>177.7</v>
      </c>
      <c r="I245">
        <f>VLOOKUP(A245,Planilha1!A:D,4,0)</f>
        <v>177.7</v>
      </c>
      <c r="J245" t="b">
        <f t="shared" si="3"/>
        <v>1</v>
      </c>
      <c r="K245">
        <v>39796147866</v>
      </c>
      <c r="L245" t="s">
        <v>13</v>
      </c>
    </row>
    <row r="246" spans="1:12" x14ac:dyDescent="0.25">
      <c r="A246">
        <v>116988</v>
      </c>
      <c r="B246" t="s">
        <v>285</v>
      </c>
      <c r="C246" t="s">
        <v>15</v>
      </c>
      <c r="D246">
        <v>2</v>
      </c>
      <c r="E246" t="s">
        <v>72</v>
      </c>
      <c r="F246">
        <v>7028</v>
      </c>
      <c r="G246">
        <v>41145</v>
      </c>
      <c r="H246">
        <v>61.95</v>
      </c>
      <c r="I246">
        <f>VLOOKUP(A246,Planilha1!A:D,4,0)</f>
        <v>61.95</v>
      </c>
      <c r="J246" t="b">
        <f t="shared" si="3"/>
        <v>1</v>
      </c>
      <c r="K246">
        <v>34448865860</v>
      </c>
      <c r="L246" t="s">
        <v>13</v>
      </c>
    </row>
    <row r="247" spans="1:12" x14ac:dyDescent="0.25">
      <c r="A247">
        <v>114262</v>
      </c>
      <c r="B247" t="s">
        <v>286</v>
      </c>
      <c r="C247" t="s">
        <v>30</v>
      </c>
      <c r="D247">
        <v>2</v>
      </c>
      <c r="E247" t="s">
        <v>66</v>
      </c>
      <c r="F247">
        <v>7028</v>
      </c>
      <c r="G247">
        <v>41145</v>
      </c>
      <c r="H247">
        <v>109.73</v>
      </c>
      <c r="I247">
        <f>VLOOKUP(A247,Planilha1!A:D,4,0)</f>
        <v>109.73</v>
      </c>
      <c r="J247" t="b">
        <f t="shared" si="3"/>
        <v>1</v>
      </c>
      <c r="K247">
        <v>42329707894</v>
      </c>
      <c r="L247" t="s">
        <v>13</v>
      </c>
    </row>
    <row r="248" spans="1:12" x14ac:dyDescent="0.25">
      <c r="A248">
        <v>116384</v>
      </c>
      <c r="B248" t="s">
        <v>287</v>
      </c>
      <c r="C248" t="s">
        <v>18</v>
      </c>
      <c r="D248">
        <v>2</v>
      </c>
      <c r="E248" t="s">
        <v>21</v>
      </c>
      <c r="F248">
        <v>7028</v>
      </c>
      <c r="G248">
        <v>41145</v>
      </c>
      <c r="H248">
        <v>185.74</v>
      </c>
      <c r="I248">
        <f>VLOOKUP(A248,Planilha1!A:D,4,0)</f>
        <v>185.74</v>
      </c>
      <c r="J248" t="b">
        <f t="shared" si="3"/>
        <v>1</v>
      </c>
      <c r="K248">
        <v>32516572832</v>
      </c>
      <c r="L248" t="s">
        <v>13</v>
      </c>
    </row>
    <row r="249" spans="1:12" x14ac:dyDescent="0.25">
      <c r="A249">
        <v>112733</v>
      </c>
      <c r="B249" t="s">
        <v>288</v>
      </c>
      <c r="C249" t="s">
        <v>20</v>
      </c>
      <c r="D249">
        <v>2</v>
      </c>
      <c r="E249" t="s">
        <v>72</v>
      </c>
      <c r="F249">
        <v>7028</v>
      </c>
      <c r="G249">
        <v>41145</v>
      </c>
      <c r="H249">
        <v>82.6</v>
      </c>
      <c r="I249">
        <f>VLOOKUP(A249,Planilha1!A:D,4,0)</f>
        <v>82.6</v>
      </c>
      <c r="J249" t="b">
        <f t="shared" si="3"/>
        <v>1</v>
      </c>
      <c r="K249">
        <v>37461304844</v>
      </c>
      <c r="L249" t="s">
        <v>13</v>
      </c>
    </row>
    <row r="250" spans="1:12" x14ac:dyDescent="0.25">
      <c r="A250">
        <v>121460</v>
      </c>
      <c r="B250" t="s">
        <v>289</v>
      </c>
      <c r="C250" t="s">
        <v>18</v>
      </c>
      <c r="D250">
        <v>2</v>
      </c>
      <c r="E250" t="s">
        <v>39</v>
      </c>
      <c r="F250">
        <v>7028</v>
      </c>
      <c r="G250">
        <v>41145</v>
      </c>
      <c r="H250">
        <v>128.87</v>
      </c>
      <c r="I250">
        <f>VLOOKUP(A250,Planilha1!A:D,4,0)</f>
        <v>128.87</v>
      </c>
      <c r="J250" t="b">
        <f t="shared" si="3"/>
        <v>1</v>
      </c>
      <c r="K250">
        <v>42154402895</v>
      </c>
      <c r="L250" t="s">
        <v>13</v>
      </c>
    </row>
    <row r="251" spans="1:12" x14ac:dyDescent="0.25">
      <c r="A251">
        <v>112237</v>
      </c>
      <c r="B251" t="s">
        <v>290</v>
      </c>
      <c r="C251" t="s">
        <v>18</v>
      </c>
      <c r="D251">
        <v>2</v>
      </c>
      <c r="E251" t="s">
        <v>35</v>
      </c>
      <c r="F251">
        <v>7028</v>
      </c>
      <c r="G251">
        <v>41145</v>
      </c>
      <c r="H251">
        <v>34.99</v>
      </c>
      <c r="I251">
        <f>VLOOKUP(A251,Planilha1!A:D,4,0)</f>
        <v>34.99</v>
      </c>
      <c r="J251" t="b">
        <f t="shared" si="3"/>
        <v>1</v>
      </c>
      <c r="K251">
        <v>38917729800</v>
      </c>
      <c r="L251" t="s">
        <v>13</v>
      </c>
    </row>
    <row r="252" spans="1:12" x14ac:dyDescent="0.25">
      <c r="A252">
        <v>112759</v>
      </c>
      <c r="B252" t="s">
        <v>291</v>
      </c>
      <c r="C252" t="s">
        <v>20</v>
      </c>
      <c r="D252">
        <v>2</v>
      </c>
      <c r="E252" t="s">
        <v>42</v>
      </c>
      <c r="F252">
        <v>7028</v>
      </c>
      <c r="G252">
        <v>41145</v>
      </c>
      <c r="H252">
        <v>172.14</v>
      </c>
      <c r="I252">
        <f>VLOOKUP(A252,Planilha1!A:D,4,0)</f>
        <v>172.14</v>
      </c>
      <c r="J252" t="b">
        <f t="shared" si="3"/>
        <v>1</v>
      </c>
      <c r="K252">
        <v>935390537</v>
      </c>
      <c r="L252" t="s">
        <v>13</v>
      </c>
    </row>
    <row r="253" spans="1:12" x14ac:dyDescent="0.25">
      <c r="A253">
        <v>113034</v>
      </c>
      <c r="B253" t="s">
        <v>292</v>
      </c>
      <c r="C253" t="s">
        <v>20</v>
      </c>
      <c r="D253">
        <v>2</v>
      </c>
      <c r="E253" t="s">
        <v>58</v>
      </c>
      <c r="F253">
        <v>7028</v>
      </c>
      <c r="G253">
        <v>41145</v>
      </c>
      <c r="H253">
        <v>103.65</v>
      </c>
      <c r="I253">
        <f>VLOOKUP(A253,Planilha1!A:D,4,0)</f>
        <v>103.65</v>
      </c>
      <c r="J253" t="b">
        <f t="shared" si="3"/>
        <v>1</v>
      </c>
      <c r="K253">
        <v>17993836875</v>
      </c>
      <c r="L253" t="s">
        <v>13</v>
      </c>
    </row>
    <row r="254" spans="1:12" x14ac:dyDescent="0.25">
      <c r="A254">
        <v>112498</v>
      </c>
      <c r="B254" t="s">
        <v>293</v>
      </c>
      <c r="C254" t="s">
        <v>15</v>
      </c>
      <c r="D254">
        <v>2</v>
      </c>
      <c r="E254" t="s">
        <v>16</v>
      </c>
      <c r="F254">
        <v>7028</v>
      </c>
      <c r="G254">
        <v>41145</v>
      </c>
      <c r="H254">
        <v>59.71</v>
      </c>
      <c r="I254">
        <f>VLOOKUP(A254,Planilha1!A:D,4,0)</f>
        <v>59.71</v>
      </c>
      <c r="J254" t="b">
        <f t="shared" si="3"/>
        <v>1</v>
      </c>
      <c r="K254">
        <v>10312966890</v>
      </c>
      <c r="L254" t="s">
        <v>13</v>
      </c>
    </row>
    <row r="255" spans="1:12" x14ac:dyDescent="0.25">
      <c r="A255">
        <v>112507</v>
      </c>
      <c r="B255" t="s">
        <v>294</v>
      </c>
      <c r="C255" t="s">
        <v>15</v>
      </c>
      <c r="D255">
        <v>2</v>
      </c>
      <c r="E255" t="s">
        <v>12</v>
      </c>
      <c r="F255">
        <v>7028</v>
      </c>
      <c r="G255">
        <v>41145</v>
      </c>
      <c r="H255">
        <v>39.9</v>
      </c>
      <c r="I255">
        <f>VLOOKUP(A255,Planilha1!A:D,4,0)</f>
        <v>39.9</v>
      </c>
      <c r="J255" t="b">
        <f t="shared" si="3"/>
        <v>1</v>
      </c>
      <c r="K255">
        <v>22487718862</v>
      </c>
      <c r="L255" t="s">
        <v>13</v>
      </c>
    </row>
    <row r="256" spans="1:12" x14ac:dyDescent="0.25">
      <c r="A256">
        <v>114751</v>
      </c>
      <c r="B256" t="s">
        <v>295</v>
      </c>
      <c r="C256" t="s">
        <v>30</v>
      </c>
      <c r="D256">
        <v>2</v>
      </c>
      <c r="E256" t="s">
        <v>37</v>
      </c>
      <c r="F256">
        <v>7028</v>
      </c>
      <c r="G256">
        <v>41145</v>
      </c>
      <c r="H256">
        <v>75.16</v>
      </c>
      <c r="I256">
        <f>VLOOKUP(A256,Planilha1!A:D,4,0)</f>
        <v>75.16</v>
      </c>
      <c r="J256" t="b">
        <f t="shared" si="3"/>
        <v>1</v>
      </c>
      <c r="K256">
        <v>38129678802</v>
      </c>
      <c r="L256" t="s">
        <v>32</v>
      </c>
    </row>
    <row r="257" spans="1:12" x14ac:dyDescent="0.25">
      <c r="A257">
        <v>112779</v>
      </c>
      <c r="B257" t="s">
        <v>296</v>
      </c>
      <c r="C257" t="s">
        <v>20</v>
      </c>
      <c r="D257">
        <v>2</v>
      </c>
      <c r="E257" t="s">
        <v>42</v>
      </c>
      <c r="F257">
        <v>7028</v>
      </c>
      <c r="G257">
        <v>41145</v>
      </c>
      <c r="H257">
        <v>57.97</v>
      </c>
      <c r="I257">
        <f>VLOOKUP(A257,Planilha1!A:D,4,0)</f>
        <v>57.97</v>
      </c>
      <c r="J257" t="b">
        <f t="shared" si="3"/>
        <v>1</v>
      </c>
      <c r="K257">
        <v>22377275893</v>
      </c>
      <c r="L257" t="s">
        <v>13</v>
      </c>
    </row>
    <row r="258" spans="1:12" x14ac:dyDescent="0.25">
      <c r="A258">
        <v>112569</v>
      </c>
      <c r="B258" t="s">
        <v>297</v>
      </c>
      <c r="C258" t="s">
        <v>15</v>
      </c>
      <c r="D258">
        <v>2</v>
      </c>
      <c r="E258" t="s">
        <v>12</v>
      </c>
      <c r="F258">
        <v>7028</v>
      </c>
      <c r="G258">
        <v>41145</v>
      </c>
      <c r="H258">
        <v>162.69</v>
      </c>
      <c r="I258">
        <f>VLOOKUP(A258,Planilha1!A:D,4,0)</f>
        <v>162.69</v>
      </c>
      <c r="J258" t="b">
        <f t="shared" si="3"/>
        <v>1</v>
      </c>
      <c r="K258">
        <v>29043671878</v>
      </c>
      <c r="L258" t="s">
        <v>13</v>
      </c>
    </row>
    <row r="259" spans="1:12" x14ac:dyDescent="0.25">
      <c r="A259">
        <v>114124</v>
      </c>
      <c r="B259" t="s">
        <v>298</v>
      </c>
      <c r="C259" t="s">
        <v>20</v>
      </c>
      <c r="D259">
        <v>2</v>
      </c>
      <c r="E259" t="s">
        <v>21</v>
      </c>
      <c r="F259">
        <v>7028</v>
      </c>
      <c r="G259">
        <v>41145</v>
      </c>
      <c r="H259">
        <v>181.27</v>
      </c>
      <c r="I259">
        <f>VLOOKUP(A259,Planilha1!A:D,4,0)</f>
        <v>181.27</v>
      </c>
      <c r="J259" t="b">
        <f t="shared" ref="J259:J272" si="4">I259=H259</f>
        <v>1</v>
      </c>
      <c r="K259">
        <v>5688915625</v>
      </c>
      <c r="L259" t="s">
        <v>13</v>
      </c>
    </row>
    <row r="260" spans="1:12" x14ac:dyDescent="0.25">
      <c r="A260">
        <v>112573</v>
      </c>
      <c r="B260" t="s">
        <v>299</v>
      </c>
      <c r="C260" t="s">
        <v>41</v>
      </c>
      <c r="D260">
        <v>2</v>
      </c>
      <c r="E260" t="s">
        <v>42</v>
      </c>
      <c r="F260">
        <v>7028</v>
      </c>
      <c r="G260">
        <v>41145</v>
      </c>
      <c r="H260">
        <v>41.45</v>
      </c>
      <c r="I260">
        <f>VLOOKUP(A260,Planilha1!A:D,4,0)</f>
        <v>41.45</v>
      </c>
      <c r="J260" t="b">
        <f t="shared" si="4"/>
        <v>1</v>
      </c>
      <c r="K260">
        <v>11203705824</v>
      </c>
      <c r="L260" t="s">
        <v>13</v>
      </c>
    </row>
    <row r="261" spans="1:12" x14ac:dyDescent="0.25">
      <c r="A261">
        <v>116111</v>
      </c>
      <c r="B261" t="s">
        <v>300</v>
      </c>
      <c r="C261" t="s">
        <v>20</v>
      </c>
      <c r="D261">
        <v>2</v>
      </c>
      <c r="E261" t="s">
        <v>49</v>
      </c>
      <c r="F261">
        <v>7028</v>
      </c>
      <c r="G261">
        <v>41145</v>
      </c>
      <c r="H261">
        <v>34.200000000000003</v>
      </c>
      <c r="I261">
        <f>VLOOKUP(A261,Planilha1!A:D,4,0)</f>
        <v>34.200000000000003</v>
      </c>
      <c r="J261" t="b">
        <f t="shared" si="4"/>
        <v>1</v>
      </c>
      <c r="K261">
        <v>11452164800</v>
      </c>
      <c r="L261" t="s">
        <v>13</v>
      </c>
    </row>
    <row r="262" spans="1:12" x14ac:dyDescent="0.25">
      <c r="A262">
        <v>112579</v>
      </c>
      <c r="B262" t="s">
        <v>301</v>
      </c>
      <c r="C262" t="s">
        <v>18</v>
      </c>
      <c r="D262">
        <v>2</v>
      </c>
      <c r="E262" t="s">
        <v>12</v>
      </c>
      <c r="F262">
        <v>7028</v>
      </c>
      <c r="G262">
        <v>41145</v>
      </c>
      <c r="H262">
        <v>44.06</v>
      </c>
      <c r="I262">
        <f>VLOOKUP(A262,Planilha1!A:D,4,0)</f>
        <v>44.06</v>
      </c>
      <c r="J262" t="b">
        <f t="shared" si="4"/>
        <v>1</v>
      </c>
      <c r="K262">
        <v>11841264881</v>
      </c>
      <c r="L262" t="s">
        <v>13</v>
      </c>
    </row>
    <row r="263" spans="1:12" x14ac:dyDescent="0.25">
      <c r="A263">
        <v>114943</v>
      </c>
      <c r="B263" t="s">
        <v>302</v>
      </c>
      <c r="C263" t="s">
        <v>20</v>
      </c>
      <c r="D263">
        <v>2</v>
      </c>
      <c r="E263" t="s">
        <v>35</v>
      </c>
      <c r="F263">
        <v>7028</v>
      </c>
      <c r="G263">
        <v>41145</v>
      </c>
      <c r="H263">
        <v>34.72</v>
      </c>
      <c r="I263">
        <f>VLOOKUP(A263,Planilha1!A:D,4,0)</f>
        <v>34.72</v>
      </c>
      <c r="J263" t="b">
        <f t="shared" si="4"/>
        <v>1</v>
      </c>
      <c r="K263">
        <v>48611421809</v>
      </c>
      <c r="L263" t="s">
        <v>13</v>
      </c>
    </row>
    <row r="264" spans="1:12" x14ac:dyDescent="0.25">
      <c r="A264">
        <v>113074</v>
      </c>
      <c r="B264" t="s">
        <v>303</v>
      </c>
      <c r="C264" t="s">
        <v>20</v>
      </c>
      <c r="D264">
        <v>2</v>
      </c>
      <c r="E264" t="s">
        <v>42</v>
      </c>
      <c r="F264">
        <v>7028</v>
      </c>
      <c r="G264">
        <v>41145</v>
      </c>
      <c r="H264">
        <v>178.81</v>
      </c>
      <c r="I264">
        <f>VLOOKUP(A264,Planilha1!A:D,4,0)</f>
        <v>178.81</v>
      </c>
      <c r="J264" t="b">
        <f t="shared" si="4"/>
        <v>1</v>
      </c>
      <c r="K264">
        <v>17363601836</v>
      </c>
      <c r="L264" t="s">
        <v>13</v>
      </c>
    </row>
    <row r="265" spans="1:12" x14ac:dyDescent="0.25">
      <c r="A265">
        <v>112363</v>
      </c>
      <c r="B265" t="s">
        <v>304</v>
      </c>
      <c r="C265" t="s">
        <v>11</v>
      </c>
      <c r="D265">
        <v>2</v>
      </c>
      <c r="E265" t="s">
        <v>66</v>
      </c>
      <c r="F265">
        <v>7028</v>
      </c>
      <c r="G265">
        <v>41145</v>
      </c>
      <c r="H265">
        <v>154.63</v>
      </c>
      <c r="I265">
        <f>VLOOKUP(A265,Planilha1!A:D,4,0)</f>
        <v>154.63</v>
      </c>
      <c r="J265" t="b">
        <f t="shared" si="4"/>
        <v>1</v>
      </c>
      <c r="K265">
        <v>32289122807</v>
      </c>
      <c r="L265" t="s">
        <v>13</v>
      </c>
    </row>
    <row r="266" spans="1:12" x14ac:dyDescent="0.25">
      <c r="A266">
        <v>112250</v>
      </c>
      <c r="B266" t="s">
        <v>305</v>
      </c>
      <c r="C266" t="s">
        <v>18</v>
      </c>
      <c r="D266">
        <v>2</v>
      </c>
      <c r="E266" t="s">
        <v>42</v>
      </c>
      <c r="F266">
        <v>7028</v>
      </c>
      <c r="G266">
        <v>41145</v>
      </c>
      <c r="H266">
        <v>196.76</v>
      </c>
      <c r="I266">
        <f>VLOOKUP(A266,Planilha1!A:D,4,0)</f>
        <v>196.76</v>
      </c>
      <c r="J266" t="b">
        <f t="shared" si="4"/>
        <v>1</v>
      </c>
      <c r="K266">
        <v>42239080817</v>
      </c>
      <c r="L266" t="s">
        <v>13</v>
      </c>
    </row>
    <row r="267" spans="1:12" x14ac:dyDescent="0.25">
      <c r="A267">
        <v>112626</v>
      </c>
      <c r="B267" t="s">
        <v>306</v>
      </c>
      <c r="C267" t="s">
        <v>15</v>
      </c>
      <c r="D267">
        <v>2</v>
      </c>
      <c r="E267" t="s">
        <v>39</v>
      </c>
      <c r="F267">
        <v>7028</v>
      </c>
      <c r="G267">
        <v>41145</v>
      </c>
      <c r="H267">
        <v>149.02000000000001</v>
      </c>
      <c r="I267">
        <f>VLOOKUP(A267,Planilha1!A:D,4,0)</f>
        <v>149.02000000000001</v>
      </c>
      <c r="J267" t="b">
        <f t="shared" si="4"/>
        <v>1</v>
      </c>
      <c r="K267">
        <v>39704373856</v>
      </c>
      <c r="L267" t="s">
        <v>13</v>
      </c>
    </row>
    <row r="268" spans="1:12" x14ac:dyDescent="0.25">
      <c r="A268">
        <v>113846</v>
      </c>
      <c r="B268" t="s">
        <v>307</v>
      </c>
      <c r="C268" t="s">
        <v>248</v>
      </c>
      <c r="D268">
        <v>1</v>
      </c>
      <c r="E268" t="s">
        <v>308</v>
      </c>
      <c r="F268">
        <v>7528</v>
      </c>
      <c r="G268">
        <v>51292</v>
      </c>
      <c r="H268">
        <v>199.95</v>
      </c>
      <c r="I268">
        <f>VLOOKUP(A268,Planilha1!A:D,4,0)</f>
        <v>199.95</v>
      </c>
      <c r="J268" t="b">
        <f t="shared" si="4"/>
        <v>1</v>
      </c>
      <c r="K268">
        <v>27775107847</v>
      </c>
      <c r="L268" t="s">
        <v>13</v>
      </c>
    </row>
    <row r="269" spans="1:12" x14ac:dyDescent="0.25">
      <c r="A269">
        <v>112898</v>
      </c>
      <c r="B269" t="s">
        <v>309</v>
      </c>
      <c r="C269" t="s">
        <v>20</v>
      </c>
      <c r="D269">
        <v>2</v>
      </c>
      <c r="E269" t="s">
        <v>21</v>
      </c>
      <c r="F269">
        <v>7028</v>
      </c>
      <c r="G269">
        <v>41145</v>
      </c>
      <c r="H269">
        <v>29.35</v>
      </c>
      <c r="I269">
        <f>VLOOKUP(A269,Planilha1!A:D,4,0)</f>
        <v>29.35</v>
      </c>
      <c r="J269" t="b">
        <f t="shared" si="4"/>
        <v>1</v>
      </c>
      <c r="K269">
        <v>33160084892</v>
      </c>
      <c r="L269" t="s">
        <v>13</v>
      </c>
    </row>
    <row r="270" spans="1:12" x14ac:dyDescent="0.25">
      <c r="A270">
        <v>112628</v>
      </c>
      <c r="B270" t="s">
        <v>310</v>
      </c>
      <c r="C270" t="s">
        <v>15</v>
      </c>
      <c r="D270">
        <v>2</v>
      </c>
      <c r="E270" t="s">
        <v>66</v>
      </c>
      <c r="F270">
        <v>7028</v>
      </c>
      <c r="G270">
        <v>41145</v>
      </c>
      <c r="H270">
        <v>181.77</v>
      </c>
      <c r="I270">
        <f>VLOOKUP(A270,Planilha1!A:D,4,0)</f>
        <v>181.77</v>
      </c>
      <c r="J270" t="b">
        <f t="shared" si="4"/>
        <v>1</v>
      </c>
      <c r="K270">
        <v>11549804480</v>
      </c>
      <c r="L270" t="s">
        <v>13</v>
      </c>
    </row>
    <row r="271" spans="1:12" ht="15.75" thickBot="1" x14ac:dyDescent="0.3">
      <c r="A271">
        <v>112907</v>
      </c>
      <c r="B271" t="s">
        <v>311</v>
      </c>
      <c r="C271" t="s">
        <v>20</v>
      </c>
      <c r="D271">
        <v>2</v>
      </c>
      <c r="E271" t="s">
        <v>95</v>
      </c>
      <c r="F271">
        <v>7028</v>
      </c>
      <c r="G271">
        <v>41145</v>
      </c>
      <c r="H271">
        <v>67.95</v>
      </c>
      <c r="I271">
        <f>VLOOKUP(A271,Planilha1!A:D,4,0)</f>
        <v>67.95</v>
      </c>
      <c r="J271" t="b">
        <f t="shared" si="4"/>
        <v>1</v>
      </c>
      <c r="K271">
        <v>7338926808</v>
      </c>
      <c r="L271" t="s">
        <v>13</v>
      </c>
    </row>
    <row r="272" spans="1:12" ht="15.75" thickBot="1" x14ac:dyDescent="0.3">
      <c r="H272" s="2">
        <v>33650.43</v>
      </c>
    </row>
    <row r="277" spans="1:12" x14ac:dyDescent="0.25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K277" t="s">
        <v>8</v>
      </c>
    </row>
    <row r="278" spans="1:12" x14ac:dyDescent="0.25">
      <c r="A278">
        <v>3000</v>
      </c>
      <c r="B278" t="s">
        <v>312</v>
      </c>
      <c r="H278">
        <v>495.15</v>
      </c>
      <c r="K278">
        <v>72312000129</v>
      </c>
    </row>
    <row r="282" spans="1:12" x14ac:dyDescent="0.25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 t="s">
        <v>7</v>
      </c>
      <c r="K282" t="s">
        <v>8</v>
      </c>
      <c r="L282" t="s">
        <v>9</v>
      </c>
    </row>
    <row r="283" spans="1:12" x14ac:dyDescent="0.25">
      <c r="A283">
        <v>116001</v>
      </c>
      <c r="B283" t="s">
        <v>313</v>
      </c>
      <c r="C283" t="s">
        <v>30</v>
      </c>
      <c r="D283">
        <v>2</v>
      </c>
      <c r="E283" t="s">
        <v>12</v>
      </c>
      <c r="F283">
        <v>7028</v>
      </c>
      <c r="G283">
        <v>41145</v>
      </c>
      <c r="H283">
        <v>86.16</v>
      </c>
      <c r="K283">
        <v>35713311848</v>
      </c>
      <c r="L283" t="s">
        <v>314</v>
      </c>
    </row>
    <row r="284" spans="1:12" x14ac:dyDescent="0.25">
      <c r="A284">
        <v>114700</v>
      </c>
      <c r="B284" t="s">
        <v>315</v>
      </c>
      <c r="C284" t="s">
        <v>30</v>
      </c>
      <c r="D284">
        <v>2</v>
      </c>
      <c r="E284" t="s">
        <v>12</v>
      </c>
      <c r="F284">
        <v>7028</v>
      </c>
      <c r="G284">
        <v>41145</v>
      </c>
      <c r="H284">
        <v>131.71</v>
      </c>
      <c r="K284">
        <v>5495569903</v>
      </c>
      <c r="L284" t="s">
        <v>314</v>
      </c>
    </row>
    <row r="285" spans="1:12" x14ac:dyDescent="0.25">
      <c r="A285">
        <v>114990</v>
      </c>
      <c r="B285" t="s">
        <v>316</v>
      </c>
      <c r="C285" t="s">
        <v>20</v>
      </c>
      <c r="D285">
        <v>2</v>
      </c>
      <c r="E285" t="s">
        <v>58</v>
      </c>
      <c r="F285">
        <v>7028</v>
      </c>
      <c r="G285">
        <v>41145</v>
      </c>
      <c r="H285">
        <v>120.24</v>
      </c>
      <c r="K285">
        <v>12981392875</v>
      </c>
      <c r="L285" t="s">
        <v>314</v>
      </c>
    </row>
    <row r="286" spans="1:12" x14ac:dyDescent="0.25">
      <c r="A286" s="36">
        <v>114493</v>
      </c>
      <c r="B286" s="36" t="s">
        <v>317</v>
      </c>
      <c r="C286" s="36" t="s">
        <v>30</v>
      </c>
      <c r="D286" s="36">
        <v>2</v>
      </c>
      <c r="E286" s="36" t="s">
        <v>12</v>
      </c>
      <c r="F286" s="36">
        <v>7028</v>
      </c>
      <c r="G286" s="36">
        <v>41145</v>
      </c>
      <c r="H286" s="36">
        <v>199.86</v>
      </c>
      <c r="I286" s="36"/>
      <c r="J286" s="36"/>
      <c r="K286" s="36">
        <v>22534248898</v>
      </c>
      <c r="L286" s="36" t="s">
        <v>318</v>
      </c>
    </row>
    <row r="287" spans="1:12" x14ac:dyDescent="0.25">
      <c r="A287">
        <v>119933</v>
      </c>
      <c r="B287" t="s">
        <v>319</v>
      </c>
      <c r="C287" t="s">
        <v>41</v>
      </c>
      <c r="D287">
        <v>2</v>
      </c>
      <c r="E287" t="s">
        <v>42</v>
      </c>
      <c r="F287">
        <v>7028</v>
      </c>
      <c r="G287">
        <v>41145</v>
      </c>
      <c r="H287">
        <v>134.41999999999999</v>
      </c>
      <c r="K287">
        <v>38904582890</v>
      </c>
      <c r="L287" t="s">
        <v>314</v>
      </c>
    </row>
    <row r="288" spans="1:12" x14ac:dyDescent="0.25">
      <c r="A288">
        <v>122087</v>
      </c>
      <c r="B288" t="s">
        <v>320</v>
      </c>
      <c r="C288" t="s">
        <v>41</v>
      </c>
      <c r="D288">
        <v>2</v>
      </c>
      <c r="E288" t="s">
        <v>42</v>
      </c>
      <c r="F288">
        <v>7028</v>
      </c>
      <c r="G288">
        <v>41145</v>
      </c>
      <c r="H288">
        <v>165.6</v>
      </c>
      <c r="K288">
        <v>32662831391</v>
      </c>
      <c r="L288" t="s">
        <v>314</v>
      </c>
    </row>
    <row r="289" spans="1:12" ht="15.75" thickBot="1" x14ac:dyDescent="0.3">
      <c r="A289">
        <v>112730</v>
      </c>
      <c r="B289" t="s">
        <v>321</v>
      </c>
      <c r="C289" t="s">
        <v>30</v>
      </c>
      <c r="D289">
        <v>2</v>
      </c>
      <c r="E289" t="s">
        <v>42</v>
      </c>
      <c r="F289">
        <v>7028</v>
      </c>
      <c r="G289">
        <v>41145</v>
      </c>
      <c r="H289">
        <v>20.98</v>
      </c>
      <c r="K289">
        <v>42684778884</v>
      </c>
      <c r="L289" t="s">
        <v>314</v>
      </c>
    </row>
    <row r="290" spans="1:12" ht="15.75" thickBot="1" x14ac:dyDescent="0.3">
      <c r="H290" s="1">
        <f>SUM(H283:H289)</f>
        <v>858.97</v>
      </c>
      <c r="I290" s="34"/>
      <c r="J290" s="34"/>
    </row>
    <row r="292" spans="1:12" ht="15.75" thickBot="1" x14ac:dyDescent="0.3"/>
    <row r="293" spans="1:12" ht="15.75" thickBot="1" x14ac:dyDescent="0.3">
      <c r="H293" s="3">
        <f>H272+H290</f>
        <v>34509.4</v>
      </c>
      <c r="I293" s="35"/>
      <c r="J293" s="35"/>
      <c r="K293">
        <v>33850.289999999979</v>
      </c>
    </row>
    <row r="295" spans="1:12" x14ac:dyDescent="0.25">
      <c r="K295" s="38">
        <f>K293-H272</f>
        <v>199.85999999997875</v>
      </c>
    </row>
    <row r="296" spans="1:12" ht="15.75" thickBot="1" x14ac:dyDescent="0.3"/>
    <row r="297" spans="1:12" x14ac:dyDescent="0.25">
      <c r="A297" s="4" t="s">
        <v>322</v>
      </c>
      <c r="B297" s="5"/>
      <c r="C297" s="5"/>
      <c r="D297" s="5"/>
      <c r="E297" s="6">
        <v>858.97</v>
      </c>
    </row>
    <row r="298" spans="1:12" ht="15.75" thickBot="1" x14ac:dyDescent="0.3">
      <c r="A298" s="7" t="s">
        <v>323</v>
      </c>
      <c r="E298" s="8">
        <f>H272</f>
        <v>33650.43</v>
      </c>
    </row>
    <row r="299" spans="1:12" ht="15.75" thickBot="1" x14ac:dyDescent="0.3">
      <c r="A299" s="14" t="s">
        <v>324</v>
      </c>
      <c r="B299" s="15"/>
      <c r="C299" s="15"/>
      <c r="D299" s="15"/>
      <c r="E299" s="16">
        <f>SUM(E297:E298)</f>
        <v>34509.4</v>
      </c>
      <c r="F299" t="s">
        <v>325</v>
      </c>
    </row>
    <row r="300" spans="1:12" x14ac:dyDescent="0.25">
      <c r="A300" s="9"/>
      <c r="E300" s="10"/>
    </row>
    <row r="301" spans="1:12" ht="15.75" thickBot="1" x14ac:dyDescent="0.3">
      <c r="A301" s="9">
        <v>3000</v>
      </c>
      <c r="B301" t="s">
        <v>312</v>
      </c>
      <c r="E301" s="10">
        <v>495.15</v>
      </c>
    </row>
    <row r="302" spans="1:12" ht="15.75" thickBot="1" x14ac:dyDescent="0.3">
      <c r="A302" s="11"/>
      <c r="B302" s="12"/>
      <c r="C302" s="12"/>
      <c r="D302" s="12"/>
      <c r="E302" s="13">
        <f>E301+E299</f>
        <v>35004.550000000003</v>
      </c>
    </row>
  </sheetData>
  <autoFilter ref="A1:L272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6873-61C3-4E4C-8CDB-C96A650E7783}">
  <dimension ref="A1:F273"/>
  <sheetViews>
    <sheetView tabSelected="1" workbookViewId="0">
      <pane ySplit="1" topLeftCell="A241" activePane="bottomLeft" state="frozen"/>
      <selection pane="bottomLeft" activeCell="E273" sqref="E273"/>
    </sheetView>
  </sheetViews>
  <sheetFormatPr defaultRowHeight="15" x14ac:dyDescent="0.25"/>
  <cols>
    <col min="1" max="1" width="13.42578125" bestFit="1" customWidth="1"/>
    <col min="2" max="2" width="38.140625" bestFit="1" customWidth="1"/>
    <col min="3" max="3" width="40.7109375" bestFit="1" customWidth="1"/>
    <col min="4" max="4" width="12.85546875" style="31" bestFit="1" customWidth="1"/>
    <col min="5" max="5" width="12.85546875" bestFit="1" customWidth="1"/>
    <col min="6" max="6" width="12.42578125" bestFit="1" customWidth="1"/>
  </cols>
  <sheetData>
    <row r="1" spans="1:6" x14ac:dyDescent="0.25">
      <c r="A1" s="21" t="s">
        <v>326</v>
      </c>
      <c r="B1" s="22" t="s">
        <v>327</v>
      </c>
      <c r="C1" s="22" t="s">
        <v>328</v>
      </c>
      <c r="D1" s="28" t="s">
        <v>361</v>
      </c>
      <c r="E1" s="32" t="s">
        <v>362</v>
      </c>
      <c r="F1" s="32" t="s">
        <v>363</v>
      </c>
    </row>
    <row r="2" spans="1:6" x14ac:dyDescent="0.25">
      <c r="A2" s="23">
        <v>112355</v>
      </c>
      <c r="B2" s="19" t="s">
        <v>10</v>
      </c>
      <c r="C2" s="20" t="s">
        <v>330</v>
      </c>
      <c r="D2" s="29">
        <v>105.82</v>
      </c>
      <c r="E2">
        <f>IFERROR(VLOOKUP(A2,excelGenerico!A:H,8,0),0)</f>
        <v>105.82</v>
      </c>
      <c r="F2" t="b">
        <f>D2=E2</f>
        <v>1</v>
      </c>
    </row>
    <row r="3" spans="1:6" x14ac:dyDescent="0.25">
      <c r="A3" s="23">
        <v>112389</v>
      </c>
      <c r="B3" s="19" t="s">
        <v>14</v>
      </c>
      <c r="C3" s="20" t="s">
        <v>330</v>
      </c>
      <c r="D3" s="29">
        <v>169.34</v>
      </c>
      <c r="E3">
        <f>IFERROR(VLOOKUP(A3,excelGenerico!A:H,8,0),0)</f>
        <v>169.34</v>
      </c>
      <c r="F3" t="b">
        <f>D3=E3</f>
        <v>1</v>
      </c>
    </row>
    <row r="4" spans="1:6" x14ac:dyDescent="0.25">
      <c r="A4" s="23">
        <v>112419</v>
      </c>
      <c r="B4" s="19" t="s">
        <v>17</v>
      </c>
      <c r="C4" s="20" t="s">
        <v>330</v>
      </c>
      <c r="D4" s="29">
        <v>57.83</v>
      </c>
      <c r="E4">
        <f>IFERROR(VLOOKUP(A4,excelGenerico!A:H,8,0),0)</f>
        <v>57.83</v>
      </c>
      <c r="F4" t="b">
        <f>D4=E4</f>
        <v>1</v>
      </c>
    </row>
    <row r="5" spans="1:6" x14ac:dyDescent="0.25">
      <c r="A5" s="23">
        <v>112433</v>
      </c>
      <c r="B5" s="19" t="s">
        <v>19</v>
      </c>
      <c r="C5" s="20" t="s">
        <v>335</v>
      </c>
      <c r="D5" s="29">
        <v>164.31</v>
      </c>
      <c r="E5">
        <f>IFERROR(VLOOKUP(A5,excelGenerico!A:H,8,0),0)</f>
        <v>164.31</v>
      </c>
      <c r="F5" t="b">
        <f>D5=E5</f>
        <v>1</v>
      </c>
    </row>
    <row r="6" spans="1:6" x14ac:dyDescent="0.25">
      <c r="A6" s="23">
        <v>112436</v>
      </c>
      <c r="B6" s="19" t="s">
        <v>22</v>
      </c>
      <c r="C6" s="20" t="s">
        <v>336</v>
      </c>
      <c r="D6" s="29">
        <v>89.3</v>
      </c>
      <c r="E6">
        <f>IFERROR(VLOOKUP(A6,excelGenerico!A:H,8,0),0)</f>
        <v>89.3</v>
      </c>
      <c r="F6" t="b">
        <f>D6=E6</f>
        <v>1</v>
      </c>
    </row>
    <row r="7" spans="1:6" x14ac:dyDescent="0.25">
      <c r="A7" s="23">
        <v>112641</v>
      </c>
      <c r="B7" s="19" t="s">
        <v>24</v>
      </c>
      <c r="C7" s="20" t="s">
        <v>330</v>
      </c>
      <c r="D7" s="29">
        <v>125.99</v>
      </c>
      <c r="E7">
        <f>IFERROR(VLOOKUP(A7,excelGenerico!A:H,8,0),0)</f>
        <v>125.99</v>
      </c>
      <c r="F7" t="b">
        <f>D7=E7</f>
        <v>1</v>
      </c>
    </row>
    <row r="8" spans="1:6" x14ac:dyDescent="0.25">
      <c r="A8" s="23">
        <v>114966</v>
      </c>
      <c r="B8" s="19" t="s">
        <v>25</v>
      </c>
      <c r="C8" s="20" t="s">
        <v>335</v>
      </c>
      <c r="D8" s="29">
        <v>147.97999999999999</v>
      </c>
      <c r="E8">
        <f>IFERROR(VLOOKUP(A8,excelGenerico!A:H,8,0),0)</f>
        <v>147.97999999999999</v>
      </c>
      <c r="F8" t="b">
        <f>D8=E8</f>
        <v>1</v>
      </c>
    </row>
    <row r="9" spans="1:6" x14ac:dyDescent="0.25">
      <c r="A9" s="23">
        <v>116076</v>
      </c>
      <c r="B9" s="19" t="s">
        <v>26</v>
      </c>
      <c r="C9" s="20" t="s">
        <v>340</v>
      </c>
      <c r="D9" s="29">
        <v>39.31</v>
      </c>
      <c r="E9">
        <f>IFERROR(VLOOKUP(A9,excelGenerico!A:H,8,0),0)</f>
        <v>39.31</v>
      </c>
      <c r="F9" t="b">
        <f>D9=E9</f>
        <v>1</v>
      </c>
    </row>
    <row r="10" spans="1:6" x14ac:dyDescent="0.25">
      <c r="A10" s="23">
        <v>121954</v>
      </c>
      <c r="B10" s="19" t="s">
        <v>28</v>
      </c>
      <c r="C10" s="20" t="s">
        <v>333</v>
      </c>
      <c r="D10" s="29">
        <v>166.98</v>
      </c>
      <c r="E10">
        <f>IFERROR(VLOOKUP(A10,excelGenerico!A:H,8,0),0)</f>
        <v>166.98</v>
      </c>
      <c r="F10" t="b">
        <f>D10=E10</f>
        <v>1</v>
      </c>
    </row>
    <row r="11" spans="1:6" x14ac:dyDescent="0.25">
      <c r="A11" s="23">
        <v>112664</v>
      </c>
      <c r="B11" s="19" t="s">
        <v>29</v>
      </c>
      <c r="C11" s="20" t="s">
        <v>330</v>
      </c>
      <c r="D11" s="29">
        <v>106.59</v>
      </c>
      <c r="E11">
        <f>IFERROR(VLOOKUP(A11,excelGenerico!A:H,8,0),0)</f>
        <v>106.59</v>
      </c>
      <c r="F11" t="b">
        <f>D11=E11</f>
        <v>1</v>
      </c>
    </row>
    <row r="12" spans="1:6" x14ac:dyDescent="0.25">
      <c r="A12" s="23">
        <v>112726</v>
      </c>
      <c r="B12" s="19" t="s">
        <v>33</v>
      </c>
      <c r="C12" s="20" t="s">
        <v>335</v>
      </c>
      <c r="D12" s="29">
        <v>73.53</v>
      </c>
      <c r="E12">
        <f>IFERROR(VLOOKUP(A12,excelGenerico!A:H,8,0),0)</f>
        <v>73.53</v>
      </c>
      <c r="F12" t="b">
        <f>D12=E12</f>
        <v>1</v>
      </c>
    </row>
    <row r="13" spans="1:6" x14ac:dyDescent="0.25">
      <c r="A13" s="23">
        <v>114273</v>
      </c>
      <c r="B13" s="19" t="s">
        <v>34</v>
      </c>
      <c r="C13" s="20" t="s">
        <v>333</v>
      </c>
      <c r="D13" s="29">
        <v>174.7</v>
      </c>
      <c r="E13">
        <f>IFERROR(VLOOKUP(A13,excelGenerico!A:H,8,0),0)</f>
        <v>174.7</v>
      </c>
      <c r="F13" t="b">
        <f>D13=E13</f>
        <v>1</v>
      </c>
    </row>
    <row r="14" spans="1:6" x14ac:dyDescent="0.25">
      <c r="A14" s="23">
        <v>112798</v>
      </c>
      <c r="B14" s="19" t="s">
        <v>36</v>
      </c>
      <c r="C14" s="20" t="s">
        <v>330</v>
      </c>
      <c r="D14" s="29">
        <v>99.57</v>
      </c>
      <c r="E14">
        <f>IFERROR(VLOOKUP(A14,excelGenerico!A:H,8,0),0)</f>
        <v>99.57</v>
      </c>
      <c r="F14" t="b">
        <f>D14=E14</f>
        <v>1</v>
      </c>
    </row>
    <row r="15" spans="1:6" x14ac:dyDescent="0.25">
      <c r="A15" s="23">
        <v>121482</v>
      </c>
      <c r="B15" s="19" t="s">
        <v>38</v>
      </c>
      <c r="C15" s="20" t="s">
        <v>332</v>
      </c>
      <c r="D15" s="29">
        <v>39.200000000000003</v>
      </c>
      <c r="E15">
        <f>IFERROR(VLOOKUP(A15,excelGenerico!A:H,8,0),0)</f>
        <v>39.200000000000003</v>
      </c>
      <c r="F15" t="b">
        <f>D15=E15</f>
        <v>1</v>
      </c>
    </row>
    <row r="16" spans="1:6" x14ac:dyDescent="0.25">
      <c r="A16" s="23">
        <v>121672</v>
      </c>
      <c r="B16" s="19" t="s">
        <v>40</v>
      </c>
      <c r="C16" s="20" t="s">
        <v>333</v>
      </c>
      <c r="D16" s="29">
        <v>196.52</v>
      </c>
      <c r="E16">
        <f>IFERROR(VLOOKUP(A16,excelGenerico!A:H,8,0),0)</f>
        <v>196.52</v>
      </c>
      <c r="F16" t="b">
        <f>D16=E16</f>
        <v>1</v>
      </c>
    </row>
    <row r="17" spans="1:6" x14ac:dyDescent="0.25">
      <c r="A17" s="23">
        <v>113760</v>
      </c>
      <c r="B17" s="19" t="s">
        <v>43</v>
      </c>
      <c r="C17" s="20" t="s">
        <v>349</v>
      </c>
      <c r="D17" s="29">
        <v>200</v>
      </c>
      <c r="E17">
        <f>IFERROR(VLOOKUP(A17,excelGenerico!A:H,8,0),0)</f>
        <v>200</v>
      </c>
      <c r="F17" t="b">
        <f>D17=E17</f>
        <v>1</v>
      </c>
    </row>
    <row r="18" spans="1:6" x14ac:dyDescent="0.25">
      <c r="A18" s="23">
        <v>114968</v>
      </c>
      <c r="B18" s="19" t="s">
        <v>45</v>
      </c>
      <c r="C18" s="20" t="s">
        <v>333</v>
      </c>
      <c r="D18" s="29">
        <v>200</v>
      </c>
      <c r="E18">
        <f>IFERROR(VLOOKUP(A18,excelGenerico!A:H,8,0),0)</f>
        <v>200</v>
      </c>
      <c r="F18" t="b">
        <f>D18=E18</f>
        <v>1</v>
      </c>
    </row>
    <row r="19" spans="1:6" x14ac:dyDescent="0.25">
      <c r="A19" s="23">
        <v>114616</v>
      </c>
      <c r="B19" s="19" t="s">
        <v>46</v>
      </c>
      <c r="C19" s="20" t="s">
        <v>332</v>
      </c>
      <c r="D19" s="29">
        <v>95.76</v>
      </c>
      <c r="E19">
        <f>IFERROR(VLOOKUP(A19,excelGenerico!A:H,8,0),0)</f>
        <v>95.76</v>
      </c>
      <c r="F19" t="b">
        <f>D19=E19</f>
        <v>1</v>
      </c>
    </row>
    <row r="20" spans="1:6" x14ac:dyDescent="0.25">
      <c r="A20" s="23">
        <v>114760</v>
      </c>
      <c r="B20" s="19" t="s">
        <v>48</v>
      </c>
      <c r="C20" s="20" t="s">
        <v>332</v>
      </c>
      <c r="D20" s="29">
        <v>183.77</v>
      </c>
      <c r="E20">
        <f>IFERROR(VLOOKUP(A20,excelGenerico!A:H,8,0),0)</f>
        <v>183.77</v>
      </c>
      <c r="F20" t="b">
        <f>D20=E20</f>
        <v>1</v>
      </c>
    </row>
    <row r="21" spans="1:6" x14ac:dyDescent="0.25">
      <c r="A21" s="23">
        <v>113213</v>
      </c>
      <c r="B21" s="19" t="s">
        <v>50</v>
      </c>
      <c r="C21" s="20" t="s">
        <v>332</v>
      </c>
      <c r="D21" s="29">
        <v>137.37</v>
      </c>
      <c r="E21">
        <f>IFERROR(VLOOKUP(A21,excelGenerico!A:H,8,0),0)</f>
        <v>137.37</v>
      </c>
      <c r="F21" t="b">
        <f>D21=E21</f>
        <v>1</v>
      </c>
    </row>
    <row r="22" spans="1:6" x14ac:dyDescent="0.25">
      <c r="A22" s="23">
        <v>113219</v>
      </c>
      <c r="B22" s="19" t="s">
        <v>51</v>
      </c>
      <c r="C22" s="20" t="s">
        <v>332</v>
      </c>
      <c r="D22" s="29">
        <v>114.04</v>
      </c>
      <c r="E22">
        <f>IFERROR(VLOOKUP(A22,excelGenerico!A:H,8,0),0)</f>
        <v>114.04</v>
      </c>
      <c r="F22" t="b">
        <f>D22=E22</f>
        <v>1</v>
      </c>
    </row>
    <row r="23" spans="1:6" x14ac:dyDescent="0.25">
      <c r="A23" s="23">
        <v>114684</v>
      </c>
      <c r="B23" s="19" t="s">
        <v>52</v>
      </c>
      <c r="C23" s="20" t="s">
        <v>330</v>
      </c>
      <c r="D23" s="29">
        <v>188.21</v>
      </c>
      <c r="E23">
        <f>IFERROR(VLOOKUP(A23,excelGenerico!A:H,8,0),0)</f>
        <v>188.21</v>
      </c>
      <c r="F23" t="b">
        <f>D23=E23</f>
        <v>1</v>
      </c>
    </row>
    <row r="24" spans="1:6" x14ac:dyDescent="0.25">
      <c r="A24" s="23">
        <v>114546</v>
      </c>
      <c r="B24" s="19" t="s">
        <v>53</v>
      </c>
      <c r="C24" s="20" t="s">
        <v>330</v>
      </c>
      <c r="D24" s="29">
        <v>138.52000000000001</v>
      </c>
      <c r="E24">
        <f>IFERROR(VLOOKUP(A24,excelGenerico!A:H,8,0),0)</f>
        <v>138.52000000000001</v>
      </c>
      <c r="F24" t="b">
        <f>D24=E24</f>
        <v>1</v>
      </c>
    </row>
    <row r="25" spans="1:6" x14ac:dyDescent="0.25">
      <c r="A25" s="23">
        <v>114685</v>
      </c>
      <c r="B25" s="19" t="s">
        <v>54</v>
      </c>
      <c r="C25" s="20" t="s">
        <v>330</v>
      </c>
      <c r="D25" s="29">
        <v>239.83</v>
      </c>
      <c r="E25">
        <f>IFERROR(VLOOKUP(A25,excelGenerico!A:H,8,0),0)</f>
        <v>239.83</v>
      </c>
      <c r="F25" t="b">
        <f>D25=E25</f>
        <v>1</v>
      </c>
    </row>
    <row r="26" spans="1:6" x14ac:dyDescent="0.25">
      <c r="A26" s="23">
        <v>113415</v>
      </c>
      <c r="B26" s="19" t="s">
        <v>55</v>
      </c>
      <c r="C26" s="20" t="s">
        <v>330</v>
      </c>
      <c r="D26" s="29">
        <v>163.41999999999999</v>
      </c>
      <c r="E26">
        <f>IFERROR(VLOOKUP(A26,excelGenerico!A:H,8,0),0)</f>
        <v>163.41999999999999</v>
      </c>
      <c r="F26" t="b">
        <f>D26=E26</f>
        <v>1</v>
      </c>
    </row>
    <row r="27" spans="1:6" x14ac:dyDescent="0.25">
      <c r="A27" s="23">
        <v>113419</v>
      </c>
      <c r="B27" s="19" t="s">
        <v>344</v>
      </c>
      <c r="C27" s="20" t="s">
        <v>345</v>
      </c>
      <c r="D27" s="29">
        <v>66.64</v>
      </c>
      <c r="E27">
        <f>IFERROR(VLOOKUP(A27,excelGenerico!A:H,8,0),0)</f>
        <v>66.64</v>
      </c>
      <c r="F27" t="b">
        <f>D27=E27</f>
        <v>1</v>
      </c>
    </row>
    <row r="28" spans="1:6" x14ac:dyDescent="0.25">
      <c r="A28" s="23">
        <v>113334</v>
      </c>
      <c r="B28" s="19" t="s">
        <v>57</v>
      </c>
      <c r="C28" s="20" t="s">
        <v>332</v>
      </c>
      <c r="D28" s="29">
        <v>138.9</v>
      </c>
      <c r="E28">
        <f>IFERROR(VLOOKUP(A28,excelGenerico!A:H,8,0),0)</f>
        <v>138.9</v>
      </c>
      <c r="F28" t="b">
        <f>D28=E28</f>
        <v>1</v>
      </c>
    </row>
    <row r="29" spans="1:6" x14ac:dyDescent="0.25">
      <c r="A29" s="23">
        <v>113431</v>
      </c>
      <c r="B29" s="19" t="s">
        <v>59</v>
      </c>
      <c r="C29" s="20" t="s">
        <v>330</v>
      </c>
      <c r="D29" s="29">
        <v>114.46</v>
      </c>
      <c r="E29">
        <f>IFERROR(VLOOKUP(A29,excelGenerico!A:H,8,0),0)</f>
        <v>114.46</v>
      </c>
      <c r="F29" t="b">
        <f>D29=E29</f>
        <v>1</v>
      </c>
    </row>
    <row r="30" spans="1:6" x14ac:dyDescent="0.25">
      <c r="A30" s="23">
        <v>113379</v>
      </c>
      <c r="B30" s="19" t="s">
        <v>60</v>
      </c>
      <c r="C30" s="20" t="s">
        <v>336</v>
      </c>
      <c r="D30" s="29">
        <v>142.36000000000001</v>
      </c>
      <c r="E30">
        <f>IFERROR(VLOOKUP(A30,excelGenerico!A:H,8,0),0)</f>
        <v>142.36000000000001</v>
      </c>
      <c r="F30" t="b">
        <f>D30=E30</f>
        <v>1</v>
      </c>
    </row>
    <row r="31" spans="1:6" x14ac:dyDescent="0.25">
      <c r="A31" s="23">
        <v>113699</v>
      </c>
      <c r="B31" s="19" t="s">
        <v>347</v>
      </c>
      <c r="C31" s="20" t="s">
        <v>330</v>
      </c>
      <c r="D31" s="29">
        <v>60.61</v>
      </c>
      <c r="E31">
        <f>IFERROR(VLOOKUP(A31,excelGenerico!A:H,8,0),0)</f>
        <v>60.61</v>
      </c>
      <c r="F31" t="b">
        <f>D31=E31</f>
        <v>1</v>
      </c>
    </row>
    <row r="32" spans="1:6" x14ac:dyDescent="0.25">
      <c r="A32" s="23">
        <v>113549</v>
      </c>
      <c r="B32" s="19" t="s">
        <v>62</v>
      </c>
      <c r="C32" s="20" t="s">
        <v>333</v>
      </c>
      <c r="D32" s="29">
        <v>287.62</v>
      </c>
      <c r="E32">
        <f>IFERROR(VLOOKUP(A32,excelGenerico!A:H,8,0),0)</f>
        <v>287.62</v>
      </c>
      <c r="F32" t="b">
        <f>D32=E32</f>
        <v>1</v>
      </c>
    </row>
    <row r="33" spans="1:6" x14ac:dyDescent="0.25">
      <c r="A33" s="23">
        <v>113686</v>
      </c>
      <c r="B33" s="19" t="s">
        <v>63</v>
      </c>
      <c r="C33" s="20" t="s">
        <v>330</v>
      </c>
      <c r="D33" s="29">
        <v>184.01</v>
      </c>
      <c r="E33">
        <f>IFERROR(VLOOKUP(A33,excelGenerico!A:H,8,0),0)</f>
        <v>184.01</v>
      </c>
      <c r="F33" t="b">
        <f>D33=E33</f>
        <v>1</v>
      </c>
    </row>
    <row r="34" spans="1:6" x14ac:dyDescent="0.25">
      <c r="A34" s="23">
        <v>113704</v>
      </c>
      <c r="B34" s="19" t="s">
        <v>64</v>
      </c>
      <c r="C34" s="20" t="s">
        <v>330</v>
      </c>
      <c r="D34" s="29">
        <v>137.74</v>
      </c>
      <c r="E34">
        <f>IFERROR(VLOOKUP(A34,excelGenerico!A:H,8,0),0)</f>
        <v>137.74</v>
      </c>
      <c r="F34" t="b">
        <f>D34=E34</f>
        <v>1</v>
      </c>
    </row>
    <row r="35" spans="1:6" x14ac:dyDescent="0.25">
      <c r="A35" s="23">
        <v>116972</v>
      </c>
      <c r="B35" s="19" t="s">
        <v>65</v>
      </c>
      <c r="C35" s="20" t="s">
        <v>333</v>
      </c>
      <c r="D35" s="29">
        <v>191.5</v>
      </c>
      <c r="E35">
        <f>IFERROR(VLOOKUP(A35,excelGenerico!A:H,8,0),0)</f>
        <v>191.5</v>
      </c>
      <c r="F35" t="b">
        <f>D35=E35</f>
        <v>1</v>
      </c>
    </row>
    <row r="36" spans="1:6" x14ac:dyDescent="0.25">
      <c r="A36" s="23">
        <v>113550</v>
      </c>
      <c r="B36" s="19" t="s">
        <v>67</v>
      </c>
      <c r="C36" s="20" t="s">
        <v>333</v>
      </c>
      <c r="D36" s="29">
        <v>99.59</v>
      </c>
      <c r="E36">
        <f>IFERROR(VLOOKUP(A36,excelGenerico!A:H,8,0),0)</f>
        <v>99.59</v>
      </c>
      <c r="F36" t="b">
        <f>D36=E36</f>
        <v>1</v>
      </c>
    </row>
    <row r="37" spans="1:6" x14ac:dyDescent="0.25">
      <c r="A37" s="23">
        <v>113546</v>
      </c>
      <c r="B37" s="19" t="s">
        <v>68</v>
      </c>
      <c r="C37" s="20" t="s">
        <v>335</v>
      </c>
      <c r="D37" s="29">
        <v>151.74</v>
      </c>
      <c r="E37">
        <f>IFERROR(VLOOKUP(A37,excelGenerico!A:H,8,0),0)</f>
        <v>151.74</v>
      </c>
      <c r="F37" t="b">
        <f>D37=E37</f>
        <v>1</v>
      </c>
    </row>
    <row r="38" spans="1:6" x14ac:dyDescent="0.25">
      <c r="A38" s="23">
        <v>112169</v>
      </c>
      <c r="B38" s="19" t="s">
        <v>69</v>
      </c>
      <c r="C38" s="20" t="s">
        <v>330</v>
      </c>
      <c r="D38" s="29">
        <v>198.05</v>
      </c>
      <c r="E38">
        <f>IFERROR(VLOOKUP(A38,excelGenerico!A:H,8,0),0)</f>
        <v>198.05</v>
      </c>
      <c r="F38" t="b">
        <f>D38=E38</f>
        <v>1</v>
      </c>
    </row>
    <row r="39" spans="1:6" x14ac:dyDescent="0.25">
      <c r="A39" s="23">
        <v>114549</v>
      </c>
      <c r="B39" s="19" t="s">
        <v>70</v>
      </c>
      <c r="C39" s="20" t="s">
        <v>330</v>
      </c>
      <c r="D39" s="29">
        <v>145.91</v>
      </c>
      <c r="E39">
        <f>IFERROR(VLOOKUP(A39,excelGenerico!A:H,8,0),0)</f>
        <v>145.91</v>
      </c>
      <c r="F39" t="b">
        <f>D39=E39</f>
        <v>1</v>
      </c>
    </row>
    <row r="40" spans="1:6" x14ac:dyDescent="0.25">
      <c r="A40" s="23">
        <v>116026</v>
      </c>
      <c r="B40" s="19" t="s">
        <v>71</v>
      </c>
      <c r="C40" s="20" t="s">
        <v>333</v>
      </c>
      <c r="D40" s="29">
        <v>182.11</v>
      </c>
      <c r="E40">
        <f>IFERROR(VLOOKUP(A40,excelGenerico!A:H,8,0),0)</f>
        <v>182.11</v>
      </c>
      <c r="F40" t="b">
        <f>D40=E40</f>
        <v>1</v>
      </c>
    </row>
    <row r="41" spans="1:6" x14ac:dyDescent="0.25">
      <c r="A41" s="23">
        <v>112177</v>
      </c>
      <c r="B41" s="19" t="s">
        <v>331</v>
      </c>
      <c r="C41" s="20" t="s">
        <v>332</v>
      </c>
      <c r="D41" s="29">
        <v>120.47</v>
      </c>
      <c r="E41">
        <f>IFERROR(VLOOKUP(A41,excelGenerico!A:H,8,0),0)</f>
        <v>120.47</v>
      </c>
      <c r="F41" t="b">
        <f>D41=E41</f>
        <v>1</v>
      </c>
    </row>
    <row r="42" spans="1:6" x14ac:dyDescent="0.25">
      <c r="A42" s="23">
        <v>114253</v>
      </c>
      <c r="B42" s="19" t="s">
        <v>74</v>
      </c>
      <c r="C42" s="20" t="s">
        <v>333</v>
      </c>
      <c r="D42" s="29">
        <v>72.95</v>
      </c>
      <c r="E42">
        <f>IFERROR(VLOOKUP(A42,excelGenerico!A:H,8,0),0)</f>
        <v>72.95</v>
      </c>
      <c r="F42" t="b">
        <f>D42=E42</f>
        <v>1</v>
      </c>
    </row>
    <row r="43" spans="1:6" x14ac:dyDescent="0.25">
      <c r="A43" s="23">
        <v>114691</v>
      </c>
      <c r="B43" s="19" t="s">
        <v>75</v>
      </c>
      <c r="C43" s="20" t="s">
        <v>333</v>
      </c>
      <c r="D43" s="29">
        <v>144.72999999999999</v>
      </c>
      <c r="E43">
        <f>IFERROR(VLOOKUP(A43,excelGenerico!A:H,8,0),0)</f>
        <v>144.72999999999999</v>
      </c>
      <c r="F43" t="b">
        <f>D43=E43</f>
        <v>1</v>
      </c>
    </row>
    <row r="44" spans="1:6" x14ac:dyDescent="0.25">
      <c r="A44" s="23">
        <v>112186</v>
      </c>
      <c r="B44" s="19" t="s">
        <v>76</v>
      </c>
      <c r="C44" s="20" t="s">
        <v>333</v>
      </c>
      <c r="D44" s="29">
        <v>198.22</v>
      </c>
      <c r="E44">
        <f>IFERROR(VLOOKUP(A44,excelGenerico!A:H,8,0),0)</f>
        <v>198.22</v>
      </c>
      <c r="F44" t="b">
        <f>D44=E44</f>
        <v>1</v>
      </c>
    </row>
    <row r="45" spans="1:6" x14ac:dyDescent="0.25">
      <c r="A45" s="23">
        <v>112187</v>
      </c>
      <c r="B45" s="19" t="s">
        <v>334</v>
      </c>
      <c r="C45" s="20" t="s">
        <v>335</v>
      </c>
      <c r="D45" s="29">
        <v>116.33</v>
      </c>
      <c r="E45">
        <f>IFERROR(VLOOKUP(A45,excelGenerico!A:H,8,0),0)</f>
        <v>116.33</v>
      </c>
      <c r="F45" t="b">
        <f>D45=E45</f>
        <v>1</v>
      </c>
    </row>
    <row r="46" spans="1:6" x14ac:dyDescent="0.25">
      <c r="A46" s="23">
        <v>114504</v>
      </c>
      <c r="B46" s="19" t="s">
        <v>356</v>
      </c>
      <c r="C46" s="20" t="s">
        <v>330</v>
      </c>
      <c r="D46" s="29">
        <v>138.88</v>
      </c>
      <c r="E46">
        <f>IFERROR(VLOOKUP(A46,excelGenerico!A:H,8,0),0)</f>
        <v>138.88</v>
      </c>
      <c r="F46" t="b">
        <f>D46=E46</f>
        <v>1</v>
      </c>
    </row>
    <row r="47" spans="1:6" x14ac:dyDescent="0.25">
      <c r="A47" s="23">
        <v>112340</v>
      </c>
      <c r="B47" s="19" t="s">
        <v>79</v>
      </c>
      <c r="C47" s="20" t="s">
        <v>337</v>
      </c>
      <c r="D47" s="29">
        <v>52.6</v>
      </c>
      <c r="E47">
        <f>IFERROR(VLOOKUP(A47,excelGenerico!A:H,8,0),0)</f>
        <v>52.6</v>
      </c>
      <c r="F47" t="b">
        <f>D47=E47</f>
        <v>1</v>
      </c>
    </row>
    <row r="48" spans="1:6" x14ac:dyDescent="0.25">
      <c r="A48" s="23">
        <v>112502</v>
      </c>
      <c r="B48" s="19" t="s">
        <v>80</v>
      </c>
      <c r="C48" s="20" t="s">
        <v>332</v>
      </c>
      <c r="D48" s="29">
        <v>83.77</v>
      </c>
      <c r="E48">
        <f>IFERROR(VLOOKUP(A48,excelGenerico!A:H,8,0),0)</f>
        <v>83.77</v>
      </c>
      <c r="F48" t="b">
        <f>D48=E48</f>
        <v>1</v>
      </c>
    </row>
    <row r="49" spans="1:6" x14ac:dyDescent="0.25">
      <c r="A49" s="23">
        <v>113305</v>
      </c>
      <c r="B49" s="19" t="s">
        <v>81</v>
      </c>
      <c r="C49" s="20" t="s">
        <v>330</v>
      </c>
      <c r="D49" s="29">
        <v>59.38</v>
      </c>
      <c r="E49">
        <f>IFERROR(VLOOKUP(A49,excelGenerico!A:H,8,0),0)</f>
        <v>59.38</v>
      </c>
      <c r="F49" t="b">
        <f>D49=E49</f>
        <v>1</v>
      </c>
    </row>
    <row r="50" spans="1:6" x14ac:dyDescent="0.25">
      <c r="A50" s="23">
        <v>112527</v>
      </c>
      <c r="B50" s="19" t="s">
        <v>339</v>
      </c>
      <c r="C50" s="20" t="s">
        <v>332</v>
      </c>
      <c r="D50" s="29">
        <v>200</v>
      </c>
      <c r="E50">
        <f>IFERROR(VLOOKUP(A50,excelGenerico!A:H,8,0),0)</f>
        <v>200</v>
      </c>
      <c r="F50" t="b">
        <f>D50=E50</f>
        <v>1</v>
      </c>
    </row>
    <row r="51" spans="1:6" x14ac:dyDescent="0.25">
      <c r="A51" s="23">
        <v>112553</v>
      </c>
      <c r="B51" s="19" t="s">
        <v>83</v>
      </c>
      <c r="C51" s="20" t="s">
        <v>330</v>
      </c>
      <c r="D51" s="29">
        <v>192.17</v>
      </c>
      <c r="E51">
        <f>IFERROR(VLOOKUP(A51,excelGenerico!A:H,8,0),0)</f>
        <v>192.17</v>
      </c>
      <c r="F51" t="b">
        <f>D51=E51</f>
        <v>1</v>
      </c>
    </row>
    <row r="52" spans="1:6" x14ac:dyDescent="0.25">
      <c r="A52" s="23">
        <v>112576</v>
      </c>
      <c r="B52" s="19" t="s">
        <v>84</v>
      </c>
      <c r="C52" s="20" t="s">
        <v>330</v>
      </c>
      <c r="D52" s="29">
        <v>107.96</v>
      </c>
      <c r="E52">
        <f>IFERROR(VLOOKUP(A52,excelGenerico!A:H,8,0),0)</f>
        <v>107.96</v>
      </c>
      <c r="F52" t="b">
        <f>D52=E52</f>
        <v>1</v>
      </c>
    </row>
    <row r="53" spans="1:6" x14ac:dyDescent="0.25">
      <c r="A53" s="23">
        <v>112581</v>
      </c>
      <c r="B53" s="19" t="s">
        <v>85</v>
      </c>
      <c r="C53" s="20" t="s">
        <v>333</v>
      </c>
      <c r="D53" s="29">
        <v>200</v>
      </c>
      <c r="E53">
        <f>IFERROR(VLOOKUP(A53,excelGenerico!A:H,8,0),0)</f>
        <v>200</v>
      </c>
      <c r="F53" t="b">
        <f>D53=E53</f>
        <v>1</v>
      </c>
    </row>
    <row r="54" spans="1:6" x14ac:dyDescent="0.25">
      <c r="A54" s="23">
        <v>112865</v>
      </c>
      <c r="B54" s="19" t="s">
        <v>86</v>
      </c>
      <c r="C54" s="20" t="s">
        <v>330</v>
      </c>
      <c r="D54" s="29">
        <v>75.680000000000007</v>
      </c>
      <c r="E54">
        <f>IFERROR(VLOOKUP(A54,excelGenerico!A:H,8,0),0)</f>
        <v>75.680000000000007</v>
      </c>
      <c r="F54" t="b">
        <f>D54=E54</f>
        <v>1</v>
      </c>
    </row>
    <row r="55" spans="1:6" x14ac:dyDescent="0.25">
      <c r="A55" s="23">
        <v>113769</v>
      </c>
      <c r="B55" s="19" t="s">
        <v>87</v>
      </c>
      <c r="C55" s="20" t="s">
        <v>350</v>
      </c>
      <c r="D55" s="29">
        <v>200</v>
      </c>
      <c r="E55">
        <f>IFERROR(VLOOKUP(A55,excelGenerico!A:H,8,0),0)</f>
        <v>200</v>
      </c>
      <c r="F55" t="b">
        <f>D55=E55</f>
        <v>1</v>
      </c>
    </row>
    <row r="56" spans="1:6" x14ac:dyDescent="0.25">
      <c r="A56" s="23">
        <v>112883</v>
      </c>
      <c r="B56" s="19" t="s">
        <v>88</v>
      </c>
      <c r="C56" s="20" t="s">
        <v>333</v>
      </c>
      <c r="D56" s="29">
        <v>17</v>
      </c>
      <c r="E56">
        <f>IFERROR(VLOOKUP(A56,excelGenerico!A:H,8,0),0)</f>
        <v>17</v>
      </c>
      <c r="F56" t="b">
        <f>D56=E56</f>
        <v>1</v>
      </c>
    </row>
    <row r="57" spans="1:6" x14ac:dyDescent="0.25">
      <c r="A57" s="23">
        <v>112900</v>
      </c>
      <c r="B57" s="19" t="s">
        <v>89</v>
      </c>
      <c r="C57" s="20" t="s">
        <v>333</v>
      </c>
      <c r="D57" s="29">
        <v>63.38</v>
      </c>
      <c r="E57">
        <f>IFERROR(VLOOKUP(A57,excelGenerico!A:H,8,0),0)</f>
        <v>63.38</v>
      </c>
      <c r="F57" t="b">
        <f>D57=E57</f>
        <v>1</v>
      </c>
    </row>
    <row r="58" spans="1:6" x14ac:dyDescent="0.25">
      <c r="A58" s="23">
        <v>112916</v>
      </c>
      <c r="B58" s="19" t="s">
        <v>90</v>
      </c>
      <c r="C58" s="20" t="s">
        <v>330</v>
      </c>
      <c r="D58" s="29">
        <v>10.67</v>
      </c>
      <c r="E58">
        <f>IFERROR(VLOOKUP(A58,excelGenerico!A:H,8,0),0)</f>
        <v>10.67</v>
      </c>
      <c r="F58" t="b">
        <f>D58=E58</f>
        <v>1</v>
      </c>
    </row>
    <row r="59" spans="1:6" x14ac:dyDescent="0.25">
      <c r="A59" s="23">
        <v>114913</v>
      </c>
      <c r="B59" s="19" t="s">
        <v>358</v>
      </c>
      <c r="C59" s="20" t="s">
        <v>359</v>
      </c>
      <c r="D59" s="29">
        <v>18.420000000000002</v>
      </c>
      <c r="E59">
        <f>IFERROR(VLOOKUP(A59,excelGenerico!A:H,8,0),0)</f>
        <v>18.420000000000002</v>
      </c>
      <c r="F59" t="b">
        <f>D59=E59</f>
        <v>1</v>
      </c>
    </row>
    <row r="60" spans="1:6" x14ac:dyDescent="0.25">
      <c r="A60" s="23">
        <v>112540</v>
      </c>
      <c r="B60" s="19" t="s">
        <v>92</v>
      </c>
      <c r="C60" s="20" t="s">
        <v>333</v>
      </c>
      <c r="D60" s="29">
        <v>122.94</v>
      </c>
      <c r="E60">
        <f>IFERROR(VLOOKUP(A60,excelGenerico!A:H,8,0),0)</f>
        <v>122.94</v>
      </c>
      <c r="F60" t="b">
        <f>D60=E60</f>
        <v>1</v>
      </c>
    </row>
    <row r="61" spans="1:6" x14ac:dyDescent="0.25">
      <c r="A61" s="23">
        <v>113775</v>
      </c>
      <c r="B61" s="19" t="s">
        <v>351</v>
      </c>
      <c r="C61" s="20" t="s">
        <v>352</v>
      </c>
      <c r="D61" s="29">
        <v>100</v>
      </c>
      <c r="E61">
        <f>IFERROR(VLOOKUP(A61,excelGenerico!A:H,8,0),0)</f>
        <v>100</v>
      </c>
      <c r="F61" t="b">
        <f>D61=E61</f>
        <v>1</v>
      </c>
    </row>
    <row r="62" spans="1:6" x14ac:dyDescent="0.25">
      <c r="A62" s="23">
        <v>112922</v>
      </c>
      <c r="B62" s="19" t="s">
        <v>94</v>
      </c>
      <c r="C62" s="20" t="s">
        <v>335</v>
      </c>
      <c r="D62" s="29">
        <v>184.56</v>
      </c>
      <c r="E62">
        <f>IFERROR(VLOOKUP(A62,excelGenerico!A:H,8,0),0)</f>
        <v>184.56</v>
      </c>
      <c r="F62" t="b">
        <f>D62=E62</f>
        <v>1</v>
      </c>
    </row>
    <row r="63" spans="1:6" x14ac:dyDescent="0.25">
      <c r="A63" s="23">
        <v>114418</v>
      </c>
      <c r="B63" s="19" t="s">
        <v>96</v>
      </c>
      <c r="C63" s="20" t="s">
        <v>330</v>
      </c>
      <c r="D63" s="29">
        <v>184.98</v>
      </c>
      <c r="E63">
        <f>IFERROR(VLOOKUP(A63,excelGenerico!A:H,8,0),0)</f>
        <v>184.98</v>
      </c>
      <c r="F63" t="b">
        <f>D63=E63</f>
        <v>1</v>
      </c>
    </row>
    <row r="64" spans="1:6" x14ac:dyDescent="0.25">
      <c r="A64" s="23">
        <v>112956</v>
      </c>
      <c r="B64" s="19" t="s">
        <v>97</v>
      </c>
      <c r="C64" s="20" t="s">
        <v>333</v>
      </c>
      <c r="D64" s="29">
        <v>56.46</v>
      </c>
      <c r="E64">
        <f>IFERROR(VLOOKUP(A64,excelGenerico!A:H,8,0),0)</f>
        <v>56.46</v>
      </c>
      <c r="F64" t="b">
        <f>D64=E64</f>
        <v>1</v>
      </c>
    </row>
    <row r="65" spans="1:6" x14ac:dyDescent="0.25">
      <c r="A65" s="23">
        <v>113107</v>
      </c>
      <c r="B65" s="19" t="s">
        <v>98</v>
      </c>
      <c r="C65" s="20" t="s">
        <v>330</v>
      </c>
      <c r="D65" s="29">
        <v>74.36</v>
      </c>
      <c r="E65">
        <f>IFERROR(VLOOKUP(A65,excelGenerico!A:H,8,0),0)</f>
        <v>74.36</v>
      </c>
      <c r="F65" t="b">
        <f>D65=E65</f>
        <v>1</v>
      </c>
    </row>
    <row r="66" spans="1:6" x14ac:dyDescent="0.25">
      <c r="A66" s="23">
        <v>113119</v>
      </c>
      <c r="B66" s="19" t="s">
        <v>99</v>
      </c>
      <c r="C66" s="20" t="s">
        <v>335</v>
      </c>
      <c r="D66" s="29">
        <v>43.97</v>
      </c>
      <c r="E66">
        <f>IFERROR(VLOOKUP(A66,excelGenerico!A:H,8,0),0)</f>
        <v>43.97</v>
      </c>
      <c r="F66" t="b">
        <f>D66=E66</f>
        <v>1</v>
      </c>
    </row>
    <row r="67" spans="1:6" x14ac:dyDescent="0.25">
      <c r="A67" s="23">
        <v>113309</v>
      </c>
      <c r="B67" s="19" t="s">
        <v>100</v>
      </c>
      <c r="C67" s="20" t="s">
        <v>330</v>
      </c>
      <c r="D67" s="29">
        <v>194.62</v>
      </c>
      <c r="E67">
        <f>IFERROR(VLOOKUP(A67,excelGenerico!A:H,8,0),0)</f>
        <v>194.62</v>
      </c>
      <c r="F67" t="b">
        <f>D67=E67</f>
        <v>1</v>
      </c>
    </row>
    <row r="68" spans="1:6" x14ac:dyDescent="0.25">
      <c r="A68" s="23">
        <v>116085</v>
      </c>
      <c r="B68" s="19" t="s">
        <v>101</v>
      </c>
      <c r="C68" s="20" t="s">
        <v>332</v>
      </c>
      <c r="D68" s="29">
        <v>103.31</v>
      </c>
      <c r="E68">
        <f>IFERROR(VLOOKUP(A68,excelGenerico!A:H,8,0),0)</f>
        <v>103.31</v>
      </c>
      <c r="F68" t="b">
        <f>D68=E68</f>
        <v>1</v>
      </c>
    </row>
    <row r="69" spans="1:6" x14ac:dyDescent="0.25">
      <c r="A69" s="23">
        <v>116225</v>
      </c>
      <c r="B69" s="19" t="s">
        <v>102</v>
      </c>
      <c r="C69" s="20" t="s">
        <v>333</v>
      </c>
      <c r="D69" s="29">
        <v>197.54</v>
      </c>
      <c r="E69">
        <f>IFERROR(VLOOKUP(A69,excelGenerico!A:H,8,0),0)</f>
        <v>197.54</v>
      </c>
      <c r="F69" t="b">
        <f>D69=E69</f>
        <v>1</v>
      </c>
    </row>
    <row r="70" spans="1:6" x14ac:dyDescent="0.25">
      <c r="A70" s="23">
        <v>113341</v>
      </c>
      <c r="B70" s="19" t="s">
        <v>103</v>
      </c>
      <c r="C70" s="20" t="s">
        <v>330</v>
      </c>
      <c r="D70" s="29">
        <v>152.82</v>
      </c>
      <c r="E70">
        <f>IFERROR(VLOOKUP(A70,excelGenerico!A:H,8,0),0)</f>
        <v>152.82</v>
      </c>
      <c r="F70" t="b">
        <f>D70=E70</f>
        <v>1</v>
      </c>
    </row>
    <row r="71" spans="1:6" x14ac:dyDescent="0.25">
      <c r="A71" s="23">
        <v>113361</v>
      </c>
      <c r="B71" s="19" t="s">
        <v>104</v>
      </c>
      <c r="C71" s="20" t="s">
        <v>332</v>
      </c>
      <c r="D71" s="29">
        <v>177.53</v>
      </c>
      <c r="E71">
        <f>IFERROR(VLOOKUP(A71,excelGenerico!A:H,8,0),0)</f>
        <v>177.53</v>
      </c>
      <c r="F71" t="b">
        <f>D71=E71</f>
        <v>1</v>
      </c>
    </row>
    <row r="72" spans="1:6" x14ac:dyDescent="0.25">
      <c r="A72" s="23">
        <v>112867</v>
      </c>
      <c r="B72" s="19" t="s">
        <v>106</v>
      </c>
      <c r="C72" s="20" t="s">
        <v>330</v>
      </c>
      <c r="D72" s="29">
        <v>182.69</v>
      </c>
      <c r="E72">
        <f>IFERROR(VLOOKUP(A72,excelGenerico!A:H,8,0),0)</f>
        <v>182.69</v>
      </c>
      <c r="F72" t="b">
        <f>D72=E72</f>
        <v>1</v>
      </c>
    </row>
    <row r="73" spans="1:6" x14ac:dyDescent="0.25">
      <c r="A73" s="23">
        <v>114108</v>
      </c>
      <c r="B73" s="19" t="s">
        <v>107</v>
      </c>
      <c r="C73" s="20" t="s">
        <v>333</v>
      </c>
      <c r="D73" s="29">
        <v>88.08</v>
      </c>
      <c r="E73">
        <f>IFERROR(VLOOKUP(A73,excelGenerico!A:H,8,0),0)</f>
        <v>88.08</v>
      </c>
      <c r="F73" t="b">
        <f>D73=E73</f>
        <v>1</v>
      </c>
    </row>
    <row r="74" spans="1:6" x14ac:dyDescent="0.25">
      <c r="A74" s="23">
        <v>113586</v>
      </c>
      <c r="B74" s="19" t="s">
        <v>108</v>
      </c>
      <c r="C74" s="20" t="s">
        <v>330</v>
      </c>
      <c r="D74" s="29">
        <v>101.45</v>
      </c>
      <c r="E74">
        <f>IFERROR(VLOOKUP(A74,excelGenerico!A:H,8,0),0)</f>
        <v>101.45</v>
      </c>
      <c r="F74" t="b">
        <f>D74=E74</f>
        <v>1</v>
      </c>
    </row>
    <row r="75" spans="1:6" x14ac:dyDescent="0.25">
      <c r="A75" s="23">
        <v>114525</v>
      </c>
      <c r="B75" s="19" t="s">
        <v>357</v>
      </c>
      <c r="C75" s="20" t="s">
        <v>332</v>
      </c>
      <c r="D75" s="29">
        <v>195.54</v>
      </c>
      <c r="E75">
        <f>IFERROR(VLOOKUP(A75,excelGenerico!A:H,8,0),0)</f>
        <v>195.54</v>
      </c>
      <c r="F75" t="b">
        <f>D75=E75</f>
        <v>1</v>
      </c>
    </row>
    <row r="76" spans="1:6" x14ac:dyDescent="0.25">
      <c r="A76" s="23">
        <v>113636</v>
      </c>
      <c r="B76" s="19" t="s">
        <v>110</v>
      </c>
      <c r="C76" s="20" t="s">
        <v>333</v>
      </c>
      <c r="D76" s="29">
        <v>162.68</v>
      </c>
      <c r="E76">
        <f>IFERROR(VLOOKUP(A76,excelGenerico!A:H,8,0),0)</f>
        <v>162.68</v>
      </c>
      <c r="F76" t="b">
        <f>D76=E76</f>
        <v>1</v>
      </c>
    </row>
    <row r="77" spans="1:6" x14ac:dyDescent="0.25">
      <c r="A77" s="23">
        <v>113728</v>
      </c>
      <c r="B77" s="19" t="s">
        <v>111</v>
      </c>
      <c r="C77" s="20" t="s">
        <v>333</v>
      </c>
      <c r="D77" s="29">
        <v>68.959999999999994</v>
      </c>
      <c r="E77">
        <f>IFERROR(VLOOKUP(A77,excelGenerico!A:H,8,0),0)</f>
        <v>68.959999999999994</v>
      </c>
      <c r="F77" t="b">
        <f>D77=E77</f>
        <v>1</v>
      </c>
    </row>
    <row r="78" spans="1:6" x14ac:dyDescent="0.25">
      <c r="A78" s="23">
        <v>113646</v>
      </c>
      <c r="B78" s="19" t="s">
        <v>113</v>
      </c>
      <c r="C78" s="20" t="s">
        <v>330</v>
      </c>
      <c r="D78" s="29">
        <v>39.71</v>
      </c>
      <c r="E78">
        <f>IFERROR(VLOOKUP(A78,excelGenerico!A:H,8,0),0)</f>
        <v>39.71</v>
      </c>
      <c r="F78" t="b">
        <f>D78=E78</f>
        <v>1</v>
      </c>
    </row>
    <row r="79" spans="1:6" x14ac:dyDescent="0.25">
      <c r="A79" s="23">
        <v>114698</v>
      </c>
      <c r="B79" s="19" t="s">
        <v>114</v>
      </c>
      <c r="C79" s="20" t="s">
        <v>333</v>
      </c>
      <c r="D79" s="29">
        <v>169.03</v>
      </c>
      <c r="E79">
        <f>IFERROR(VLOOKUP(A79,excelGenerico!A:H,8,0),0)</f>
        <v>169.03</v>
      </c>
      <c r="F79" t="b">
        <f>D79=E79</f>
        <v>1</v>
      </c>
    </row>
    <row r="80" spans="1:6" x14ac:dyDescent="0.25">
      <c r="A80" s="23">
        <v>112359</v>
      </c>
      <c r="B80" s="19" t="s">
        <v>115</v>
      </c>
      <c r="C80" s="20" t="s">
        <v>330</v>
      </c>
      <c r="D80" s="29">
        <v>196.07</v>
      </c>
      <c r="E80">
        <f>IFERROR(VLOOKUP(A80,excelGenerico!A:H,8,0),0)</f>
        <v>196.07</v>
      </c>
      <c r="F80" t="b">
        <f>D80=E80</f>
        <v>1</v>
      </c>
    </row>
    <row r="81" spans="1:6" x14ac:dyDescent="0.25">
      <c r="A81" s="23">
        <v>112449</v>
      </c>
      <c r="B81" s="19" t="s">
        <v>116</v>
      </c>
      <c r="C81" s="20" t="s">
        <v>330</v>
      </c>
      <c r="D81" s="29">
        <v>182.09</v>
      </c>
      <c r="E81">
        <f>IFERROR(VLOOKUP(A81,excelGenerico!A:H,8,0),0)</f>
        <v>182.09</v>
      </c>
      <c r="F81" t="b">
        <f>D81=E81</f>
        <v>1</v>
      </c>
    </row>
    <row r="82" spans="1:6" x14ac:dyDescent="0.25">
      <c r="A82" s="23">
        <v>112619</v>
      </c>
      <c r="B82" s="19" t="s">
        <v>117</v>
      </c>
      <c r="C82" s="20" t="s">
        <v>333</v>
      </c>
      <c r="D82" s="29">
        <v>163.54</v>
      </c>
      <c r="E82">
        <f>IFERROR(VLOOKUP(A82,excelGenerico!A:H,8,0),0)</f>
        <v>163.54</v>
      </c>
      <c r="F82" t="b">
        <f>D82=E82</f>
        <v>1</v>
      </c>
    </row>
    <row r="83" spans="1:6" x14ac:dyDescent="0.25">
      <c r="A83" s="23">
        <v>119642</v>
      </c>
      <c r="B83" s="19" t="s">
        <v>118</v>
      </c>
      <c r="C83" s="20" t="s">
        <v>333</v>
      </c>
      <c r="D83" s="29">
        <v>26.6</v>
      </c>
      <c r="E83">
        <f>IFERROR(VLOOKUP(A83,excelGenerico!A:H,8,0),0)</f>
        <v>26.6</v>
      </c>
      <c r="F83" t="b">
        <f>D83=E83</f>
        <v>1</v>
      </c>
    </row>
    <row r="84" spans="1:6" x14ac:dyDescent="0.25">
      <c r="A84" s="23">
        <v>112650</v>
      </c>
      <c r="B84" s="19" t="s">
        <v>119</v>
      </c>
      <c r="C84" s="20" t="s">
        <v>330</v>
      </c>
      <c r="D84" s="29">
        <v>182.58</v>
      </c>
      <c r="E84">
        <f>IFERROR(VLOOKUP(A84,excelGenerico!A:H,8,0),0)</f>
        <v>182.58</v>
      </c>
      <c r="F84" t="b">
        <f>D84=E84</f>
        <v>1</v>
      </c>
    </row>
    <row r="85" spans="1:6" x14ac:dyDescent="0.25">
      <c r="A85" s="23">
        <v>114702</v>
      </c>
      <c r="B85" s="19" t="s">
        <v>120</v>
      </c>
      <c r="C85" s="20" t="s">
        <v>330</v>
      </c>
      <c r="D85" s="29">
        <v>194.66</v>
      </c>
      <c r="E85">
        <f>IFERROR(VLOOKUP(A85,excelGenerico!A:H,8,0),0)</f>
        <v>194.66</v>
      </c>
      <c r="F85" t="b">
        <f>D85=E85</f>
        <v>1</v>
      </c>
    </row>
    <row r="86" spans="1:6" x14ac:dyDescent="0.25">
      <c r="A86" s="23">
        <v>114260</v>
      </c>
      <c r="B86" s="19" t="s">
        <v>121</v>
      </c>
      <c r="C86" s="20" t="s">
        <v>333</v>
      </c>
      <c r="D86" s="29">
        <v>35.4</v>
      </c>
      <c r="E86">
        <f>IFERROR(VLOOKUP(A86,excelGenerico!A:H,8,0),0)</f>
        <v>35.4</v>
      </c>
      <c r="F86" t="b">
        <f>D86=E86</f>
        <v>1</v>
      </c>
    </row>
    <row r="87" spans="1:6" x14ac:dyDescent="0.25">
      <c r="A87" s="23">
        <v>112654</v>
      </c>
      <c r="B87" s="19" t="s">
        <v>122</v>
      </c>
      <c r="C87" s="20" t="s">
        <v>332</v>
      </c>
      <c r="D87" s="29">
        <v>197.08</v>
      </c>
      <c r="E87">
        <f>IFERROR(VLOOKUP(A87,excelGenerico!A:H,8,0),0)</f>
        <v>197.08</v>
      </c>
      <c r="F87" t="b">
        <f>D87=E87</f>
        <v>1</v>
      </c>
    </row>
    <row r="88" spans="1:6" x14ac:dyDescent="0.25">
      <c r="A88" s="23">
        <v>112724</v>
      </c>
      <c r="B88" s="19" t="s">
        <v>123</v>
      </c>
      <c r="C88" s="20" t="s">
        <v>333</v>
      </c>
      <c r="D88" s="29">
        <v>29.49</v>
      </c>
      <c r="E88">
        <f>IFERROR(VLOOKUP(A88,excelGenerico!A:H,8,0),0)</f>
        <v>29.49</v>
      </c>
      <c r="F88" t="b">
        <f>D88=E88</f>
        <v>1</v>
      </c>
    </row>
    <row r="89" spans="1:6" x14ac:dyDescent="0.25">
      <c r="A89" s="23">
        <v>112737</v>
      </c>
      <c r="B89" s="19" t="s">
        <v>124</v>
      </c>
      <c r="C89" s="20" t="s">
        <v>330</v>
      </c>
      <c r="D89" s="29">
        <v>112.41</v>
      </c>
      <c r="E89">
        <f>IFERROR(VLOOKUP(A89,excelGenerico!A:H,8,0),0)</f>
        <v>112.41</v>
      </c>
      <c r="F89" t="b">
        <f>D89=E89</f>
        <v>1</v>
      </c>
    </row>
    <row r="90" spans="1:6" x14ac:dyDescent="0.25">
      <c r="A90" s="23">
        <v>112745</v>
      </c>
      <c r="B90" s="19" t="s">
        <v>125</v>
      </c>
      <c r="C90" s="20" t="s">
        <v>340</v>
      </c>
      <c r="D90" s="29">
        <v>158.52000000000001</v>
      </c>
      <c r="E90">
        <f>IFERROR(VLOOKUP(A90,excelGenerico!A:H,8,0),0)</f>
        <v>158.52000000000001</v>
      </c>
      <c r="F90" t="b">
        <f>D90=E90</f>
        <v>1</v>
      </c>
    </row>
    <row r="91" spans="1:6" x14ac:dyDescent="0.25">
      <c r="A91" s="23">
        <v>114606</v>
      </c>
      <c r="B91" s="19" t="s">
        <v>126</v>
      </c>
      <c r="C91" s="20" t="s">
        <v>330</v>
      </c>
      <c r="D91" s="29">
        <v>115.39</v>
      </c>
      <c r="E91">
        <f>IFERROR(VLOOKUP(A91,excelGenerico!A:H,8,0),0)</f>
        <v>115.39</v>
      </c>
      <c r="F91" t="b">
        <f>D91=E91</f>
        <v>1</v>
      </c>
    </row>
    <row r="92" spans="1:6" x14ac:dyDescent="0.25">
      <c r="A92" s="23">
        <v>112753</v>
      </c>
      <c r="B92" s="19" t="s">
        <v>127</v>
      </c>
      <c r="C92" s="20" t="s">
        <v>341</v>
      </c>
      <c r="D92" s="29">
        <v>21.98</v>
      </c>
      <c r="E92">
        <f>IFERROR(VLOOKUP(A92,excelGenerico!A:H,8,0),0)</f>
        <v>21.98</v>
      </c>
      <c r="F92" t="b">
        <f>D92=E92</f>
        <v>1</v>
      </c>
    </row>
    <row r="93" spans="1:6" x14ac:dyDescent="0.25">
      <c r="A93" s="23">
        <v>115214</v>
      </c>
      <c r="B93" s="19" t="s">
        <v>128</v>
      </c>
      <c r="C93" s="20" t="s">
        <v>333</v>
      </c>
      <c r="D93" s="29">
        <v>94.5</v>
      </c>
      <c r="E93">
        <f>IFERROR(VLOOKUP(A93,excelGenerico!A:H,8,0),0)</f>
        <v>94.5</v>
      </c>
      <c r="F93" t="b">
        <f>D93=E93</f>
        <v>1</v>
      </c>
    </row>
    <row r="94" spans="1:6" x14ac:dyDescent="0.25">
      <c r="A94" s="23">
        <v>115378</v>
      </c>
      <c r="B94" s="19" t="s">
        <v>129</v>
      </c>
      <c r="C94" s="20" t="s">
        <v>333</v>
      </c>
      <c r="D94" s="29">
        <v>178.45</v>
      </c>
      <c r="E94">
        <f>IFERROR(VLOOKUP(A94,excelGenerico!A:H,8,0),0)</f>
        <v>178.45</v>
      </c>
      <c r="F94" t="b">
        <f>D94=E94</f>
        <v>1</v>
      </c>
    </row>
    <row r="95" spans="1:6" x14ac:dyDescent="0.25">
      <c r="A95" s="23">
        <v>114729</v>
      </c>
      <c r="B95" s="19" t="s">
        <v>130</v>
      </c>
      <c r="C95" s="20" t="s">
        <v>330</v>
      </c>
      <c r="D95" s="29">
        <v>114.7</v>
      </c>
      <c r="E95">
        <f>IFERROR(VLOOKUP(A95,excelGenerico!A:H,8,0),0)</f>
        <v>114.7</v>
      </c>
      <c r="F95" t="b">
        <f>D95=E95</f>
        <v>1</v>
      </c>
    </row>
    <row r="96" spans="1:6" x14ac:dyDescent="0.25">
      <c r="A96" s="23">
        <v>112818</v>
      </c>
      <c r="B96" s="19" t="s">
        <v>131</v>
      </c>
      <c r="C96" s="20" t="s">
        <v>337</v>
      </c>
      <c r="D96" s="29">
        <v>156.47</v>
      </c>
      <c r="E96">
        <f>IFERROR(VLOOKUP(A96,excelGenerico!A:H,8,0),0)</f>
        <v>156.47</v>
      </c>
      <c r="F96" t="b">
        <f>D96=E96</f>
        <v>1</v>
      </c>
    </row>
    <row r="97" spans="1:6" x14ac:dyDescent="0.25">
      <c r="A97" s="23">
        <v>112840</v>
      </c>
      <c r="B97" s="19" t="s">
        <v>132</v>
      </c>
      <c r="C97" s="20" t="s">
        <v>330</v>
      </c>
      <c r="D97" s="29">
        <v>68.97</v>
      </c>
      <c r="E97">
        <f>IFERROR(VLOOKUP(A97,excelGenerico!A:H,8,0),0)</f>
        <v>68.97</v>
      </c>
      <c r="F97" t="b">
        <f>D97=E97</f>
        <v>1</v>
      </c>
    </row>
    <row r="98" spans="1:6" x14ac:dyDescent="0.25">
      <c r="A98" s="23">
        <v>113064</v>
      </c>
      <c r="B98" s="19" t="s">
        <v>133</v>
      </c>
      <c r="C98" s="20" t="s">
        <v>333</v>
      </c>
      <c r="D98" s="29">
        <v>75.010000000000005</v>
      </c>
      <c r="E98">
        <f>IFERROR(VLOOKUP(A98,excelGenerico!A:H,8,0),0)</f>
        <v>75.010000000000005</v>
      </c>
      <c r="F98" t="b">
        <f>D98=E98</f>
        <v>1</v>
      </c>
    </row>
    <row r="99" spans="1:6" x14ac:dyDescent="0.25">
      <c r="A99" s="23">
        <v>117407</v>
      </c>
      <c r="B99" s="19" t="s">
        <v>134</v>
      </c>
      <c r="C99" s="20" t="s">
        <v>330</v>
      </c>
      <c r="D99" s="29">
        <v>33</v>
      </c>
      <c r="E99">
        <f>IFERROR(VLOOKUP(A99,excelGenerico!A:H,8,0),0)</f>
        <v>33</v>
      </c>
      <c r="F99" t="b">
        <f>D99=E99</f>
        <v>1</v>
      </c>
    </row>
    <row r="100" spans="1:6" x14ac:dyDescent="0.25">
      <c r="A100" s="23">
        <v>113181</v>
      </c>
      <c r="B100" s="19" t="s">
        <v>135</v>
      </c>
      <c r="C100" s="20" t="s">
        <v>333</v>
      </c>
      <c r="D100" s="29">
        <v>66.650000000000006</v>
      </c>
      <c r="E100">
        <f>IFERROR(VLOOKUP(A100,excelGenerico!A:H,8,0),0)</f>
        <v>66.650000000000006</v>
      </c>
      <c r="F100" t="b">
        <f>D100=E100</f>
        <v>1</v>
      </c>
    </row>
    <row r="101" spans="1:6" x14ac:dyDescent="0.25">
      <c r="A101" s="23">
        <v>116235</v>
      </c>
      <c r="B101" s="19" t="s">
        <v>136</v>
      </c>
      <c r="C101" s="20" t="s">
        <v>330</v>
      </c>
      <c r="D101" s="29">
        <v>194.93</v>
      </c>
      <c r="E101">
        <f>IFERROR(VLOOKUP(A101,excelGenerico!A:H,8,0),0)</f>
        <v>194.93</v>
      </c>
      <c r="F101" t="b">
        <f>D101=E101</f>
        <v>1</v>
      </c>
    </row>
    <row r="102" spans="1:6" x14ac:dyDescent="0.25">
      <c r="A102" s="23">
        <v>113264</v>
      </c>
      <c r="B102" s="19" t="s">
        <v>137</v>
      </c>
      <c r="C102" s="20" t="s">
        <v>330</v>
      </c>
      <c r="D102" s="29">
        <v>142.79</v>
      </c>
      <c r="E102">
        <f>IFERROR(VLOOKUP(A102,excelGenerico!A:H,8,0),0)</f>
        <v>142.79</v>
      </c>
      <c r="F102" t="b">
        <f>D102=E102</f>
        <v>1</v>
      </c>
    </row>
    <row r="103" spans="1:6" x14ac:dyDescent="0.25">
      <c r="A103" s="23">
        <v>113274</v>
      </c>
      <c r="B103" s="19" t="s">
        <v>138</v>
      </c>
      <c r="C103" s="20" t="s">
        <v>330</v>
      </c>
      <c r="D103" s="29">
        <v>199.24</v>
      </c>
      <c r="E103">
        <f>IFERROR(VLOOKUP(A103,excelGenerico!A:H,8,0),0)</f>
        <v>199.24</v>
      </c>
      <c r="F103" t="b">
        <f>D103=E103</f>
        <v>1</v>
      </c>
    </row>
    <row r="104" spans="1:6" x14ac:dyDescent="0.25">
      <c r="A104" s="23">
        <v>113353</v>
      </c>
      <c r="B104" s="19" t="s">
        <v>139</v>
      </c>
      <c r="C104" s="20" t="s">
        <v>332</v>
      </c>
      <c r="D104" s="29">
        <v>165.59</v>
      </c>
      <c r="E104">
        <f>IFERROR(VLOOKUP(A104,excelGenerico!A:H,8,0),0)</f>
        <v>165.59</v>
      </c>
      <c r="F104" t="b">
        <f>D104=E104</f>
        <v>1</v>
      </c>
    </row>
    <row r="105" spans="1:6" x14ac:dyDescent="0.25">
      <c r="A105" s="23">
        <v>117235</v>
      </c>
      <c r="B105" s="19" t="s">
        <v>140</v>
      </c>
      <c r="C105" s="20" t="s">
        <v>333</v>
      </c>
      <c r="D105" s="29">
        <v>195.77</v>
      </c>
      <c r="E105">
        <f>IFERROR(VLOOKUP(A105,excelGenerico!A:H,8,0),0)</f>
        <v>195.77</v>
      </c>
      <c r="F105" t="b">
        <f>D105=E105</f>
        <v>1</v>
      </c>
    </row>
    <row r="106" spans="1:6" x14ac:dyDescent="0.25">
      <c r="A106" s="23">
        <v>114547</v>
      </c>
      <c r="B106" s="19" t="s">
        <v>141</v>
      </c>
      <c r="C106" s="20" t="s">
        <v>330</v>
      </c>
      <c r="D106" s="29">
        <v>200</v>
      </c>
      <c r="E106">
        <f>IFERROR(VLOOKUP(A106,excelGenerico!A:H,8,0),0)</f>
        <v>200</v>
      </c>
      <c r="F106" t="b">
        <f>D106=E106</f>
        <v>1</v>
      </c>
    </row>
    <row r="107" spans="1:6" x14ac:dyDescent="0.25">
      <c r="A107" s="23">
        <v>113376</v>
      </c>
      <c r="B107" s="19" t="s">
        <v>142</v>
      </c>
      <c r="C107" s="20" t="s">
        <v>330</v>
      </c>
      <c r="D107" s="29">
        <v>165.58</v>
      </c>
      <c r="E107">
        <f>IFERROR(VLOOKUP(A107,excelGenerico!A:H,8,0),0)</f>
        <v>165.58</v>
      </c>
      <c r="F107" t="b">
        <f>D107=E107</f>
        <v>1</v>
      </c>
    </row>
    <row r="108" spans="1:6" x14ac:dyDescent="0.25">
      <c r="A108" s="23">
        <v>116238</v>
      </c>
      <c r="B108" s="19" t="s">
        <v>143</v>
      </c>
      <c r="C108" s="20" t="s">
        <v>330</v>
      </c>
      <c r="D108" s="29">
        <v>89.35</v>
      </c>
      <c r="E108">
        <f>IFERROR(VLOOKUP(A108,excelGenerico!A:H,8,0),0)</f>
        <v>89.35</v>
      </c>
      <c r="F108" t="b">
        <f>D108=E108</f>
        <v>1</v>
      </c>
    </row>
    <row r="109" spans="1:6" x14ac:dyDescent="0.25">
      <c r="A109" s="23">
        <v>114942</v>
      </c>
      <c r="B109" s="19" t="s">
        <v>144</v>
      </c>
      <c r="C109" s="20" t="s">
        <v>335</v>
      </c>
      <c r="D109" s="29">
        <v>196.57</v>
      </c>
      <c r="E109">
        <f>IFERROR(VLOOKUP(A109,excelGenerico!A:H,8,0),0)</f>
        <v>196.57</v>
      </c>
      <c r="F109" t="b">
        <f>D109=E109</f>
        <v>1</v>
      </c>
    </row>
    <row r="110" spans="1:6" x14ac:dyDescent="0.25">
      <c r="A110" s="23">
        <v>114944</v>
      </c>
      <c r="B110" s="19" t="s">
        <v>145</v>
      </c>
      <c r="C110" s="20" t="s">
        <v>333</v>
      </c>
      <c r="D110" s="29">
        <v>56.89</v>
      </c>
      <c r="E110">
        <f>IFERROR(VLOOKUP(A110,excelGenerico!A:H,8,0),0)</f>
        <v>56.89</v>
      </c>
      <c r="F110" t="b">
        <f>D110=E110</f>
        <v>1</v>
      </c>
    </row>
    <row r="111" spans="1:6" x14ac:dyDescent="0.25">
      <c r="A111" s="23">
        <v>117234</v>
      </c>
      <c r="B111" s="19" t="s">
        <v>146</v>
      </c>
      <c r="C111" s="20" t="s">
        <v>333</v>
      </c>
      <c r="D111" s="29">
        <v>218.12</v>
      </c>
      <c r="E111">
        <f>IFERROR(VLOOKUP(A111,excelGenerico!A:H,8,0),0)</f>
        <v>218.12</v>
      </c>
      <c r="F111" t="b">
        <f>D111=E111</f>
        <v>1</v>
      </c>
    </row>
    <row r="112" spans="1:6" x14ac:dyDescent="0.25">
      <c r="A112" s="23">
        <v>113519</v>
      </c>
      <c r="B112" s="19" t="s">
        <v>147</v>
      </c>
      <c r="C112" s="20" t="s">
        <v>336</v>
      </c>
      <c r="D112" s="29">
        <v>22.47</v>
      </c>
      <c r="E112">
        <f>IFERROR(VLOOKUP(A112,excelGenerico!A:H,8,0),0)</f>
        <v>22.47</v>
      </c>
      <c r="F112" t="b">
        <f>D112=E112</f>
        <v>1</v>
      </c>
    </row>
    <row r="113" spans="1:6" x14ac:dyDescent="0.25">
      <c r="A113" s="23">
        <v>113050</v>
      </c>
      <c r="B113" s="19" t="s">
        <v>148</v>
      </c>
      <c r="C113" s="20" t="s">
        <v>330</v>
      </c>
      <c r="D113" s="29">
        <v>105.42</v>
      </c>
      <c r="E113">
        <f>IFERROR(VLOOKUP(A113,excelGenerico!A:H,8,0),0)</f>
        <v>105.42</v>
      </c>
      <c r="F113" t="b">
        <f>D113=E113</f>
        <v>1</v>
      </c>
    </row>
    <row r="114" spans="1:6" x14ac:dyDescent="0.25">
      <c r="A114" s="23">
        <v>113098</v>
      </c>
      <c r="B114" s="19" t="s">
        <v>149</v>
      </c>
      <c r="C114" s="20" t="s">
        <v>335</v>
      </c>
      <c r="D114" s="29">
        <v>130.88</v>
      </c>
      <c r="E114">
        <f>IFERROR(VLOOKUP(A114,excelGenerico!A:H,8,0),0)</f>
        <v>130.88</v>
      </c>
      <c r="F114" t="b">
        <f>D114=E114</f>
        <v>1</v>
      </c>
    </row>
    <row r="115" spans="1:6" x14ac:dyDescent="0.25">
      <c r="A115" s="23">
        <v>113072</v>
      </c>
      <c r="B115" s="19" t="s">
        <v>151</v>
      </c>
      <c r="C115" s="20" t="s">
        <v>333</v>
      </c>
      <c r="D115" s="29">
        <v>131.21</v>
      </c>
      <c r="E115">
        <f>IFERROR(VLOOKUP(A115,excelGenerico!A:H,8,0),0)</f>
        <v>131.21</v>
      </c>
      <c r="F115" t="b">
        <f>D115=E115</f>
        <v>1</v>
      </c>
    </row>
    <row r="116" spans="1:6" x14ac:dyDescent="0.25">
      <c r="A116" s="23">
        <v>112774</v>
      </c>
      <c r="B116" s="19" t="s">
        <v>152</v>
      </c>
      <c r="C116" s="20" t="s">
        <v>330</v>
      </c>
      <c r="D116" s="29">
        <v>74.209999999999994</v>
      </c>
      <c r="E116">
        <f>IFERROR(VLOOKUP(A116,excelGenerico!A:H,8,0),0)</f>
        <v>74.209999999999994</v>
      </c>
      <c r="F116" t="b">
        <f>D116=E116</f>
        <v>1</v>
      </c>
    </row>
    <row r="117" spans="1:6" x14ac:dyDescent="0.25">
      <c r="A117" s="23">
        <v>116010</v>
      </c>
      <c r="B117" s="19" t="s">
        <v>153</v>
      </c>
      <c r="C117" s="20" t="s">
        <v>333</v>
      </c>
      <c r="D117" s="29">
        <v>217.53</v>
      </c>
      <c r="E117">
        <f>IFERROR(VLOOKUP(A117,excelGenerico!A:H,8,0),0)</f>
        <v>217.53</v>
      </c>
      <c r="F117" t="b">
        <f>D117=E117</f>
        <v>1</v>
      </c>
    </row>
    <row r="118" spans="1:6" x14ac:dyDescent="0.25">
      <c r="A118" s="23">
        <v>113406</v>
      </c>
      <c r="B118" s="19" t="s">
        <v>154</v>
      </c>
      <c r="C118" s="20" t="s">
        <v>330</v>
      </c>
      <c r="D118" s="29">
        <v>196.77</v>
      </c>
      <c r="E118">
        <f>IFERROR(VLOOKUP(A118,excelGenerico!A:H,8,0),0)</f>
        <v>196.77</v>
      </c>
      <c r="F118" t="b">
        <f>D118=E118</f>
        <v>1</v>
      </c>
    </row>
    <row r="119" spans="1:6" x14ac:dyDescent="0.25">
      <c r="A119" s="23">
        <v>113132</v>
      </c>
      <c r="B119" s="19" t="s">
        <v>155</v>
      </c>
      <c r="C119" s="20" t="s">
        <v>335</v>
      </c>
      <c r="D119" s="29">
        <v>21.1</v>
      </c>
      <c r="E119">
        <f>IFERROR(VLOOKUP(A119,excelGenerico!A:H,8,0),0)</f>
        <v>21.1</v>
      </c>
      <c r="F119" t="b">
        <f>D119=E119</f>
        <v>1</v>
      </c>
    </row>
    <row r="120" spans="1:6" x14ac:dyDescent="0.25">
      <c r="A120" s="23">
        <v>112957</v>
      </c>
      <c r="B120" s="19" t="s">
        <v>342</v>
      </c>
      <c r="C120" s="20" t="s">
        <v>332</v>
      </c>
      <c r="D120" s="29">
        <v>78.040000000000006</v>
      </c>
      <c r="E120">
        <f>IFERROR(VLOOKUP(A120,excelGenerico!A:H,8,0),0)</f>
        <v>78.040000000000006</v>
      </c>
      <c r="F120" t="b">
        <f>D120=E120</f>
        <v>1</v>
      </c>
    </row>
    <row r="121" spans="1:6" x14ac:dyDescent="0.25">
      <c r="A121" s="23">
        <v>113166</v>
      </c>
      <c r="B121" s="19" t="s">
        <v>157</v>
      </c>
      <c r="C121" s="20" t="s">
        <v>335</v>
      </c>
      <c r="D121" s="29">
        <v>114.97</v>
      </c>
      <c r="E121">
        <f>IFERROR(VLOOKUP(A121,excelGenerico!A:H,8,0),0)</f>
        <v>114.97</v>
      </c>
      <c r="F121" t="b">
        <f>D121=E121</f>
        <v>1</v>
      </c>
    </row>
    <row r="122" spans="1:6" x14ac:dyDescent="0.25">
      <c r="A122" s="23">
        <v>116002</v>
      </c>
      <c r="B122" s="19" t="s">
        <v>158</v>
      </c>
      <c r="C122" s="20" t="s">
        <v>333</v>
      </c>
      <c r="D122" s="29">
        <v>16.670000000000002</v>
      </c>
      <c r="E122">
        <f>IFERROR(VLOOKUP(A122,excelGenerico!A:H,8,0),0)</f>
        <v>16.670000000000002</v>
      </c>
      <c r="F122" t="b">
        <f>D122=E122</f>
        <v>1</v>
      </c>
    </row>
    <row r="123" spans="1:6" x14ac:dyDescent="0.25">
      <c r="A123" s="23">
        <v>121321</v>
      </c>
      <c r="B123" s="19" t="s">
        <v>159</v>
      </c>
      <c r="C123" s="20" t="s">
        <v>330</v>
      </c>
      <c r="D123" s="29">
        <v>102.81</v>
      </c>
      <c r="E123">
        <f>IFERROR(VLOOKUP(A123,excelGenerico!A:H,8,0),0)</f>
        <v>102.81</v>
      </c>
      <c r="F123" t="b">
        <f>D123=E123</f>
        <v>1</v>
      </c>
    </row>
    <row r="124" spans="1:6" x14ac:dyDescent="0.25">
      <c r="A124" s="23">
        <v>112338</v>
      </c>
      <c r="B124" s="19" t="s">
        <v>160</v>
      </c>
      <c r="C124" s="20" t="s">
        <v>333</v>
      </c>
      <c r="D124" s="29">
        <v>57.47</v>
      </c>
      <c r="E124">
        <f>IFERROR(VLOOKUP(A124,excelGenerico!A:H,8,0),0)</f>
        <v>57.47</v>
      </c>
      <c r="F124" t="b">
        <f>D124=E124</f>
        <v>1</v>
      </c>
    </row>
    <row r="125" spans="1:6" x14ac:dyDescent="0.25">
      <c r="A125" s="23">
        <v>114541</v>
      </c>
      <c r="B125" s="19" t="s">
        <v>161</v>
      </c>
      <c r="C125" s="20" t="s">
        <v>333</v>
      </c>
      <c r="D125" s="29">
        <v>87.52</v>
      </c>
      <c r="E125">
        <f>IFERROR(VLOOKUP(A125,excelGenerico!A:H,8,0),0)</f>
        <v>87.52</v>
      </c>
      <c r="F125" t="b">
        <f>D125=E125</f>
        <v>1</v>
      </c>
    </row>
    <row r="126" spans="1:6" x14ac:dyDescent="0.25">
      <c r="A126" s="23">
        <v>112973</v>
      </c>
      <c r="B126" s="19" t="s">
        <v>162</v>
      </c>
      <c r="C126" s="20" t="s">
        <v>333</v>
      </c>
      <c r="D126" s="29">
        <v>88.58</v>
      </c>
      <c r="E126">
        <f>IFERROR(VLOOKUP(A126,excelGenerico!A:H,8,0),0)</f>
        <v>88.58</v>
      </c>
      <c r="F126" t="b">
        <f>D126=E126</f>
        <v>1</v>
      </c>
    </row>
    <row r="127" spans="1:6" x14ac:dyDescent="0.25">
      <c r="A127" s="23">
        <v>114922</v>
      </c>
      <c r="B127" s="19" t="s">
        <v>163</v>
      </c>
      <c r="C127" s="20" t="s">
        <v>335</v>
      </c>
      <c r="D127" s="29">
        <v>162.49</v>
      </c>
      <c r="E127">
        <f>IFERROR(VLOOKUP(A127,excelGenerico!A:H,8,0),0)</f>
        <v>162.49</v>
      </c>
      <c r="F127" t="b">
        <f>D127=E127</f>
        <v>1</v>
      </c>
    </row>
    <row r="128" spans="1:6" x14ac:dyDescent="0.25">
      <c r="A128" s="23">
        <v>112465</v>
      </c>
      <c r="B128" s="19" t="s">
        <v>164</v>
      </c>
      <c r="C128" s="20" t="s">
        <v>330</v>
      </c>
      <c r="D128" s="29">
        <v>69.78</v>
      </c>
      <c r="E128">
        <f>IFERROR(VLOOKUP(A128,excelGenerico!A:H,8,0),0)</f>
        <v>69.78</v>
      </c>
      <c r="F128" t="b">
        <f>D128=E128</f>
        <v>1</v>
      </c>
    </row>
    <row r="129" spans="1:6" x14ac:dyDescent="0.25">
      <c r="A129" s="23">
        <v>112515</v>
      </c>
      <c r="B129" s="19" t="s">
        <v>165</v>
      </c>
      <c r="C129" s="20" t="s">
        <v>337</v>
      </c>
      <c r="D129" s="29">
        <v>200</v>
      </c>
      <c r="E129">
        <f>IFERROR(VLOOKUP(A129,excelGenerico!A:H,8,0),0)</f>
        <v>200</v>
      </c>
      <c r="F129" t="b">
        <f>D129=E129</f>
        <v>1</v>
      </c>
    </row>
    <row r="130" spans="1:6" x14ac:dyDescent="0.25">
      <c r="A130" s="23">
        <v>114744</v>
      </c>
      <c r="B130" s="19" t="s">
        <v>166</v>
      </c>
      <c r="C130" s="20" t="s">
        <v>333</v>
      </c>
      <c r="D130" s="29">
        <v>114.94</v>
      </c>
      <c r="E130">
        <f>IFERROR(VLOOKUP(A130,excelGenerico!A:H,8,0),0)</f>
        <v>114.94</v>
      </c>
      <c r="F130" t="b">
        <f>D130=E130</f>
        <v>1</v>
      </c>
    </row>
    <row r="131" spans="1:6" x14ac:dyDescent="0.25">
      <c r="A131" s="23">
        <v>112315</v>
      </c>
      <c r="B131" s="19" t="s">
        <v>167</v>
      </c>
      <c r="C131" s="20" t="s">
        <v>330</v>
      </c>
      <c r="D131" s="29">
        <v>34.979999999999997</v>
      </c>
      <c r="E131">
        <f>IFERROR(VLOOKUP(A131,excelGenerico!A:H,8,0),0)</f>
        <v>34.979999999999997</v>
      </c>
      <c r="F131" t="b">
        <f>D131=E131</f>
        <v>1</v>
      </c>
    </row>
    <row r="132" spans="1:6" x14ac:dyDescent="0.25">
      <c r="A132" s="23">
        <v>114493</v>
      </c>
      <c r="B132" s="19" t="s">
        <v>317</v>
      </c>
      <c r="C132" s="20" t="s">
        <v>330</v>
      </c>
      <c r="D132" s="29">
        <v>199.86</v>
      </c>
      <c r="E132">
        <f>IFERROR(VLOOKUP(A132,excelGenerico!A:H,8,0),0)</f>
        <v>199.86</v>
      </c>
      <c r="F132" t="b">
        <f>D132=E132</f>
        <v>1</v>
      </c>
    </row>
    <row r="133" spans="1:6" x14ac:dyDescent="0.25">
      <c r="A133" s="23">
        <v>113614</v>
      </c>
      <c r="B133" s="19" t="s">
        <v>168</v>
      </c>
      <c r="C133" s="20" t="s">
        <v>332</v>
      </c>
      <c r="D133" s="29">
        <v>66.239999999999995</v>
      </c>
      <c r="E133">
        <f>IFERROR(VLOOKUP(A133,excelGenerico!A:H,8,0),0)</f>
        <v>66.239999999999995</v>
      </c>
      <c r="F133" t="b">
        <f>D133=E133</f>
        <v>1</v>
      </c>
    </row>
    <row r="134" spans="1:6" x14ac:dyDescent="0.25">
      <c r="A134" s="23">
        <v>112508</v>
      </c>
      <c r="B134" s="19" t="s">
        <v>169</v>
      </c>
      <c r="C134" s="20" t="s">
        <v>336</v>
      </c>
      <c r="D134" s="29">
        <v>180.43</v>
      </c>
      <c r="E134">
        <f>IFERROR(VLOOKUP(A134,excelGenerico!A:H,8,0),0)</f>
        <v>180.43</v>
      </c>
      <c r="F134" t="b">
        <f>D134=E134</f>
        <v>1</v>
      </c>
    </row>
    <row r="135" spans="1:6" x14ac:dyDescent="0.25">
      <c r="A135" s="23">
        <v>114923</v>
      </c>
      <c r="B135" s="19" t="s">
        <v>170</v>
      </c>
      <c r="C135" s="20" t="s">
        <v>333</v>
      </c>
      <c r="D135" s="29">
        <v>134.38999999999999</v>
      </c>
      <c r="E135">
        <f>IFERROR(VLOOKUP(A135,excelGenerico!A:H,8,0),0)</f>
        <v>134.38999999999999</v>
      </c>
      <c r="F135" t="b">
        <f>D135=E135</f>
        <v>1</v>
      </c>
    </row>
    <row r="136" spans="1:6" x14ac:dyDescent="0.25">
      <c r="A136" s="23">
        <v>112940</v>
      </c>
      <c r="B136" s="19" t="s">
        <v>171</v>
      </c>
      <c r="C136" s="20" t="s">
        <v>330</v>
      </c>
      <c r="D136" s="29">
        <v>73.09</v>
      </c>
      <c r="E136">
        <f>IFERROR(VLOOKUP(A136,excelGenerico!A:H,8,0),0)</f>
        <v>73.09</v>
      </c>
      <c r="F136" t="b">
        <f>D136=E136</f>
        <v>1</v>
      </c>
    </row>
    <row r="137" spans="1:6" x14ac:dyDescent="0.25">
      <c r="A137" s="23">
        <v>112941</v>
      </c>
      <c r="B137" s="19" t="s">
        <v>172</v>
      </c>
      <c r="C137" s="20" t="s">
        <v>330</v>
      </c>
      <c r="D137" s="29">
        <v>12.34</v>
      </c>
      <c r="E137">
        <f>IFERROR(VLOOKUP(A137,excelGenerico!A:H,8,0),0)</f>
        <v>12.34</v>
      </c>
      <c r="F137" t="b">
        <f>D137=E137</f>
        <v>1</v>
      </c>
    </row>
    <row r="138" spans="1:6" x14ac:dyDescent="0.25">
      <c r="A138" s="23">
        <v>121316</v>
      </c>
      <c r="B138" s="19" t="s">
        <v>173</v>
      </c>
      <c r="C138" s="20" t="s">
        <v>333</v>
      </c>
      <c r="D138" s="29">
        <v>162.47</v>
      </c>
      <c r="E138">
        <f>IFERROR(VLOOKUP(A138,excelGenerico!A:H,8,0),0)</f>
        <v>162.47</v>
      </c>
      <c r="F138" t="b">
        <f>D138=E138</f>
        <v>1</v>
      </c>
    </row>
    <row r="139" spans="1:6" x14ac:dyDescent="0.25">
      <c r="A139" s="23">
        <v>113320</v>
      </c>
      <c r="B139" s="19" t="s">
        <v>174</v>
      </c>
      <c r="C139" s="20" t="s">
        <v>335</v>
      </c>
      <c r="D139" s="29">
        <v>168.47</v>
      </c>
      <c r="E139">
        <f>IFERROR(VLOOKUP(A139,excelGenerico!A:H,8,0),0)</f>
        <v>168.47</v>
      </c>
      <c r="F139" t="b">
        <f>D139=E139</f>
        <v>1</v>
      </c>
    </row>
    <row r="140" spans="1:6" x14ac:dyDescent="0.25">
      <c r="A140" s="23">
        <v>112946</v>
      </c>
      <c r="B140" s="19" t="s">
        <v>175</v>
      </c>
      <c r="C140" s="20" t="s">
        <v>330</v>
      </c>
      <c r="D140" s="29">
        <v>181.73</v>
      </c>
      <c r="E140">
        <f>IFERROR(VLOOKUP(A140,excelGenerico!A:H,8,0),0)</f>
        <v>181.73</v>
      </c>
      <c r="F140" t="b">
        <f>D140=E140</f>
        <v>1</v>
      </c>
    </row>
    <row r="141" spans="1:6" x14ac:dyDescent="0.25">
      <c r="A141" s="23">
        <v>113362</v>
      </c>
      <c r="B141" s="19" t="s">
        <v>176</v>
      </c>
      <c r="C141" s="20" t="s">
        <v>330</v>
      </c>
      <c r="D141" s="29">
        <v>66</v>
      </c>
      <c r="E141">
        <f>IFERROR(VLOOKUP(A141,excelGenerico!A:H,8,0),0)</f>
        <v>66</v>
      </c>
      <c r="F141" t="b">
        <f>D141=E141</f>
        <v>1</v>
      </c>
    </row>
    <row r="142" spans="1:6" x14ac:dyDescent="0.25">
      <c r="A142" s="23">
        <v>113158</v>
      </c>
      <c r="B142" s="19" t="s">
        <v>177</v>
      </c>
      <c r="C142" s="20" t="s">
        <v>335</v>
      </c>
      <c r="D142" s="29">
        <v>28.36</v>
      </c>
      <c r="E142">
        <f>IFERROR(VLOOKUP(A142,excelGenerico!A:H,8,0),0)</f>
        <v>28.36</v>
      </c>
      <c r="F142" t="b">
        <f>D142=E142</f>
        <v>1</v>
      </c>
    </row>
    <row r="143" spans="1:6" x14ac:dyDescent="0.25">
      <c r="A143" s="23">
        <v>112408</v>
      </c>
      <c r="B143" s="19" t="s">
        <v>178</v>
      </c>
      <c r="C143" s="20" t="s">
        <v>333</v>
      </c>
      <c r="D143" s="29">
        <v>22.94</v>
      </c>
      <c r="E143">
        <f>IFERROR(VLOOKUP(A143,excelGenerico!A:H,8,0),0)</f>
        <v>22.94</v>
      </c>
      <c r="F143" t="b">
        <f>D143=E143</f>
        <v>1</v>
      </c>
    </row>
    <row r="144" spans="1:6" x14ac:dyDescent="0.25">
      <c r="A144" s="23">
        <v>112495</v>
      </c>
      <c r="B144" s="19" t="s">
        <v>179</v>
      </c>
      <c r="C144" s="20" t="s">
        <v>333</v>
      </c>
      <c r="D144" s="29">
        <v>197.12</v>
      </c>
      <c r="E144">
        <f>IFERROR(VLOOKUP(A144,excelGenerico!A:H,8,0),0)</f>
        <v>197.12</v>
      </c>
      <c r="F144" t="b">
        <f>D144=E144</f>
        <v>1</v>
      </c>
    </row>
    <row r="145" spans="1:6" x14ac:dyDescent="0.25">
      <c r="A145" s="23">
        <v>113655</v>
      </c>
      <c r="B145" s="19" t="s">
        <v>180</v>
      </c>
      <c r="C145" s="20" t="s">
        <v>332</v>
      </c>
      <c r="D145" s="29">
        <v>199.57</v>
      </c>
      <c r="E145">
        <f>IFERROR(VLOOKUP(A145,excelGenerico!A:H,8,0),0)</f>
        <v>199.57</v>
      </c>
      <c r="F145" t="b">
        <f>D145=E145</f>
        <v>1</v>
      </c>
    </row>
    <row r="146" spans="1:6" x14ac:dyDescent="0.25">
      <c r="A146" s="23">
        <v>113325</v>
      </c>
      <c r="B146" s="19" t="s">
        <v>181</v>
      </c>
      <c r="C146" s="20" t="s">
        <v>335</v>
      </c>
      <c r="D146" s="29">
        <v>123.44</v>
      </c>
      <c r="E146">
        <f>IFERROR(VLOOKUP(A146,excelGenerico!A:H,8,0),0)</f>
        <v>123.44</v>
      </c>
      <c r="F146" t="b">
        <f>D146=E146</f>
        <v>1</v>
      </c>
    </row>
    <row r="147" spans="1:6" x14ac:dyDescent="0.25">
      <c r="A147" s="23">
        <v>113160</v>
      </c>
      <c r="B147" s="19" t="s">
        <v>182</v>
      </c>
      <c r="C147" s="20" t="s">
        <v>335</v>
      </c>
      <c r="D147" s="29">
        <v>76.45</v>
      </c>
      <c r="E147">
        <f>IFERROR(VLOOKUP(A147,excelGenerico!A:H,8,0),0)</f>
        <v>76.45</v>
      </c>
      <c r="F147" t="b">
        <f>D147=E147</f>
        <v>1</v>
      </c>
    </row>
    <row r="148" spans="1:6" x14ac:dyDescent="0.25">
      <c r="A148" s="23">
        <v>112337</v>
      </c>
      <c r="B148" s="19" t="s">
        <v>183</v>
      </c>
      <c r="C148" s="20" t="s">
        <v>330</v>
      </c>
      <c r="D148" s="29">
        <v>44.67</v>
      </c>
      <c r="E148">
        <f>IFERROR(VLOOKUP(A148,excelGenerico!A:H,8,0),0)</f>
        <v>44.67</v>
      </c>
      <c r="F148" t="b">
        <f>D148=E148</f>
        <v>1</v>
      </c>
    </row>
    <row r="149" spans="1:6" x14ac:dyDescent="0.25">
      <c r="A149" s="23">
        <v>113633</v>
      </c>
      <c r="B149" s="19" t="s">
        <v>184</v>
      </c>
      <c r="C149" s="20" t="s">
        <v>332</v>
      </c>
      <c r="D149" s="29">
        <v>198.13</v>
      </c>
      <c r="E149">
        <f>IFERROR(VLOOKUP(A149,excelGenerico!A:H,8,0),0)</f>
        <v>198.13</v>
      </c>
      <c r="F149" t="b">
        <f>D149=E149</f>
        <v>1</v>
      </c>
    </row>
    <row r="150" spans="1:6" x14ac:dyDescent="0.25">
      <c r="A150" s="23">
        <v>114926</v>
      </c>
      <c r="B150" s="19" t="s">
        <v>185</v>
      </c>
      <c r="C150" s="20" t="s">
        <v>333</v>
      </c>
      <c r="D150" s="29">
        <v>60.39</v>
      </c>
      <c r="E150">
        <f>IFERROR(VLOOKUP(A150,excelGenerico!A:H,8,0),0)</f>
        <v>60.39</v>
      </c>
      <c r="F150" t="b">
        <f>D150=E150</f>
        <v>1</v>
      </c>
    </row>
    <row r="151" spans="1:6" x14ac:dyDescent="0.25">
      <c r="A151" s="23">
        <v>113635</v>
      </c>
      <c r="B151" s="19" t="s">
        <v>186</v>
      </c>
      <c r="C151" s="20" t="s">
        <v>332</v>
      </c>
      <c r="D151" s="29">
        <v>97.06</v>
      </c>
      <c r="E151">
        <f>IFERROR(VLOOKUP(A151,excelGenerico!A:H,8,0),0)</f>
        <v>97.06</v>
      </c>
      <c r="F151" t="b">
        <f>D151=E151</f>
        <v>1</v>
      </c>
    </row>
    <row r="152" spans="1:6" x14ac:dyDescent="0.25">
      <c r="A152" s="23">
        <v>112526</v>
      </c>
      <c r="B152" s="19" t="s">
        <v>187</v>
      </c>
      <c r="C152" s="20" t="s">
        <v>330</v>
      </c>
      <c r="D152" s="29">
        <v>18.72</v>
      </c>
      <c r="E152">
        <f>IFERROR(VLOOKUP(A152,excelGenerico!A:H,8,0),0)</f>
        <v>18.72</v>
      </c>
      <c r="F152" t="b">
        <f>D152=E152</f>
        <v>1</v>
      </c>
    </row>
    <row r="153" spans="1:6" x14ac:dyDescent="0.25">
      <c r="A153" s="23">
        <v>112188</v>
      </c>
      <c r="B153" s="19" t="s">
        <v>188</v>
      </c>
      <c r="C153" s="20" t="s">
        <v>336</v>
      </c>
      <c r="D153" s="29">
        <v>71.62</v>
      </c>
      <c r="E153">
        <f>IFERROR(VLOOKUP(A153,excelGenerico!A:H,8,0),0)</f>
        <v>71.62</v>
      </c>
      <c r="F153" t="b">
        <f>D153=E153</f>
        <v>1</v>
      </c>
    </row>
    <row r="154" spans="1:6" x14ac:dyDescent="0.25">
      <c r="A154" s="23">
        <v>116976</v>
      </c>
      <c r="B154" s="19" t="s">
        <v>189</v>
      </c>
      <c r="C154" s="20" t="s">
        <v>333</v>
      </c>
      <c r="D154" s="29">
        <v>65.010000000000005</v>
      </c>
      <c r="E154">
        <f>IFERROR(VLOOKUP(A154,excelGenerico!A:H,8,0),0)</f>
        <v>65.010000000000005</v>
      </c>
      <c r="F154" t="b">
        <f>D154=E154</f>
        <v>1</v>
      </c>
    </row>
    <row r="155" spans="1:6" x14ac:dyDescent="0.25">
      <c r="A155" s="23">
        <v>116004</v>
      </c>
      <c r="B155" s="19" t="s">
        <v>190</v>
      </c>
      <c r="C155" s="20" t="s">
        <v>333</v>
      </c>
      <c r="D155" s="29">
        <v>77.900000000000006</v>
      </c>
      <c r="E155">
        <f>IFERROR(VLOOKUP(A155,excelGenerico!A:H,8,0),0)</f>
        <v>77.900000000000006</v>
      </c>
      <c r="F155" t="b">
        <f>D155=E155</f>
        <v>1</v>
      </c>
    </row>
    <row r="156" spans="1:6" x14ac:dyDescent="0.25">
      <c r="A156" s="23">
        <v>112213</v>
      </c>
      <c r="B156" s="19" t="s">
        <v>191</v>
      </c>
      <c r="C156" s="20" t="s">
        <v>330</v>
      </c>
      <c r="D156" s="29">
        <v>58.23</v>
      </c>
      <c r="E156">
        <f>IFERROR(VLOOKUP(A156,excelGenerico!A:H,8,0),0)</f>
        <v>58.23</v>
      </c>
      <c r="F156" t="b">
        <f>D156=E156</f>
        <v>1</v>
      </c>
    </row>
    <row r="157" spans="1:6" x14ac:dyDescent="0.25">
      <c r="A157" s="23">
        <v>112222</v>
      </c>
      <c r="B157" s="19" t="s">
        <v>192</v>
      </c>
      <c r="C157" s="20" t="s">
        <v>330</v>
      </c>
      <c r="D157" s="29">
        <v>14.97</v>
      </c>
      <c r="E157">
        <f>IFERROR(VLOOKUP(A157,excelGenerico!A:H,8,0),0)</f>
        <v>14.97</v>
      </c>
      <c r="F157" t="b">
        <f>D157=E157</f>
        <v>1</v>
      </c>
    </row>
    <row r="158" spans="1:6" x14ac:dyDescent="0.25">
      <c r="A158" s="23">
        <v>114940</v>
      </c>
      <c r="B158" s="19" t="s">
        <v>193</v>
      </c>
      <c r="C158" s="20" t="s">
        <v>333</v>
      </c>
      <c r="D158" s="29">
        <v>101.44</v>
      </c>
      <c r="E158">
        <f>IFERROR(VLOOKUP(A158,excelGenerico!A:H,8,0),0)</f>
        <v>101.44</v>
      </c>
      <c r="F158" t="b">
        <f>D158=E158</f>
        <v>1</v>
      </c>
    </row>
    <row r="159" spans="1:6" x14ac:dyDescent="0.25">
      <c r="A159" s="23">
        <v>112273</v>
      </c>
      <c r="B159" s="19" t="s">
        <v>194</v>
      </c>
      <c r="C159" s="20" t="s">
        <v>333</v>
      </c>
      <c r="D159" s="29">
        <v>57.17</v>
      </c>
      <c r="E159">
        <f>IFERROR(VLOOKUP(A159,excelGenerico!A:H,8,0),0)</f>
        <v>57.17</v>
      </c>
      <c r="F159" t="b">
        <f>D159=E159</f>
        <v>1</v>
      </c>
    </row>
    <row r="160" spans="1:6" x14ac:dyDescent="0.25">
      <c r="A160" s="23">
        <v>112364</v>
      </c>
      <c r="B160" s="19" t="s">
        <v>195</v>
      </c>
      <c r="C160" s="20" t="s">
        <v>333</v>
      </c>
      <c r="D160" s="29">
        <v>157.04</v>
      </c>
      <c r="E160">
        <f>IFERROR(VLOOKUP(A160,excelGenerico!A:H,8,0),0)</f>
        <v>157.04</v>
      </c>
      <c r="F160" t="b">
        <f>D160=E160</f>
        <v>1</v>
      </c>
    </row>
    <row r="161" spans="1:6" x14ac:dyDescent="0.25">
      <c r="A161" s="23">
        <v>112394</v>
      </c>
      <c r="B161" s="19" t="s">
        <v>196</v>
      </c>
      <c r="C161" s="20" t="s">
        <v>330</v>
      </c>
      <c r="D161" s="29">
        <v>118.98</v>
      </c>
      <c r="E161">
        <f>IFERROR(VLOOKUP(A161,excelGenerico!A:H,8,0),0)</f>
        <v>118.98</v>
      </c>
      <c r="F161" t="b">
        <f>D161=E161</f>
        <v>1</v>
      </c>
    </row>
    <row r="162" spans="1:6" x14ac:dyDescent="0.25">
      <c r="A162" s="23">
        <v>112401</v>
      </c>
      <c r="B162" s="19" t="s">
        <v>197</v>
      </c>
      <c r="C162" s="20" t="s">
        <v>332</v>
      </c>
      <c r="D162" s="29">
        <v>58.5</v>
      </c>
      <c r="E162">
        <f>IFERROR(VLOOKUP(A162,excelGenerico!A:H,8,0),0)</f>
        <v>58.5</v>
      </c>
      <c r="F162" t="b">
        <f>D162=E162</f>
        <v>1</v>
      </c>
    </row>
    <row r="163" spans="1:6" x14ac:dyDescent="0.25">
      <c r="A163" s="23">
        <v>116978</v>
      </c>
      <c r="B163" s="19" t="s">
        <v>199</v>
      </c>
      <c r="C163" s="20" t="s">
        <v>333</v>
      </c>
      <c r="D163" s="29">
        <v>199.43</v>
      </c>
      <c r="E163">
        <f>IFERROR(VLOOKUP(A163,excelGenerico!A:H,8,0),0)</f>
        <v>199.43</v>
      </c>
      <c r="F163" t="b">
        <f>D163=E163</f>
        <v>1</v>
      </c>
    </row>
    <row r="164" spans="1:6" x14ac:dyDescent="0.25">
      <c r="A164" s="23">
        <v>115371</v>
      </c>
      <c r="B164" s="19" t="s">
        <v>200</v>
      </c>
      <c r="C164" s="20" t="s">
        <v>333</v>
      </c>
      <c r="D164" s="29">
        <v>56.87</v>
      </c>
      <c r="E164">
        <f>IFERROR(VLOOKUP(A164,excelGenerico!A:H,8,0),0)</f>
        <v>56.87</v>
      </c>
      <c r="F164" t="b">
        <f>D164=E164</f>
        <v>1</v>
      </c>
    </row>
    <row r="165" spans="1:6" x14ac:dyDescent="0.25">
      <c r="A165" s="23">
        <v>112503</v>
      </c>
      <c r="B165" s="19" t="s">
        <v>201</v>
      </c>
      <c r="C165" s="20" t="s">
        <v>333</v>
      </c>
      <c r="D165" s="29">
        <v>178.98</v>
      </c>
      <c r="E165">
        <f>IFERROR(VLOOKUP(A165,excelGenerico!A:H,8,0),0)</f>
        <v>178.98</v>
      </c>
      <c r="F165" t="b">
        <f>D165=E165</f>
        <v>1</v>
      </c>
    </row>
    <row r="166" spans="1:6" x14ac:dyDescent="0.25">
      <c r="A166" s="23">
        <v>112545</v>
      </c>
      <c r="B166" s="19" t="s">
        <v>202</v>
      </c>
      <c r="C166" s="20" t="s">
        <v>330</v>
      </c>
      <c r="D166" s="29">
        <v>341.27</v>
      </c>
      <c r="E166">
        <f>IFERROR(VLOOKUP(A166,excelGenerico!A:H,8,0),0)</f>
        <v>341.27</v>
      </c>
      <c r="F166" t="b">
        <f>D166=E166</f>
        <v>1</v>
      </c>
    </row>
    <row r="167" spans="1:6" x14ac:dyDescent="0.25">
      <c r="A167" s="23">
        <v>112558</v>
      </c>
      <c r="B167" s="19" t="s">
        <v>203</v>
      </c>
      <c r="C167" s="20" t="s">
        <v>337</v>
      </c>
      <c r="D167" s="29">
        <v>199.8</v>
      </c>
      <c r="E167">
        <f>IFERROR(VLOOKUP(A167,excelGenerico!A:H,8,0),0)</f>
        <v>199.8</v>
      </c>
      <c r="F167" t="b">
        <f>D167=E167</f>
        <v>1</v>
      </c>
    </row>
    <row r="168" spans="1:6" x14ac:dyDescent="0.25">
      <c r="A168" s="23">
        <v>112604</v>
      </c>
      <c r="B168" s="19" t="s">
        <v>204</v>
      </c>
      <c r="C168" s="20" t="s">
        <v>332</v>
      </c>
      <c r="D168" s="29">
        <v>106.32</v>
      </c>
      <c r="E168">
        <f>IFERROR(VLOOKUP(A168,excelGenerico!A:H,8,0),0)</f>
        <v>106.32</v>
      </c>
      <c r="F168" t="b">
        <f>D168=E168</f>
        <v>1</v>
      </c>
    </row>
    <row r="169" spans="1:6" x14ac:dyDescent="0.25">
      <c r="A169" s="23">
        <v>112611</v>
      </c>
      <c r="B169" s="19" t="s">
        <v>205</v>
      </c>
      <c r="C169" s="20" t="s">
        <v>333</v>
      </c>
      <c r="D169" s="29">
        <v>16.91</v>
      </c>
      <c r="E169">
        <f>IFERROR(VLOOKUP(A169,excelGenerico!A:H,8,0),0)</f>
        <v>16.91</v>
      </c>
      <c r="F169" t="b">
        <f>D169=E169</f>
        <v>1</v>
      </c>
    </row>
    <row r="170" spans="1:6" x14ac:dyDescent="0.25">
      <c r="A170" s="23">
        <v>112625</v>
      </c>
      <c r="B170" s="19" t="s">
        <v>206</v>
      </c>
      <c r="C170" s="20" t="s">
        <v>332</v>
      </c>
      <c r="D170" s="29">
        <v>184.82</v>
      </c>
      <c r="E170">
        <f>IFERROR(VLOOKUP(A170,excelGenerico!A:H,8,0),0)</f>
        <v>184.82</v>
      </c>
      <c r="F170" t="b">
        <f>D170=E170</f>
        <v>1</v>
      </c>
    </row>
    <row r="171" spans="1:6" x14ac:dyDescent="0.25">
      <c r="A171" s="23">
        <v>114736</v>
      </c>
      <c r="B171" s="19" t="s">
        <v>207</v>
      </c>
      <c r="C171" s="20" t="s">
        <v>333</v>
      </c>
      <c r="D171" s="29">
        <v>167</v>
      </c>
      <c r="E171">
        <f>IFERROR(VLOOKUP(A171,excelGenerico!A:H,8,0),0)</f>
        <v>167</v>
      </c>
      <c r="F171" t="b">
        <f>D171=E171</f>
        <v>1</v>
      </c>
    </row>
    <row r="172" spans="1:6" x14ac:dyDescent="0.25">
      <c r="A172" s="23">
        <v>112667</v>
      </c>
      <c r="B172" s="19" t="s">
        <v>208</v>
      </c>
      <c r="C172" s="20" t="s">
        <v>340</v>
      </c>
      <c r="D172" s="29">
        <v>179.79</v>
      </c>
      <c r="E172">
        <f>IFERROR(VLOOKUP(A172,excelGenerico!A:H,8,0),0)</f>
        <v>179.79</v>
      </c>
      <c r="F172" t="b">
        <f>D172=E172</f>
        <v>1</v>
      </c>
    </row>
    <row r="173" spans="1:6" x14ac:dyDescent="0.25">
      <c r="A173" s="23">
        <v>114030</v>
      </c>
      <c r="B173" s="19" t="s">
        <v>209</v>
      </c>
      <c r="C173" s="20" t="s">
        <v>333</v>
      </c>
      <c r="D173" s="29">
        <v>196.51</v>
      </c>
      <c r="E173">
        <f>IFERROR(VLOOKUP(A173,excelGenerico!A:H,8,0),0)</f>
        <v>196.51</v>
      </c>
      <c r="F173" t="b">
        <f>D173=E173</f>
        <v>1</v>
      </c>
    </row>
    <row r="174" spans="1:6" x14ac:dyDescent="0.25">
      <c r="A174" s="23">
        <v>112694</v>
      </c>
      <c r="B174" s="19" t="s">
        <v>210</v>
      </c>
      <c r="C174" s="20" t="s">
        <v>336</v>
      </c>
      <c r="D174" s="29">
        <v>44.47</v>
      </c>
      <c r="E174">
        <f>IFERROR(VLOOKUP(A174,excelGenerico!A:H,8,0),0)</f>
        <v>44.47</v>
      </c>
      <c r="F174" t="b">
        <f>D174=E174</f>
        <v>1</v>
      </c>
    </row>
    <row r="175" spans="1:6" x14ac:dyDescent="0.25">
      <c r="A175" s="23">
        <v>112902</v>
      </c>
      <c r="B175" s="19" t="s">
        <v>211</v>
      </c>
      <c r="C175" s="20" t="s">
        <v>333</v>
      </c>
      <c r="D175" s="29">
        <v>166.54</v>
      </c>
      <c r="E175">
        <f>IFERROR(VLOOKUP(A175,excelGenerico!A:H,8,0),0)</f>
        <v>166.54</v>
      </c>
      <c r="F175" t="b">
        <f>D175=E175</f>
        <v>1</v>
      </c>
    </row>
    <row r="176" spans="1:6" x14ac:dyDescent="0.25">
      <c r="A176" s="23">
        <v>121955</v>
      </c>
      <c r="B176" s="19" t="s">
        <v>212</v>
      </c>
      <c r="C176" s="20" t="s">
        <v>333</v>
      </c>
      <c r="D176" s="29">
        <v>297.77999999999997</v>
      </c>
      <c r="E176">
        <f>IFERROR(VLOOKUP(A176,excelGenerico!A:H,8,0),0)</f>
        <v>297.77999999999997</v>
      </c>
      <c r="F176" t="b">
        <f>D176=E176</f>
        <v>1</v>
      </c>
    </row>
    <row r="177" spans="1:6" x14ac:dyDescent="0.25">
      <c r="A177" s="23">
        <v>112996</v>
      </c>
      <c r="B177" s="19" t="s">
        <v>213</v>
      </c>
      <c r="C177" s="20" t="s">
        <v>330</v>
      </c>
      <c r="D177" s="29">
        <v>117.88</v>
      </c>
      <c r="E177">
        <f>IFERROR(VLOOKUP(A177,excelGenerico!A:H,8,0),0)</f>
        <v>117.88</v>
      </c>
      <c r="F177" t="b">
        <f>D177=E177</f>
        <v>1</v>
      </c>
    </row>
    <row r="178" spans="1:6" x14ac:dyDescent="0.25">
      <c r="A178" s="23">
        <v>113110</v>
      </c>
      <c r="B178" s="19" t="s">
        <v>214</v>
      </c>
      <c r="C178" s="20" t="s">
        <v>330</v>
      </c>
      <c r="D178" s="29">
        <v>146.69</v>
      </c>
      <c r="E178">
        <f>IFERROR(VLOOKUP(A178,excelGenerico!A:H,8,0),0)</f>
        <v>146.69</v>
      </c>
      <c r="F178" t="b">
        <f>D178=E178</f>
        <v>1</v>
      </c>
    </row>
    <row r="179" spans="1:6" x14ac:dyDescent="0.25">
      <c r="A179" s="23">
        <v>113137</v>
      </c>
      <c r="B179" s="19" t="s">
        <v>215</v>
      </c>
      <c r="C179" s="20" t="s">
        <v>335</v>
      </c>
      <c r="D179" s="29">
        <v>25.96</v>
      </c>
      <c r="E179">
        <f>IFERROR(VLOOKUP(A179,excelGenerico!A:H,8,0),0)</f>
        <v>25.96</v>
      </c>
      <c r="F179" t="b">
        <f>D179=E179</f>
        <v>1</v>
      </c>
    </row>
    <row r="180" spans="1:6" x14ac:dyDescent="0.25">
      <c r="A180" s="23">
        <v>113172</v>
      </c>
      <c r="B180" s="19" t="s">
        <v>216</v>
      </c>
      <c r="C180" s="20" t="s">
        <v>330</v>
      </c>
      <c r="D180" s="29">
        <v>159.52000000000001</v>
      </c>
      <c r="E180">
        <f>IFERROR(VLOOKUP(A180,excelGenerico!A:H,8,0),0)</f>
        <v>159.52000000000001</v>
      </c>
      <c r="F180" t="b">
        <f>D180=E180</f>
        <v>1</v>
      </c>
    </row>
    <row r="181" spans="1:6" x14ac:dyDescent="0.25">
      <c r="A181" s="23">
        <v>113198</v>
      </c>
      <c r="B181" s="19" t="s">
        <v>217</v>
      </c>
      <c r="C181" s="20" t="s">
        <v>337</v>
      </c>
      <c r="D181" s="29">
        <v>45.02</v>
      </c>
      <c r="E181">
        <f>IFERROR(VLOOKUP(A181,excelGenerico!A:H,8,0),0)</f>
        <v>45.02</v>
      </c>
      <c r="F181" t="b">
        <f>D181=E181</f>
        <v>1</v>
      </c>
    </row>
    <row r="182" spans="1:6" x14ac:dyDescent="0.25">
      <c r="A182" s="23">
        <v>113205</v>
      </c>
      <c r="B182" s="19" t="s">
        <v>218</v>
      </c>
      <c r="C182" s="20" t="s">
        <v>330</v>
      </c>
      <c r="D182" s="29">
        <v>90.23</v>
      </c>
      <c r="E182">
        <f>IFERROR(VLOOKUP(A182,excelGenerico!A:H,8,0),0)</f>
        <v>90.23</v>
      </c>
      <c r="F182" t="b">
        <f>D182=E182</f>
        <v>1</v>
      </c>
    </row>
    <row r="183" spans="1:6" x14ac:dyDescent="0.25">
      <c r="A183" s="23">
        <v>113217</v>
      </c>
      <c r="B183" s="19" t="s">
        <v>219</v>
      </c>
      <c r="C183" s="20" t="s">
        <v>333</v>
      </c>
      <c r="D183" s="29">
        <v>194.75</v>
      </c>
      <c r="E183">
        <f>IFERROR(VLOOKUP(A183,excelGenerico!A:H,8,0),0)</f>
        <v>194.75</v>
      </c>
      <c r="F183" t="b">
        <f>D183=E183</f>
        <v>1</v>
      </c>
    </row>
    <row r="184" spans="1:6" x14ac:dyDescent="0.25">
      <c r="A184" s="23">
        <v>113263</v>
      </c>
      <c r="B184" s="19" t="s">
        <v>220</v>
      </c>
      <c r="C184" s="20" t="s">
        <v>330</v>
      </c>
      <c r="D184" s="29">
        <v>200</v>
      </c>
      <c r="E184">
        <f>IFERROR(VLOOKUP(A184,excelGenerico!A:H,8,0),0)</f>
        <v>200</v>
      </c>
      <c r="F184" t="b">
        <f>D184=E184</f>
        <v>1</v>
      </c>
    </row>
    <row r="185" spans="1:6" x14ac:dyDescent="0.25">
      <c r="A185" s="23">
        <v>114757</v>
      </c>
      <c r="B185" s="19" t="s">
        <v>221</v>
      </c>
      <c r="C185" s="20" t="s">
        <v>332</v>
      </c>
      <c r="D185" s="29">
        <v>80.2</v>
      </c>
      <c r="E185">
        <f>IFERROR(VLOOKUP(A185,excelGenerico!A:H,8,0),0)</f>
        <v>80.2</v>
      </c>
      <c r="F185" t="b">
        <f>D185=E185</f>
        <v>1</v>
      </c>
    </row>
    <row r="186" spans="1:6" x14ac:dyDescent="0.25">
      <c r="A186" s="23">
        <v>113294</v>
      </c>
      <c r="B186" s="19" t="s">
        <v>222</v>
      </c>
      <c r="C186" s="20" t="s">
        <v>330</v>
      </c>
      <c r="D186" s="29">
        <v>150.53</v>
      </c>
      <c r="E186">
        <f>IFERROR(VLOOKUP(A186,excelGenerico!A:H,8,0),0)</f>
        <v>150.53</v>
      </c>
      <c r="F186" t="b">
        <f>D186=E186</f>
        <v>1</v>
      </c>
    </row>
    <row r="187" spans="1:6" x14ac:dyDescent="0.25">
      <c r="A187" s="23">
        <v>113778</v>
      </c>
      <c r="B187" s="19" t="s">
        <v>353</v>
      </c>
      <c r="C187" s="20" t="s">
        <v>354</v>
      </c>
      <c r="D187" s="29">
        <v>200</v>
      </c>
      <c r="E187">
        <f>IFERROR(VLOOKUP(A187,excelGenerico!A:H,8,0),0)</f>
        <v>200</v>
      </c>
      <c r="F187" t="b">
        <f>D187=E187</f>
        <v>1</v>
      </c>
    </row>
    <row r="188" spans="1:6" x14ac:dyDescent="0.25">
      <c r="A188" s="23">
        <v>114106</v>
      </c>
      <c r="B188" s="19" t="s">
        <v>224</v>
      </c>
      <c r="C188" s="20" t="s">
        <v>333</v>
      </c>
      <c r="D188" s="29">
        <v>194.64</v>
      </c>
      <c r="E188">
        <f>IFERROR(VLOOKUP(A188,excelGenerico!A:H,8,0),0)</f>
        <v>194.64</v>
      </c>
      <c r="F188" t="b">
        <f>D188=E188</f>
        <v>1</v>
      </c>
    </row>
    <row r="189" spans="1:6" x14ac:dyDescent="0.25">
      <c r="A189" s="23">
        <v>112397</v>
      </c>
      <c r="B189" s="19" t="s">
        <v>225</v>
      </c>
      <c r="C189" s="20" t="s">
        <v>330</v>
      </c>
      <c r="D189" s="29">
        <v>86.62</v>
      </c>
      <c r="E189">
        <f>IFERROR(VLOOKUP(A189,excelGenerico!A:H,8,0),0)</f>
        <v>86.62</v>
      </c>
      <c r="F189" t="b">
        <f>D189=E189</f>
        <v>1</v>
      </c>
    </row>
    <row r="190" spans="1:6" x14ac:dyDescent="0.25">
      <c r="A190" s="23">
        <v>112405</v>
      </c>
      <c r="B190" s="19" t="s">
        <v>226</v>
      </c>
      <c r="C190" s="20" t="s">
        <v>330</v>
      </c>
      <c r="D190" s="29">
        <v>198.69</v>
      </c>
      <c r="E190">
        <f>IFERROR(VLOOKUP(A190,excelGenerico!A:H,8,0),0)</f>
        <v>198.69</v>
      </c>
      <c r="F190" t="b">
        <f>D190=E190</f>
        <v>1</v>
      </c>
    </row>
    <row r="191" spans="1:6" x14ac:dyDescent="0.25">
      <c r="A191" s="23">
        <v>114928</v>
      </c>
      <c r="B191" s="19" t="s">
        <v>227</v>
      </c>
      <c r="C191" s="20" t="s">
        <v>333</v>
      </c>
      <c r="D191" s="29">
        <v>193.64</v>
      </c>
      <c r="E191">
        <f>IFERROR(VLOOKUP(A191,excelGenerico!A:H,8,0),0)</f>
        <v>193.64</v>
      </c>
      <c r="F191" t="b">
        <f>D191=E191</f>
        <v>1</v>
      </c>
    </row>
    <row r="192" spans="1:6" x14ac:dyDescent="0.25">
      <c r="A192" s="23">
        <v>112469</v>
      </c>
      <c r="B192" s="19" t="s">
        <v>228</v>
      </c>
      <c r="C192" s="20" t="s">
        <v>330</v>
      </c>
      <c r="D192" s="29">
        <v>93.42</v>
      </c>
      <c r="E192">
        <f>IFERROR(VLOOKUP(A192,excelGenerico!A:H,8,0),0)</f>
        <v>93.42</v>
      </c>
      <c r="F192" t="b">
        <f>D192=E192</f>
        <v>1</v>
      </c>
    </row>
    <row r="193" spans="1:6" x14ac:dyDescent="0.25">
      <c r="A193" s="23">
        <v>115012</v>
      </c>
      <c r="B193" s="19" t="s">
        <v>229</v>
      </c>
      <c r="C193" s="20" t="s">
        <v>333</v>
      </c>
      <c r="D193" s="29">
        <v>68.08</v>
      </c>
      <c r="E193">
        <f>IFERROR(VLOOKUP(A193,excelGenerico!A:H,8,0),0)</f>
        <v>68.08</v>
      </c>
      <c r="F193" t="b">
        <f>D193=E193</f>
        <v>1</v>
      </c>
    </row>
    <row r="194" spans="1:6" x14ac:dyDescent="0.25">
      <c r="A194" s="23">
        <v>114733</v>
      </c>
      <c r="B194" s="19" t="s">
        <v>230</v>
      </c>
      <c r="C194" s="20" t="s">
        <v>333</v>
      </c>
      <c r="D194" s="29">
        <v>74.94</v>
      </c>
      <c r="E194">
        <f>IFERROR(VLOOKUP(A194,excelGenerico!A:H,8,0),0)</f>
        <v>74.94</v>
      </c>
      <c r="F194" t="b">
        <f>D194=E194</f>
        <v>1</v>
      </c>
    </row>
    <row r="195" spans="1:6" x14ac:dyDescent="0.25">
      <c r="A195" s="23">
        <v>112492</v>
      </c>
      <c r="B195" s="19" t="s">
        <v>231</v>
      </c>
      <c r="C195" s="20" t="s">
        <v>330</v>
      </c>
      <c r="D195" s="29">
        <v>196.2</v>
      </c>
      <c r="E195">
        <f>IFERROR(VLOOKUP(A195,excelGenerico!A:H,8,0),0)</f>
        <v>196.2</v>
      </c>
      <c r="F195" t="b">
        <f>D195=E195</f>
        <v>1</v>
      </c>
    </row>
    <row r="196" spans="1:6" x14ac:dyDescent="0.25">
      <c r="A196" s="23">
        <v>112669</v>
      </c>
      <c r="B196" s="19" t="s">
        <v>232</v>
      </c>
      <c r="C196" s="20" t="s">
        <v>330</v>
      </c>
      <c r="D196" s="29">
        <v>182.17</v>
      </c>
      <c r="E196">
        <f>IFERROR(VLOOKUP(A196,excelGenerico!A:H,8,0),0)</f>
        <v>182.17</v>
      </c>
      <c r="F196" t="b">
        <f>D196=E196</f>
        <v>1</v>
      </c>
    </row>
    <row r="197" spans="1:6" x14ac:dyDescent="0.25">
      <c r="A197" s="23">
        <v>112744</v>
      </c>
      <c r="B197" s="19" t="s">
        <v>233</v>
      </c>
      <c r="C197" s="20" t="s">
        <v>336</v>
      </c>
      <c r="D197" s="29">
        <v>41.4</v>
      </c>
      <c r="E197">
        <f>IFERROR(VLOOKUP(A197,excelGenerico!A:H,8,0),0)</f>
        <v>41.4</v>
      </c>
      <c r="F197" t="b">
        <f>D197=E197</f>
        <v>1</v>
      </c>
    </row>
    <row r="198" spans="1:6" x14ac:dyDescent="0.25">
      <c r="A198" s="23">
        <v>112780</v>
      </c>
      <c r="B198" s="19" t="s">
        <v>234</v>
      </c>
      <c r="C198" s="20" t="s">
        <v>330</v>
      </c>
      <c r="D198" s="29">
        <v>192.39</v>
      </c>
      <c r="E198">
        <f>IFERROR(VLOOKUP(A198,excelGenerico!A:H,8,0),0)</f>
        <v>192.39</v>
      </c>
      <c r="F198" t="b">
        <f>D198=E198</f>
        <v>1</v>
      </c>
    </row>
    <row r="199" spans="1:6" x14ac:dyDescent="0.25">
      <c r="A199" s="23">
        <v>114761</v>
      </c>
      <c r="B199" s="19" t="s">
        <v>235</v>
      </c>
      <c r="C199" s="20" t="s">
        <v>332</v>
      </c>
      <c r="D199" s="29">
        <v>94.65</v>
      </c>
      <c r="E199">
        <f>IFERROR(VLOOKUP(A199,excelGenerico!A:H,8,0),0)</f>
        <v>94.65</v>
      </c>
      <c r="F199" t="b">
        <f>D199=E199</f>
        <v>1</v>
      </c>
    </row>
    <row r="200" spans="1:6" x14ac:dyDescent="0.25">
      <c r="A200" s="23">
        <v>112877</v>
      </c>
      <c r="B200" s="19" t="s">
        <v>236</v>
      </c>
      <c r="C200" s="20" t="s">
        <v>333</v>
      </c>
      <c r="D200" s="29">
        <v>193.31</v>
      </c>
      <c r="E200">
        <f>IFERROR(VLOOKUP(A200,excelGenerico!A:H,8,0),0)</f>
        <v>193.31</v>
      </c>
      <c r="F200" t="b">
        <f>D200=E200</f>
        <v>1</v>
      </c>
    </row>
    <row r="201" spans="1:6" x14ac:dyDescent="0.25">
      <c r="A201" s="23">
        <v>112908</v>
      </c>
      <c r="B201" s="19" t="s">
        <v>237</v>
      </c>
      <c r="C201" s="20" t="s">
        <v>333</v>
      </c>
      <c r="D201" s="29">
        <v>125.76</v>
      </c>
      <c r="E201">
        <f>IFERROR(VLOOKUP(A201,excelGenerico!A:H,8,0),0)</f>
        <v>125.76</v>
      </c>
      <c r="F201" t="b">
        <f>D201=E201</f>
        <v>1</v>
      </c>
    </row>
    <row r="202" spans="1:6" x14ac:dyDescent="0.25">
      <c r="A202" s="23">
        <v>115229</v>
      </c>
      <c r="B202" s="19" t="s">
        <v>238</v>
      </c>
      <c r="C202" s="20" t="s">
        <v>360</v>
      </c>
      <c r="D202" s="29">
        <v>20.8</v>
      </c>
      <c r="E202">
        <f>IFERROR(VLOOKUP(A202,excelGenerico!A:H,8,0),0)</f>
        <v>20.8</v>
      </c>
      <c r="F202" t="b">
        <f>D202=E202</f>
        <v>1</v>
      </c>
    </row>
    <row r="203" spans="1:6" x14ac:dyDescent="0.25">
      <c r="A203" s="23">
        <v>113032</v>
      </c>
      <c r="B203" s="19" t="s">
        <v>239</v>
      </c>
      <c r="C203" s="20" t="s">
        <v>330</v>
      </c>
      <c r="D203" s="29">
        <v>90.74</v>
      </c>
      <c r="E203">
        <f>IFERROR(VLOOKUP(A203,excelGenerico!A:H,8,0),0)</f>
        <v>90.74</v>
      </c>
      <c r="F203" t="b">
        <f>D203=E203</f>
        <v>1</v>
      </c>
    </row>
    <row r="204" spans="1:6" x14ac:dyDescent="0.25">
      <c r="A204" s="23">
        <v>113669</v>
      </c>
      <c r="B204" s="19" t="s">
        <v>240</v>
      </c>
      <c r="C204" s="20" t="s">
        <v>330</v>
      </c>
      <c r="D204" s="29">
        <v>62.52</v>
      </c>
      <c r="E204">
        <f>IFERROR(VLOOKUP(A204,excelGenerico!A:H,8,0),0)</f>
        <v>62.52</v>
      </c>
      <c r="F204" t="b">
        <f>D204=E204</f>
        <v>1</v>
      </c>
    </row>
    <row r="205" spans="1:6" x14ac:dyDescent="0.25">
      <c r="A205" s="23">
        <v>113188</v>
      </c>
      <c r="B205" s="19" t="s">
        <v>241</v>
      </c>
      <c r="C205" s="20" t="s">
        <v>333</v>
      </c>
      <c r="D205" s="29">
        <v>200</v>
      </c>
      <c r="E205">
        <f>IFERROR(VLOOKUP(A205,excelGenerico!A:H,8,0),0)</f>
        <v>200</v>
      </c>
      <c r="F205" t="b">
        <f>D205=E205</f>
        <v>1</v>
      </c>
    </row>
    <row r="206" spans="1:6" x14ac:dyDescent="0.25">
      <c r="A206" s="23">
        <v>113218</v>
      </c>
      <c r="B206" s="19" t="s">
        <v>242</v>
      </c>
      <c r="C206" s="20" t="s">
        <v>332</v>
      </c>
      <c r="D206" s="29">
        <v>190.62</v>
      </c>
      <c r="E206">
        <f>IFERROR(VLOOKUP(A206,excelGenerico!A:H,8,0),0)</f>
        <v>190.62</v>
      </c>
      <c r="F206" t="b">
        <f>D206=E206</f>
        <v>1</v>
      </c>
    </row>
    <row r="207" spans="1:6" x14ac:dyDescent="0.25">
      <c r="A207" s="23">
        <v>114980</v>
      </c>
      <c r="B207" s="19" t="s">
        <v>243</v>
      </c>
      <c r="C207" s="20" t="s">
        <v>333</v>
      </c>
      <c r="D207" s="29">
        <v>200</v>
      </c>
      <c r="E207">
        <f>IFERROR(VLOOKUP(A207,excelGenerico!A:H,8,0),0)</f>
        <v>200</v>
      </c>
      <c r="F207" t="b">
        <f>D207=E207</f>
        <v>1</v>
      </c>
    </row>
    <row r="208" spans="1:6" x14ac:dyDescent="0.25">
      <c r="A208" s="23">
        <v>113262</v>
      </c>
      <c r="B208" s="19" t="s">
        <v>244</v>
      </c>
      <c r="C208" s="20" t="s">
        <v>330</v>
      </c>
      <c r="D208" s="29">
        <v>196.05</v>
      </c>
      <c r="E208">
        <f>IFERROR(VLOOKUP(A208,excelGenerico!A:H,8,0),0)</f>
        <v>196.05</v>
      </c>
      <c r="F208" t="b">
        <f>D208=E208</f>
        <v>1</v>
      </c>
    </row>
    <row r="209" spans="1:6" x14ac:dyDescent="0.25">
      <c r="A209" s="23">
        <v>113389</v>
      </c>
      <c r="B209" s="19" t="s">
        <v>245</v>
      </c>
      <c r="C209" s="20" t="s">
        <v>335</v>
      </c>
      <c r="D209" s="29">
        <v>99.93</v>
      </c>
      <c r="E209">
        <f>IFERROR(VLOOKUP(A209,excelGenerico!A:H,8,0),0)</f>
        <v>99.93</v>
      </c>
      <c r="F209" t="b">
        <f>D209=E209</f>
        <v>1</v>
      </c>
    </row>
    <row r="210" spans="1:6" x14ac:dyDescent="0.25">
      <c r="A210" s="23">
        <v>113407</v>
      </c>
      <c r="B210" s="19" t="s">
        <v>246</v>
      </c>
      <c r="C210" s="20" t="s">
        <v>332</v>
      </c>
      <c r="D210" s="29">
        <v>62.97</v>
      </c>
      <c r="E210">
        <f>IFERROR(VLOOKUP(A210,excelGenerico!A:H,8,0),0)</f>
        <v>62.97</v>
      </c>
      <c r="F210" t="b">
        <f>D210=E210</f>
        <v>1</v>
      </c>
    </row>
    <row r="211" spans="1:6" x14ac:dyDescent="0.25">
      <c r="A211" s="23">
        <v>113742</v>
      </c>
      <c r="B211" s="19" t="s">
        <v>247</v>
      </c>
      <c r="C211" s="20" t="s">
        <v>348</v>
      </c>
      <c r="D211" s="29">
        <v>66.28</v>
      </c>
      <c r="E211">
        <f>IFERROR(VLOOKUP(A211,excelGenerico!A:H,8,0),0)</f>
        <v>66.28</v>
      </c>
      <c r="F211" t="b">
        <f>D211=E211</f>
        <v>1</v>
      </c>
    </row>
    <row r="212" spans="1:6" x14ac:dyDescent="0.25">
      <c r="A212" s="23">
        <v>113477</v>
      </c>
      <c r="B212" s="19" t="s">
        <v>250</v>
      </c>
      <c r="C212" s="20" t="s">
        <v>333</v>
      </c>
      <c r="D212" s="29">
        <v>68.989999999999995</v>
      </c>
      <c r="E212">
        <f>IFERROR(VLOOKUP(A212,excelGenerico!A:H,8,0),0)</f>
        <v>68.989999999999995</v>
      </c>
      <c r="F212" t="b">
        <f>D212=E212</f>
        <v>1</v>
      </c>
    </row>
    <row r="213" spans="1:6" x14ac:dyDescent="0.25">
      <c r="A213" s="23">
        <v>113520</v>
      </c>
      <c r="B213" s="19" t="s">
        <v>251</v>
      </c>
      <c r="C213" s="20" t="s">
        <v>337</v>
      </c>
      <c r="D213" s="29">
        <v>90.41</v>
      </c>
      <c r="E213">
        <f>IFERROR(VLOOKUP(A213,excelGenerico!A:H,8,0),0)</f>
        <v>90.41</v>
      </c>
      <c r="F213" t="b">
        <f>D213=E213</f>
        <v>1</v>
      </c>
    </row>
    <row r="214" spans="1:6" x14ac:dyDescent="0.25">
      <c r="A214" s="23">
        <v>113531</v>
      </c>
      <c r="B214" s="19" t="s">
        <v>252</v>
      </c>
      <c r="C214" s="20" t="s">
        <v>330</v>
      </c>
      <c r="D214" s="29">
        <v>266.39</v>
      </c>
      <c r="E214">
        <f>IFERROR(VLOOKUP(A214,excelGenerico!A:H,8,0),0)</f>
        <v>266.39</v>
      </c>
      <c r="F214" t="b">
        <f>D214=E214</f>
        <v>1</v>
      </c>
    </row>
    <row r="215" spans="1:6" x14ac:dyDescent="0.25">
      <c r="A215" s="23">
        <v>113555</v>
      </c>
      <c r="B215" s="19" t="s">
        <v>253</v>
      </c>
      <c r="C215" s="20" t="s">
        <v>330</v>
      </c>
      <c r="D215" s="29">
        <v>54.64</v>
      </c>
      <c r="E215">
        <f>IFERROR(VLOOKUP(A215,excelGenerico!A:H,8,0),0)</f>
        <v>54.64</v>
      </c>
      <c r="F215" t="b">
        <f>D215=E215</f>
        <v>1</v>
      </c>
    </row>
    <row r="216" spans="1:6" x14ac:dyDescent="0.25">
      <c r="A216" s="23">
        <v>113577</v>
      </c>
      <c r="B216" s="19" t="s">
        <v>254</v>
      </c>
      <c r="C216" s="20" t="s">
        <v>335</v>
      </c>
      <c r="D216" s="29">
        <v>48.01</v>
      </c>
      <c r="E216">
        <f>IFERROR(VLOOKUP(A216,excelGenerico!A:H,8,0),0)</f>
        <v>48.01</v>
      </c>
      <c r="F216" t="b">
        <f>D216=E216</f>
        <v>1</v>
      </c>
    </row>
    <row r="217" spans="1:6" x14ac:dyDescent="0.25">
      <c r="A217" s="23">
        <v>113608</v>
      </c>
      <c r="B217" s="19" t="s">
        <v>255</v>
      </c>
      <c r="C217" s="20" t="s">
        <v>330</v>
      </c>
      <c r="D217" s="29">
        <v>101.12</v>
      </c>
      <c r="E217">
        <f>IFERROR(VLOOKUP(A217,excelGenerico!A:H,8,0),0)</f>
        <v>101.12</v>
      </c>
      <c r="F217" t="b">
        <f>D217=E217</f>
        <v>1</v>
      </c>
    </row>
    <row r="218" spans="1:6" x14ac:dyDescent="0.25">
      <c r="A218" s="23">
        <v>113689</v>
      </c>
      <c r="B218" s="19" t="s">
        <v>346</v>
      </c>
      <c r="C218" s="20" t="s">
        <v>335</v>
      </c>
      <c r="D218" s="29">
        <v>92.13</v>
      </c>
      <c r="E218">
        <f>IFERROR(VLOOKUP(A218,excelGenerico!A:H,8,0),0)</f>
        <v>92.13</v>
      </c>
      <c r="F218" t="b">
        <f>D218=E218</f>
        <v>1</v>
      </c>
    </row>
    <row r="219" spans="1:6" x14ac:dyDescent="0.25">
      <c r="A219" s="23">
        <v>116320</v>
      </c>
      <c r="B219" s="19" t="s">
        <v>257</v>
      </c>
      <c r="C219" s="20" t="s">
        <v>333</v>
      </c>
      <c r="D219" s="29">
        <v>55.65</v>
      </c>
      <c r="E219">
        <f>IFERROR(VLOOKUP(A219,excelGenerico!A:H,8,0),0)</f>
        <v>55.65</v>
      </c>
      <c r="F219" t="b">
        <f>D219=E219</f>
        <v>1</v>
      </c>
    </row>
    <row r="220" spans="1:6" x14ac:dyDescent="0.25">
      <c r="A220" s="23">
        <v>114258</v>
      </c>
      <c r="B220" s="19" t="s">
        <v>258</v>
      </c>
      <c r="C220" s="20" t="s">
        <v>333</v>
      </c>
      <c r="D220" s="29">
        <v>180.95</v>
      </c>
      <c r="E220">
        <f>IFERROR(VLOOKUP(A220,excelGenerico!A:H,8,0),0)</f>
        <v>180.95</v>
      </c>
      <c r="F220" t="b">
        <f>D220=E220</f>
        <v>1</v>
      </c>
    </row>
    <row r="221" spans="1:6" x14ac:dyDescent="0.25">
      <c r="A221" s="23">
        <v>113611</v>
      </c>
      <c r="B221" s="19" t="s">
        <v>259</v>
      </c>
      <c r="C221" s="20" t="s">
        <v>337</v>
      </c>
      <c r="D221" s="29">
        <v>151.93</v>
      </c>
      <c r="E221">
        <f>IFERROR(VLOOKUP(A221,excelGenerico!A:H,8,0),0)</f>
        <v>151.93</v>
      </c>
      <c r="F221" t="b">
        <f>D221=E221</f>
        <v>1</v>
      </c>
    </row>
    <row r="222" spans="1:6" x14ac:dyDescent="0.25">
      <c r="A222" s="23">
        <v>112853</v>
      </c>
      <c r="B222" s="19" t="s">
        <v>260</v>
      </c>
      <c r="C222" s="20" t="s">
        <v>330</v>
      </c>
      <c r="D222" s="29">
        <v>198.69</v>
      </c>
      <c r="E222">
        <f>IFERROR(VLOOKUP(A222,excelGenerico!A:H,8,0),0)</f>
        <v>198.69</v>
      </c>
      <c r="F222" t="b">
        <f>D222=E222</f>
        <v>1</v>
      </c>
    </row>
    <row r="223" spans="1:6" x14ac:dyDescent="0.25">
      <c r="A223" s="23">
        <v>112823</v>
      </c>
      <c r="B223" s="19" t="s">
        <v>261</v>
      </c>
      <c r="C223" s="20" t="s">
        <v>330</v>
      </c>
      <c r="D223" s="29">
        <v>190.92</v>
      </c>
      <c r="E223">
        <f>IFERROR(VLOOKUP(A223,excelGenerico!A:H,8,0),0)</f>
        <v>190.92</v>
      </c>
      <c r="F223" t="b">
        <f>D223=E223</f>
        <v>1</v>
      </c>
    </row>
    <row r="224" spans="1:6" x14ac:dyDescent="0.25">
      <c r="A224" s="23">
        <v>112811</v>
      </c>
      <c r="B224" s="19" t="s">
        <v>262</v>
      </c>
      <c r="C224" s="20" t="s">
        <v>332</v>
      </c>
      <c r="D224" s="29">
        <v>5.95</v>
      </c>
      <c r="E224">
        <f>IFERROR(VLOOKUP(A224,excelGenerico!A:H,8,0),0)</f>
        <v>5.95</v>
      </c>
      <c r="F224" t="b">
        <f>D224=E224</f>
        <v>1</v>
      </c>
    </row>
    <row r="225" spans="1:6" x14ac:dyDescent="0.25">
      <c r="A225" s="23">
        <v>112778</v>
      </c>
      <c r="B225" s="19" t="s">
        <v>263</v>
      </c>
      <c r="C225" s="20" t="s">
        <v>330</v>
      </c>
      <c r="D225" s="29">
        <v>189.43</v>
      </c>
      <c r="E225">
        <f>IFERROR(VLOOKUP(A225,excelGenerico!A:H,8,0),0)</f>
        <v>189.43</v>
      </c>
      <c r="F225" t="b">
        <f>D225=E225</f>
        <v>1</v>
      </c>
    </row>
    <row r="226" spans="1:6" x14ac:dyDescent="0.25">
      <c r="A226" s="23">
        <v>112769</v>
      </c>
      <c r="B226" s="19" t="s">
        <v>264</v>
      </c>
      <c r="C226" s="20" t="s">
        <v>332</v>
      </c>
      <c r="D226" s="29">
        <v>200</v>
      </c>
      <c r="E226">
        <f>IFERROR(VLOOKUP(A226,excelGenerico!A:H,8,0),0)</f>
        <v>200</v>
      </c>
      <c r="F226" t="b">
        <f>D226=E226</f>
        <v>1</v>
      </c>
    </row>
    <row r="227" spans="1:6" x14ac:dyDescent="0.25">
      <c r="A227" s="23">
        <v>116132</v>
      </c>
      <c r="B227" s="19" t="s">
        <v>265</v>
      </c>
      <c r="C227" s="20" t="s">
        <v>332</v>
      </c>
      <c r="D227" s="29">
        <v>199.47</v>
      </c>
      <c r="E227">
        <f>IFERROR(VLOOKUP(A227,excelGenerico!A:H,8,0),0)</f>
        <v>199.47</v>
      </c>
      <c r="F227" t="b">
        <f>D227=E227</f>
        <v>1</v>
      </c>
    </row>
    <row r="228" spans="1:6" x14ac:dyDescent="0.25">
      <c r="A228" s="23">
        <v>119117</v>
      </c>
      <c r="B228" s="19" t="s">
        <v>266</v>
      </c>
      <c r="C228" s="20" t="s">
        <v>333</v>
      </c>
      <c r="D228" s="29">
        <v>90.9</v>
      </c>
      <c r="E228">
        <f>IFERROR(VLOOKUP(A228,excelGenerico!A:H,8,0),0)</f>
        <v>90.9</v>
      </c>
      <c r="F228" t="b">
        <f>D228=E228</f>
        <v>1</v>
      </c>
    </row>
    <row r="229" spans="1:6" x14ac:dyDescent="0.25">
      <c r="A229" s="23">
        <v>114454</v>
      </c>
      <c r="B229" s="19" t="s">
        <v>267</v>
      </c>
      <c r="C229" s="20" t="s">
        <v>333</v>
      </c>
      <c r="D229" s="29">
        <v>39.93</v>
      </c>
      <c r="E229">
        <f>IFERROR(VLOOKUP(A229,excelGenerico!A:H,8,0),0)</f>
        <v>39.93</v>
      </c>
      <c r="F229" t="b">
        <f>D229=E229</f>
        <v>1</v>
      </c>
    </row>
    <row r="230" spans="1:6" x14ac:dyDescent="0.25">
      <c r="A230" s="23">
        <v>114937</v>
      </c>
      <c r="B230" s="19" t="s">
        <v>268</v>
      </c>
      <c r="C230" s="20" t="s">
        <v>333</v>
      </c>
      <c r="D230" s="29">
        <v>199.38</v>
      </c>
      <c r="E230">
        <f>IFERROR(VLOOKUP(A230,excelGenerico!A:H,8,0),0)</f>
        <v>199.38</v>
      </c>
      <c r="F230" t="b">
        <f>D230=E230</f>
        <v>1</v>
      </c>
    </row>
    <row r="231" spans="1:6" x14ac:dyDescent="0.25">
      <c r="A231" s="23">
        <v>120188</v>
      </c>
      <c r="B231" s="19" t="s">
        <v>269</v>
      </c>
      <c r="C231" s="20" t="s">
        <v>333</v>
      </c>
      <c r="D231" s="29">
        <v>195.92</v>
      </c>
      <c r="E231">
        <f>IFERROR(VLOOKUP(A231,excelGenerico!A:H,8,0),0)</f>
        <v>195.92</v>
      </c>
      <c r="F231" t="b">
        <f>D231=E231</f>
        <v>1</v>
      </c>
    </row>
    <row r="232" spans="1:6" x14ac:dyDescent="0.25">
      <c r="A232" s="23">
        <v>112381</v>
      </c>
      <c r="B232" s="19" t="s">
        <v>270</v>
      </c>
      <c r="C232" s="20" t="s">
        <v>335</v>
      </c>
      <c r="D232" s="29">
        <v>199.96</v>
      </c>
      <c r="E232">
        <f>IFERROR(VLOOKUP(A232,excelGenerico!A:H,8,0),0)</f>
        <v>199.96</v>
      </c>
      <c r="F232" t="b">
        <f>D232=E232</f>
        <v>1</v>
      </c>
    </row>
    <row r="233" spans="1:6" x14ac:dyDescent="0.25">
      <c r="A233" s="23">
        <v>112674</v>
      </c>
      <c r="B233" s="19" t="s">
        <v>271</v>
      </c>
      <c r="C233" s="20" t="s">
        <v>330</v>
      </c>
      <c r="D233" s="29">
        <v>197.51</v>
      </c>
      <c r="E233">
        <f>IFERROR(VLOOKUP(A233,excelGenerico!A:H,8,0),0)</f>
        <v>197.51</v>
      </c>
      <c r="F233" t="b">
        <f>D233=E233</f>
        <v>1</v>
      </c>
    </row>
    <row r="234" spans="1:6" x14ac:dyDescent="0.25">
      <c r="A234" s="23">
        <v>116009</v>
      </c>
      <c r="B234" s="19" t="s">
        <v>272</v>
      </c>
      <c r="C234" s="20" t="s">
        <v>330</v>
      </c>
      <c r="D234" s="29">
        <v>197.42</v>
      </c>
      <c r="E234">
        <f>IFERROR(VLOOKUP(A234,excelGenerico!A:H,8,0),0)</f>
        <v>197.42</v>
      </c>
      <c r="F234" t="b">
        <f>D234=E234</f>
        <v>1</v>
      </c>
    </row>
    <row r="235" spans="1:6" x14ac:dyDescent="0.25">
      <c r="A235" s="23">
        <v>112432</v>
      </c>
      <c r="B235" s="19" t="s">
        <v>338</v>
      </c>
      <c r="C235" s="20" t="s">
        <v>333</v>
      </c>
      <c r="D235" s="29">
        <v>40.54</v>
      </c>
      <c r="E235">
        <f>IFERROR(VLOOKUP(A235,excelGenerico!A:H,8,0),0)</f>
        <v>40.54</v>
      </c>
      <c r="F235" t="b">
        <f>D235=E235</f>
        <v>1</v>
      </c>
    </row>
    <row r="236" spans="1:6" x14ac:dyDescent="0.25">
      <c r="A236" s="23">
        <v>116237</v>
      </c>
      <c r="B236" s="19" t="s">
        <v>274</v>
      </c>
      <c r="C236" s="20" t="s">
        <v>330</v>
      </c>
      <c r="D236" s="29">
        <v>181.46</v>
      </c>
      <c r="E236">
        <f>IFERROR(VLOOKUP(A236,excelGenerico!A:H,8,0),0)</f>
        <v>181.46</v>
      </c>
      <c r="F236" t="b">
        <f>D236=E236</f>
        <v>1</v>
      </c>
    </row>
    <row r="237" spans="1:6" x14ac:dyDescent="0.25">
      <c r="A237" s="23">
        <v>112444</v>
      </c>
      <c r="B237" s="19" t="s">
        <v>275</v>
      </c>
      <c r="C237" s="20" t="s">
        <v>333</v>
      </c>
      <c r="D237" s="29">
        <v>168.23</v>
      </c>
      <c r="E237">
        <f>IFERROR(VLOOKUP(A237,excelGenerico!A:H,8,0),0)</f>
        <v>168.23</v>
      </c>
      <c r="F237" t="b">
        <f>D237=E237</f>
        <v>1</v>
      </c>
    </row>
    <row r="238" spans="1:6" x14ac:dyDescent="0.25">
      <c r="A238" s="23">
        <v>112704</v>
      </c>
      <c r="B238" s="19" t="s">
        <v>276</v>
      </c>
      <c r="C238" s="20" t="s">
        <v>335</v>
      </c>
      <c r="D238" s="29">
        <v>69.650000000000006</v>
      </c>
      <c r="E238">
        <f>IFERROR(VLOOKUP(A238,excelGenerico!A:H,8,0),0)</f>
        <v>69.650000000000006</v>
      </c>
      <c r="F238" t="b">
        <f>D238=E238</f>
        <v>1</v>
      </c>
    </row>
    <row r="239" spans="1:6" x14ac:dyDescent="0.25">
      <c r="A239" s="23">
        <v>112224</v>
      </c>
      <c r="B239" s="19" t="s">
        <v>277</v>
      </c>
      <c r="C239" s="20" t="s">
        <v>330</v>
      </c>
      <c r="D239" s="29">
        <v>195.45</v>
      </c>
      <c r="E239">
        <f>IFERROR(VLOOKUP(A239,excelGenerico!A:H,8,0),0)</f>
        <v>195.45</v>
      </c>
      <c r="F239" t="b">
        <f>D239=E239</f>
        <v>1</v>
      </c>
    </row>
    <row r="240" spans="1:6" x14ac:dyDescent="0.25">
      <c r="A240" s="23">
        <v>112229</v>
      </c>
      <c r="B240" s="19" t="s">
        <v>278</v>
      </c>
      <c r="C240" s="20" t="s">
        <v>330</v>
      </c>
      <c r="D240" s="29">
        <v>62.36</v>
      </c>
      <c r="E240">
        <f>IFERROR(VLOOKUP(A240,excelGenerico!A:H,8,0),0)</f>
        <v>62.36</v>
      </c>
      <c r="F240" t="b">
        <f>D240=E240</f>
        <v>1</v>
      </c>
    </row>
    <row r="241" spans="1:6" x14ac:dyDescent="0.25">
      <c r="A241" s="23">
        <v>112722</v>
      </c>
      <c r="B241" s="19" t="s">
        <v>279</v>
      </c>
      <c r="C241" s="20" t="s">
        <v>333</v>
      </c>
      <c r="D241" s="29">
        <v>59.75</v>
      </c>
      <c r="E241">
        <f>IFERROR(VLOOKUP(A241,excelGenerico!A:H,8,0),0)</f>
        <v>59.75</v>
      </c>
      <c r="F241" t="b">
        <f>D241=E241</f>
        <v>1</v>
      </c>
    </row>
    <row r="242" spans="1:6" x14ac:dyDescent="0.25">
      <c r="A242" s="23">
        <v>113008</v>
      </c>
      <c r="B242" s="19" t="s">
        <v>280</v>
      </c>
      <c r="C242" s="20" t="s">
        <v>332</v>
      </c>
      <c r="D242" s="29">
        <v>134.66999999999999</v>
      </c>
      <c r="E242">
        <f>IFERROR(VLOOKUP(A242,excelGenerico!A:H,8,0),0)</f>
        <v>134.66999999999999</v>
      </c>
      <c r="F242" t="b">
        <f>D242=E242</f>
        <v>1</v>
      </c>
    </row>
    <row r="243" spans="1:6" x14ac:dyDescent="0.25">
      <c r="A243" s="23">
        <v>115400</v>
      </c>
      <c r="B243" s="19" t="s">
        <v>281</v>
      </c>
      <c r="C243" s="20" t="s">
        <v>333</v>
      </c>
      <c r="D243" s="29">
        <v>75.34</v>
      </c>
      <c r="E243">
        <f>IFERROR(VLOOKUP(A243,excelGenerico!A:H,8,0),0)</f>
        <v>75.34</v>
      </c>
      <c r="F243" t="b">
        <f>D243=E243</f>
        <v>1</v>
      </c>
    </row>
    <row r="244" spans="1:6" x14ac:dyDescent="0.25">
      <c r="A244" s="23">
        <v>116021</v>
      </c>
      <c r="B244" s="19" t="s">
        <v>282</v>
      </c>
      <c r="C244" s="20" t="s">
        <v>333</v>
      </c>
      <c r="D244" s="29">
        <v>198.71</v>
      </c>
      <c r="E244">
        <f>IFERROR(VLOOKUP(A244,excelGenerico!A:H,8,0),0)</f>
        <v>198.71</v>
      </c>
      <c r="F244" t="b">
        <f>D244=E244</f>
        <v>1</v>
      </c>
    </row>
    <row r="245" spans="1:6" x14ac:dyDescent="0.25">
      <c r="A245" s="23">
        <v>121458</v>
      </c>
      <c r="B245" s="19" t="s">
        <v>283</v>
      </c>
      <c r="C245" s="20" t="s">
        <v>333</v>
      </c>
      <c r="D245" s="29">
        <v>86.67</v>
      </c>
      <c r="E245">
        <f>IFERROR(VLOOKUP(A245,excelGenerico!A:H,8,0),0)</f>
        <v>86.67</v>
      </c>
      <c r="F245" t="b">
        <f>D245=E245</f>
        <v>1</v>
      </c>
    </row>
    <row r="246" spans="1:6" x14ac:dyDescent="0.25">
      <c r="A246" s="23">
        <v>117406</v>
      </c>
      <c r="B246" s="19" t="s">
        <v>284</v>
      </c>
      <c r="C246" s="20" t="s">
        <v>330</v>
      </c>
      <c r="D246" s="29">
        <v>177.7</v>
      </c>
      <c r="E246">
        <f>IFERROR(VLOOKUP(A246,excelGenerico!A:H,8,0),0)</f>
        <v>177.7</v>
      </c>
      <c r="F246" t="b">
        <f>D246=E246</f>
        <v>1</v>
      </c>
    </row>
    <row r="247" spans="1:6" x14ac:dyDescent="0.25">
      <c r="A247" s="23">
        <v>116988</v>
      </c>
      <c r="B247" s="19" t="s">
        <v>285</v>
      </c>
      <c r="C247" s="20" t="s">
        <v>333</v>
      </c>
      <c r="D247" s="29">
        <v>61.95</v>
      </c>
      <c r="E247">
        <f>IFERROR(VLOOKUP(A247,excelGenerico!A:H,8,0),0)</f>
        <v>61.95</v>
      </c>
      <c r="F247" t="b">
        <f>D247=E247</f>
        <v>1</v>
      </c>
    </row>
    <row r="248" spans="1:6" x14ac:dyDescent="0.25">
      <c r="A248" s="23">
        <v>114262</v>
      </c>
      <c r="B248" s="19" t="s">
        <v>286</v>
      </c>
      <c r="C248" s="20" t="s">
        <v>333</v>
      </c>
      <c r="D248" s="29">
        <v>109.73</v>
      </c>
      <c r="E248">
        <f>IFERROR(VLOOKUP(A248,excelGenerico!A:H,8,0),0)</f>
        <v>109.73</v>
      </c>
      <c r="F248" t="b">
        <f>D248=E248</f>
        <v>1</v>
      </c>
    </row>
    <row r="249" spans="1:6" x14ac:dyDescent="0.25">
      <c r="A249" s="23">
        <v>116384</v>
      </c>
      <c r="B249" s="19" t="s">
        <v>287</v>
      </c>
      <c r="C249" s="20" t="s">
        <v>333</v>
      </c>
      <c r="D249" s="29">
        <v>185.74</v>
      </c>
      <c r="E249">
        <f>IFERROR(VLOOKUP(A249,excelGenerico!A:H,8,0),0)</f>
        <v>185.74</v>
      </c>
      <c r="F249" t="b">
        <f>D249=E249</f>
        <v>1</v>
      </c>
    </row>
    <row r="250" spans="1:6" x14ac:dyDescent="0.25">
      <c r="A250" s="23">
        <v>112733</v>
      </c>
      <c r="B250" s="19" t="s">
        <v>288</v>
      </c>
      <c r="C250" s="20" t="s">
        <v>332</v>
      </c>
      <c r="D250" s="29">
        <v>82.6</v>
      </c>
      <c r="E250">
        <f>IFERROR(VLOOKUP(A250,excelGenerico!A:H,8,0),0)</f>
        <v>82.6</v>
      </c>
      <c r="F250" t="b">
        <f>D250=E250</f>
        <v>1</v>
      </c>
    </row>
    <row r="251" spans="1:6" x14ac:dyDescent="0.25">
      <c r="A251" s="23">
        <v>121460</v>
      </c>
      <c r="B251" s="19" t="s">
        <v>289</v>
      </c>
      <c r="C251" s="20" t="s">
        <v>333</v>
      </c>
      <c r="D251" s="29">
        <v>128.87</v>
      </c>
      <c r="E251">
        <f>IFERROR(VLOOKUP(A251,excelGenerico!A:H,8,0),0)</f>
        <v>128.87</v>
      </c>
      <c r="F251" t="b">
        <f>D251=E251</f>
        <v>1</v>
      </c>
    </row>
    <row r="252" spans="1:6" x14ac:dyDescent="0.25">
      <c r="A252" s="23">
        <v>112237</v>
      </c>
      <c r="B252" s="19" t="s">
        <v>290</v>
      </c>
      <c r="C252" s="20" t="s">
        <v>333</v>
      </c>
      <c r="D252" s="29">
        <v>34.99</v>
      </c>
      <c r="E252">
        <f>IFERROR(VLOOKUP(A252,excelGenerico!A:H,8,0),0)</f>
        <v>34.99</v>
      </c>
      <c r="F252" t="b">
        <f>D252=E252</f>
        <v>1</v>
      </c>
    </row>
    <row r="253" spans="1:6" x14ac:dyDescent="0.25">
      <c r="A253" s="23">
        <v>112759</v>
      </c>
      <c r="B253" s="19" t="s">
        <v>291</v>
      </c>
      <c r="C253" s="20" t="s">
        <v>332</v>
      </c>
      <c r="D253" s="29">
        <v>172.14</v>
      </c>
      <c r="E253">
        <f>IFERROR(VLOOKUP(A253,excelGenerico!A:H,8,0),0)</f>
        <v>172.14</v>
      </c>
      <c r="F253" t="b">
        <f>D253=E253</f>
        <v>1</v>
      </c>
    </row>
    <row r="254" spans="1:6" x14ac:dyDescent="0.25">
      <c r="A254" s="23">
        <v>113034</v>
      </c>
      <c r="B254" s="19" t="s">
        <v>343</v>
      </c>
      <c r="C254" s="20" t="s">
        <v>332</v>
      </c>
      <c r="D254" s="29">
        <v>103.65</v>
      </c>
      <c r="E254">
        <f>IFERROR(VLOOKUP(A254,excelGenerico!A:H,8,0),0)</f>
        <v>103.65</v>
      </c>
      <c r="F254" t="b">
        <f>D254=E254</f>
        <v>1</v>
      </c>
    </row>
    <row r="255" spans="1:6" x14ac:dyDescent="0.25">
      <c r="A255" s="23">
        <v>112498</v>
      </c>
      <c r="B255" s="19" t="s">
        <v>293</v>
      </c>
      <c r="C255" s="20" t="s">
        <v>330</v>
      </c>
      <c r="D255" s="29">
        <v>59.71</v>
      </c>
      <c r="E255">
        <f>IFERROR(VLOOKUP(A255,excelGenerico!A:H,8,0),0)</f>
        <v>59.71</v>
      </c>
      <c r="F255" t="b">
        <f>D255=E255</f>
        <v>1</v>
      </c>
    </row>
    <row r="256" spans="1:6" x14ac:dyDescent="0.25">
      <c r="A256" s="23">
        <v>112507</v>
      </c>
      <c r="B256" s="19" t="s">
        <v>294</v>
      </c>
      <c r="C256" s="20" t="s">
        <v>330</v>
      </c>
      <c r="D256" s="29">
        <v>39.9</v>
      </c>
      <c r="E256">
        <f>IFERROR(VLOOKUP(A256,excelGenerico!A:H,8,0),0)</f>
        <v>39.9</v>
      </c>
      <c r="F256" t="b">
        <f>D256=E256</f>
        <v>1</v>
      </c>
    </row>
    <row r="257" spans="1:6" x14ac:dyDescent="0.25">
      <c r="A257" s="23">
        <v>114751</v>
      </c>
      <c r="B257" s="19" t="s">
        <v>295</v>
      </c>
      <c r="C257" s="20" t="s">
        <v>330</v>
      </c>
      <c r="D257" s="29">
        <v>75.16</v>
      </c>
      <c r="E257">
        <f>IFERROR(VLOOKUP(A257,excelGenerico!A:H,8,0),0)</f>
        <v>75.16</v>
      </c>
      <c r="F257" t="b">
        <f>D257=E257</f>
        <v>1</v>
      </c>
    </row>
    <row r="258" spans="1:6" x14ac:dyDescent="0.25">
      <c r="A258" s="23">
        <v>112779</v>
      </c>
      <c r="B258" s="19" t="s">
        <v>296</v>
      </c>
      <c r="C258" s="20" t="s">
        <v>333</v>
      </c>
      <c r="D258" s="29">
        <v>57.97</v>
      </c>
      <c r="E258">
        <f>IFERROR(VLOOKUP(A258,excelGenerico!A:H,8,0),0)</f>
        <v>57.97</v>
      </c>
      <c r="F258" t="b">
        <f>D258=E258</f>
        <v>1</v>
      </c>
    </row>
    <row r="259" spans="1:6" x14ac:dyDescent="0.25">
      <c r="A259" s="23">
        <v>112569</v>
      </c>
      <c r="B259" s="19" t="s">
        <v>297</v>
      </c>
      <c r="C259" s="20" t="s">
        <v>330</v>
      </c>
      <c r="D259" s="29">
        <v>162.69</v>
      </c>
      <c r="E259">
        <f>IFERROR(VLOOKUP(A259,excelGenerico!A:H,8,0),0)</f>
        <v>162.69</v>
      </c>
      <c r="F259" t="b">
        <f>D259=E259</f>
        <v>1</v>
      </c>
    </row>
    <row r="260" spans="1:6" x14ac:dyDescent="0.25">
      <c r="A260" s="23">
        <v>114124</v>
      </c>
      <c r="B260" s="19" t="s">
        <v>298</v>
      </c>
      <c r="C260" s="20" t="s">
        <v>332</v>
      </c>
      <c r="D260" s="29">
        <v>181.27</v>
      </c>
      <c r="E260">
        <f>IFERROR(VLOOKUP(A260,excelGenerico!A:H,8,0),0)</f>
        <v>181.27</v>
      </c>
      <c r="F260" t="b">
        <f>D260=E260</f>
        <v>1</v>
      </c>
    </row>
    <row r="261" spans="1:6" x14ac:dyDescent="0.25">
      <c r="A261" s="23">
        <v>112573</v>
      </c>
      <c r="B261" s="19" t="s">
        <v>299</v>
      </c>
      <c r="C261" s="20" t="s">
        <v>333</v>
      </c>
      <c r="D261" s="29">
        <v>41.45</v>
      </c>
      <c r="E261">
        <f>IFERROR(VLOOKUP(A261,excelGenerico!A:H,8,0),0)</f>
        <v>41.45</v>
      </c>
      <c r="F261" t="b">
        <f>D261=E261</f>
        <v>1</v>
      </c>
    </row>
    <row r="262" spans="1:6" x14ac:dyDescent="0.25">
      <c r="A262" s="23">
        <v>116111</v>
      </c>
      <c r="B262" s="19" t="s">
        <v>300</v>
      </c>
      <c r="C262" s="20" t="s">
        <v>332</v>
      </c>
      <c r="D262" s="29">
        <v>34.200000000000003</v>
      </c>
      <c r="E262">
        <f>IFERROR(VLOOKUP(A262,excelGenerico!A:H,8,0),0)</f>
        <v>34.200000000000003</v>
      </c>
      <c r="F262" t="b">
        <f>D262=E262</f>
        <v>1</v>
      </c>
    </row>
    <row r="263" spans="1:6" x14ac:dyDescent="0.25">
      <c r="A263" s="23">
        <v>112579</v>
      </c>
      <c r="B263" s="19" t="s">
        <v>301</v>
      </c>
      <c r="C263" s="20" t="s">
        <v>330</v>
      </c>
      <c r="D263" s="29">
        <v>44.06</v>
      </c>
      <c r="E263">
        <f>IFERROR(VLOOKUP(A263,excelGenerico!A:H,8,0),0)</f>
        <v>44.06</v>
      </c>
      <c r="F263" t="b">
        <f>D263=E263</f>
        <v>1</v>
      </c>
    </row>
    <row r="264" spans="1:6" x14ac:dyDescent="0.25">
      <c r="A264" s="23">
        <v>114943</v>
      </c>
      <c r="B264" s="19" t="s">
        <v>302</v>
      </c>
      <c r="C264" s="20" t="s">
        <v>333</v>
      </c>
      <c r="D264" s="29">
        <v>34.72</v>
      </c>
      <c r="E264">
        <f>IFERROR(VLOOKUP(A264,excelGenerico!A:H,8,0),0)</f>
        <v>34.72</v>
      </c>
      <c r="F264" t="b">
        <f>D264=E264</f>
        <v>1</v>
      </c>
    </row>
    <row r="265" spans="1:6" x14ac:dyDescent="0.25">
      <c r="A265" s="23">
        <v>113074</v>
      </c>
      <c r="B265" s="19" t="s">
        <v>303</v>
      </c>
      <c r="C265" s="20" t="s">
        <v>332</v>
      </c>
      <c r="D265" s="29">
        <v>178.81</v>
      </c>
      <c r="E265">
        <f>IFERROR(VLOOKUP(A265,excelGenerico!A:H,8,0),0)</f>
        <v>178.81</v>
      </c>
      <c r="F265" t="b">
        <f>D265=E265</f>
        <v>1</v>
      </c>
    </row>
    <row r="266" spans="1:6" x14ac:dyDescent="0.25">
      <c r="A266" s="23">
        <v>112363</v>
      </c>
      <c r="B266" s="19" t="s">
        <v>304</v>
      </c>
      <c r="C266" s="20" t="s">
        <v>333</v>
      </c>
      <c r="D266" s="29">
        <v>154.63</v>
      </c>
      <c r="E266">
        <f>IFERROR(VLOOKUP(A266,excelGenerico!A:H,8,0),0)</f>
        <v>154.63</v>
      </c>
      <c r="F266" t="b">
        <f>D266=E266</f>
        <v>1</v>
      </c>
    </row>
    <row r="267" spans="1:6" x14ac:dyDescent="0.25">
      <c r="A267" s="23">
        <v>112250</v>
      </c>
      <c r="B267" s="19" t="s">
        <v>305</v>
      </c>
      <c r="C267" s="20" t="s">
        <v>333</v>
      </c>
      <c r="D267" s="29">
        <v>196.76</v>
      </c>
      <c r="E267">
        <f>IFERROR(VLOOKUP(A267,excelGenerico!A:H,8,0),0)</f>
        <v>196.76</v>
      </c>
      <c r="F267" t="b">
        <f>D267=E267</f>
        <v>1</v>
      </c>
    </row>
    <row r="268" spans="1:6" x14ac:dyDescent="0.25">
      <c r="A268" s="23">
        <v>112626</v>
      </c>
      <c r="B268" s="19" t="s">
        <v>306</v>
      </c>
      <c r="C268" s="20" t="s">
        <v>333</v>
      </c>
      <c r="D268" s="29">
        <v>149.02000000000001</v>
      </c>
      <c r="E268">
        <f>IFERROR(VLOOKUP(A268,excelGenerico!A:H,8,0),0)</f>
        <v>149.02000000000001</v>
      </c>
      <c r="F268" t="b">
        <f>D268=E268</f>
        <v>1</v>
      </c>
    </row>
    <row r="269" spans="1:6" x14ac:dyDescent="0.25">
      <c r="A269" s="23">
        <v>113846</v>
      </c>
      <c r="B269" s="19" t="s">
        <v>307</v>
      </c>
      <c r="C269" s="20" t="s">
        <v>355</v>
      </c>
      <c r="D269" s="29">
        <v>199.95</v>
      </c>
      <c r="E269">
        <f>IFERROR(VLOOKUP(A269,excelGenerico!A:H,8,0),0)</f>
        <v>199.95</v>
      </c>
      <c r="F269" t="b">
        <f>D269=E269</f>
        <v>1</v>
      </c>
    </row>
    <row r="270" spans="1:6" x14ac:dyDescent="0.25">
      <c r="A270" s="23">
        <v>112898</v>
      </c>
      <c r="B270" s="19" t="s">
        <v>309</v>
      </c>
      <c r="C270" s="20" t="s">
        <v>335</v>
      </c>
      <c r="D270" s="29">
        <v>29.35</v>
      </c>
      <c r="E270">
        <f>IFERROR(VLOOKUP(A270,excelGenerico!A:H,8,0),0)</f>
        <v>29.35</v>
      </c>
      <c r="F270" t="b">
        <f>D270=E270</f>
        <v>1</v>
      </c>
    </row>
    <row r="271" spans="1:6" x14ac:dyDescent="0.25">
      <c r="A271" s="23">
        <v>112628</v>
      </c>
      <c r="B271" s="19" t="s">
        <v>310</v>
      </c>
      <c r="C271" s="20" t="s">
        <v>333</v>
      </c>
      <c r="D271" s="29">
        <v>181.77</v>
      </c>
      <c r="E271">
        <f>IFERROR(VLOOKUP(A271,excelGenerico!A:H,8,0),0)</f>
        <v>181.77</v>
      </c>
      <c r="F271" t="b">
        <f>D271=E271</f>
        <v>1</v>
      </c>
    </row>
    <row r="272" spans="1:6" ht="15.75" thickBot="1" x14ac:dyDescent="0.3">
      <c r="A272" s="24">
        <v>112907</v>
      </c>
      <c r="B272" s="25" t="s">
        <v>311</v>
      </c>
      <c r="C272" s="26" t="s">
        <v>335</v>
      </c>
      <c r="D272" s="30">
        <v>67.95</v>
      </c>
      <c r="E272">
        <f>IFERROR(VLOOKUP(A272,excelGenerico!A:H,8,0),0)</f>
        <v>67.95</v>
      </c>
      <c r="F272" t="b">
        <f>D272=E272</f>
        <v>1</v>
      </c>
    </row>
    <row r="273" spans="1:5" ht="16.5" thickBot="1" x14ac:dyDescent="0.3">
      <c r="A273" s="17" t="s">
        <v>329</v>
      </c>
      <c r="B273" s="18"/>
      <c r="C273" s="18"/>
      <c r="D273" s="27">
        <v>33850.29</v>
      </c>
      <c r="E273" s="33">
        <f>SUM(E2:E272)</f>
        <v>33850.289999999979</v>
      </c>
    </row>
  </sheetData>
  <autoFilter ref="A1:F273" xr:uid="{54226873-61C3-4E4C-8CDB-C96A650E7783}">
    <sortState xmlns:xlrd2="http://schemas.microsoft.com/office/spreadsheetml/2017/richdata2" ref="A2:F273">
      <sortCondition ref="B1:B27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excelGenerico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Neto</dc:creator>
  <cp:lastModifiedBy>Antonio Neto</cp:lastModifiedBy>
  <dcterms:created xsi:type="dcterms:W3CDTF">2023-10-25T10:31:24Z</dcterms:created>
  <dcterms:modified xsi:type="dcterms:W3CDTF">2023-10-26T16:26:17Z</dcterms:modified>
</cp:coreProperties>
</file>