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zm\Documents\Graduações\FURB\5° Semestre\Análise de Algoritmos\Unidade 2\"/>
    </mc:Choice>
  </mc:AlternateContent>
  <xr:revisionPtr revIDLastSave="0" documentId="13_ncr:1_{32B95A9E-27BB-431F-BD45-BFDB62A0B1BB}" xr6:coauthVersionLast="47" xr6:coauthVersionMax="47" xr10:uidLastSave="{00000000-0000-0000-0000-000000000000}"/>
  <bookViews>
    <workbookView xWindow="-108" yWindow="-108" windowWidth="23256" windowHeight="12456" activeTab="1" xr2:uid="{892C2707-5B57-418B-84B3-304B1D4B521D}"/>
  </bookViews>
  <sheets>
    <sheet name="Questão 8" sheetId="1" r:id="rId1"/>
    <sheet name="Questão 9" sheetId="2" r:id="rId2"/>
  </sheets>
  <definedNames>
    <definedName name="solver_adj" localSheetId="0" hidden="1">'Questão 8'!$A$14:$B$14</definedName>
    <definedName name="solver_adj" localSheetId="1" hidden="1">'Questão 9'!$J$3:$K$3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'Questão 8'!$A$14</definedName>
    <definedName name="solver_lhs1" localSheetId="1" hidden="1">'Questão 9'!$J$3</definedName>
    <definedName name="solver_lhs2" localSheetId="0" hidden="1">'Questão 8'!$A$14</definedName>
    <definedName name="solver_lhs2" localSheetId="1" hidden="1">'Questão 9'!$K$3</definedName>
    <definedName name="solver_lhs3" localSheetId="0" hidden="1">'Questão 8'!$B$14</definedName>
    <definedName name="solver_lhs3" localSheetId="1" hidden="1">'Questão 9'!$M$3</definedName>
    <definedName name="solver_lhs4" localSheetId="0" hidden="1">'Questão 8'!$B$14</definedName>
    <definedName name="solver_lhs4" localSheetId="1" hidden="1">'Questão 9'!$M$7</definedName>
    <definedName name="solver_lhs5" localSheetId="0" hidden="1">'Questão 8'!$D$14</definedName>
    <definedName name="solver_lhs5" localSheetId="1" hidden="1">'Questão 9'!$N$3</definedName>
    <definedName name="solver_lhs6" localSheetId="0" hidden="1">'Questão 8'!$E$14</definedName>
    <definedName name="solver_lhs6" localSheetId="1" hidden="1">'Questão 9'!$N$7</definedName>
    <definedName name="solver_lhs7" localSheetId="0" hidden="1">'Questão 8'!$F$14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'Questão 8'!$C$14</definedName>
    <definedName name="solver_opt" localSheetId="1" hidden="1">'Questão 9'!$L$3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4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4</definedName>
    <definedName name="solver_rel3" localSheetId="1" hidden="1">1</definedName>
    <definedName name="solver_rel4" localSheetId="0" hidden="1">3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3</definedName>
    <definedName name="solver_rel6" localSheetId="1" hidden="1">1</definedName>
    <definedName name="solver_rel7" localSheetId="0" hidden="1">1</definedName>
    <definedName name="solver_rhs1" localSheetId="0" hidden="1">"número inteiro"</definedName>
    <definedName name="solver_rhs1" localSheetId="1" hidden="1">'Questão 9'!$M$10</definedName>
    <definedName name="solver_rhs2" localSheetId="0" hidden="1">'Questão 8'!$G$14</definedName>
    <definedName name="solver_rhs2" localSheetId="1" hidden="1">'Questão 9'!$M$10</definedName>
    <definedName name="solver_rhs3" localSheetId="0" hidden="1">"número inteiro"</definedName>
    <definedName name="solver_rhs3" localSheetId="1" hidden="1">4900</definedName>
    <definedName name="solver_rhs4" localSheetId="0" hidden="1">'Questão 8'!$G$14</definedName>
    <definedName name="solver_rhs4" localSheetId="1" hidden="1">80</definedName>
    <definedName name="solver_rhs5" localSheetId="0" hidden="1">15</definedName>
    <definedName name="solver_rhs5" localSheetId="1" hidden="1">4500</definedName>
    <definedName name="solver_rhs6" localSheetId="0" hidden="1">15</definedName>
    <definedName name="solver_rhs6" localSheetId="1" hidden="1">180</definedName>
    <definedName name="solver_rhs7" localSheetId="0" hidden="1">38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N3" i="2"/>
  <c r="M3" i="2"/>
  <c r="N7" i="2"/>
  <c r="M7" i="2"/>
  <c r="L3" i="2"/>
  <c r="E14" i="1"/>
  <c r="D14" i="1"/>
  <c r="F14" i="1" l="1"/>
</calcChain>
</file>

<file path=xl/sharedStrings.xml><?xml version="1.0" encoding="utf-8"?>
<sst xmlns="http://schemas.openxmlformats.org/spreadsheetml/2006/main" count="28" uniqueCount="26">
  <si>
    <t>Caminhão</t>
  </si>
  <si>
    <t>Boneca</t>
  </si>
  <si>
    <t>Fórmula objetivo</t>
  </si>
  <si>
    <t>Pessoas que sabem fazer caminhão</t>
  </si>
  <si>
    <t>6*C &gt;= 15</t>
  </si>
  <si>
    <t>Pessoas que sabem fazer boneca de pano</t>
  </si>
  <si>
    <t>4*B &gt;= 15</t>
  </si>
  <si>
    <t>Fórmula para pessoas</t>
  </si>
  <si>
    <t>6*C + 4*B &lt;= 38</t>
  </si>
  <si>
    <t>Quantidade minima de caminhão e boneca</t>
  </si>
  <si>
    <t>C, B &gt;= 1</t>
  </si>
  <si>
    <t>Produto 1 = X1</t>
  </si>
  <si>
    <t>Produto 2 = X2</t>
  </si>
  <si>
    <t>20*X1+60*X2</t>
  </si>
  <si>
    <t>2*X1 &lt;= 80</t>
  </si>
  <si>
    <t>Restrição homens hora produto 1</t>
  </si>
  <si>
    <t>3*X2 &lt;= 180</t>
  </si>
  <si>
    <t>X1, X2 &gt;= 0</t>
  </si>
  <si>
    <t>70*X1+70*X2 &lt;= 4900</t>
  </si>
  <si>
    <t>90*X1+50*X2 &lt;= 4500</t>
  </si>
  <si>
    <t>Restrição de matéria prima A</t>
  </si>
  <si>
    <t>Restrição de matéria prima B</t>
  </si>
  <si>
    <t>Aluno Luiz Henrique Martendal</t>
  </si>
  <si>
    <t>A combinação de melhor lucro será de 3 lotes de caminhão e 5 lotes de Bonecas. Produzindo 30 caminhões e 70 bonecas. Lucro R$ 860,00</t>
  </si>
  <si>
    <t>10*10*C+8*14*B</t>
  </si>
  <si>
    <t>A combinação de melhor lucro será 10 para produto 1 e 60 para produto 2. Com um lucro de R$ 860,00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</si>
</sst>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686249</xdr:colOff>
      <xdr:row>10</xdr:row>
      <xdr:rowOff>137330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99E25D-24E6-F55B-D68C-CF8CAE54E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82049" cy="1966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442421</xdr:colOff>
      <xdr:row>24</xdr:row>
      <xdr:rowOff>168035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3F70FA-BD6E-0960-6A8A-F00657A8D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19221" cy="4557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8140-ABD7-489A-83D7-FA52EEF38B31}">
  <dimension ref="A12:G27"/>
  <sheetViews>
    <sheetView workbookViewId="0">
      <selection activeCell="C14" sqref="C14"/>
    </sheetView>
  </sheetViews>
  <sheetFormatPr defaultRowHeight="14.4" x14ac:dyDescent="0.3"/>
  <cols>
    <col min="1" max="1" width="9.44140625" customWidth="1"/>
    <col min="3" max="3" width="17.44140625" customWidth="1"/>
    <col min="4" max="4" width="29.77734375" customWidth="1"/>
    <col min="5" max="5" width="34.5546875" customWidth="1"/>
    <col min="6" max="6" width="18.109375" customWidth="1"/>
    <col min="7" max="7" width="35.6640625" customWidth="1"/>
  </cols>
  <sheetData>
    <row r="12" spans="1:7" x14ac:dyDescent="0.3">
      <c r="C12" t="s">
        <v>2</v>
      </c>
      <c r="D12" t="s">
        <v>3</v>
      </c>
      <c r="E12" t="s">
        <v>5</v>
      </c>
      <c r="F12" t="s">
        <v>7</v>
      </c>
      <c r="G12" t="s">
        <v>9</v>
      </c>
    </row>
    <row r="13" spans="1:7" x14ac:dyDescent="0.3">
      <c r="A13" t="s">
        <v>0</v>
      </c>
      <c r="B13" t="s">
        <v>1</v>
      </c>
      <c r="C13" t="s">
        <v>24</v>
      </c>
      <c r="D13" t="s">
        <v>4</v>
      </c>
      <c r="E13" t="s">
        <v>6</v>
      </c>
      <c r="F13" t="s">
        <v>8</v>
      </c>
      <c r="G13" t="s">
        <v>10</v>
      </c>
    </row>
    <row r="14" spans="1:7" x14ac:dyDescent="0.3">
      <c r="A14">
        <v>3</v>
      </c>
      <c r="B14">
        <v>5</v>
      </c>
      <c r="C14">
        <f>10*10*A14+8*14*B14</f>
        <v>860</v>
      </c>
      <c r="D14">
        <f>6*A14</f>
        <v>18</v>
      </c>
      <c r="E14">
        <f>4*B14</f>
        <v>20</v>
      </c>
      <c r="F14">
        <f>D14+E14</f>
        <v>38</v>
      </c>
      <c r="G14">
        <v>1</v>
      </c>
    </row>
    <row r="17" spans="1:6" x14ac:dyDescent="0.3">
      <c r="A17" s="1" t="s">
        <v>23</v>
      </c>
      <c r="B17" s="1"/>
      <c r="C17" s="1"/>
      <c r="D17" s="1"/>
      <c r="E17" s="1"/>
      <c r="F17" s="1"/>
    </row>
    <row r="27" spans="1:6" x14ac:dyDescent="0.3">
      <c r="A27" t="s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8C3-201E-4965-A101-39D2A2D2301E}">
  <dimension ref="J1:N12"/>
  <sheetViews>
    <sheetView tabSelected="1" workbookViewId="0">
      <selection activeCell="K11" sqref="K11"/>
    </sheetView>
  </sheetViews>
  <sheetFormatPr defaultRowHeight="14.4" x14ac:dyDescent="0.3"/>
  <cols>
    <col min="10" max="10" width="12.44140625" customWidth="1"/>
    <col min="11" max="11" width="13" customWidth="1"/>
    <col min="12" max="12" width="14" customWidth="1"/>
    <col min="13" max="13" width="24.33203125" customWidth="1"/>
    <col min="14" max="14" width="24.44140625" customWidth="1"/>
  </cols>
  <sheetData>
    <row r="1" spans="10:14" x14ac:dyDescent="0.3">
      <c r="L1" t="s">
        <v>2</v>
      </c>
      <c r="M1" t="s">
        <v>20</v>
      </c>
      <c r="N1" t="s">
        <v>21</v>
      </c>
    </row>
    <row r="2" spans="10:14" x14ac:dyDescent="0.3">
      <c r="J2" t="s">
        <v>11</v>
      </c>
      <c r="K2" t="s">
        <v>12</v>
      </c>
      <c r="L2" t="s">
        <v>13</v>
      </c>
      <c r="M2" t="s">
        <v>18</v>
      </c>
      <c r="N2" t="s">
        <v>19</v>
      </c>
    </row>
    <row r="3" spans="10:14" x14ac:dyDescent="0.3">
      <c r="J3">
        <v>10</v>
      </c>
      <c r="K3">
        <v>60</v>
      </c>
      <c r="L3">
        <f>20*J3+60*K3</f>
        <v>3800</v>
      </c>
      <c r="M3">
        <f>70*J3+70*K3</f>
        <v>4900</v>
      </c>
      <c r="N3">
        <f>90*J3+50*K3</f>
        <v>3900</v>
      </c>
    </row>
    <row r="5" spans="10:14" x14ac:dyDescent="0.3">
      <c r="M5" t="s">
        <v>15</v>
      </c>
      <c r="N5" t="s">
        <v>15</v>
      </c>
    </row>
    <row r="6" spans="10:14" x14ac:dyDescent="0.3">
      <c r="M6" t="s">
        <v>14</v>
      </c>
      <c r="N6" t="s">
        <v>16</v>
      </c>
    </row>
    <row r="7" spans="10:14" x14ac:dyDescent="0.3">
      <c r="M7">
        <f>2*J3</f>
        <v>20</v>
      </c>
      <c r="N7">
        <f>3*K3</f>
        <v>180</v>
      </c>
    </row>
    <row r="9" spans="10:14" x14ac:dyDescent="0.3">
      <c r="M9" t="s">
        <v>17</v>
      </c>
    </row>
    <row r="10" spans="10:14" x14ac:dyDescent="0.3">
      <c r="M10">
        <v>0</v>
      </c>
    </row>
    <row r="12" spans="10:14" x14ac:dyDescent="0.3">
      <c r="J12" s="1" t="s">
        <v>25</v>
      </c>
      <c r="K12" s="1"/>
      <c r="L12" s="1"/>
      <c r="M12" s="1"/>
      <c r="N12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Questão 8</vt:lpstr>
      <vt:lpstr>Questão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Martendal</dc:creator>
  <cp:lastModifiedBy>Luiz Martendal</cp:lastModifiedBy>
  <dcterms:created xsi:type="dcterms:W3CDTF">2024-05-20T21:35:43Z</dcterms:created>
  <dcterms:modified xsi:type="dcterms:W3CDTF">2024-05-20T23:49:55Z</dcterms:modified>
</cp:coreProperties>
</file>