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fileSharing readOnlyRecommended="1"/>
  <workbookPr filterPrivacy="1" defaultThemeVersion="166925"/>
  <xr:revisionPtr revIDLastSave="0" documentId="13_ncr:1_{30E3E53F-D24A-46E3-BB0A-031D67D5B8E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bs raw data" sheetId="2" r:id="rId1"/>
    <sheet name="540 nm" sheetId="4" r:id="rId2"/>
    <sheet name="470 n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4" l="1"/>
  <c r="B92" i="4"/>
  <c r="C6" i="4" s="1"/>
  <c r="B92" i="3"/>
  <c r="C4" i="3" s="1"/>
  <c r="C75" i="3" l="1"/>
  <c r="C62" i="3"/>
  <c r="C39" i="3"/>
  <c r="C26" i="3"/>
  <c r="C13" i="3"/>
  <c r="C79" i="3"/>
  <c r="C53" i="3"/>
  <c r="C43" i="3"/>
  <c r="C14" i="3"/>
  <c r="C77" i="3"/>
  <c r="C64" i="3"/>
  <c r="C51" i="3"/>
  <c r="C41" i="3"/>
  <c r="C28" i="3"/>
  <c r="C2" i="3"/>
  <c r="C73" i="3"/>
  <c r="C60" i="3"/>
  <c r="C37" i="3"/>
  <c r="C24" i="3"/>
  <c r="C11" i="3"/>
  <c r="C87" i="3"/>
  <c r="C22" i="3"/>
  <c r="C69" i="3"/>
  <c r="C46" i="3"/>
  <c r="C20" i="3"/>
  <c r="C83" i="3"/>
  <c r="C67" i="3"/>
  <c r="C57" i="3"/>
  <c r="C44" i="3"/>
  <c r="C31" i="3"/>
  <c r="C18" i="3"/>
  <c r="C5" i="3"/>
  <c r="C71" i="3"/>
  <c r="C48" i="3"/>
  <c r="C35" i="3"/>
  <c r="C9" i="3"/>
  <c r="C85" i="3"/>
  <c r="C33" i="3"/>
  <c r="C7" i="3"/>
  <c r="C81" i="3"/>
  <c r="C65" i="3"/>
  <c r="C55" i="3"/>
  <c r="C29" i="3"/>
  <c r="C16" i="3"/>
  <c r="C3" i="3"/>
  <c r="C86" i="4"/>
  <c r="C82" i="4"/>
  <c r="C78" i="4"/>
  <c r="C74" i="4"/>
  <c r="C70" i="4"/>
  <c r="C66" i="4"/>
  <c r="C61" i="4"/>
  <c r="C56" i="4"/>
  <c r="C52" i="4"/>
  <c r="C47" i="4"/>
  <c r="C42" i="4"/>
  <c r="C38" i="4"/>
  <c r="C34" i="4"/>
  <c r="C30" i="4"/>
  <c r="C23" i="4"/>
  <c r="C15" i="4"/>
  <c r="C10" i="4"/>
  <c r="C88" i="4"/>
  <c r="C84" i="4"/>
  <c r="C80" i="4"/>
  <c r="C76" i="4"/>
  <c r="C72" i="4"/>
  <c r="C68" i="4"/>
  <c r="C63" i="4"/>
  <c r="C59" i="4"/>
  <c r="C58" i="4"/>
  <c r="C54" i="4"/>
  <c r="C50" i="4"/>
  <c r="C49" i="4"/>
  <c r="C45" i="4"/>
  <c r="C40" i="4"/>
  <c r="C36" i="4"/>
  <c r="C32" i="4"/>
  <c r="C27" i="4"/>
  <c r="C19" i="4"/>
  <c r="E4" i="4"/>
  <c r="E6" i="4"/>
  <c r="F6" i="4" s="1"/>
  <c r="E8" i="4"/>
  <c r="E10" i="4"/>
  <c r="E12" i="4"/>
  <c r="E15" i="4"/>
  <c r="E17" i="4"/>
  <c r="E19" i="4"/>
  <c r="E21" i="4"/>
  <c r="E23" i="4"/>
  <c r="E25" i="4"/>
  <c r="E27" i="4"/>
  <c r="E30" i="4"/>
  <c r="E32" i="4"/>
  <c r="E34" i="4"/>
  <c r="E36" i="4"/>
  <c r="E38" i="4"/>
  <c r="E40" i="4"/>
  <c r="E42" i="4"/>
  <c r="E45" i="4"/>
  <c r="E47" i="4"/>
  <c r="E49" i="4"/>
  <c r="E50" i="4"/>
  <c r="E52" i="4"/>
  <c r="E54" i="4"/>
  <c r="E56" i="4"/>
  <c r="E58" i="4"/>
  <c r="E59" i="4"/>
  <c r="E61" i="4"/>
  <c r="E63" i="4"/>
  <c r="E66" i="4"/>
  <c r="E68" i="4"/>
  <c r="E70" i="4"/>
  <c r="E72" i="4"/>
  <c r="E74" i="4"/>
  <c r="E76" i="4"/>
  <c r="E78" i="4"/>
  <c r="E80" i="4"/>
  <c r="E82" i="4"/>
  <c r="E84" i="4"/>
  <c r="E86" i="4"/>
  <c r="E88" i="4"/>
  <c r="E2" i="4"/>
  <c r="E85" i="4"/>
  <c r="E81" i="4"/>
  <c r="E77" i="4"/>
  <c r="E73" i="4"/>
  <c r="E69" i="4"/>
  <c r="E65" i="4"/>
  <c r="E64" i="4"/>
  <c r="E60" i="4"/>
  <c r="E55" i="4"/>
  <c r="E51" i="4"/>
  <c r="E46" i="4"/>
  <c r="E41" i="4"/>
  <c r="E37" i="4"/>
  <c r="E33" i="4"/>
  <c r="E29" i="4"/>
  <c r="E28" i="4"/>
  <c r="E24" i="4"/>
  <c r="E20" i="4"/>
  <c r="E16" i="4"/>
  <c r="E11" i="4"/>
  <c r="E7" i="4"/>
  <c r="E3" i="4"/>
  <c r="C88" i="3"/>
  <c r="C86" i="3"/>
  <c r="C84" i="3"/>
  <c r="C82" i="3"/>
  <c r="C80" i="3"/>
  <c r="C78" i="3"/>
  <c r="C76" i="3"/>
  <c r="C74" i="3"/>
  <c r="C72" i="3"/>
  <c r="C70" i="3"/>
  <c r="C68" i="3"/>
  <c r="C66" i="3"/>
  <c r="E65" i="3" s="1"/>
  <c r="C63" i="3"/>
  <c r="C61" i="3"/>
  <c r="C59" i="3"/>
  <c r="C58" i="3"/>
  <c r="C56" i="3"/>
  <c r="C54" i="3"/>
  <c r="C52" i="3"/>
  <c r="C50" i="3"/>
  <c r="C49" i="3"/>
  <c r="C47" i="3"/>
  <c r="C45" i="3"/>
  <c r="C42" i="3"/>
  <c r="E41" i="3" s="1"/>
  <c r="C40" i="3"/>
  <c r="C38" i="3"/>
  <c r="C36" i="3"/>
  <c r="C34" i="3"/>
  <c r="C32" i="3"/>
  <c r="C30" i="3"/>
  <c r="C27" i="3"/>
  <c r="C25" i="3"/>
  <c r="C23" i="3"/>
  <c r="C21" i="3"/>
  <c r="C19" i="3"/>
  <c r="C17" i="3"/>
  <c r="C15" i="3"/>
  <c r="C12" i="3"/>
  <c r="C10" i="3"/>
  <c r="C8" i="3"/>
  <c r="C6" i="3"/>
  <c r="C3" i="4"/>
  <c r="C5" i="4"/>
  <c r="C7" i="4"/>
  <c r="C9" i="4"/>
  <c r="C11" i="4"/>
  <c r="C13" i="4"/>
  <c r="C14" i="4"/>
  <c r="C16" i="4"/>
  <c r="C18" i="4"/>
  <c r="C20" i="4"/>
  <c r="C22" i="4"/>
  <c r="C24" i="4"/>
  <c r="C26" i="4"/>
  <c r="C2" i="4"/>
  <c r="C87" i="4"/>
  <c r="C85" i="4"/>
  <c r="C83" i="4"/>
  <c r="C81" i="4"/>
  <c r="C79" i="4"/>
  <c r="C77" i="4"/>
  <c r="C75" i="4"/>
  <c r="C73" i="4"/>
  <c r="C71" i="4"/>
  <c r="C69" i="4"/>
  <c r="C67" i="4"/>
  <c r="C65" i="4"/>
  <c r="C64" i="4"/>
  <c r="C62" i="4"/>
  <c r="C60" i="4"/>
  <c r="C57" i="4"/>
  <c r="C55" i="4"/>
  <c r="C53" i="4"/>
  <c r="C51" i="4"/>
  <c r="C48" i="4"/>
  <c r="C46" i="4"/>
  <c r="C44" i="4"/>
  <c r="C43" i="4"/>
  <c r="C41" i="4"/>
  <c r="C39" i="4"/>
  <c r="C37" i="4"/>
  <c r="C35" i="4"/>
  <c r="C33" i="4"/>
  <c r="C31" i="4"/>
  <c r="C29" i="4"/>
  <c r="C28" i="4"/>
  <c r="C25" i="4"/>
  <c r="C21" i="4"/>
  <c r="C17" i="4"/>
  <c r="C12" i="4"/>
  <c r="C8" i="4"/>
  <c r="C4" i="4"/>
  <c r="E87" i="4"/>
  <c r="E83" i="4"/>
  <c r="E79" i="4"/>
  <c r="E75" i="4"/>
  <c r="E71" i="4"/>
  <c r="E67" i="4"/>
  <c r="E62" i="4"/>
  <c r="E57" i="4"/>
  <c r="E53" i="4"/>
  <c r="E48" i="4"/>
  <c r="E44" i="4"/>
  <c r="E43" i="4"/>
  <c r="E39" i="4"/>
  <c r="E35" i="4"/>
  <c r="E31" i="4"/>
  <c r="E26" i="4"/>
  <c r="E22" i="4"/>
  <c r="E18" i="4"/>
  <c r="E14" i="4"/>
  <c r="E13" i="4"/>
  <c r="E9" i="4"/>
  <c r="E5" i="4"/>
  <c r="F10" i="4" l="1"/>
  <c r="D2" i="3"/>
  <c r="F77" i="4"/>
  <c r="F76" i="4"/>
  <c r="E29" i="3"/>
  <c r="D65" i="3"/>
  <c r="F63" i="4"/>
  <c r="F40" i="4"/>
  <c r="F74" i="4"/>
  <c r="E77" i="3"/>
  <c r="D83" i="3"/>
  <c r="D11" i="3"/>
  <c r="E14" i="3"/>
  <c r="D53" i="3"/>
  <c r="D41" i="3"/>
  <c r="E44" i="3"/>
  <c r="E71" i="3"/>
  <c r="F70" i="4"/>
  <c r="F47" i="4"/>
  <c r="F68" i="4"/>
  <c r="F66" i="4"/>
  <c r="F15" i="4"/>
  <c r="F45" i="4"/>
  <c r="F50" i="4"/>
  <c r="F27" i="4"/>
  <c r="F23" i="4"/>
  <c r="E11" i="3"/>
  <c r="E20" i="3"/>
  <c r="E35" i="3"/>
  <c r="F2" i="4"/>
  <c r="F88" i="4"/>
  <c r="F72" i="4"/>
  <c r="F59" i="4"/>
  <c r="F49" i="4"/>
  <c r="F36" i="4"/>
  <c r="F19" i="4"/>
  <c r="F82" i="4"/>
  <c r="F56" i="4"/>
  <c r="F30" i="4"/>
  <c r="F5" i="4"/>
  <c r="F78" i="4"/>
  <c r="F52" i="4"/>
  <c r="F42" i="4"/>
  <c r="F25" i="4"/>
  <c r="F17" i="4"/>
  <c r="D26" i="3"/>
  <c r="E62" i="3"/>
  <c r="D20" i="3"/>
  <c r="F11" i="4"/>
  <c r="F21" i="4"/>
  <c r="F37" i="4"/>
  <c r="F60" i="4"/>
  <c r="F73" i="4"/>
  <c r="D77" i="3"/>
  <c r="F61" i="4"/>
  <c r="F38" i="4"/>
  <c r="D29" i="3"/>
  <c r="F4" i="4"/>
  <c r="D5" i="3"/>
  <c r="D44" i="3"/>
  <c r="F84" i="4"/>
  <c r="F58" i="4"/>
  <c r="F32" i="4"/>
  <c r="F24" i="4"/>
  <c r="F86" i="4"/>
  <c r="F34" i="4"/>
  <c r="F8" i="4"/>
  <c r="F29" i="4"/>
  <c r="F55" i="4"/>
  <c r="F65" i="4"/>
  <c r="F81" i="4"/>
  <c r="E2" i="3"/>
  <c r="F80" i="4"/>
  <c r="F54" i="4"/>
  <c r="F12" i="4"/>
  <c r="F16" i="4"/>
  <c r="F3" i="4"/>
  <c r="F35" i="4"/>
  <c r="F43" i="4"/>
  <c r="F48" i="4"/>
  <c r="F53" i="4"/>
  <c r="F71" i="4"/>
  <c r="F79" i="4"/>
  <c r="F87" i="4"/>
  <c r="F22" i="4"/>
  <c r="F14" i="4"/>
  <c r="F9" i="4"/>
  <c r="F31" i="4"/>
  <c r="F44" i="4"/>
  <c r="F62" i="4"/>
  <c r="F67" i="4"/>
  <c r="F83" i="4"/>
  <c r="F26" i="4"/>
  <c r="F18" i="4"/>
  <c r="E59" i="3"/>
  <c r="D59" i="3"/>
  <c r="E68" i="3"/>
  <c r="D68" i="3"/>
  <c r="E80" i="3"/>
  <c r="D80" i="3"/>
  <c r="E5" i="3"/>
  <c r="E26" i="3"/>
  <c r="E53" i="3"/>
  <c r="D71" i="3"/>
  <c r="F39" i="4"/>
  <c r="F57" i="4"/>
  <c r="F75" i="4"/>
  <c r="G74" i="4" s="1"/>
  <c r="F13" i="4"/>
  <c r="E23" i="3"/>
  <c r="D23" i="3"/>
  <c r="E32" i="3"/>
  <c r="D32" i="3"/>
  <c r="E50" i="3"/>
  <c r="D50" i="3"/>
  <c r="E83" i="3"/>
  <c r="F28" i="4"/>
  <c r="F33" i="4"/>
  <c r="F41" i="4"/>
  <c r="F46" i="4"/>
  <c r="F51" i="4"/>
  <c r="F64" i="4"/>
  <c r="F69" i="4"/>
  <c r="F85" i="4"/>
  <c r="F20" i="4"/>
  <c r="F7" i="4"/>
  <c r="D62" i="3"/>
  <c r="E8" i="3"/>
  <c r="D8" i="3"/>
  <c r="E17" i="3"/>
  <c r="D17" i="3"/>
  <c r="E38" i="3"/>
  <c r="D38" i="3"/>
  <c r="E47" i="3"/>
  <c r="D47" i="3"/>
  <c r="E56" i="3"/>
  <c r="D56" i="3"/>
  <c r="E74" i="3"/>
  <c r="D74" i="3"/>
  <c r="E86" i="3"/>
  <c r="D86" i="3"/>
  <c r="D14" i="3"/>
  <c r="D35" i="3"/>
  <c r="H74" i="4" l="1"/>
  <c r="H6" i="3"/>
  <c r="H3" i="3"/>
  <c r="H7" i="3"/>
  <c r="H50" i="4"/>
  <c r="G77" i="4"/>
  <c r="G68" i="4"/>
  <c r="H47" i="4"/>
  <c r="G50" i="4"/>
  <c r="G23" i="4"/>
  <c r="I4" i="3"/>
  <c r="H4" i="3"/>
  <c r="I3" i="3"/>
  <c r="G53" i="4"/>
  <c r="H53" i="4"/>
  <c r="G26" i="4"/>
  <c r="H26" i="4"/>
  <c r="G14" i="4"/>
  <c r="H14" i="4"/>
  <c r="G29" i="4"/>
  <c r="H29" i="4"/>
  <c r="H59" i="4"/>
  <c r="G59" i="4"/>
  <c r="H77" i="4"/>
  <c r="G47" i="4"/>
  <c r="G65" i="4"/>
  <c r="H65" i="4"/>
  <c r="G11" i="4"/>
  <c r="H11" i="4"/>
  <c r="G83" i="4"/>
  <c r="H83" i="4"/>
  <c r="H8" i="4"/>
  <c r="G8" i="4"/>
  <c r="G5" i="4"/>
  <c r="H5" i="4"/>
  <c r="G35" i="4"/>
  <c r="H35" i="4"/>
  <c r="H23" i="4"/>
  <c r="G44" i="4"/>
  <c r="H44" i="4"/>
  <c r="H32" i="4"/>
  <c r="G32" i="4"/>
  <c r="H80" i="4"/>
  <c r="G80" i="4"/>
  <c r="H17" i="4"/>
  <c r="G17" i="4"/>
  <c r="H68" i="4"/>
  <c r="G41" i="4"/>
  <c r="H41" i="4"/>
  <c r="G62" i="4"/>
  <c r="H62" i="4"/>
  <c r="H86" i="4"/>
  <c r="G86" i="4"/>
  <c r="G56" i="4"/>
  <c r="H56" i="4"/>
  <c r="H2" i="4"/>
  <c r="G2" i="4"/>
  <c r="G20" i="4"/>
  <c r="H20" i="4"/>
  <c r="G71" i="4"/>
  <c r="H71" i="4"/>
  <c r="H38" i="4"/>
  <c r="G38" i="4"/>
  <c r="I7" i="3"/>
  <c r="I2" i="3"/>
  <c r="H2" i="3"/>
  <c r="I6" i="3"/>
  <c r="I5" i="3"/>
  <c r="H5" i="3"/>
  <c r="K4" i="4" l="1"/>
  <c r="K8" i="4"/>
  <c r="K5" i="4"/>
  <c r="L8" i="4"/>
  <c r="L4" i="4"/>
  <c r="L7" i="4"/>
  <c r="K6" i="4"/>
  <c r="L6" i="4"/>
  <c r="L5" i="4"/>
  <c r="K7" i="4"/>
  <c r="L9" i="4"/>
  <c r="K9" i="4"/>
</calcChain>
</file>

<file path=xl/sharedStrings.xml><?xml version="1.0" encoding="utf-8"?>
<sst xmlns="http://schemas.openxmlformats.org/spreadsheetml/2006/main" count="305" uniqueCount="109">
  <si>
    <t>pL2SG4_2-3</t>
  </si>
  <si>
    <t>Uninfiltrated-5-5</t>
  </si>
  <si>
    <t>pL2SG5-4-1</t>
  </si>
  <si>
    <t>pL2SG2-2-3</t>
  </si>
  <si>
    <t>Uninfiltrated-4-1</t>
  </si>
  <si>
    <t>pL2HS01-3-1</t>
  </si>
  <si>
    <t>pL2SG5-1-1</t>
  </si>
  <si>
    <t>Uninfiltrated-3-3</t>
  </si>
  <si>
    <t>pL2SG4_4-2</t>
  </si>
  <si>
    <t>pL2HS01-1-3</t>
  </si>
  <si>
    <t>Buffer 2</t>
  </si>
  <si>
    <t>Uninfiltrated-3-1</t>
  </si>
  <si>
    <t>pL2SG2-2-2</t>
  </si>
  <si>
    <t>pL2HS02-1-1</t>
  </si>
  <si>
    <t>pL2SG5-5-1</t>
  </si>
  <si>
    <t>pL2SG4_3-3</t>
  </si>
  <si>
    <t>pL2SG5-3-3</t>
  </si>
  <si>
    <t>pL2SG2-5-2</t>
  </si>
  <si>
    <t>pL2SG5-4-3</t>
  </si>
  <si>
    <t>pL2SG5-3-1</t>
  </si>
  <si>
    <t>pL2HS02-2-3</t>
  </si>
  <si>
    <t>pL2SG5-5-2</t>
  </si>
  <si>
    <t>pL2SG4_3-2</t>
  </si>
  <si>
    <t>Uninfiltrated-5-3</t>
  </si>
  <si>
    <t>pL2SG4_1-3</t>
  </si>
  <si>
    <t>pL2HS01-2-2</t>
  </si>
  <si>
    <t>pL2SG2-4-1</t>
  </si>
  <si>
    <t>pL2SG5-1-3</t>
  </si>
  <si>
    <t>pL2HS02-3-2</t>
  </si>
  <si>
    <t>Uninfiltrated-4-2</t>
  </si>
  <si>
    <t>pL2HS01-1-2</t>
  </si>
  <si>
    <t>pL2SG2-1-2</t>
  </si>
  <si>
    <t>Uninfiltrated-1-3</t>
  </si>
  <si>
    <t>pL2HS02-3-1</t>
  </si>
  <si>
    <t>pL2HS01-4-2</t>
  </si>
  <si>
    <t>Uninfiltrated-2-2</t>
  </si>
  <si>
    <t>pL2HS02-4-1</t>
  </si>
  <si>
    <t>pL2SG2-4-2</t>
  </si>
  <si>
    <t>pL2HS02-4-3</t>
  </si>
  <si>
    <t>pL2SG2-5-1</t>
  </si>
  <si>
    <t>Uninfiltrated-2-1</t>
  </si>
  <si>
    <t>pL2HS02-1-2</t>
  </si>
  <si>
    <t>pL2SG2-3-2</t>
  </si>
  <si>
    <t>pL2SG4_1-2</t>
  </si>
  <si>
    <t>pL2HS02-5-3</t>
  </si>
  <si>
    <t>pL2SG4_4-3</t>
  </si>
  <si>
    <t>pL2SG5-3-2</t>
  </si>
  <si>
    <t>pL2SG5-2-2</t>
  </si>
  <si>
    <t>pL2SG2-3-3</t>
  </si>
  <si>
    <t>pL2SG5-4-2</t>
  </si>
  <si>
    <t>Buffer 1</t>
  </si>
  <si>
    <t>pL2HS02-5-2</t>
  </si>
  <si>
    <t>pL2SG5-2-1</t>
  </si>
  <si>
    <t>pL2HS01-1-1</t>
  </si>
  <si>
    <t>pL2SG2-1-3</t>
  </si>
  <si>
    <t>pL2SG4_5-2</t>
  </si>
  <si>
    <t>pL2HS01-2-1</t>
  </si>
  <si>
    <t>pL2SG4_3-1</t>
  </si>
  <si>
    <t>pL2SG2-4-3</t>
  </si>
  <si>
    <t>Uninfiltrated-1-1</t>
  </si>
  <si>
    <t>Uninfiltrated-3-2</t>
  </si>
  <si>
    <t>pL2HS02-2-2</t>
  </si>
  <si>
    <t>pL2SG4_2-2</t>
  </si>
  <si>
    <t>pL2HS02-1-3</t>
  </si>
  <si>
    <t>pL2SG5-2-3</t>
  </si>
  <si>
    <t>Buffer 3</t>
  </si>
  <si>
    <t>pL2SG4_4-1</t>
  </si>
  <si>
    <t>pL2SG4_5-1</t>
  </si>
  <si>
    <t>pL2SG2-1-1</t>
  </si>
  <si>
    <t>Uninfiltrated-1-2</t>
  </si>
  <si>
    <t>pL2HS02-5-1</t>
  </si>
  <si>
    <t>pL2HS01-3-2</t>
  </si>
  <si>
    <t>pL2HS01-4-1</t>
  </si>
  <si>
    <t>pL2SG2-5-3</t>
  </si>
  <si>
    <t>pL2SG2-2-1</t>
  </si>
  <si>
    <t>Uninfiltrated-2-3</t>
  </si>
  <si>
    <t>pL2SG4_1-1</t>
  </si>
  <si>
    <t>pL2HS01-2-3</t>
  </si>
  <si>
    <t>pL2SG5-5-3</t>
  </si>
  <si>
    <t>pL2HS02-2-1</t>
  </si>
  <si>
    <t>pL2HS01-3-3</t>
  </si>
  <si>
    <t>pL2SG2-3-1</t>
  </si>
  <si>
    <t>pL2SG5-1-2</t>
  </si>
  <si>
    <t>Uninfiltrated-4-3</t>
  </si>
  <si>
    <t>pL2SG4_5-3</t>
  </si>
  <si>
    <t>pL2HS02-3-3</t>
  </si>
  <si>
    <t>pL2HS01-4-3</t>
  </si>
  <si>
    <t>Uninfiltrated-5-4</t>
  </si>
  <si>
    <t>pL2SG4_2-1</t>
  </si>
  <si>
    <t>pL2HS02-4-2</t>
  </si>
  <si>
    <t>405 nm</t>
  </si>
  <si>
    <t>470 nm</t>
  </si>
  <si>
    <t>540 nm</t>
  </si>
  <si>
    <t>660 nm</t>
  </si>
  <si>
    <t>662 nm</t>
  </si>
  <si>
    <t>470 - buffer</t>
  </si>
  <si>
    <t>sd</t>
  </si>
  <si>
    <t>Uninfiltrated</t>
  </si>
  <si>
    <t>pL2HS01</t>
  </si>
  <si>
    <t>pL2SG2</t>
  </si>
  <si>
    <t>pL2HS02</t>
  </si>
  <si>
    <t>pL2SG4</t>
  </si>
  <si>
    <t>pL2SG5</t>
  </si>
  <si>
    <t>540-buffer</t>
  </si>
  <si>
    <t>660-buffer</t>
  </si>
  <si>
    <t>540-chlorop</t>
  </si>
  <si>
    <t>Mean value per construct</t>
  </si>
  <si>
    <t>ID</t>
  </si>
  <si>
    <t>Replicates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</si>
</sst>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Absorbance 540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'540 nm'!$L$4:$L$9</c:f>
                <c:numCache>
                  <c:formatCode>General</c:formatCode>
                  <c:ptCount val="6"/>
                  <c:pt idx="0">
                    <c:v>7.3545148340624367E-2</c:v>
                  </c:pt>
                  <c:pt idx="1">
                    <c:v>4.9650803581576579E-2</c:v>
                  </c:pt>
                  <c:pt idx="2">
                    <c:v>0.27765592801963457</c:v>
                  </c:pt>
                  <c:pt idx="3">
                    <c:v>1.7293034978922028</c:v>
                  </c:pt>
                  <c:pt idx="4">
                    <c:v>4.537388309001851E-2</c:v>
                  </c:pt>
                  <c:pt idx="5">
                    <c:v>5.291042577371264E-2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'540 nm'!$J$4:$J$9</c:f>
              <c:strCache>
                <c:ptCount val="6"/>
                <c:pt idx="0">
                  <c:v>Uninfiltrated</c:v>
                </c:pt>
                <c:pt idx="1">
                  <c:v>pL2HS01</c:v>
                </c:pt>
                <c:pt idx="2">
                  <c:v>pL2SG2</c:v>
                </c:pt>
                <c:pt idx="3">
                  <c:v>pL2HS02</c:v>
                </c:pt>
                <c:pt idx="4">
                  <c:v>pL2SG4</c:v>
                </c:pt>
                <c:pt idx="5">
                  <c:v>pL2SG5</c:v>
                </c:pt>
              </c:strCache>
            </c:strRef>
          </c:cat>
          <c:val>
            <c:numRef>
              <c:f>'540 nm'!$K$4:$K$9</c:f>
              <c:numCache>
                <c:formatCode>0.00</c:formatCode>
                <c:ptCount val="6"/>
                <c:pt idx="0">
                  <c:v>0.12774000000000002</c:v>
                </c:pt>
                <c:pt idx="1">
                  <c:v>8.7630000000000013E-2</c:v>
                </c:pt>
                <c:pt idx="2">
                  <c:v>1.0808719999999998</c:v>
                </c:pt>
                <c:pt idx="3">
                  <c:v>8.5051466666666666</c:v>
                </c:pt>
                <c:pt idx="4">
                  <c:v>8.3280000000000007E-2</c:v>
                </c:pt>
                <c:pt idx="5">
                  <c:v>0.14661333333333332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0-49D2-96B6-0A78416C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38128"/>
        <c:axId val="1444236688"/>
      </c:barChart>
      <c:catAx>
        <c:axId val="14442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36688"/>
        <c:crosses val="autoZero"/>
        <c:auto val="1"/>
        <c:lblAlgn val="ctr"/>
        <c:lblOffset val="100"/>
        <c:noMultiLvlLbl val="0"/>
      </c:catAx>
      <c:valAx>
        <c:axId val="1444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470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'470 nm'!$I$2:$I$7</c:f>
                <c:numCache>
                  <c:formatCode>General</c:formatCode>
                  <c:ptCount val="6"/>
                  <c:pt idx="0">
                    <c:v>0.40017200468465414</c:v>
                  </c:pt>
                  <c:pt idx="1">
                    <c:v>0.84375700271442478</c:v>
                  </c:pt>
                  <c:pt idx="2">
                    <c:v>0.56024784198107003</c:v>
                  </c:pt>
                  <c:pt idx="3">
                    <c:v>0.85805107333097819</c:v>
                  </c:pt>
                  <c:pt idx="4">
                    <c:v>1.4983636815613965</c:v>
                  </c:pt>
                  <c:pt idx="5">
                    <c:v>1.1152963881109603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'470 nm'!$G$2:$G$7</c:f>
              <c:strCache>
                <c:ptCount val="6"/>
                <c:pt idx="0">
                  <c:v>Uninfiltrated</c:v>
                </c:pt>
                <c:pt idx="1">
                  <c:v>pL2HS01</c:v>
                </c:pt>
                <c:pt idx="2">
                  <c:v>pL2SG2</c:v>
                </c:pt>
                <c:pt idx="3">
                  <c:v>pL2HS02</c:v>
                </c:pt>
                <c:pt idx="4">
                  <c:v>pL2SG4</c:v>
                </c:pt>
                <c:pt idx="5">
                  <c:v>pL2SG5</c:v>
                </c:pt>
              </c:strCache>
            </c:strRef>
          </c:cat>
          <c:val>
            <c:numRef>
              <c:f>'470 nm'!$H$2:$H$7</c:f>
              <c:numCache>
                <c:formatCode>General</c:formatCode>
                <c:ptCount val="6"/>
                <c:pt idx="0">
                  <c:v>3.4289333333333332</c:v>
                </c:pt>
                <c:pt idx="1">
                  <c:v>3.5164166666666667</c:v>
                </c:pt>
                <c:pt idx="2">
                  <c:v>3.8031333333333328</c:v>
                </c:pt>
                <c:pt idx="3">
                  <c:v>6.4474666666666662</c:v>
                </c:pt>
                <c:pt idx="4" formatCode="0.0000">
                  <c:v>5.3466666666666667</c:v>
                </c:pt>
                <c:pt idx="5">
                  <c:v>7.1135333333333337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29B-B5DB-08573E6B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59119"/>
        <c:axId val="1318758639"/>
      </c:barChart>
      <c:catAx>
        <c:axId val="13187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8639"/>
        <c:crosses val="autoZero"/>
        <c:auto val="1"/>
        <c:lblAlgn val="ctr"/>
        <c:lblOffset val="100"/>
        <c:noMultiLvlLbl val="0"/>
      </c:catAx>
      <c:valAx>
        <c:axId val="13187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754381</xdr:colOff>
      <xdr:row>11</xdr:row>
      <xdr:rowOff>47625</xdr:rowOff>
    </xdr:from>
    <xdr:to>
      <xdr:col>12</xdr:col>
      <xdr:colOff>542925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968EF2-386D-0313-9296-2F6860D4D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8</xdr:row>
      <xdr:rowOff>11430</xdr:rowOff>
    </xdr:from>
    <xdr:to>
      <xdr:col>9</xdr:col>
      <xdr:colOff>466725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8FB68-EFF4-3BD6-2E99-5E52EBEC6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1"/>
  <sheetViews>
    <sheetView topLeftCell="A25" workbookViewId="0">
      <selection activeCell="G49" sqref="G49"/>
    </sheetView>
  </sheetViews>
  <sheetFormatPr baseColWidth="10" defaultRowHeight="15" x14ac:dyDescent="0.25"/>
  <cols>
    <col min="1" max="1" width="14.140625" customWidth="1"/>
  </cols>
  <sheetData>
    <row r="1" spans="1:6" x14ac:dyDescent="0.25">
      <c r="A1" s="4" t="s">
        <v>107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</row>
    <row r="2" spans="1:6" x14ac:dyDescent="0.25">
      <c r="A2" s="1" t="s">
        <v>53</v>
      </c>
      <c r="B2">
        <v>8.3620000000000001</v>
      </c>
      <c r="C2">
        <v>5.2080000000000002</v>
      </c>
      <c r="D2">
        <v>1.3169999999999999</v>
      </c>
      <c r="E2">
        <v>4.7910000000000004</v>
      </c>
      <c r="F2">
        <v>5.2549999999999999</v>
      </c>
    </row>
    <row r="3" spans="1:6" x14ac:dyDescent="0.25">
      <c r="A3" s="1" t="s">
        <v>30</v>
      </c>
      <c r="B3">
        <v>8.7929999999999993</v>
      </c>
      <c r="C3">
        <v>5.7530000000000001</v>
      </c>
      <c r="D3">
        <v>1.3320000000000001</v>
      </c>
      <c r="E3">
        <v>5.28</v>
      </c>
      <c r="F3">
        <v>5.8070000000000004</v>
      </c>
    </row>
    <row r="4" spans="1:6" x14ac:dyDescent="0.25">
      <c r="A4" s="1" t="s">
        <v>9</v>
      </c>
      <c r="B4">
        <v>8.3770000000000007</v>
      </c>
      <c r="C4">
        <v>5.3730000000000002</v>
      </c>
      <c r="D4">
        <v>1.2430000000000001</v>
      </c>
      <c r="E4">
        <v>4.9829999999999997</v>
      </c>
      <c r="F4">
        <v>5.4770000000000003</v>
      </c>
    </row>
    <row r="5" spans="1:6" x14ac:dyDescent="0.25">
      <c r="A5" s="1" t="s">
        <v>56</v>
      </c>
      <c r="B5">
        <v>7.7869999999999999</v>
      </c>
      <c r="C5">
        <v>4.6779999999999999</v>
      </c>
      <c r="D5">
        <v>1.099</v>
      </c>
      <c r="E5">
        <v>4.38</v>
      </c>
      <c r="F5">
        <v>4.8179999999999996</v>
      </c>
    </row>
    <row r="6" spans="1:6" x14ac:dyDescent="0.25">
      <c r="A6" s="1" t="s">
        <v>25</v>
      </c>
      <c r="B6">
        <v>7.6539999999999999</v>
      </c>
      <c r="C6">
        <v>4.7050000000000001</v>
      </c>
      <c r="D6">
        <v>1.137</v>
      </c>
      <c r="E6">
        <v>4.4119999999999999</v>
      </c>
      <c r="F6">
        <v>4.8499999999999996</v>
      </c>
    </row>
    <row r="7" spans="1:6" x14ac:dyDescent="0.25">
      <c r="A7" s="1" t="s">
        <v>77</v>
      </c>
      <c r="B7">
        <v>6.1609999999999996</v>
      </c>
      <c r="C7">
        <v>3.6419999999999999</v>
      </c>
      <c r="D7">
        <v>1.046</v>
      </c>
      <c r="E7">
        <v>3.411</v>
      </c>
      <c r="F7">
        <v>3.7229999999999999</v>
      </c>
    </row>
    <row r="8" spans="1:6" x14ac:dyDescent="0.25">
      <c r="A8" s="1" t="s">
        <v>5</v>
      </c>
      <c r="B8">
        <v>6.62</v>
      </c>
      <c r="C8">
        <v>3.6829999999999998</v>
      </c>
      <c r="D8">
        <v>1.151</v>
      </c>
      <c r="E8">
        <v>3.7949999999999999</v>
      </c>
      <c r="F8">
        <v>4.141</v>
      </c>
    </row>
    <row r="9" spans="1:6" x14ac:dyDescent="0.25">
      <c r="A9" s="1" t="s">
        <v>71</v>
      </c>
      <c r="B9">
        <v>7.0369999999999999</v>
      </c>
      <c r="C9">
        <v>3.8370000000000002</v>
      </c>
      <c r="D9">
        <v>1.0349999999999999</v>
      </c>
      <c r="E9">
        <v>3.9809999999999999</v>
      </c>
      <c r="F9">
        <v>4.37</v>
      </c>
    </row>
    <row r="10" spans="1:6" x14ac:dyDescent="0.25">
      <c r="A10" s="1" t="s">
        <v>80</v>
      </c>
      <c r="B10">
        <v>7.2549999999999999</v>
      </c>
      <c r="C10">
        <v>4.016</v>
      </c>
      <c r="D10">
        <v>1.089</v>
      </c>
      <c r="E10">
        <v>4.1500000000000004</v>
      </c>
      <c r="F10">
        <v>4.5529999999999999</v>
      </c>
    </row>
    <row r="11" spans="1:6" x14ac:dyDescent="0.25">
      <c r="A11" s="1" t="s">
        <v>72</v>
      </c>
      <c r="B11">
        <v>6.9180000000000001</v>
      </c>
      <c r="C11">
        <v>3.7040000000000002</v>
      </c>
      <c r="D11">
        <v>1.0589999999999999</v>
      </c>
      <c r="E11">
        <v>3.8130000000000002</v>
      </c>
      <c r="F11">
        <v>4.1859999999999999</v>
      </c>
    </row>
    <row r="12" spans="1:6" x14ac:dyDescent="0.25">
      <c r="A12" s="1" t="s">
        <v>34</v>
      </c>
      <c r="B12">
        <v>5.8310000000000004</v>
      </c>
      <c r="C12">
        <v>3.2170000000000001</v>
      </c>
      <c r="D12">
        <v>1.216</v>
      </c>
      <c r="E12">
        <v>3.113</v>
      </c>
      <c r="F12">
        <v>3.3730000000000002</v>
      </c>
    </row>
    <row r="13" spans="1:6" x14ac:dyDescent="0.25">
      <c r="A13" s="1" t="s">
        <v>86</v>
      </c>
      <c r="B13">
        <v>6.6260000000000003</v>
      </c>
      <c r="C13">
        <v>3.621</v>
      </c>
      <c r="D13">
        <v>1.0960000000000001</v>
      </c>
      <c r="E13">
        <v>3.7440000000000002</v>
      </c>
      <c r="F13">
        <v>4.0999999999999996</v>
      </c>
    </row>
    <row r="14" spans="1:6" x14ac:dyDescent="0.25">
      <c r="A14" s="1" t="s">
        <v>13</v>
      </c>
      <c r="B14">
        <v>8.5820000000000007</v>
      </c>
      <c r="C14">
        <v>7.3959999999999999</v>
      </c>
      <c r="D14">
        <v>9.6229999999999993</v>
      </c>
      <c r="E14">
        <v>4.8470000000000004</v>
      </c>
      <c r="F14">
        <v>5.33</v>
      </c>
    </row>
    <row r="15" spans="1:6" x14ac:dyDescent="0.25">
      <c r="A15" s="1" t="s">
        <v>41</v>
      </c>
      <c r="B15">
        <v>9.0519999999999996</v>
      </c>
      <c r="C15">
        <v>8.1739999999999995</v>
      </c>
      <c r="D15">
        <v>10.255000000000001</v>
      </c>
      <c r="E15">
        <v>5.4539999999999997</v>
      </c>
      <c r="F15">
        <v>5.9939999999999998</v>
      </c>
    </row>
    <row r="16" spans="1:6" x14ac:dyDescent="0.25">
      <c r="A16" s="1" t="s">
        <v>63</v>
      </c>
      <c r="B16">
        <v>8.6340000000000003</v>
      </c>
      <c r="C16">
        <v>7.5549999999999997</v>
      </c>
      <c r="D16">
        <v>9.7390000000000008</v>
      </c>
      <c r="E16">
        <v>5.0229999999999997</v>
      </c>
      <c r="F16">
        <v>5.524</v>
      </c>
    </row>
    <row r="17" spans="1:6" x14ac:dyDescent="0.25">
      <c r="A17" s="1" t="s">
        <v>79</v>
      </c>
      <c r="B17">
        <v>8.1620000000000008</v>
      </c>
      <c r="C17">
        <v>7.5380000000000003</v>
      </c>
      <c r="D17">
        <v>10.423999999999999</v>
      </c>
      <c r="E17">
        <v>4.5350000000000001</v>
      </c>
      <c r="F17">
        <v>4.968</v>
      </c>
    </row>
    <row r="18" spans="1:6" x14ac:dyDescent="0.25">
      <c r="A18" s="1" t="s">
        <v>61</v>
      </c>
      <c r="B18">
        <v>8.6219999999999999</v>
      </c>
      <c r="C18">
        <v>8.1319999999999997</v>
      </c>
      <c r="D18">
        <v>10.555</v>
      </c>
      <c r="E18">
        <v>4.8620000000000001</v>
      </c>
      <c r="F18">
        <v>5.3280000000000003</v>
      </c>
    </row>
    <row r="19" spans="1:6" x14ac:dyDescent="0.25">
      <c r="A19" s="1" t="s">
        <v>20</v>
      </c>
      <c r="B19">
        <v>7.7279999999999998</v>
      </c>
      <c r="C19">
        <v>7.1269999999999998</v>
      </c>
      <c r="D19">
        <v>9.9890000000000008</v>
      </c>
      <c r="E19">
        <v>4.3280000000000003</v>
      </c>
      <c r="F19">
        <v>4.7249999999999996</v>
      </c>
    </row>
    <row r="20" spans="1:6" x14ac:dyDescent="0.25">
      <c r="A20" s="1" t="s">
        <v>33</v>
      </c>
      <c r="B20">
        <v>7.8029999999999999</v>
      </c>
      <c r="C20">
        <v>5.5979999999999999</v>
      </c>
      <c r="D20">
        <v>6.22</v>
      </c>
      <c r="E20">
        <v>4.0049999999999999</v>
      </c>
      <c r="F20">
        <v>4.3810000000000002</v>
      </c>
    </row>
    <row r="21" spans="1:6" x14ac:dyDescent="0.25">
      <c r="A21" s="1" t="s">
        <v>28</v>
      </c>
      <c r="B21">
        <v>8.141</v>
      </c>
      <c r="C21">
        <v>6.016</v>
      </c>
      <c r="D21">
        <v>6.6029999999999998</v>
      </c>
      <c r="E21">
        <v>4.2990000000000004</v>
      </c>
      <c r="F21">
        <v>4.7080000000000002</v>
      </c>
    </row>
    <row r="22" spans="1:6" x14ac:dyDescent="0.25">
      <c r="A22" s="1" t="s">
        <v>85</v>
      </c>
      <c r="B22">
        <v>8.3849999999999998</v>
      </c>
      <c r="C22">
        <v>6.11</v>
      </c>
      <c r="D22">
        <v>6.8330000000000002</v>
      </c>
      <c r="E22">
        <v>4.3339999999999996</v>
      </c>
      <c r="F22">
        <v>4.742</v>
      </c>
    </row>
    <row r="23" spans="1:6" x14ac:dyDescent="0.25">
      <c r="A23" s="1" t="s">
        <v>36</v>
      </c>
      <c r="B23">
        <v>8.5920000000000005</v>
      </c>
      <c r="C23">
        <v>7.9770000000000003</v>
      </c>
      <c r="D23">
        <v>10.843999999999999</v>
      </c>
      <c r="E23">
        <v>4.6859999999999999</v>
      </c>
      <c r="F23">
        <v>5.1280000000000001</v>
      </c>
    </row>
    <row r="24" spans="1:6" x14ac:dyDescent="0.25">
      <c r="A24" s="1" t="s">
        <v>89</v>
      </c>
      <c r="B24">
        <v>8.859</v>
      </c>
      <c r="C24">
        <v>8.2970000000000006</v>
      </c>
      <c r="D24">
        <v>10.752000000000001</v>
      </c>
      <c r="E24">
        <v>4.8010000000000002</v>
      </c>
      <c r="F24">
        <v>5.2640000000000002</v>
      </c>
    </row>
    <row r="25" spans="1:6" x14ac:dyDescent="0.25">
      <c r="A25" s="1" t="s">
        <v>38</v>
      </c>
      <c r="B25">
        <v>8.3409999999999993</v>
      </c>
      <c r="C25">
        <v>7.8689999999999998</v>
      </c>
      <c r="D25">
        <v>10.733000000000001</v>
      </c>
      <c r="E25">
        <v>4.4960000000000004</v>
      </c>
      <c r="F25">
        <v>4.9240000000000004</v>
      </c>
    </row>
    <row r="26" spans="1:6" x14ac:dyDescent="0.25">
      <c r="A26" s="1" t="s">
        <v>70</v>
      </c>
      <c r="B26">
        <v>7.7320000000000002</v>
      </c>
      <c r="C26">
        <v>7.1870000000000003</v>
      </c>
      <c r="D26">
        <v>10.65</v>
      </c>
      <c r="E26">
        <v>3.452</v>
      </c>
      <c r="F26">
        <v>3.75</v>
      </c>
    </row>
    <row r="27" spans="1:6" x14ac:dyDescent="0.25">
      <c r="A27" s="1" t="s">
        <v>51</v>
      </c>
      <c r="B27">
        <v>6.9320000000000004</v>
      </c>
      <c r="C27">
        <v>6.423</v>
      </c>
      <c r="D27">
        <v>10.307</v>
      </c>
      <c r="E27">
        <v>3.0640000000000001</v>
      </c>
      <c r="F27">
        <v>3.3119999999999998</v>
      </c>
    </row>
    <row r="28" spans="1:6" x14ac:dyDescent="0.25">
      <c r="A28" s="1" t="s">
        <v>44</v>
      </c>
      <c r="B28">
        <v>7.33</v>
      </c>
      <c r="C28">
        <v>6.8630000000000004</v>
      </c>
      <c r="D28">
        <v>10.385</v>
      </c>
      <c r="E28">
        <v>3.2490000000000001</v>
      </c>
      <c r="F28">
        <v>3.5219999999999998</v>
      </c>
    </row>
    <row r="29" spans="1:6" x14ac:dyDescent="0.25">
      <c r="A29" s="1" t="s">
        <v>68</v>
      </c>
      <c r="B29">
        <v>7.9039999999999999</v>
      </c>
      <c r="C29">
        <v>4.6390000000000002</v>
      </c>
      <c r="D29">
        <v>1.776</v>
      </c>
      <c r="E29">
        <v>4.4020000000000001</v>
      </c>
      <c r="F29">
        <v>4.8390000000000004</v>
      </c>
    </row>
    <row r="30" spans="1:6" x14ac:dyDescent="0.25">
      <c r="A30" s="1" t="s">
        <v>31</v>
      </c>
      <c r="B30">
        <v>7.8449999999999998</v>
      </c>
      <c r="C30">
        <v>4.726</v>
      </c>
      <c r="D30">
        <v>1.819</v>
      </c>
      <c r="E30">
        <v>4.4880000000000004</v>
      </c>
      <c r="F30">
        <v>4.9290000000000003</v>
      </c>
    </row>
    <row r="31" spans="1:6" x14ac:dyDescent="0.25">
      <c r="A31" s="1" t="s">
        <v>54</v>
      </c>
      <c r="B31">
        <v>8.0410000000000004</v>
      </c>
      <c r="C31">
        <v>4.8929999999999998</v>
      </c>
      <c r="D31">
        <v>1.847</v>
      </c>
      <c r="E31">
        <v>4.6310000000000002</v>
      </c>
      <c r="F31">
        <v>5.0949999999999998</v>
      </c>
    </row>
    <row r="32" spans="1:6" x14ac:dyDescent="0.25">
      <c r="A32" s="1" t="s">
        <v>74</v>
      </c>
      <c r="B32">
        <v>6.3579999999999997</v>
      </c>
      <c r="C32">
        <v>4.0039999999999996</v>
      </c>
      <c r="D32">
        <v>1.9690000000000001</v>
      </c>
      <c r="E32">
        <v>3.38</v>
      </c>
      <c r="F32">
        <v>3.669</v>
      </c>
    </row>
    <row r="33" spans="1:6" x14ac:dyDescent="0.25">
      <c r="A33" s="1" t="s">
        <v>12</v>
      </c>
      <c r="B33">
        <v>7.8209999999999997</v>
      </c>
      <c r="C33">
        <v>4.9820000000000002</v>
      </c>
      <c r="D33">
        <v>2.2759999999999998</v>
      </c>
      <c r="E33">
        <v>4.149</v>
      </c>
      <c r="F33">
        <v>4.5540000000000003</v>
      </c>
    </row>
    <row r="34" spans="1:6" x14ac:dyDescent="0.25">
      <c r="A34" s="1" t="s">
        <v>3</v>
      </c>
      <c r="B34">
        <v>7.8689999999999998</v>
      </c>
      <c r="C34">
        <v>4.9969999999999999</v>
      </c>
      <c r="D34">
        <v>2.2679999999999998</v>
      </c>
      <c r="E34">
        <v>4.1390000000000002</v>
      </c>
      <c r="F34">
        <v>4.5430000000000001</v>
      </c>
    </row>
    <row r="35" spans="1:6" x14ac:dyDescent="0.25">
      <c r="A35" s="1" t="s">
        <v>81</v>
      </c>
      <c r="B35">
        <v>8.3819999999999997</v>
      </c>
      <c r="C35">
        <v>5.14</v>
      </c>
      <c r="D35">
        <v>2.0609999999999999</v>
      </c>
      <c r="E35">
        <v>4.5389999999999997</v>
      </c>
      <c r="F35">
        <v>4.9749999999999996</v>
      </c>
    </row>
    <row r="36" spans="1:6" x14ac:dyDescent="0.25">
      <c r="A36" s="1" t="s">
        <v>42</v>
      </c>
      <c r="B36">
        <v>8.5060000000000002</v>
      </c>
      <c r="C36">
        <v>5.2649999999999997</v>
      </c>
      <c r="D36">
        <v>2.1360000000000001</v>
      </c>
      <c r="E36">
        <v>4.6470000000000002</v>
      </c>
      <c r="F36">
        <v>5.0880000000000001</v>
      </c>
    </row>
    <row r="37" spans="1:6" x14ac:dyDescent="0.25">
      <c r="A37" s="1" t="s">
        <v>48</v>
      </c>
      <c r="B37">
        <v>7.55</v>
      </c>
      <c r="C37">
        <v>4.3769999999999998</v>
      </c>
      <c r="D37">
        <v>1.8049999999999999</v>
      </c>
      <c r="E37">
        <v>3.9249999999999998</v>
      </c>
      <c r="F37">
        <v>4.2859999999999996</v>
      </c>
    </row>
    <row r="38" spans="1:6" x14ac:dyDescent="0.25">
      <c r="A38" s="1" t="s">
        <v>26</v>
      </c>
      <c r="B38">
        <v>7.61</v>
      </c>
      <c r="C38">
        <v>4.633</v>
      </c>
      <c r="D38">
        <v>2.3570000000000002</v>
      </c>
      <c r="E38">
        <v>4.1040000000000001</v>
      </c>
      <c r="F38">
        <v>4.4850000000000003</v>
      </c>
    </row>
    <row r="39" spans="1:6" x14ac:dyDescent="0.25">
      <c r="A39" s="1" t="s">
        <v>37</v>
      </c>
      <c r="B39">
        <v>8.0820000000000007</v>
      </c>
      <c r="C39">
        <v>4.952</v>
      </c>
      <c r="D39">
        <v>2.5259999999999998</v>
      </c>
      <c r="E39">
        <v>4.3869999999999996</v>
      </c>
      <c r="F39">
        <v>4.8090000000000002</v>
      </c>
    </row>
    <row r="40" spans="1:6" x14ac:dyDescent="0.25">
      <c r="A40" s="1" t="s">
        <v>58</v>
      </c>
      <c r="B40">
        <v>8.5050000000000008</v>
      </c>
      <c r="C40">
        <v>5.2110000000000003</v>
      </c>
      <c r="D40">
        <v>2.645</v>
      </c>
      <c r="E40">
        <v>4.5819999999999999</v>
      </c>
      <c r="F40">
        <v>5.0209999999999999</v>
      </c>
    </row>
    <row r="41" spans="1:6" x14ac:dyDescent="0.25">
      <c r="A41" s="1" t="s">
        <v>39</v>
      </c>
      <c r="B41">
        <v>5.0309999999999997</v>
      </c>
      <c r="C41">
        <v>2.9780000000000002</v>
      </c>
      <c r="D41">
        <v>2.274</v>
      </c>
      <c r="E41">
        <v>2.2080000000000002</v>
      </c>
      <c r="F41">
        <v>2.3769999999999998</v>
      </c>
    </row>
    <row r="42" spans="1:6" x14ac:dyDescent="0.25">
      <c r="A42" s="1" t="s">
        <v>17</v>
      </c>
      <c r="B42">
        <v>5.032</v>
      </c>
      <c r="C42">
        <v>2.9569999999999999</v>
      </c>
      <c r="D42">
        <v>2.2170000000000001</v>
      </c>
      <c r="E42">
        <v>2.2050000000000001</v>
      </c>
      <c r="F42">
        <v>2.379</v>
      </c>
    </row>
    <row r="43" spans="1:6" x14ac:dyDescent="0.25">
      <c r="A43" s="1" t="s">
        <v>73</v>
      </c>
      <c r="B43">
        <v>8.3160000000000007</v>
      </c>
      <c r="C43">
        <v>4.843</v>
      </c>
      <c r="D43">
        <v>1.9330000000000001</v>
      </c>
      <c r="E43">
        <v>4.3250000000000002</v>
      </c>
      <c r="F43">
        <v>4.7370000000000001</v>
      </c>
    </row>
    <row r="44" spans="1:6" x14ac:dyDescent="0.25">
      <c r="A44" s="1" t="s">
        <v>76</v>
      </c>
      <c r="B44">
        <v>4.3739999999999997</v>
      </c>
      <c r="C44">
        <v>4.9130000000000003</v>
      </c>
      <c r="D44">
        <v>0.84450000000000003</v>
      </c>
      <c r="E44">
        <v>2.0950000000000002</v>
      </c>
      <c r="F44">
        <v>2.2559999999999998</v>
      </c>
    </row>
    <row r="45" spans="1:6" x14ac:dyDescent="0.25">
      <c r="A45" s="1" t="s">
        <v>43</v>
      </c>
      <c r="B45">
        <v>4.9610000000000003</v>
      </c>
      <c r="C45">
        <v>5.359</v>
      </c>
      <c r="D45">
        <v>0.86909999999999998</v>
      </c>
      <c r="E45">
        <v>2.3319999999999999</v>
      </c>
      <c r="F45">
        <v>2.5259999999999998</v>
      </c>
    </row>
    <row r="46" spans="1:6" x14ac:dyDescent="0.25">
      <c r="A46" s="1" t="s">
        <v>24</v>
      </c>
      <c r="B46">
        <v>5.2160000000000002</v>
      </c>
      <c r="C46">
        <v>5.548</v>
      </c>
      <c r="D46">
        <v>0.87570000000000003</v>
      </c>
      <c r="E46">
        <v>2.4849999999999999</v>
      </c>
      <c r="F46">
        <v>2.6960000000000002</v>
      </c>
    </row>
    <row r="47" spans="1:6" x14ac:dyDescent="0.25">
      <c r="A47" s="1" t="s">
        <v>88</v>
      </c>
      <c r="B47">
        <v>6.5289999999999999</v>
      </c>
      <c r="C47">
        <v>5.29</v>
      </c>
      <c r="D47">
        <v>0.96009999999999995</v>
      </c>
      <c r="E47">
        <v>3.2469999999999999</v>
      </c>
      <c r="F47">
        <v>3.5459999999999998</v>
      </c>
    </row>
    <row r="48" spans="1:6" x14ac:dyDescent="0.25">
      <c r="A48" s="1" t="s">
        <v>62</v>
      </c>
      <c r="B48">
        <v>5.86</v>
      </c>
      <c r="C48">
        <v>5.8449999999999998</v>
      </c>
      <c r="D48">
        <v>0.97970000000000002</v>
      </c>
      <c r="E48">
        <v>2.9220000000000002</v>
      </c>
      <c r="F48">
        <v>3.1779999999999999</v>
      </c>
    </row>
    <row r="49" spans="1:6" x14ac:dyDescent="0.25">
      <c r="A49" s="1" t="s">
        <v>0</v>
      </c>
      <c r="B49">
        <v>5.6870000000000003</v>
      </c>
      <c r="C49">
        <v>5.7229999999999999</v>
      </c>
      <c r="D49">
        <v>0.996</v>
      </c>
      <c r="E49">
        <v>2.855</v>
      </c>
      <c r="F49">
        <v>3.0960000000000001</v>
      </c>
    </row>
    <row r="50" spans="1:6" x14ac:dyDescent="0.25">
      <c r="A50" s="1" t="s">
        <v>57</v>
      </c>
      <c r="B50">
        <v>6.2649999999999997</v>
      </c>
      <c r="C50">
        <v>7.5860000000000003</v>
      </c>
      <c r="D50">
        <v>0.99750000000000005</v>
      </c>
      <c r="E50">
        <v>2.5760000000000001</v>
      </c>
      <c r="F50">
        <v>2.7970000000000002</v>
      </c>
    </row>
    <row r="51" spans="1:6" x14ac:dyDescent="0.25">
      <c r="A51" s="1" t="s">
        <v>22</v>
      </c>
      <c r="B51">
        <v>6.7229999999999999</v>
      </c>
      <c r="C51">
        <v>8.1709999999999994</v>
      </c>
      <c r="D51">
        <v>1.018</v>
      </c>
      <c r="E51">
        <v>2.7679999999999998</v>
      </c>
      <c r="F51">
        <v>3.0139999999999998</v>
      </c>
    </row>
    <row r="52" spans="1:6" x14ac:dyDescent="0.25">
      <c r="A52" s="1" t="s">
        <v>15</v>
      </c>
      <c r="B52">
        <v>6.6749999999999998</v>
      </c>
      <c r="C52">
        <v>8.0009999999999994</v>
      </c>
      <c r="D52">
        <v>1.0569999999999999</v>
      </c>
      <c r="E52">
        <v>2.8330000000000002</v>
      </c>
      <c r="F52">
        <v>3.0790000000000002</v>
      </c>
    </row>
    <row r="53" spans="1:6" x14ac:dyDescent="0.25">
      <c r="A53" s="1" t="s">
        <v>66</v>
      </c>
      <c r="B53">
        <v>6.2770000000000001</v>
      </c>
      <c r="C53">
        <v>4.4409999999999998</v>
      </c>
      <c r="D53">
        <v>1.0029999999999999</v>
      </c>
      <c r="E53">
        <v>2.9590000000000001</v>
      </c>
      <c r="F53">
        <v>3.2229999999999999</v>
      </c>
    </row>
    <row r="54" spans="1:6" x14ac:dyDescent="0.25">
      <c r="A54" s="1" t="s">
        <v>8</v>
      </c>
      <c r="B54">
        <v>6.5780000000000003</v>
      </c>
      <c r="C54">
        <v>4.6319999999999997</v>
      </c>
      <c r="D54">
        <v>1.0860000000000001</v>
      </c>
      <c r="E54">
        <v>3.0569999999999999</v>
      </c>
      <c r="F54">
        <v>3.3410000000000002</v>
      </c>
    </row>
    <row r="55" spans="1:6" x14ac:dyDescent="0.25">
      <c r="A55" s="1" t="s">
        <v>45</v>
      </c>
      <c r="B55">
        <v>5.7089999999999996</v>
      </c>
      <c r="C55">
        <v>4.0019999999999998</v>
      </c>
      <c r="D55">
        <v>0.95779999999999998</v>
      </c>
      <c r="E55">
        <v>2.722</v>
      </c>
      <c r="F55">
        <v>2.9550000000000001</v>
      </c>
    </row>
    <row r="56" spans="1:6" x14ac:dyDescent="0.25">
      <c r="A56" s="1" t="s">
        <v>67</v>
      </c>
      <c r="B56">
        <v>6.7240000000000002</v>
      </c>
      <c r="C56">
        <v>7.6120000000000001</v>
      </c>
      <c r="D56">
        <v>1.1000000000000001</v>
      </c>
      <c r="E56">
        <v>3.3929999999999998</v>
      </c>
      <c r="F56">
        <v>3.6930000000000001</v>
      </c>
    </row>
    <row r="57" spans="1:6" x14ac:dyDescent="0.25">
      <c r="A57" s="1" t="s">
        <v>55</v>
      </c>
      <c r="B57">
        <v>6.4930000000000003</v>
      </c>
      <c r="C57">
        <v>7.2370000000000001</v>
      </c>
      <c r="D57">
        <v>1.0369999999999999</v>
      </c>
      <c r="E57">
        <v>3.21</v>
      </c>
      <c r="F57">
        <v>3.492</v>
      </c>
    </row>
    <row r="58" spans="1:6" x14ac:dyDescent="0.25">
      <c r="A58" s="1" t="s">
        <v>84</v>
      </c>
      <c r="B58">
        <v>6.5949999999999998</v>
      </c>
      <c r="C58">
        <v>7.39</v>
      </c>
      <c r="D58">
        <v>1.0900000000000001</v>
      </c>
      <c r="E58">
        <v>3.3759999999999999</v>
      </c>
      <c r="F58">
        <v>3.6709999999999998</v>
      </c>
    </row>
    <row r="59" spans="1:6" x14ac:dyDescent="0.25">
      <c r="A59" s="1" t="s">
        <v>6</v>
      </c>
      <c r="B59">
        <v>6.4279999999999999</v>
      </c>
      <c r="C59">
        <v>7.32</v>
      </c>
      <c r="D59">
        <v>1.073</v>
      </c>
      <c r="E59">
        <v>3.0019999999999998</v>
      </c>
      <c r="F59">
        <v>3.2629999999999999</v>
      </c>
    </row>
    <row r="60" spans="1:6" x14ac:dyDescent="0.25">
      <c r="A60" s="1" t="s">
        <v>82</v>
      </c>
      <c r="B60">
        <v>6.09</v>
      </c>
      <c r="C60">
        <v>6.9279999999999999</v>
      </c>
      <c r="D60">
        <v>0.93689999999999996</v>
      </c>
      <c r="E60">
        <v>2.7869999999999999</v>
      </c>
      <c r="F60">
        <v>3.0379999999999998</v>
      </c>
    </row>
    <row r="61" spans="1:6" x14ac:dyDescent="0.25">
      <c r="A61" s="1" t="s">
        <v>27</v>
      </c>
      <c r="B61">
        <v>6.26</v>
      </c>
      <c r="C61">
        <v>7.1369999999999996</v>
      </c>
      <c r="D61">
        <v>0.96209999999999996</v>
      </c>
      <c r="E61">
        <v>2.883</v>
      </c>
      <c r="F61">
        <v>3.141</v>
      </c>
    </row>
    <row r="62" spans="1:6" x14ac:dyDescent="0.25">
      <c r="A62" s="1" t="s">
        <v>52</v>
      </c>
      <c r="B62">
        <v>8.3529999999999998</v>
      </c>
      <c r="C62">
        <v>9.6039999999999992</v>
      </c>
      <c r="D62">
        <v>1.335</v>
      </c>
      <c r="E62">
        <v>4.2919999999999998</v>
      </c>
      <c r="F62">
        <v>4.7060000000000004</v>
      </c>
    </row>
    <row r="63" spans="1:6" x14ac:dyDescent="0.25">
      <c r="A63" s="1" t="s">
        <v>47</v>
      </c>
      <c r="B63">
        <v>8.4239999999999995</v>
      </c>
      <c r="C63">
        <v>9.6820000000000004</v>
      </c>
      <c r="D63">
        <v>1.2210000000000001</v>
      </c>
      <c r="E63">
        <v>4.125</v>
      </c>
      <c r="F63">
        <v>4.5339999999999998</v>
      </c>
    </row>
    <row r="64" spans="1:6" x14ac:dyDescent="0.25">
      <c r="A64" s="1" t="s">
        <v>64</v>
      </c>
      <c r="B64">
        <v>8.4420000000000002</v>
      </c>
      <c r="C64">
        <v>9.5790000000000006</v>
      </c>
      <c r="D64">
        <v>1.29</v>
      </c>
      <c r="E64">
        <v>4.3319999999999999</v>
      </c>
      <c r="F64">
        <v>4.7549999999999999</v>
      </c>
    </row>
    <row r="65" spans="1:6" x14ac:dyDescent="0.25">
      <c r="A65" s="1" t="s">
        <v>19</v>
      </c>
      <c r="B65">
        <v>6.1909999999999998</v>
      </c>
      <c r="C65">
        <v>6.8680000000000003</v>
      </c>
      <c r="D65">
        <v>1.044</v>
      </c>
      <c r="E65">
        <v>2.7469999999999999</v>
      </c>
      <c r="F65">
        <v>2.9860000000000002</v>
      </c>
    </row>
    <row r="66" spans="1:6" x14ac:dyDescent="0.25">
      <c r="A66" s="1" t="s">
        <v>46</v>
      </c>
      <c r="B66">
        <v>6.3559999999999999</v>
      </c>
      <c r="C66">
        <v>7.0720000000000001</v>
      </c>
      <c r="D66">
        <v>1.01</v>
      </c>
      <c r="E66">
        <v>2.8130000000000002</v>
      </c>
      <c r="F66">
        <v>3.0680000000000001</v>
      </c>
    </row>
    <row r="67" spans="1:6" x14ac:dyDescent="0.25">
      <c r="A67" s="1" t="s">
        <v>16</v>
      </c>
      <c r="B67">
        <v>6.117</v>
      </c>
      <c r="C67">
        <v>6.8</v>
      </c>
      <c r="D67">
        <v>0.94640000000000002</v>
      </c>
      <c r="E67">
        <v>2.6419999999999999</v>
      </c>
      <c r="F67">
        <v>2.879</v>
      </c>
    </row>
    <row r="68" spans="1:6" x14ac:dyDescent="0.25">
      <c r="A68" s="1" t="s">
        <v>2</v>
      </c>
      <c r="B68">
        <v>6.492</v>
      </c>
      <c r="C68">
        <v>8.3740000000000006</v>
      </c>
      <c r="D68">
        <v>1.042</v>
      </c>
      <c r="E68">
        <v>2.69</v>
      </c>
      <c r="F68">
        <v>2.9209999999999998</v>
      </c>
    </row>
    <row r="69" spans="1:6" x14ac:dyDescent="0.25">
      <c r="A69" s="1" t="s">
        <v>49</v>
      </c>
      <c r="B69">
        <v>6.3259999999999996</v>
      </c>
      <c r="C69">
        <v>8.2449999999999992</v>
      </c>
      <c r="D69">
        <v>1.0249999999999999</v>
      </c>
      <c r="E69">
        <v>2.6320000000000001</v>
      </c>
      <c r="F69">
        <v>2.859</v>
      </c>
    </row>
    <row r="70" spans="1:6" x14ac:dyDescent="0.25">
      <c r="A70" s="1" t="s">
        <v>18</v>
      </c>
      <c r="B70">
        <v>6.5640000000000001</v>
      </c>
      <c r="C70">
        <v>8.4239999999999995</v>
      </c>
      <c r="D70">
        <v>1.089</v>
      </c>
      <c r="E70">
        <v>2.7909999999999999</v>
      </c>
      <c r="F70">
        <v>3.032</v>
      </c>
    </row>
    <row r="71" spans="1:6" x14ac:dyDescent="0.25">
      <c r="A71" s="1" t="s">
        <v>14</v>
      </c>
      <c r="B71">
        <v>5.8390000000000004</v>
      </c>
      <c r="C71">
        <v>8.0790000000000006</v>
      </c>
      <c r="D71">
        <v>1.032</v>
      </c>
      <c r="E71">
        <v>2.5430000000000001</v>
      </c>
      <c r="F71">
        <v>2.7490000000000001</v>
      </c>
    </row>
    <row r="72" spans="1:6" x14ac:dyDescent="0.25">
      <c r="A72" s="1" t="s">
        <v>21</v>
      </c>
      <c r="B72">
        <v>5.41</v>
      </c>
      <c r="C72">
        <v>7.4939999999999998</v>
      </c>
      <c r="D72">
        <v>1.0229999999999999</v>
      </c>
      <c r="E72">
        <v>2.3370000000000002</v>
      </c>
      <c r="F72">
        <v>2.5150000000000001</v>
      </c>
    </row>
    <row r="73" spans="1:6" x14ac:dyDescent="0.25">
      <c r="A73" s="1" t="s">
        <v>78</v>
      </c>
      <c r="B73">
        <v>4.9480000000000004</v>
      </c>
      <c r="C73">
        <v>6.6470000000000002</v>
      </c>
      <c r="D73">
        <v>1.02</v>
      </c>
      <c r="E73">
        <v>2.1139999999999999</v>
      </c>
      <c r="F73">
        <v>2.2650000000000001</v>
      </c>
    </row>
    <row r="74" spans="1:6" x14ac:dyDescent="0.25">
      <c r="A74" s="1" t="s">
        <v>59</v>
      </c>
      <c r="B74">
        <v>6.71</v>
      </c>
      <c r="C74">
        <v>4.1239999999999997</v>
      </c>
      <c r="D74">
        <v>1.1120000000000001</v>
      </c>
      <c r="E74">
        <v>3.7309999999999999</v>
      </c>
      <c r="F74">
        <v>4.069</v>
      </c>
    </row>
    <row r="75" spans="1:6" x14ac:dyDescent="0.25">
      <c r="A75" s="1" t="s">
        <v>69</v>
      </c>
      <c r="B75">
        <v>7.3620000000000001</v>
      </c>
      <c r="C75">
        <v>4.5199999999999996</v>
      </c>
      <c r="D75">
        <v>1.1519999999999999</v>
      </c>
      <c r="E75">
        <v>4.1289999999999996</v>
      </c>
      <c r="F75">
        <v>4.5190000000000001</v>
      </c>
    </row>
    <row r="76" spans="1:6" x14ac:dyDescent="0.25">
      <c r="A76" s="1" t="s">
        <v>32</v>
      </c>
      <c r="B76">
        <v>6.407</v>
      </c>
      <c r="C76">
        <v>3.8919999999999999</v>
      </c>
      <c r="D76">
        <v>1.044</v>
      </c>
      <c r="E76">
        <v>3.5489999999999999</v>
      </c>
      <c r="F76">
        <v>3.875</v>
      </c>
    </row>
    <row r="77" spans="1:6" x14ac:dyDescent="0.25">
      <c r="A77" s="1" t="s">
        <v>40</v>
      </c>
      <c r="B77">
        <v>7.1929999999999996</v>
      </c>
      <c r="C77">
        <v>4.508</v>
      </c>
      <c r="D77">
        <v>1.1579999999999999</v>
      </c>
      <c r="E77">
        <v>4.0970000000000004</v>
      </c>
      <c r="F77">
        <v>4.484</v>
      </c>
    </row>
    <row r="78" spans="1:6" x14ac:dyDescent="0.25">
      <c r="A78" s="1" t="s">
        <v>35</v>
      </c>
      <c r="B78">
        <v>7.3970000000000002</v>
      </c>
      <c r="C78">
        <v>4.657</v>
      </c>
      <c r="D78">
        <v>1.1659999999999999</v>
      </c>
      <c r="E78">
        <v>4.2110000000000003</v>
      </c>
      <c r="F78">
        <v>4.6109999999999998</v>
      </c>
    </row>
    <row r="79" spans="1:6" x14ac:dyDescent="0.25">
      <c r="A79" s="1" t="s">
        <v>75</v>
      </c>
      <c r="B79">
        <v>7.4710000000000001</v>
      </c>
      <c r="C79">
        <v>4.6900000000000004</v>
      </c>
      <c r="D79">
        <v>1.1990000000000001</v>
      </c>
      <c r="E79">
        <v>4.2610000000000001</v>
      </c>
      <c r="F79">
        <v>4.6609999999999996</v>
      </c>
    </row>
    <row r="80" spans="1:6" x14ac:dyDescent="0.25">
      <c r="A80" s="1" t="s">
        <v>11</v>
      </c>
      <c r="B80">
        <v>5.71</v>
      </c>
      <c r="C80">
        <v>3.4420000000000002</v>
      </c>
      <c r="D80">
        <v>0.99750000000000005</v>
      </c>
      <c r="E80">
        <v>3.1970000000000001</v>
      </c>
      <c r="F80">
        <v>3.48</v>
      </c>
    </row>
    <row r="81" spans="1:6" x14ac:dyDescent="0.25">
      <c r="A81" s="1" t="s">
        <v>60</v>
      </c>
      <c r="B81">
        <v>6.2210000000000001</v>
      </c>
      <c r="C81">
        <v>3.7869999999999999</v>
      </c>
      <c r="D81">
        <v>1.0740000000000001</v>
      </c>
      <c r="E81">
        <v>3.5670000000000002</v>
      </c>
      <c r="F81">
        <v>3.8889999999999998</v>
      </c>
    </row>
    <row r="82" spans="1:6" x14ac:dyDescent="0.25">
      <c r="A82" s="1" t="s">
        <v>7</v>
      </c>
      <c r="B82">
        <v>6.407</v>
      </c>
      <c r="C82">
        <v>3.891</v>
      </c>
      <c r="D82">
        <v>1.02</v>
      </c>
      <c r="E82">
        <v>3.6280000000000001</v>
      </c>
      <c r="F82">
        <v>3.9630000000000001</v>
      </c>
    </row>
    <row r="83" spans="1:6" x14ac:dyDescent="0.25">
      <c r="A83" s="1" t="s">
        <v>4</v>
      </c>
      <c r="B83">
        <v>5.71</v>
      </c>
      <c r="C83">
        <v>3.5379999999999998</v>
      </c>
      <c r="D83">
        <v>1.139</v>
      </c>
      <c r="E83">
        <v>3.3050000000000002</v>
      </c>
      <c r="F83">
        <v>3.5880000000000001</v>
      </c>
    </row>
    <row r="84" spans="1:6" x14ac:dyDescent="0.25">
      <c r="A84" s="1" t="s">
        <v>29</v>
      </c>
      <c r="B84">
        <v>7.9480000000000004</v>
      </c>
      <c r="C84">
        <v>5.2249999999999996</v>
      </c>
      <c r="D84">
        <v>1.419</v>
      </c>
      <c r="E84">
        <v>4.9039999999999999</v>
      </c>
      <c r="F84">
        <v>5.3570000000000002</v>
      </c>
    </row>
    <row r="85" spans="1:6" x14ac:dyDescent="0.25">
      <c r="A85" s="1" t="s">
        <v>83</v>
      </c>
      <c r="B85">
        <v>7.5570000000000004</v>
      </c>
      <c r="C85">
        <v>4.9630000000000001</v>
      </c>
      <c r="D85">
        <v>1.196</v>
      </c>
      <c r="E85">
        <v>4.6959999999999997</v>
      </c>
      <c r="F85">
        <v>5.1470000000000002</v>
      </c>
    </row>
    <row r="86" spans="1:6" x14ac:dyDescent="0.25">
      <c r="A86" s="1" t="s">
        <v>23</v>
      </c>
      <c r="B86">
        <v>5.2119999999999997</v>
      </c>
      <c r="C86">
        <v>3.28</v>
      </c>
      <c r="D86">
        <v>1.3149999999999999</v>
      </c>
      <c r="E86">
        <v>2.9950000000000001</v>
      </c>
      <c r="F86">
        <v>3.2149999999999999</v>
      </c>
    </row>
    <row r="87" spans="1:6" x14ac:dyDescent="0.25">
      <c r="A87" s="1" t="s">
        <v>87</v>
      </c>
      <c r="B87">
        <v>7.6740000000000004</v>
      </c>
      <c r="C87">
        <v>4.9770000000000003</v>
      </c>
      <c r="D87">
        <v>1.2030000000000001</v>
      </c>
      <c r="E87">
        <v>4.7549999999999999</v>
      </c>
      <c r="F87">
        <v>5.2110000000000003</v>
      </c>
    </row>
    <row r="88" spans="1:6" x14ac:dyDescent="0.25">
      <c r="A88" s="1" t="s">
        <v>1</v>
      </c>
      <c r="B88">
        <v>5.5970000000000004</v>
      </c>
      <c r="C88">
        <v>3.49</v>
      </c>
      <c r="D88">
        <v>1.202</v>
      </c>
      <c r="E88">
        <v>3.29</v>
      </c>
      <c r="F88">
        <v>3.5569999999999999</v>
      </c>
    </row>
    <row r="89" spans="1:6" x14ac:dyDescent="0.25">
      <c r="A89" s="1" t="s">
        <v>50</v>
      </c>
      <c r="B89">
        <v>1.3839999999999999</v>
      </c>
      <c r="C89">
        <v>0.72340000000000004</v>
      </c>
      <c r="D89">
        <v>0.57269999999999999</v>
      </c>
      <c r="E89">
        <v>0.45579999999999998</v>
      </c>
      <c r="F89">
        <v>0.45169999999999999</v>
      </c>
    </row>
    <row r="90" spans="1:6" x14ac:dyDescent="0.25">
      <c r="A90" s="1" t="s">
        <v>10</v>
      </c>
      <c r="B90">
        <v>1.3149999999999999</v>
      </c>
      <c r="C90">
        <v>0.68479999999999996</v>
      </c>
      <c r="D90">
        <v>0.56569999999999998</v>
      </c>
      <c r="E90">
        <v>0.4531</v>
      </c>
      <c r="F90">
        <v>0.44869999999999999</v>
      </c>
    </row>
    <row r="91" spans="1:6" x14ac:dyDescent="0.25">
      <c r="A91" s="1" t="s">
        <v>65</v>
      </c>
      <c r="B91">
        <v>1.5940000000000001</v>
      </c>
      <c r="C91">
        <v>0.90180000000000005</v>
      </c>
      <c r="D91">
        <v>0.73950000000000005</v>
      </c>
      <c r="E91">
        <v>0.60260000000000002</v>
      </c>
      <c r="F91">
        <v>0.59789999999999999</v>
      </c>
    </row>
  </sheetData>
  <sortState xmlns:xlrd2="http://schemas.microsoft.com/office/spreadsheetml/2017/richdata2" ref="A2:F9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2"/>
  <sheetViews>
    <sheetView workbookViewId="0">
      <selection activeCell="G11" sqref="G11"/>
    </sheetView>
  </sheetViews>
  <sheetFormatPr baseColWidth="10" defaultRowHeight="15" x14ac:dyDescent="0.25"/>
  <cols>
    <col min="1" max="1" width="13.42578125" customWidth="1"/>
    <col min="2" max="2" width="13.28515625" customWidth="1"/>
    <col min="3" max="3" width="12.42578125" customWidth="1"/>
    <col min="5" max="5" width="13.42578125" customWidth="1"/>
    <col min="6" max="6" width="13.28515625" customWidth="1"/>
    <col min="7" max="7" width="24.28515625" customWidth="1"/>
    <col min="8" max="8" width="13.28515625" customWidth="1"/>
    <col min="10" max="10" width="13.5703125" customWidth="1"/>
    <col min="11" max="11" width="26.5703125" customWidth="1"/>
  </cols>
  <sheetData>
    <row r="1" spans="1:12" ht="15.75" x14ac:dyDescent="0.25">
      <c r="A1" s="5" t="s">
        <v>107</v>
      </c>
      <c r="B1" s="5" t="s">
        <v>92</v>
      </c>
      <c r="C1" s="5" t="s">
        <v>103</v>
      </c>
      <c r="D1" s="5" t="s">
        <v>93</v>
      </c>
      <c r="E1" s="5" t="s">
        <v>104</v>
      </c>
      <c r="F1" s="5" t="s">
        <v>105</v>
      </c>
      <c r="G1" s="5" t="s">
        <v>108</v>
      </c>
      <c r="H1" s="5" t="s">
        <v>96</v>
      </c>
    </row>
    <row r="2" spans="1:12" x14ac:dyDescent="0.25">
      <c r="A2" s="1" t="s">
        <v>53</v>
      </c>
      <c r="B2">
        <v>1.3169999999999999</v>
      </c>
      <c r="C2">
        <f t="shared" ref="C2:C33" si="0">B2-$B$92</f>
        <v>0.69103333333333328</v>
      </c>
      <c r="D2">
        <v>4.7910000000000004</v>
      </c>
      <c r="E2">
        <f t="shared" ref="E2:E33" si="1">D2-$D$92</f>
        <v>4.2871666666666668</v>
      </c>
      <c r="F2">
        <f>C2-(0.12*E2)</f>
        <v>0.17657333333333325</v>
      </c>
      <c r="G2">
        <f>AVERAGE(F2:F4)</f>
        <v>0.12966666666666674</v>
      </c>
      <c r="H2">
        <f>STDEV(F2:F4)</f>
        <v>4.8600400547046084E-2</v>
      </c>
    </row>
    <row r="3" spans="1:12" x14ac:dyDescent="0.25">
      <c r="A3" s="1" t="s">
        <v>30</v>
      </c>
      <c r="B3">
        <v>1.3320000000000001</v>
      </c>
      <c r="C3">
        <f t="shared" si="0"/>
        <v>0.7060333333333334</v>
      </c>
      <c r="D3">
        <v>5.28</v>
      </c>
      <c r="E3">
        <f t="shared" si="1"/>
        <v>4.7761666666666667</v>
      </c>
      <c r="F3">
        <f t="shared" ref="F3:F13" si="2">C3-(0.12*E3)</f>
        <v>0.13289333333333342</v>
      </c>
      <c r="K3" s="4" t="s">
        <v>106</v>
      </c>
      <c r="L3" s="4" t="s">
        <v>96</v>
      </c>
    </row>
    <row r="4" spans="1:12" x14ac:dyDescent="0.25">
      <c r="A4" s="1" t="s">
        <v>9</v>
      </c>
      <c r="B4">
        <v>1.2430000000000001</v>
      </c>
      <c r="C4">
        <f t="shared" si="0"/>
        <v>0.61703333333333343</v>
      </c>
      <c r="D4">
        <v>4.9829999999999997</v>
      </c>
      <c r="E4">
        <f t="shared" si="1"/>
        <v>4.4791666666666661</v>
      </c>
      <c r="F4">
        <f t="shared" si="2"/>
        <v>7.9533333333333567E-2</v>
      </c>
      <c r="J4" s="4" t="s">
        <v>97</v>
      </c>
      <c r="K4" s="3">
        <f>AVERAGE(G74:G87)</f>
        <v>0.12774000000000002</v>
      </c>
      <c r="L4" s="3">
        <f>STDEV(G74:G86)</f>
        <v>7.3545148340624367E-2</v>
      </c>
    </row>
    <row r="5" spans="1:12" x14ac:dyDescent="0.25">
      <c r="A5" s="1" t="s">
        <v>56</v>
      </c>
      <c r="B5">
        <v>1.099</v>
      </c>
      <c r="C5">
        <f t="shared" si="0"/>
        <v>0.47303333333333331</v>
      </c>
      <c r="D5">
        <v>4.38</v>
      </c>
      <c r="E5">
        <f t="shared" si="1"/>
        <v>3.8761666666666663</v>
      </c>
      <c r="F5">
        <f t="shared" si="2"/>
        <v>7.8933333333333633E-3</v>
      </c>
      <c r="G5">
        <f t="shared" ref="G5:G11" si="3">AVERAGE(F5:F7)</f>
        <v>4.0373333333333372E-2</v>
      </c>
      <c r="H5">
        <f t="shared" ref="H5:H11" si="4">STDEV(F5:F7)</f>
        <v>3.1673433662929566E-2</v>
      </c>
      <c r="J5" s="4" t="s">
        <v>98</v>
      </c>
      <c r="K5" s="3">
        <f>AVERAGE(G2:G13)</f>
        <v>8.7630000000000013E-2</v>
      </c>
      <c r="L5" s="3">
        <f>STDEV(G2:G12)</f>
        <v>4.9650803581576579E-2</v>
      </c>
    </row>
    <row r="6" spans="1:12" x14ac:dyDescent="0.25">
      <c r="A6" s="1" t="s">
        <v>25</v>
      </c>
      <c r="B6">
        <v>1.137</v>
      </c>
      <c r="C6">
        <f t="shared" si="0"/>
        <v>0.51103333333333334</v>
      </c>
      <c r="D6">
        <v>4.4119999999999999</v>
      </c>
      <c r="E6">
        <f t="shared" si="1"/>
        <v>3.9081666666666663</v>
      </c>
      <c r="F6">
        <f t="shared" si="2"/>
        <v>4.2053333333333387E-2</v>
      </c>
      <c r="J6" s="4" t="s">
        <v>99</v>
      </c>
      <c r="K6" s="3">
        <f>AVERAGE(G29:G42)</f>
        <v>1.0808719999999998</v>
      </c>
      <c r="L6" s="3">
        <f>STDEV(G29:G42)</f>
        <v>0.27765592801963457</v>
      </c>
    </row>
    <row r="7" spans="1:12" x14ac:dyDescent="0.25">
      <c r="A7" s="1" t="s">
        <v>77</v>
      </c>
      <c r="B7">
        <v>1.046</v>
      </c>
      <c r="C7">
        <f t="shared" si="0"/>
        <v>0.42003333333333337</v>
      </c>
      <c r="D7">
        <v>3.411</v>
      </c>
      <c r="E7">
        <f t="shared" si="1"/>
        <v>2.9071666666666669</v>
      </c>
      <c r="F7">
        <f t="shared" si="2"/>
        <v>7.1173333333333366E-2</v>
      </c>
      <c r="J7" s="4" t="s">
        <v>100</v>
      </c>
      <c r="K7" s="3">
        <f>AVERAGE(G14:G28)</f>
        <v>8.5051466666666666</v>
      </c>
      <c r="L7" s="3">
        <f>STDEV(G14:G28)</f>
        <v>1.7293034978922028</v>
      </c>
    </row>
    <row r="8" spans="1:12" x14ac:dyDescent="0.25">
      <c r="A8" s="1" t="s">
        <v>5</v>
      </c>
      <c r="B8">
        <v>1.151</v>
      </c>
      <c r="C8">
        <f t="shared" si="0"/>
        <v>0.52503333333333335</v>
      </c>
      <c r="D8">
        <v>3.7949999999999999</v>
      </c>
      <c r="E8">
        <f t="shared" si="1"/>
        <v>3.2911666666666664</v>
      </c>
      <c r="F8">
        <f t="shared" si="2"/>
        <v>0.13009333333333339</v>
      </c>
      <c r="G8">
        <f t="shared" si="3"/>
        <v>4.9119999999999997E-2</v>
      </c>
      <c r="H8">
        <f t="shared" si="4"/>
        <v>7.2123298131278921E-2</v>
      </c>
      <c r="J8" s="4" t="s">
        <v>101</v>
      </c>
      <c r="K8" s="3">
        <f>AVERAGE(G44:G58)</f>
        <v>8.3280000000000007E-2</v>
      </c>
      <c r="L8" s="3">
        <f>STDEV(G44:G57)</f>
        <v>4.537388309001851E-2</v>
      </c>
    </row>
    <row r="9" spans="1:12" x14ac:dyDescent="0.25">
      <c r="A9" s="1" t="s">
        <v>71</v>
      </c>
      <c r="B9">
        <v>1.0349999999999999</v>
      </c>
      <c r="C9">
        <f t="shared" si="0"/>
        <v>0.40903333333333325</v>
      </c>
      <c r="D9">
        <v>3.9809999999999999</v>
      </c>
      <c r="E9">
        <f t="shared" si="1"/>
        <v>3.4771666666666663</v>
      </c>
      <c r="F9">
        <f t="shared" si="2"/>
        <v>-8.2266666666667154E-3</v>
      </c>
      <c r="J9" s="4" t="s">
        <v>102</v>
      </c>
      <c r="K9" s="3">
        <f>AVERAGE(G59:G73)</f>
        <v>0.14661333333333332</v>
      </c>
      <c r="L9" s="3">
        <f>STDEV(G59:G71)</f>
        <v>5.291042577371264E-2</v>
      </c>
    </row>
    <row r="10" spans="1:12" x14ac:dyDescent="0.25">
      <c r="A10" s="1" t="s">
        <v>80</v>
      </c>
      <c r="B10">
        <v>1.089</v>
      </c>
      <c r="C10">
        <f t="shared" si="0"/>
        <v>0.4630333333333333</v>
      </c>
      <c r="D10">
        <v>4.1500000000000004</v>
      </c>
      <c r="E10">
        <f t="shared" si="1"/>
        <v>3.6461666666666668</v>
      </c>
      <c r="F10">
        <f t="shared" si="2"/>
        <v>2.5493333333333312E-2</v>
      </c>
    </row>
    <row r="11" spans="1:12" x14ac:dyDescent="0.25">
      <c r="A11" s="1" t="s">
        <v>72</v>
      </c>
      <c r="B11">
        <v>1.0589999999999999</v>
      </c>
      <c r="C11">
        <f t="shared" si="0"/>
        <v>0.43303333333333327</v>
      </c>
      <c r="D11">
        <v>3.8130000000000002</v>
      </c>
      <c r="E11">
        <f t="shared" si="1"/>
        <v>3.309166666666667</v>
      </c>
      <c r="F11">
        <f t="shared" si="2"/>
        <v>3.5933333333333262E-2</v>
      </c>
      <c r="G11">
        <f t="shared" si="3"/>
        <v>0.13135999999999998</v>
      </c>
      <c r="H11">
        <f t="shared" si="4"/>
        <v>0.12808694755256422</v>
      </c>
    </row>
    <row r="12" spans="1:12" x14ac:dyDescent="0.25">
      <c r="A12" s="1" t="s">
        <v>34</v>
      </c>
      <c r="B12">
        <v>1.216</v>
      </c>
      <c r="C12">
        <f t="shared" si="0"/>
        <v>0.5900333333333333</v>
      </c>
      <c r="D12">
        <v>3.113</v>
      </c>
      <c r="E12">
        <f t="shared" si="1"/>
        <v>2.6091666666666669</v>
      </c>
      <c r="F12">
        <f t="shared" si="2"/>
        <v>0.27693333333333331</v>
      </c>
    </row>
    <row r="13" spans="1:12" x14ac:dyDescent="0.25">
      <c r="A13" s="1" t="s">
        <v>86</v>
      </c>
      <c r="B13">
        <v>1.0960000000000001</v>
      </c>
      <c r="C13">
        <f t="shared" si="0"/>
        <v>0.47003333333333341</v>
      </c>
      <c r="D13">
        <v>3.7440000000000002</v>
      </c>
      <c r="E13">
        <f t="shared" si="1"/>
        <v>3.2401666666666671</v>
      </c>
      <c r="F13">
        <f t="shared" si="2"/>
        <v>8.121333333333336E-2</v>
      </c>
    </row>
    <row r="14" spans="1:12" x14ac:dyDescent="0.25">
      <c r="A14" s="1" t="s">
        <v>13</v>
      </c>
      <c r="B14">
        <v>9.6229999999999993</v>
      </c>
      <c r="C14">
        <f t="shared" si="0"/>
        <v>8.9970333333333325</v>
      </c>
      <c r="D14">
        <v>4.8470000000000004</v>
      </c>
      <c r="E14">
        <f t="shared" si="1"/>
        <v>4.3431666666666668</v>
      </c>
      <c r="F14">
        <f t="shared" ref="F14:F45" si="5">C14-(0.12*E14)</f>
        <v>8.4758533333333332</v>
      </c>
      <c r="G14">
        <f>AVERAGE(F14:F16)</f>
        <v>8.6938666666666666</v>
      </c>
      <c r="H14">
        <f>STDEV(F14:F16)</f>
        <v>0.29922623503518747</v>
      </c>
    </row>
    <row r="15" spans="1:12" x14ac:dyDescent="0.25">
      <c r="A15" s="1" t="s">
        <v>41</v>
      </c>
      <c r="B15">
        <v>10.255000000000001</v>
      </c>
      <c r="C15">
        <f t="shared" si="0"/>
        <v>9.629033333333334</v>
      </c>
      <c r="D15">
        <v>5.4539999999999997</v>
      </c>
      <c r="E15">
        <f t="shared" si="1"/>
        <v>4.9501666666666662</v>
      </c>
      <c r="F15">
        <f t="shared" si="5"/>
        <v>9.0350133333333336</v>
      </c>
    </row>
    <row r="16" spans="1:12" x14ac:dyDescent="0.25">
      <c r="A16" s="1" t="s">
        <v>63</v>
      </c>
      <c r="B16">
        <v>9.7390000000000008</v>
      </c>
      <c r="C16">
        <f t="shared" si="0"/>
        <v>9.113033333333334</v>
      </c>
      <c r="D16">
        <v>5.0229999999999997</v>
      </c>
      <c r="E16">
        <f t="shared" si="1"/>
        <v>4.5191666666666661</v>
      </c>
      <c r="F16">
        <f t="shared" si="5"/>
        <v>8.5707333333333349</v>
      </c>
    </row>
    <row r="17" spans="1:8" x14ac:dyDescent="0.25">
      <c r="A17" s="1" t="s">
        <v>79</v>
      </c>
      <c r="B17">
        <v>10.423999999999999</v>
      </c>
      <c r="C17">
        <f t="shared" si="0"/>
        <v>9.7980333333333327</v>
      </c>
      <c r="D17">
        <v>4.5350000000000001</v>
      </c>
      <c r="E17">
        <f t="shared" si="1"/>
        <v>4.0311666666666666</v>
      </c>
      <c r="F17">
        <f t="shared" si="5"/>
        <v>9.3142933333333335</v>
      </c>
      <c r="G17">
        <f>AVERAGE(F17:F19)</f>
        <v>9.2081599999999995</v>
      </c>
      <c r="H17">
        <f>STDEV(F17:F19)</f>
        <v>0.26726229613122188</v>
      </c>
    </row>
    <row r="18" spans="1:8" x14ac:dyDescent="0.25">
      <c r="A18" s="1" t="s">
        <v>61</v>
      </c>
      <c r="B18">
        <v>10.555</v>
      </c>
      <c r="C18">
        <f t="shared" si="0"/>
        <v>9.9290333333333329</v>
      </c>
      <c r="D18">
        <v>4.8620000000000001</v>
      </c>
      <c r="E18">
        <f t="shared" si="1"/>
        <v>4.3581666666666665</v>
      </c>
      <c r="F18">
        <f t="shared" si="5"/>
        <v>9.4060533333333325</v>
      </c>
    </row>
    <row r="19" spans="1:8" x14ac:dyDescent="0.25">
      <c r="A19" s="1" t="s">
        <v>20</v>
      </c>
      <c r="B19">
        <v>9.9890000000000008</v>
      </c>
      <c r="C19">
        <f t="shared" si="0"/>
        <v>9.363033333333334</v>
      </c>
      <c r="D19">
        <v>4.3280000000000003</v>
      </c>
      <c r="E19">
        <f t="shared" si="1"/>
        <v>3.8241666666666667</v>
      </c>
      <c r="F19">
        <f t="shared" si="5"/>
        <v>8.9041333333333341</v>
      </c>
    </row>
    <row r="20" spans="1:8" x14ac:dyDescent="0.25">
      <c r="A20" s="1" t="s">
        <v>33</v>
      </c>
      <c r="B20">
        <v>6.22</v>
      </c>
      <c r="C20">
        <f t="shared" si="0"/>
        <v>5.594033333333333</v>
      </c>
      <c r="D20">
        <v>4.0049999999999999</v>
      </c>
      <c r="E20">
        <f t="shared" si="1"/>
        <v>3.5011666666666663</v>
      </c>
      <c r="F20">
        <f t="shared" si="5"/>
        <v>5.173893333333333</v>
      </c>
      <c r="G20">
        <f>AVERAGE(F20:F22)</f>
        <v>5.4809733333333339</v>
      </c>
      <c r="H20">
        <f>STDEV(F20:F22)</f>
        <v>0.28891175953913689</v>
      </c>
    </row>
    <row r="21" spans="1:8" x14ac:dyDescent="0.25">
      <c r="A21" s="1" t="s">
        <v>28</v>
      </c>
      <c r="B21">
        <v>6.6029999999999998</v>
      </c>
      <c r="C21">
        <f t="shared" si="0"/>
        <v>5.977033333333333</v>
      </c>
      <c r="D21">
        <v>4.2990000000000004</v>
      </c>
      <c r="E21">
        <f t="shared" si="1"/>
        <v>3.7951666666666668</v>
      </c>
      <c r="F21">
        <f t="shared" si="5"/>
        <v>5.5216133333333328</v>
      </c>
    </row>
    <row r="22" spans="1:8" x14ac:dyDescent="0.25">
      <c r="A22" s="1" t="s">
        <v>85</v>
      </c>
      <c r="B22">
        <v>6.8330000000000002</v>
      </c>
      <c r="C22">
        <f t="shared" si="0"/>
        <v>6.2070333333333334</v>
      </c>
      <c r="D22">
        <v>4.3339999999999996</v>
      </c>
      <c r="E22">
        <f t="shared" si="1"/>
        <v>3.8301666666666661</v>
      </c>
      <c r="F22">
        <f t="shared" si="5"/>
        <v>5.7474133333333333</v>
      </c>
    </row>
    <row r="23" spans="1:8" x14ac:dyDescent="0.25">
      <c r="A23" s="1" t="s">
        <v>36</v>
      </c>
      <c r="B23">
        <v>10.843999999999999</v>
      </c>
      <c r="C23">
        <f t="shared" si="0"/>
        <v>10.218033333333333</v>
      </c>
      <c r="D23">
        <v>4.6859999999999999</v>
      </c>
      <c r="E23">
        <f t="shared" si="1"/>
        <v>4.1821666666666664</v>
      </c>
      <c r="F23">
        <f t="shared" si="5"/>
        <v>9.716173333333332</v>
      </c>
      <c r="G23">
        <f>AVERAGE(F23:F25)</f>
        <v>9.6515066666666662</v>
      </c>
      <c r="H23">
        <f>STDEV(F23:F25)</f>
        <v>5.6690151996032292E-2</v>
      </c>
    </row>
    <row r="24" spans="1:8" x14ac:dyDescent="0.25">
      <c r="A24" s="1" t="s">
        <v>89</v>
      </c>
      <c r="B24">
        <v>10.752000000000001</v>
      </c>
      <c r="C24">
        <f t="shared" si="0"/>
        <v>10.126033333333334</v>
      </c>
      <c r="D24">
        <v>4.8010000000000002</v>
      </c>
      <c r="E24">
        <f t="shared" si="1"/>
        <v>4.2971666666666666</v>
      </c>
      <c r="F24">
        <f t="shared" si="5"/>
        <v>9.6103733333333334</v>
      </c>
    </row>
    <row r="25" spans="1:8" x14ac:dyDescent="0.25">
      <c r="A25" s="1" t="s">
        <v>38</v>
      </c>
      <c r="B25">
        <v>10.733000000000001</v>
      </c>
      <c r="C25">
        <f t="shared" si="0"/>
        <v>10.107033333333334</v>
      </c>
      <c r="D25">
        <v>4.4960000000000004</v>
      </c>
      <c r="E25">
        <f t="shared" si="1"/>
        <v>3.9921666666666669</v>
      </c>
      <c r="F25">
        <f t="shared" si="5"/>
        <v>9.6279733333333333</v>
      </c>
    </row>
    <row r="26" spans="1:8" x14ac:dyDescent="0.25">
      <c r="A26" s="1" t="s">
        <v>70</v>
      </c>
      <c r="B26">
        <v>10.65</v>
      </c>
      <c r="C26">
        <f t="shared" si="0"/>
        <v>10.024033333333334</v>
      </c>
      <c r="D26">
        <v>3.452</v>
      </c>
      <c r="E26">
        <f t="shared" si="1"/>
        <v>2.9481666666666664</v>
      </c>
      <c r="F26">
        <f t="shared" si="5"/>
        <v>9.6702533333333331</v>
      </c>
      <c r="G26">
        <f>AVERAGE(F26:F28)</f>
        <v>9.491226666666666</v>
      </c>
      <c r="H26">
        <f>STDEV(F26:F28)</f>
        <v>0.15753196670305755</v>
      </c>
    </row>
    <row r="27" spans="1:8" x14ac:dyDescent="0.25">
      <c r="A27" s="1" t="s">
        <v>51</v>
      </c>
      <c r="B27">
        <v>10.307</v>
      </c>
      <c r="C27">
        <f t="shared" si="0"/>
        <v>9.6810333333333336</v>
      </c>
      <c r="D27">
        <v>3.0640000000000001</v>
      </c>
      <c r="E27">
        <f t="shared" si="1"/>
        <v>2.5601666666666665</v>
      </c>
      <c r="F27">
        <f t="shared" si="5"/>
        <v>9.3738133333333344</v>
      </c>
    </row>
    <row r="28" spans="1:8" x14ac:dyDescent="0.25">
      <c r="A28" s="1" t="s">
        <v>44</v>
      </c>
      <c r="B28">
        <v>10.385</v>
      </c>
      <c r="C28">
        <f t="shared" si="0"/>
        <v>9.759033333333333</v>
      </c>
      <c r="D28">
        <v>3.2490000000000001</v>
      </c>
      <c r="E28">
        <f t="shared" si="1"/>
        <v>2.745166666666667</v>
      </c>
      <c r="F28">
        <f t="shared" si="5"/>
        <v>9.4296133333333323</v>
      </c>
    </row>
    <row r="29" spans="1:8" x14ac:dyDescent="0.25">
      <c r="A29" s="1" t="s">
        <v>68</v>
      </c>
      <c r="B29">
        <v>1.776</v>
      </c>
      <c r="C29">
        <f t="shared" si="0"/>
        <v>1.1500333333333335</v>
      </c>
      <c r="D29">
        <v>4.4020000000000001</v>
      </c>
      <c r="E29">
        <f t="shared" si="1"/>
        <v>3.8981666666666666</v>
      </c>
      <c r="F29">
        <f t="shared" si="5"/>
        <v>0.68225333333333349</v>
      </c>
      <c r="G29">
        <f>AVERAGE(F29:F31)</f>
        <v>0.70765333333333336</v>
      </c>
      <c r="H29">
        <f>STDEV(F29:F31)</f>
        <v>2.2654942065694891E-2</v>
      </c>
    </row>
    <row r="30" spans="1:8" x14ac:dyDescent="0.25">
      <c r="A30" s="1" t="s">
        <v>31</v>
      </c>
      <c r="B30">
        <v>1.819</v>
      </c>
      <c r="C30">
        <f t="shared" si="0"/>
        <v>1.1930333333333332</v>
      </c>
      <c r="D30">
        <v>4.4880000000000004</v>
      </c>
      <c r="E30">
        <f t="shared" si="1"/>
        <v>3.9841666666666669</v>
      </c>
      <c r="F30">
        <f t="shared" si="5"/>
        <v>0.7149333333333332</v>
      </c>
    </row>
    <row r="31" spans="1:8" x14ac:dyDescent="0.25">
      <c r="A31" s="1" t="s">
        <v>54</v>
      </c>
      <c r="B31">
        <v>1.847</v>
      </c>
      <c r="C31">
        <f t="shared" si="0"/>
        <v>1.2210333333333332</v>
      </c>
      <c r="D31">
        <v>4.6310000000000002</v>
      </c>
      <c r="E31">
        <f t="shared" si="1"/>
        <v>4.1271666666666667</v>
      </c>
      <c r="F31">
        <f t="shared" si="5"/>
        <v>0.72577333333333316</v>
      </c>
    </row>
    <row r="32" spans="1:8" x14ac:dyDescent="0.25">
      <c r="A32" s="1" t="s">
        <v>74</v>
      </c>
      <c r="B32">
        <v>1.9690000000000001</v>
      </c>
      <c r="C32">
        <f t="shared" si="0"/>
        <v>1.3430333333333335</v>
      </c>
      <c r="D32">
        <v>3.38</v>
      </c>
      <c r="E32">
        <f t="shared" si="1"/>
        <v>2.8761666666666663</v>
      </c>
      <c r="F32">
        <f t="shared" si="5"/>
        <v>0.99789333333333352</v>
      </c>
      <c r="G32">
        <f>AVERAGE(F32:F34)</f>
        <v>1.1387733333333332</v>
      </c>
      <c r="H32">
        <f>STDEV(F32:F34)</f>
        <v>0.12205302454261399</v>
      </c>
    </row>
    <row r="33" spans="1:8" x14ac:dyDescent="0.25">
      <c r="A33" s="1" t="s">
        <v>12</v>
      </c>
      <c r="B33">
        <v>2.2759999999999998</v>
      </c>
      <c r="C33">
        <f t="shared" si="0"/>
        <v>1.650033333333333</v>
      </c>
      <c r="D33">
        <v>4.149</v>
      </c>
      <c r="E33">
        <f t="shared" si="1"/>
        <v>3.6451666666666664</v>
      </c>
      <c r="F33">
        <f t="shared" si="5"/>
        <v>1.2126133333333331</v>
      </c>
    </row>
    <row r="34" spans="1:8" x14ac:dyDescent="0.25">
      <c r="A34" s="1" t="s">
        <v>3</v>
      </c>
      <c r="B34">
        <v>2.2679999999999998</v>
      </c>
      <c r="C34">
        <f t="shared" ref="C34:C65" si="6">B34-$B$92</f>
        <v>1.642033333333333</v>
      </c>
      <c r="D34">
        <v>4.1390000000000002</v>
      </c>
      <c r="E34">
        <f t="shared" ref="E34:E65" si="7">D34-$D$92</f>
        <v>3.6351666666666667</v>
      </c>
      <c r="F34">
        <f t="shared" si="5"/>
        <v>1.205813333333333</v>
      </c>
    </row>
    <row r="35" spans="1:8" x14ac:dyDescent="0.25">
      <c r="A35" s="1" t="s">
        <v>81</v>
      </c>
      <c r="B35">
        <v>2.0609999999999999</v>
      </c>
      <c r="C35">
        <f t="shared" si="6"/>
        <v>1.4350333333333332</v>
      </c>
      <c r="D35">
        <v>4.5389999999999997</v>
      </c>
      <c r="E35">
        <f t="shared" si="7"/>
        <v>4.0351666666666661</v>
      </c>
      <c r="F35">
        <f t="shared" si="5"/>
        <v>0.95081333333333329</v>
      </c>
      <c r="G35">
        <f>AVERAGE(F35:F37)</f>
        <v>0.91072000000000009</v>
      </c>
      <c r="H35">
        <f>STDEV(F35:F37)</f>
        <v>0.1270179472882991</v>
      </c>
    </row>
    <row r="36" spans="1:8" x14ac:dyDescent="0.25">
      <c r="A36" s="1" t="s">
        <v>42</v>
      </c>
      <c r="B36">
        <v>2.1360000000000001</v>
      </c>
      <c r="C36">
        <f t="shared" si="6"/>
        <v>1.5100333333333333</v>
      </c>
      <c r="D36">
        <v>4.6470000000000002</v>
      </c>
      <c r="E36">
        <f t="shared" si="7"/>
        <v>4.1431666666666667</v>
      </c>
      <c r="F36">
        <f t="shared" si="5"/>
        <v>1.0128533333333334</v>
      </c>
    </row>
    <row r="37" spans="1:8" x14ac:dyDescent="0.25">
      <c r="A37" s="1" t="s">
        <v>48</v>
      </c>
      <c r="B37">
        <v>1.8049999999999999</v>
      </c>
      <c r="C37">
        <f t="shared" si="6"/>
        <v>1.1790333333333334</v>
      </c>
      <c r="D37">
        <v>3.9249999999999998</v>
      </c>
      <c r="E37">
        <f t="shared" si="7"/>
        <v>3.4211666666666662</v>
      </c>
      <c r="F37">
        <f t="shared" si="5"/>
        <v>0.76849333333333347</v>
      </c>
    </row>
    <row r="38" spans="1:8" x14ac:dyDescent="0.25">
      <c r="A38" s="1" t="s">
        <v>26</v>
      </c>
      <c r="B38">
        <v>2.3570000000000002</v>
      </c>
      <c r="C38">
        <f t="shared" si="6"/>
        <v>1.7310333333333334</v>
      </c>
      <c r="D38">
        <v>4.1040000000000001</v>
      </c>
      <c r="E38">
        <f t="shared" si="7"/>
        <v>3.6001666666666665</v>
      </c>
      <c r="F38">
        <f t="shared" si="5"/>
        <v>1.2990133333333334</v>
      </c>
      <c r="G38">
        <f>AVERAGE(F38:F40)</f>
        <v>1.4209066666666665</v>
      </c>
      <c r="H38">
        <f>STDEV(F38:F40)</f>
        <v>0.1158806650538964</v>
      </c>
    </row>
    <row r="39" spans="1:8" x14ac:dyDescent="0.25">
      <c r="A39" s="1" t="s">
        <v>37</v>
      </c>
      <c r="B39">
        <v>2.5259999999999998</v>
      </c>
      <c r="C39">
        <f t="shared" si="6"/>
        <v>1.900033333333333</v>
      </c>
      <c r="D39">
        <v>4.3869999999999996</v>
      </c>
      <c r="E39">
        <f t="shared" si="7"/>
        <v>3.883166666666666</v>
      </c>
      <c r="F39">
        <f t="shared" si="5"/>
        <v>1.4340533333333332</v>
      </c>
    </row>
    <row r="40" spans="1:8" x14ac:dyDescent="0.25">
      <c r="A40" s="1" t="s">
        <v>58</v>
      </c>
      <c r="B40">
        <v>2.645</v>
      </c>
      <c r="C40">
        <f t="shared" si="6"/>
        <v>2.0190333333333332</v>
      </c>
      <c r="D40">
        <v>4.5819999999999999</v>
      </c>
      <c r="E40">
        <f t="shared" si="7"/>
        <v>4.0781666666666663</v>
      </c>
      <c r="F40">
        <f t="shared" si="5"/>
        <v>1.5296533333333333</v>
      </c>
    </row>
    <row r="41" spans="1:8" x14ac:dyDescent="0.25">
      <c r="A41" s="1" t="s">
        <v>39</v>
      </c>
      <c r="B41">
        <v>2.274</v>
      </c>
      <c r="C41">
        <f t="shared" si="6"/>
        <v>1.6480333333333332</v>
      </c>
      <c r="D41">
        <v>2.2080000000000002</v>
      </c>
      <c r="E41">
        <f t="shared" si="7"/>
        <v>1.7041666666666668</v>
      </c>
      <c r="F41">
        <f t="shared" si="5"/>
        <v>1.4435333333333333</v>
      </c>
      <c r="G41">
        <f>AVERAGE(F41:F43)</f>
        <v>1.2263066666666669</v>
      </c>
      <c r="H41">
        <f>STDEV(F41:F43)</f>
        <v>0.32841925725105214</v>
      </c>
    </row>
    <row r="42" spans="1:8" x14ac:dyDescent="0.25">
      <c r="A42" s="1" t="s">
        <v>17</v>
      </c>
      <c r="B42">
        <v>2.2170000000000001</v>
      </c>
      <c r="C42">
        <f t="shared" si="6"/>
        <v>1.5910333333333333</v>
      </c>
      <c r="D42">
        <v>2.2050000000000001</v>
      </c>
      <c r="E42">
        <f t="shared" si="7"/>
        <v>1.7011666666666667</v>
      </c>
      <c r="F42">
        <f t="shared" si="5"/>
        <v>1.3868933333333333</v>
      </c>
    </row>
    <row r="43" spans="1:8" x14ac:dyDescent="0.25">
      <c r="A43" s="1" t="s">
        <v>73</v>
      </c>
      <c r="B43">
        <v>1.9330000000000001</v>
      </c>
      <c r="C43">
        <f t="shared" si="6"/>
        <v>1.3070333333333335</v>
      </c>
      <c r="D43">
        <v>4.3250000000000002</v>
      </c>
      <c r="E43">
        <f t="shared" si="7"/>
        <v>3.8211666666666666</v>
      </c>
      <c r="F43">
        <f t="shared" si="5"/>
        <v>0.84849333333333354</v>
      </c>
    </row>
    <row r="44" spans="1:8" x14ac:dyDescent="0.25">
      <c r="A44" s="1" t="s">
        <v>76</v>
      </c>
      <c r="B44">
        <v>0.84450000000000003</v>
      </c>
      <c r="C44">
        <f t="shared" si="6"/>
        <v>0.21853333333333336</v>
      </c>
      <c r="D44">
        <v>2.0950000000000002</v>
      </c>
      <c r="E44">
        <f t="shared" si="7"/>
        <v>1.5911666666666668</v>
      </c>
      <c r="F44">
        <f t="shared" si="5"/>
        <v>2.7593333333333331E-2</v>
      </c>
      <c r="G44">
        <f>AVERAGE(F44:F46)</f>
        <v>2.1113333333333355E-2</v>
      </c>
      <c r="H44">
        <f>STDEV(F44:F46)</f>
        <v>8.1281732265004961E-3</v>
      </c>
    </row>
    <row r="45" spans="1:8" x14ac:dyDescent="0.25">
      <c r="A45" s="1" t="s">
        <v>43</v>
      </c>
      <c r="B45">
        <v>0.86909999999999998</v>
      </c>
      <c r="C45">
        <f t="shared" si="6"/>
        <v>0.24313333333333331</v>
      </c>
      <c r="D45">
        <v>2.3319999999999999</v>
      </c>
      <c r="E45">
        <f t="shared" si="7"/>
        <v>1.8281666666666665</v>
      </c>
      <c r="F45">
        <f t="shared" si="5"/>
        <v>2.3753333333333349E-2</v>
      </c>
    </row>
    <row r="46" spans="1:8" x14ac:dyDescent="0.25">
      <c r="A46" s="1" t="s">
        <v>24</v>
      </c>
      <c r="B46">
        <v>0.87570000000000003</v>
      </c>
      <c r="C46">
        <f t="shared" si="6"/>
        <v>0.24973333333333336</v>
      </c>
      <c r="D46">
        <v>2.4849999999999999</v>
      </c>
      <c r="E46">
        <f t="shared" si="7"/>
        <v>1.9811666666666665</v>
      </c>
      <c r="F46">
        <f t="shared" ref="F46:F73" si="8">C46-(0.12*E46)</f>
        <v>1.1993333333333384E-2</v>
      </c>
    </row>
    <row r="47" spans="1:8" x14ac:dyDescent="0.25">
      <c r="A47" s="1" t="s">
        <v>88</v>
      </c>
      <c r="B47">
        <v>0.96009999999999995</v>
      </c>
      <c r="C47">
        <f t="shared" si="6"/>
        <v>0.33413333333333328</v>
      </c>
      <c r="D47">
        <v>3.2469999999999999</v>
      </c>
      <c r="E47">
        <f t="shared" si="7"/>
        <v>2.7431666666666663</v>
      </c>
      <c r="F47">
        <f t="shared" si="8"/>
        <v>4.9533333333333096E-3</v>
      </c>
      <c r="G47">
        <f>AVERAGE(F47:F49)</f>
        <v>5.2133333333333309E-2</v>
      </c>
      <c r="H47">
        <f>STDEV(F47:F49)</f>
        <v>4.2633005993009704E-2</v>
      </c>
    </row>
    <row r="48" spans="1:8" x14ac:dyDescent="0.25">
      <c r="A48" s="1" t="s">
        <v>62</v>
      </c>
      <c r="B48">
        <v>0.97970000000000002</v>
      </c>
      <c r="C48">
        <f t="shared" si="6"/>
        <v>0.35373333333333334</v>
      </c>
      <c r="D48">
        <v>2.9220000000000002</v>
      </c>
      <c r="E48">
        <f t="shared" si="7"/>
        <v>2.418166666666667</v>
      </c>
      <c r="F48">
        <f t="shared" si="8"/>
        <v>6.3553333333333295E-2</v>
      </c>
    </row>
    <row r="49" spans="1:8" x14ac:dyDescent="0.25">
      <c r="A49" s="1" t="s">
        <v>0</v>
      </c>
      <c r="B49">
        <v>0.996</v>
      </c>
      <c r="C49">
        <f t="shared" si="6"/>
        <v>0.37003333333333333</v>
      </c>
      <c r="D49">
        <v>2.855</v>
      </c>
      <c r="E49">
        <f t="shared" si="7"/>
        <v>2.3511666666666668</v>
      </c>
      <c r="F49">
        <f t="shared" si="8"/>
        <v>8.7893333333333323E-2</v>
      </c>
    </row>
    <row r="50" spans="1:8" x14ac:dyDescent="0.25">
      <c r="A50" s="1" t="s">
        <v>57</v>
      </c>
      <c r="B50">
        <v>0.99750000000000005</v>
      </c>
      <c r="C50">
        <f t="shared" si="6"/>
        <v>0.37153333333333338</v>
      </c>
      <c r="D50">
        <v>2.5760000000000001</v>
      </c>
      <c r="E50">
        <f t="shared" si="7"/>
        <v>2.0721666666666669</v>
      </c>
      <c r="F50">
        <f t="shared" si="8"/>
        <v>0.12287333333333336</v>
      </c>
      <c r="G50">
        <f>AVERAGE(F50:F52)</f>
        <v>0.13158000000000003</v>
      </c>
      <c r="H50">
        <f>STDEV(F50:F52)</f>
        <v>1.7326700012793132E-2</v>
      </c>
    </row>
    <row r="51" spans="1:8" x14ac:dyDescent="0.25">
      <c r="A51" s="1" t="s">
        <v>22</v>
      </c>
      <c r="B51">
        <v>1.018</v>
      </c>
      <c r="C51">
        <f t="shared" si="6"/>
        <v>0.39203333333333334</v>
      </c>
      <c r="D51">
        <v>2.7679999999999998</v>
      </c>
      <c r="E51">
        <f t="shared" si="7"/>
        <v>2.2641666666666662</v>
      </c>
      <c r="F51">
        <f t="shared" si="8"/>
        <v>0.1203333333333334</v>
      </c>
    </row>
    <row r="52" spans="1:8" x14ac:dyDescent="0.25">
      <c r="A52" s="1" t="s">
        <v>15</v>
      </c>
      <c r="B52">
        <v>1.0569999999999999</v>
      </c>
      <c r="C52">
        <f t="shared" si="6"/>
        <v>0.43103333333333327</v>
      </c>
      <c r="D52">
        <v>2.8330000000000002</v>
      </c>
      <c r="E52">
        <f t="shared" si="7"/>
        <v>2.3291666666666666</v>
      </c>
      <c r="F52">
        <f t="shared" si="8"/>
        <v>0.1515333333333333</v>
      </c>
    </row>
    <row r="53" spans="1:8" x14ac:dyDescent="0.25">
      <c r="A53" s="1" t="s">
        <v>66</v>
      </c>
      <c r="B53">
        <v>1.0029999999999999</v>
      </c>
      <c r="C53">
        <f t="shared" si="6"/>
        <v>0.37703333333333322</v>
      </c>
      <c r="D53">
        <v>2.9590000000000001</v>
      </c>
      <c r="E53">
        <f t="shared" si="7"/>
        <v>2.4551666666666669</v>
      </c>
      <c r="F53">
        <f t="shared" si="8"/>
        <v>8.2413333333333172E-2</v>
      </c>
      <c r="G53">
        <f>AVERAGE(F53:F55)</f>
        <v>0.10057333333333329</v>
      </c>
      <c r="H53">
        <f>STDEV(F53:F55)</f>
        <v>4.6726215339999586E-2</v>
      </c>
    </row>
    <row r="54" spans="1:8" x14ac:dyDescent="0.25">
      <c r="A54" s="1" t="s">
        <v>8</v>
      </c>
      <c r="B54">
        <v>1.0860000000000001</v>
      </c>
      <c r="C54">
        <f t="shared" si="6"/>
        <v>0.46003333333333341</v>
      </c>
      <c r="D54">
        <v>3.0569999999999999</v>
      </c>
      <c r="E54">
        <f t="shared" si="7"/>
        <v>2.5531666666666668</v>
      </c>
      <c r="F54">
        <f t="shared" si="8"/>
        <v>0.15365333333333342</v>
      </c>
    </row>
    <row r="55" spans="1:8" x14ac:dyDescent="0.25">
      <c r="A55" s="1" t="s">
        <v>45</v>
      </c>
      <c r="B55">
        <v>0.95779999999999998</v>
      </c>
      <c r="C55">
        <f t="shared" si="6"/>
        <v>0.33183333333333331</v>
      </c>
      <c r="D55">
        <v>2.722</v>
      </c>
      <c r="E55">
        <f t="shared" si="7"/>
        <v>2.2181666666666668</v>
      </c>
      <c r="F55">
        <f t="shared" si="8"/>
        <v>6.5653333333333286E-2</v>
      </c>
    </row>
    <row r="56" spans="1:8" x14ac:dyDescent="0.25">
      <c r="A56" s="1" t="s">
        <v>67</v>
      </c>
      <c r="B56">
        <v>1.1000000000000001</v>
      </c>
      <c r="C56">
        <f t="shared" si="6"/>
        <v>0.47403333333333342</v>
      </c>
      <c r="D56">
        <v>3.3929999999999998</v>
      </c>
      <c r="E56">
        <f t="shared" si="7"/>
        <v>2.8891666666666662</v>
      </c>
      <c r="F56">
        <f t="shared" si="8"/>
        <v>0.12733333333333346</v>
      </c>
      <c r="G56">
        <f>AVERAGE(F56:F58)</f>
        <v>0.11100000000000004</v>
      </c>
      <c r="H56">
        <f>STDEV(F56:F58)</f>
        <v>2.1763614895814864E-2</v>
      </c>
    </row>
    <row r="57" spans="1:8" x14ac:dyDescent="0.25">
      <c r="A57" s="1" t="s">
        <v>55</v>
      </c>
      <c r="B57">
        <v>1.0369999999999999</v>
      </c>
      <c r="C57">
        <f t="shared" si="6"/>
        <v>0.41103333333333325</v>
      </c>
      <c r="D57">
        <v>3.21</v>
      </c>
      <c r="E57">
        <f t="shared" si="7"/>
        <v>2.7061666666666664</v>
      </c>
      <c r="F57">
        <f t="shared" si="8"/>
        <v>8.6293333333333277E-2</v>
      </c>
    </row>
    <row r="58" spans="1:8" x14ac:dyDescent="0.25">
      <c r="A58" s="1" t="s">
        <v>84</v>
      </c>
      <c r="B58">
        <v>1.0900000000000001</v>
      </c>
      <c r="C58">
        <f t="shared" si="6"/>
        <v>0.46403333333333341</v>
      </c>
      <c r="D58">
        <v>3.3759999999999999</v>
      </c>
      <c r="E58">
        <f t="shared" si="7"/>
        <v>2.8721666666666668</v>
      </c>
      <c r="F58">
        <f t="shared" si="8"/>
        <v>0.11937333333333339</v>
      </c>
    </row>
    <row r="59" spans="1:8" x14ac:dyDescent="0.25">
      <c r="A59" s="1" t="s">
        <v>6</v>
      </c>
      <c r="B59">
        <v>1.073</v>
      </c>
      <c r="C59">
        <f t="shared" si="6"/>
        <v>0.44703333333333328</v>
      </c>
      <c r="D59">
        <v>3.0019999999999998</v>
      </c>
      <c r="E59">
        <f t="shared" si="7"/>
        <v>2.4981666666666662</v>
      </c>
      <c r="F59">
        <f t="shared" si="8"/>
        <v>0.14725333333333335</v>
      </c>
      <c r="G59">
        <f>AVERAGE(F59:F61)</f>
        <v>7.8280000000000002E-2</v>
      </c>
      <c r="H59">
        <f>STDEV(F59:F61)</f>
        <v>6.0123008352321622E-2</v>
      </c>
    </row>
    <row r="60" spans="1:8" x14ac:dyDescent="0.25">
      <c r="A60" s="1" t="s">
        <v>82</v>
      </c>
      <c r="B60">
        <v>0.93689999999999996</v>
      </c>
      <c r="C60">
        <f t="shared" si="6"/>
        <v>0.31093333333333328</v>
      </c>
      <c r="D60">
        <v>2.7869999999999999</v>
      </c>
      <c r="E60">
        <f t="shared" si="7"/>
        <v>2.2831666666666663</v>
      </c>
      <c r="F60">
        <f t="shared" si="8"/>
        <v>3.6953333333333338E-2</v>
      </c>
    </row>
    <row r="61" spans="1:8" x14ac:dyDescent="0.25">
      <c r="A61" s="1" t="s">
        <v>27</v>
      </c>
      <c r="B61">
        <v>0.96209999999999996</v>
      </c>
      <c r="C61">
        <f t="shared" si="6"/>
        <v>0.33613333333333328</v>
      </c>
      <c r="D61">
        <v>2.883</v>
      </c>
      <c r="E61">
        <f t="shared" si="7"/>
        <v>2.3791666666666664</v>
      </c>
      <c r="F61">
        <f t="shared" si="8"/>
        <v>5.0633333333333308E-2</v>
      </c>
    </row>
    <row r="62" spans="1:8" x14ac:dyDescent="0.25">
      <c r="A62" s="1" t="s">
        <v>52</v>
      </c>
      <c r="B62">
        <v>1.335</v>
      </c>
      <c r="C62">
        <f t="shared" si="6"/>
        <v>0.70903333333333329</v>
      </c>
      <c r="D62">
        <v>4.2919999999999998</v>
      </c>
      <c r="E62">
        <f t="shared" si="7"/>
        <v>3.7881666666666662</v>
      </c>
      <c r="F62">
        <f t="shared" si="8"/>
        <v>0.25445333333333336</v>
      </c>
      <c r="G62">
        <f>AVERAGE(F62:F64)</f>
        <v>0.20653333333333337</v>
      </c>
      <c r="H62">
        <f>STDEV(F62:F64)</f>
        <v>4.7008203539382523E-2</v>
      </c>
    </row>
    <row r="63" spans="1:8" x14ac:dyDescent="0.25">
      <c r="A63" s="1" t="s">
        <v>47</v>
      </c>
      <c r="B63">
        <v>1.2210000000000001</v>
      </c>
      <c r="C63">
        <f t="shared" si="6"/>
        <v>0.59503333333333341</v>
      </c>
      <c r="D63">
        <v>4.125</v>
      </c>
      <c r="E63">
        <f t="shared" si="7"/>
        <v>3.6211666666666664</v>
      </c>
      <c r="F63">
        <f t="shared" si="8"/>
        <v>0.16049333333333343</v>
      </c>
    </row>
    <row r="64" spans="1:8" x14ac:dyDescent="0.25">
      <c r="A64" s="1" t="s">
        <v>64</v>
      </c>
      <c r="B64">
        <v>1.29</v>
      </c>
      <c r="C64">
        <f t="shared" si="6"/>
        <v>0.66403333333333336</v>
      </c>
      <c r="D64">
        <v>4.3319999999999999</v>
      </c>
      <c r="E64">
        <f t="shared" si="7"/>
        <v>3.8281666666666663</v>
      </c>
      <c r="F64">
        <f t="shared" si="8"/>
        <v>0.20465333333333341</v>
      </c>
    </row>
    <row r="65" spans="1:8" x14ac:dyDescent="0.25">
      <c r="A65" s="1" t="s">
        <v>19</v>
      </c>
      <c r="B65">
        <v>1.044</v>
      </c>
      <c r="C65">
        <f t="shared" si="6"/>
        <v>0.41803333333333337</v>
      </c>
      <c r="D65">
        <v>2.7469999999999999</v>
      </c>
      <c r="E65">
        <f t="shared" si="7"/>
        <v>2.2431666666666663</v>
      </c>
      <c r="F65">
        <f t="shared" si="8"/>
        <v>0.14885333333333339</v>
      </c>
      <c r="G65">
        <f>AVERAGE(F65:F67)</f>
        <v>0.10654666666666668</v>
      </c>
      <c r="H65">
        <f>STDEV(F65:F67)</f>
        <v>4.2501319195212516E-2</v>
      </c>
    </row>
    <row r="66" spans="1:8" x14ac:dyDescent="0.25">
      <c r="A66" s="1" t="s">
        <v>46</v>
      </c>
      <c r="B66">
        <v>1.01</v>
      </c>
      <c r="C66">
        <f t="shared" ref="C66:C88" si="9">B66-$B$92</f>
        <v>0.38403333333333334</v>
      </c>
      <c r="D66">
        <v>2.8130000000000002</v>
      </c>
      <c r="E66">
        <f t="shared" ref="E66:E88" si="10">D66-$D$92</f>
        <v>2.309166666666667</v>
      </c>
      <c r="F66">
        <f t="shared" si="8"/>
        <v>0.10693333333333332</v>
      </c>
    </row>
    <row r="67" spans="1:8" x14ac:dyDescent="0.25">
      <c r="A67" s="1" t="s">
        <v>16</v>
      </c>
      <c r="B67">
        <v>0.94640000000000002</v>
      </c>
      <c r="C67">
        <f t="shared" si="9"/>
        <v>0.32043333333333335</v>
      </c>
      <c r="D67">
        <v>2.6419999999999999</v>
      </c>
      <c r="E67">
        <f t="shared" si="10"/>
        <v>2.1381666666666668</v>
      </c>
      <c r="F67">
        <f t="shared" si="8"/>
        <v>6.3853333333333318E-2</v>
      </c>
    </row>
    <row r="68" spans="1:8" x14ac:dyDescent="0.25">
      <c r="A68" s="1" t="s">
        <v>2</v>
      </c>
      <c r="B68">
        <v>1.042</v>
      </c>
      <c r="C68">
        <f t="shared" si="9"/>
        <v>0.41603333333333337</v>
      </c>
      <c r="D68">
        <v>2.69</v>
      </c>
      <c r="E68">
        <f t="shared" si="10"/>
        <v>2.1861666666666668</v>
      </c>
      <c r="F68">
        <f t="shared" si="8"/>
        <v>0.15369333333333335</v>
      </c>
      <c r="G68">
        <f>AVERAGE(F68:F70)</f>
        <v>0.16197333333333327</v>
      </c>
      <c r="H68">
        <f>STDEV(F68:F70)</f>
        <v>2.3576903952809522E-2</v>
      </c>
    </row>
    <row r="69" spans="1:8" x14ac:dyDescent="0.25">
      <c r="A69" s="1" t="s">
        <v>49</v>
      </c>
      <c r="B69">
        <v>1.0249999999999999</v>
      </c>
      <c r="C69">
        <f t="shared" si="9"/>
        <v>0.39903333333333324</v>
      </c>
      <c r="D69">
        <v>2.6320000000000001</v>
      </c>
      <c r="E69">
        <f t="shared" si="10"/>
        <v>2.128166666666667</v>
      </c>
      <c r="F69">
        <f t="shared" si="8"/>
        <v>0.14365333333333319</v>
      </c>
    </row>
    <row r="70" spans="1:8" x14ac:dyDescent="0.25">
      <c r="A70" s="1" t="s">
        <v>18</v>
      </c>
      <c r="B70">
        <v>1.089</v>
      </c>
      <c r="C70">
        <f t="shared" si="9"/>
        <v>0.4630333333333333</v>
      </c>
      <c r="D70">
        <v>2.7909999999999999</v>
      </c>
      <c r="E70">
        <f t="shared" si="10"/>
        <v>2.2871666666666668</v>
      </c>
      <c r="F70">
        <f t="shared" si="8"/>
        <v>0.18857333333333332</v>
      </c>
    </row>
    <row r="71" spans="1:8" x14ac:dyDescent="0.25">
      <c r="A71" s="1" t="s">
        <v>14</v>
      </c>
      <c r="B71">
        <v>1.032</v>
      </c>
      <c r="C71">
        <f t="shared" si="9"/>
        <v>0.40603333333333336</v>
      </c>
      <c r="D71">
        <v>2.5430000000000001</v>
      </c>
      <c r="E71">
        <f t="shared" si="10"/>
        <v>2.0391666666666666</v>
      </c>
      <c r="F71">
        <f t="shared" si="8"/>
        <v>0.16133333333333338</v>
      </c>
      <c r="G71">
        <f>AVERAGE(F71:F73)</f>
        <v>0.17973333333333333</v>
      </c>
      <c r="H71">
        <f>STDEV(F71:F73)</f>
        <v>1.9875975447761051E-2</v>
      </c>
    </row>
    <row r="72" spans="1:8" x14ac:dyDescent="0.25">
      <c r="A72" s="1" t="s">
        <v>21</v>
      </c>
      <c r="B72">
        <v>1.0229999999999999</v>
      </c>
      <c r="C72">
        <f t="shared" si="9"/>
        <v>0.39703333333333324</v>
      </c>
      <c r="D72">
        <v>2.3370000000000002</v>
      </c>
      <c r="E72">
        <f t="shared" si="10"/>
        <v>1.8331666666666668</v>
      </c>
      <c r="F72">
        <f t="shared" si="8"/>
        <v>0.17705333333333323</v>
      </c>
    </row>
    <row r="73" spans="1:8" x14ac:dyDescent="0.25">
      <c r="A73" s="1" t="s">
        <v>78</v>
      </c>
      <c r="B73">
        <v>1.02</v>
      </c>
      <c r="C73">
        <f t="shared" si="9"/>
        <v>0.39403333333333335</v>
      </c>
      <c r="D73">
        <v>2.1139999999999999</v>
      </c>
      <c r="E73">
        <f t="shared" si="10"/>
        <v>1.6101666666666665</v>
      </c>
      <c r="F73">
        <f t="shared" si="8"/>
        <v>0.20081333333333337</v>
      </c>
    </row>
    <row r="74" spans="1:8" x14ac:dyDescent="0.25">
      <c r="A74" s="1" t="s">
        <v>59</v>
      </c>
      <c r="B74">
        <v>1.1120000000000001</v>
      </c>
      <c r="C74">
        <f t="shared" si="9"/>
        <v>0.48603333333333343</v>
      </c>
      <c r="D74">
        <v>3.7309999999999999</v>
      </c>
      <c r="E74">
        <f t="shared" si="10"/>
        <v>3.2271666666666663</v>
      </c>
      <c r="F74">
        <f t="shared" ref="F74:F88" si="11">C74-(0.12*E74)</f>
        <v>9.8773333333333491E-2</v>
      </c>
      <c r="G74">
        <f t="shared" ref="G74:G86" si="12">AVERAGE(F74:F76)</f>
        <v>8.0800000000000052E-2</v>
      </c>
      <c r="H74">
        <f t="shared" ref="H74:H86" si="13">STDEV(F74:F76)</f>
        <v>2.4716806697737775E-2</v>
      </c>
    </row>
    <row r="75" spans="1:8" x14ac:dyDescent="0.25">
      <c r="A75" s="1" t="s">
        <v>69</v>
      </c>
      <c r="B75">
        <v>1.1519999999999999</v>
      </c>
      <c r="C75">
        <f t="shared" si="9"/>
        <v>0.52603333333333324</v>
      </c>
      <c r="D75">
        <v>4.1289999999999996</v>
      </c>
      <c r="E75">
        <f t="shared" si="10"/>
        <v>3.625166666666666</v>
      </c>
      <c r="F75">
        <f t="shared" si="11"/>
        <v>9.1013333333333335E-2</v>
      </c>
    </row>
    <row r="76" spans="1:8" x14ac:dyDescent="0.25">
      <c r="A76" s="1" t="s">
        <v>32</v>
      </c>
      <c r="B76">
        <v>1.044</v>
      </c>
      <c r="C76">
        <f t="shared" si="9"/>
        <v>0.41803333333333337</v>
      </c>
      <c r="D76">
        <v>3.5489999999999999</v>
      </c>
      <c r="E76">
        <f t="shared" si="10"/>
        <v>3.0451666666666668</v>
      </c>
      <c r="F76">
        <f t="shared" si="11"/>
        <v>5.2613333333333345E-2</v>
      </c>
    </row>
    <row r="77" spans="1:8" x14ac:dyDescent="0.25">
      <c r="A77" s="1" t="s">
        <v>40</v>
      </c>
      <c r="B77">
        <v>1.1579999999999999</v>
      </c>
      <c r="C77">
        <f t="shared" si="9"/>
        <v>0.53203333333333325</v>
      </c>
      <c r="D77">
        <v>4.0970000000000004</v>
      </c>
      <c r="E77">
        <f t="shared" si="10"/>
        <v>3.5931666666666668</v>
      </c>
      <c r="F77">
        <f>C77-(0.12*E77)</f>
        <v>0.10085333333333324</v>
      </c>
      <c r="G77">
        <f t="shared" si="12"/>
        <v>0.10606666666666664</v>
      </c>
      <c r="H77">
        <f t="shared" si="13"/>
        <v>1.4234961655492231E-2</v>
      </c>
    </row>
    <row r="78" spans="1:8" x14ac:dyDescent="0.25">
      <c r="A78" s="1" t="s">
        <v>35</v>
      </c>
      <c r="B78">
        <v>1.1659999999999999</v>
      </c>
      <c r="C78">
        <f t="shared" si="9"/>
        <v>0.54003333333333325</v>
      </c>
      <c r="D78">
        <v>4.2110000000000003</v>
      </c>
      <c r="E78">
        <f t="shared" si="10"/>
        <v>3.7071666666666667</v>
      </c>
      <c r="F78">
        <f t="shared" si="11"/>
        <v>9.5173333333333276E-2</v>
      </c>
    </row>
    <row r="79" spans="1:8" x14ac:dyDescent="0.25">
      <c r="A79" s="1" t="s">
        <v>75</v>
      </c>
      <c r="B79">
        <v>1.1990000000000001</v>
      </c>
      <c r="C79">
        <f t="shared" si="9"/>
        <v>0.57303333333333339</v>
      </c>
      <c r="D79">
        <v>4.2610000000000001</v>
      </c>
      <c r="E79">
        <f t="shared" si="10"/>
        <v>3.7571666666666665</v>
      </c>
      <c r="F79">
        <f t="shared" si="11"/>
        <v>0.12217333333333341</v>
      </c>
    </row>
    <row r="80" spans="1:8" x14ac:dyDescent="0.25">
      <c r="A80" s="1" t="s">
        <v>11</v>
      </c>
      <c r="B80">
        <v>0.99750000000000005</v>
      </c>
      <c r="C80">
        <f t="shared" si="9"/>
        <v>0.37153333333333338</v>
      </c>
      <c r="D80">
        <v>3.1970000000000001</v>
      </c>
      <c r="E80">
        <f t="shared" si="10"/>
        <v>2.6931666666666665</v>
      </c>
      <c r="F80">
        <f t="shared" si="11"/>
        <v>4.8353333333333415E-2</v>
      </c>
      <c r="G80">
        <f t="shared" si="12"/>
        <v>4.931333333333341E-2</v>
      </c>
      <c r="H80">
        <f t="shared" si="13"/>
        <v>3.0671269944363266E-2</v>
      </c>
    </row>
    <row r="81" spans="1:8" x14ac:dyDescent="0.25">
      <c r="A81" s="1" t="s">
        <v>60</v>
      </c>
      <c r="B81">
        <v>1.0740000000000001</v>
      </c>
      <c r="C81">
        <f t="shared" si="9"/>
        <v>0.44803333333333339</v>
      </c>
      <c r="D81">
        <v>3.5670000000000002</v>
      </c>
      <c r="E81">
        <f t="shared" si="10"/>
        <v>3.0631666666666666</v>
      </c>
      <c r="F81">
        <f t="shared" si="11"/>
        <v>8.0453333333333432E-2</v>
      </c>
    </row>
    <row r="82" spans="1:8" x14ac:dyDescent="0.25">
      <c r="A82" s="1" t="s">
        <v>7</v>
      </c>
      <c r="B82">
        <v>1.02</v>
      </c>
      <c r="C82">
        <f t="shared" si="9"/>
        <v>0.39403333333333335</v>
      </c>
      <c r="D82">
        <v>3.6280000000000001</v>
      </c>
      <c r="E82">
        <f t="shared" si="10"/>
        <v>3.1241666666666665</v>
      </c>
      <c r="F82">
        <f t="shared" si="11"/>
        <v>1.9133333333333391E-2</v>
      </c>
    </row>
    <row r="83" spans="1:8" x14ac:dyDescent="0.25">
      <c r="A83" s="1" t="s">
        <v>4</v>
      </c>
      <c r="B83">
        <v>1.139</v>
      </c>
      <c r="C83">
        <f t="shared" si="9"/>
        <v>0.51303333333333334</v>
      </c>
      <c r="D83">
        <v>3.3050000000000002</v>
      </c>
      <c r="E83">
        <f t="shared" si="10"/>
        <v>2.801166666666667</v>
      </c>
      <c r="F83">
        <f t="shared" si="11"/>
        <v>0.17689333333333329</v>
      </c>
      <c r="G83">
        <f t="shared" si="12"/>
        <v>0.16962666666666668</v>
      </c>
      <c r="H83">
        <f t="shared" si="13"/>
        <v>9.9219774910717026E-2</v>
      </c>
    </row>
    <row r="84" spans="1:8" x14ac:dyDescent="0.25">
      <c r="A84" s="1" t="s">
        <v>29</v>
      </c>
      <c r="B84">
        <v>1.419</v>
      </c>
      <c r="C84">
        <f t="shared" si="9"/>
        <v>0.79303333333333337</v>
      </c>
      <c r="D84">
        <v>4.9039999999999999</v>
      </c>
      <c r="E84">
        <f t="shared" si="10"/>
        <v>4.4001666666666663</v>
      </c>
      <c r="F84">
        <f t="shared" si="11"/>
        <v>0.26501333333333343</v>
      </c>
    </row>
    <row r="85" spans="1:8" x14ac:dyDescent="0.25">
      <c r="A85" s="1" t="s">
        <v>83</v>
      </c>
      <c r="B85">
        <v>1.196</v>
      </c>
      <c r="C85">
        <f t="shared" si="9"/>
        <v>0.57003333333333328</v>
      </c>
      <c r="D85">
        <v>4.6959999999999997</v>
      </c>
      <c r="E85">
        <f t="shared" si="10"/>
        <v>4.1921666666666662</v>
      </c>
      <c r="F85">
        <f t="shared" si="11"/>
        <v>6.6973333333333329E-2</v>
      </c>
    </row>
    <row r="86" spans="1:8" x14ac:dyDescent="0.25">
      <c r="A86" s="1" t="s">
        <v>23</v>
      </c>
      <c r="B86">
        <v>1.3149999999999999</v>
      </c>
      <c r="C86">
        <f t="shared" si="9"/>
        <v>0.68903333333333328</v>
      </c>
      <c r="D86">
        <v>2.9950000000000001</v>
      </c>
      <c r="E86">
        <f t="shared" si="10"/>
        <v>2.4911666666666665</v>
      </c>
      <c r="F86">
        <f t="shared" si="11"/>
        <v>0.39009333333333329</v>
      </c>
      <c r="G86">
        <f t="shared" si="12"/>
        <v>0.23289333333333337</v>
      </c>
      <c r="H86">
        <f t="shared" si="13"/>
        <v>0.1617796031643049</v>
      </c>
    </row>
    <row r="87" spans="1:8" x14ac:dyDescent="0.25">
      <c r="A87" s="1" t="s">
        <v>87</v>
      </c>
      <c r="B87">
        <v>1.2030000000000001</v>
      </c>
      <c r="C87">
        <f t="shared" si="9"/>
        <v>0.5770333333333334</v>
      </c>
      <c r="D87">
        <v>4.7549999999999999</v>
      </c>
      <c r="E87">
        <f t="shared" si="10"/>
        <v>4.2511666666666663</v>
      </c>
      <c r="F87">
        <f t="shared" si="11"/>
        <v>6.6893333333333471E-2</v>
      </c>
    </row>
    <row r="88" spans="1:8" x14ac:dyDescent="0.25">
      <c r="A88" s="1" t="s">
        <v>1</v>
      </c>
      <c r="B88">
        <v>1.202</v>
      </c>
      <c r="C88">
        <f t="shared" si="9"/>
        <v>0.57603333333333329</v>
      </c>
      <c r="D88">
        <v>3.29</v>
      </c>
      <c r="E88">
        <f t="shared" si="10"/>
        <v>2.7861666666666665</v>
      </c>
      <c r="F88">
        <f t="shared" si="11"/>
        <v>0.24169333333333332</v>
      </c>
    </row>
    <row r="89" spans="1:8" x14ac:dyDescent="0.25">
      <c r="A89" s="1" t="s">
        <v>50</v>
      </c>
      <c r="B89">
        <v>0.57269999999999999</v>
      </c>
      <c r="D89">
        <v>0.45579999999999998</v>
      </c>
    </row>
    <row r="90" spans="1:8" x14ac:dyDescent="0.25">
      <c r="A90" s="1" t="s">
        <v>10</v>
      </c>
      <c r="B90">
        <v>0.56569999999999998</v>
      </c>
      <c r="D90">
        <v>0.4531</v>
      </c>
    </row>
    <row r="91" spans="1:8" x14ac:dyDescent="0.25">
      <c r="A91" s="1" t="s">
        <v>65</v>
      </c>
      <c r="B91">
        <v>0.73950000000000005</v>
      </c>
      <c r="D91">
        <v>0.60260000000000002</v>
      </c>
    </row>
    <row r="92" spans="1:8" x14ac:dyDescent="0.25">
      <c r="B92">
        <f>AVERAGE(B89:B91)</f>
        <v>0.62596666666666667</v>
      </c>
      <c r="D92">
        <f>AVERAGE(D89:D91)</f>
        <v>0.50383333333333336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tabSelected="1" topLeftCell="A21" workbookViewId="0">
      <selection activeCell="D26" sqref="D26"/>
    </sheetView>
  </sheetViews>
  <sheetFormatPr baseColWidth="10" defaultRowHeight="15" x14ac:dyDescent="0.25"/>
  <cols>
    <col min="1" max="1" width="14.42578125" customWidth="1"/>
    <col min="2" max="2" width="13.42578125" customWidth="1"/>
    <col min="3" max="3" width="13.7109375" customWidth="1"/>
    <col min="4" max="4" width="26.5703125" bestFit="1" customWidth="1"/>
    <col min="7" max="7" width="15.85546875" customWidth="1"/>
    <col min="8" max="8" width="23.7109375" customWidth="1"/>
    <col min="9" max="9" width="11.85546875" bestFit="1" customWidth="1"/>
  </cols>
  <sheetData>
    <row r="1" spans="1:9" ht="15.75" x14ac:dyDescent="0.25">
      <c r="A1" s="5" t="s">
        <v>107</v>
      </c>
      <c r="B1" s="5" t="s">
        <v>91</v>
      </c>
      <c r="C1" s="5" t="s">
        <v>95</v>
      </c>
      <c r="D1" s="5" t="s">
        <v>108</v>
      </c>
      <c r="E1" s="5" t="s">
        <v>96</v>
      </c>
      <c r="F1" s="4"/>
      <c r="G1" s="4"/>
      <c r="H1" s="4" t="s">
        <v>106</v>
      </c>
      <c r="I1" s="4" t="s">
        <v>96</v>
      </c>
    </row>
    <row r="2" spans="1:9" x14ac:dyDescent="0.25">
      <c r="A2" s="1" t="s">
        <v>53</v>
      </c>
      <c r="B2">
        <v>5.2080000000000002</v>
      </c>
      <c r="C2">
        <f t="shared" ref="C2:C33" si="0">B2-$B$92</f>
        <v>4.4380000000000006</v>
      </c>
      <c r="D2" s="2">
        <f>AVERAGE(C2:C4)</f>
        <v>4.674666666666667</v>
      </c>
      <c r="E2">
        <f>STDEV(C2:C4)</f>
        <v>0.27947868135751136</v>
      </c>
      <c r="G2" s="4" t="s">
        <v>97</v>
      </c>
      <c r="H2">
        <f>AVERAGE(D74:D87)</f>
        <v>3.4289333333333332</v>
      </c>
      <c r="I2">
        <f>STDEV(D74:D86)</f>
        <v>0.40017200468465414</v>
      </c>
    </row>
    <row r="3" spans="1:9" x14ac:dyDescent="0.25">
      <c r="A3" s="1" t="s">
        <v>30</v>
      </c>
      <c r="B3">
        <v>5.7530000000000001</v>
      </c>
      <c r="C3">
        <f t="shared" si="0"/>
        <v>4.9830000000000005</v>
      </c>
      <c r="D3" s="2"/>
      <c r="G3" s="4" t="s">
        <v>98</v>
      </c>
      <c r="H3">
        <f>AVERAGE(D2:D13)</f>
        <v>3.5164166666666667</v>
      </c>
      <c r="I3">
        <f>STDEV(D2:D13)</f>
        <v>0.84375700271442478</v>
      </c>
    </row>
    <row r="4" spans="1:9" x14ac:dyDescent="0.25">
      <c r="A4" s="1" t="s">
        <v>9</v>
      </c>
      <c r="B4">
        <v>5.3730000000000002</v>
      </c>
      <c r="C4">
        <f t="shared" si="0"/>
        <v>4.6029999999999998</v>
      </c>
      <c r="D4" s="2"/>
      <c r="G4" s="4" t="s">
        <v>99</v>
      </c>
      <c r="H4">
        <f>AVERAGE(D29:D43)</f>
        <v>3.8031333333333328</v>
      </c>
      <c r="I4">
        <f>STDEV(D29:D43)</f>
        <v>0.56024784198107003</v>
      </c>
    </row>
    <row r="5" spans="1:9" x14ac:dyDescent="0.25">
      <c r="A5" s="1" t="s">
        <v>56</v>
      </c>
      <c r="B5">
        <v>4.6779999999999999</v>
      </c>
      <c r="C5">
        <f t="shared" si="0"/>
        <v>3.9079999999999999</v>
      </c>
      <c r="D5" s="2">
        <f t="shared" ref="D5:D11" si="1">AVERAGE(C5:C7)</f>
        <v>3.5716666666666668</v>
      </c>
      <c r="E5">
        <f t="shared" ref="E5:E11" si="2">STDEV(C5:C7)</f>
        <v>0.60607947773649051</v>
      </c>
      <c r="G5" s="4" t="s">
        <v>100</v>
      </c>
      <c r="H5">
        <f>AVERAGE(D14:D28)</f>
        <v>6.4474666666666662</v>
      </c>
      <c r="I5">
        <f>STDEV(D14:D28)</f>
        <v>0.85805107333097819</v>
      </c>
    </row>
    <row r="6" spans="1:9" x14ac:dyDescent="0.25">
      <c r="A6" s="1" t="s">
        <v>25</v>
      </c>
      <c r="B6">
        <v>4.7050000000000001</v>
      </c>
      <c r="C6">
        <f t="shared" si="0"/>
        <v>3.9350000000000001</v>
      </c>
      <c r="D6" s="2"/>
      <c r="G6" s="4" t="s">
        <v>101</v>
      </c>
      <c r="H6" s="2">
        <f>AVERAGE(D44:D58)</f>
        <v>5.3466666666666667</v>
      </c>
      <c r="I6">
        <f>STDEV(D44:D58)</f>
        <v>1.4983636815613965</v>
      </c>
    </row>
    <row r="7" spans="1:9" x14ac:dyDescent="0.25">
      <c r="A7" s="1" t="s">
        <v>77</v>
      </c>
      <c r="B7">
        <v>3.6419999999999999</v>
      </c>
      <c r="C7">
        <f t="shared" si="0"/>
        <v>2.8719999999999999</v>
      </c>
      <c r="D7" s="2"/>
      <c r="G7" s="4" t="s">
        <v>102</v>
      </c>
      <c r="H7">
        <f>AVERAGE(D59:D73)</f>
        <v>7.1135333333333337</v>
      </c>
      <c r="I7">
        <f>STDEV(D59:D73)</f>
        <v>1.1152963881109603</v>
      </c>
    </row>
    <row r="8" spans="1:9" x14ac:dyDescent="0.25">
      <c r="A8" s="1" t="s">
        <v>5</v>
      </c>
      <c r="B8">
        <v>3.6829999999999998</v>
      </c>
      <c r="C8">
        <f t="shared" si="0"/>
        <v>2.9129999999999998</v>
      </c>
      <c r="D8" s="2">
        <f t="shared" si="1"/>
        <v>3.0753333333333335</v>
      </c>
      <c r="E8">
        <f t="shared" si="2"/>
        <v>0.16665633301298022</v>
      </c>
    </row>
    <row r="9" spans="1:9" x14ac:dyDescent="0.25">
      <c r="A9" s="1" t="s">
        <v>71</v>
      </c>
      <c r="B9">
        <v>3.8370000000000002</v>
      </c>
      <c r="C9">
        <f t="shared" si="0"/>
        <v>3.0670000000000002</v>
      </c>
      <c r="D9" s="2"/>
    </row>
    <row r="10" spans="1:9" x14ac:dyDescent="0.25">
      <c r="A10" s="1" t="s">
        <v>80</v>
      </c>
      <c r="B10">
        <v>4.016</v>
      </c>
      <c r="C10">
        <f t="shared" si="0"/>
        <v>3.246</v>
      </c>
      <c r="D10" s="2"/>
    </row>
    <row r="11" spans="1:9" x14ac:dyDescent="0.25">
      <c r="A11" s="1" t="s">
        <v>72</v>
      </c>
      <c r="B11">
        <v>3.7040000000000002</v>
      </c>
      <c r="C11">
        <f t="shared" si="0"/>
        <v>2.9340000000000002</v>
      </c>
      <c r="D11" s="2">
        <f t="shared" si="1"/>
        <v>2.7439999999999998</v>
      </c>
      <c r="E11">
        <f t="shared" si="2"/>
        <v>0.26053598599809585</v>
      </c>
    </row>
    <row r="12" spans="1:9" x14ac:dyDescent="0.25">
      <c r="A12" s="1" t="s">
        <v>34</v>
      </c>
      <c r="B12">
        <v>3.2170000000000001</v>
      </c>
      <c r="C12">
        <f t="shared" si="0"/>
        <v>2.4470000000000001</v>
      </c>
      <c r="D12" s="2"/>
    </row>
    <row r="13" spans="1:9" x14ac:dyDescent="0.25">
      <c r="A13" s="1" t="s">
        <v>86</v>
      </c>
      <c r="B13">
        <v>3.621</v>
      </c>
      <c r="C13">
        <f t="shared" si="0"/>
        <v>2.851</v>
      </c>
      <c r="D13" s="2"/>
    </row>
    <row r="14" spans="1:9" x14ac:dyDescent="0.25">
      <c r="A14" s="1" t="s">
        <v>13</v>
      </c>
      <c r="B14">
        <v>7.3959999999999999</v>
      </c>
      <c r="C14">
        <f t="shared" si="0"/>
        <v>6.6259999999999994</v>
      </c>
      <c r="D14" s="2">
        <f>AVERAGE(C14:C16)</f>
        <v>6.9383333333333326</v>
      </c>
      <c r="E14">
        <f>STDEV(C14:C16)</f>
        <v>0.41104054950008695</v>
      </c>
    </row>
    <row r="15" spans="1:9" x14ac:dyDescent="0.25">
      <c r="A15" s="1" t="s">
        <v>41</v>
      </c>
      <c r="B15">
        <v>8.1739999999999995</v>
      </c>
      <c r="C15">
        <f t="shared" si="0"/>
        <v>7.4039999999999999</v>
      </c>
      <c r="D15" s="2"/>
    </row>
    <row r="16" spans="1:9" x14ac:dyDescent="0.25">
      <c r="A16" s="1" t="s">
        <v>63</v>
      </c>
      <c r="B16">
        <v>7.5549999999999997</v>
      </c>
      <c r="C16">
        <f t="shared" si="0"/>
        <v>6.7850000000000001</v>
      </c>
      <c r="D16" s="2"/>
    </row>
    <row r="17" spans="1:5" x14ac:dyDescent="0.25">
      <c r="A17" s="1" t="s">
        <v>79</v>
      </c>
      <c r="B17">
        <v>7.5380000000000003</v>
      </c>
      <c r="C17">
        <f t="shared" si="0"/>
        <v>6.7680000000000007</v>
      </c>
      <c r="D17" s="2">
        <f>AVERAGE(C17:C19)</f>
        <v>6.8290000000000006</v>
      </c>
      <c r="E17">
        <f>STDEV(C17:C19)</f>
        <v>0.50526923516082034</v>
      </c>
    </row>
    <row r="18" spans="1:5" x14ac:dyDescent="0.25">
      <c r="A18" s="1" t="s">
        <v>61</v>
      </c>
      <c r="B18">
        <v>8.1319999999999997</v>
      </c>
      <c r="C18">
        <f t="shared" si="0"/>
        <v>7.3620000000000001</v>
      </c>
      <c r="D18" s="2"/>
    </row>
    <row r="19" spans="1:5" x14ac:dyDescent="0.25">
      <c r="A19" s="1" t="s">
        <v>20</v>
      </c>
      <c r="B19">
        <v>7.1269999999999998</v>
      </c>
      <c r="C19">
        <f t="shared" si="0"/>
        <v>6.3569999999999993</v>
      </c>
      <c r="D19" s="2"/>
    </row>
    <row r="20" spans="1:5" x14ac:dyDescent="0.25">
      <c r="A20" s="1" t="s">
        <v>33</v>
      </c>
      <c r="B20">
        <v>5.5979999999999999</v>
      </c>
      <c r="C20">
        <f t="shared" si="0"/>
        <v>4.8279999999999994</v>
      </c>
      <c r="D20" s="2">
        <f>AVERAGE(C20:C22)</f>
        <v>5.1379999999999999</v>
      </c>
      <c r="E20">
        <f>STDEV(C20:C22)</f>
        <v>0.27255091267504539</v>
      </c>
    </row>
    <row r="21" spans="1:5" x14ac:dyDescent="0.25">
      <c r="A21" s="1" t="s">
        <v>28</v>
      </c>
      <c r="B21">
        <v>6.016</v>
      </c>
      <c r="C21">
        <f t="shared" si="0"/>
        <v>5.2460000000000004</v>
      </c>
      <c r="D21" s="2"/>
    </row>
    <row r="22" spans="1:5" x14ac:dyDescent="0.25">
      <c r="A22" s="1" t="s">
        <v>85</v>
      </c>
      <c r="B22">
        <v>6.11</v>
      </c>
      <c r="C22">
        <f t="shared" si="0"/>
        <v>5.34</v>
      </c>
      <c r="D22" s="2"/>
    </row>
    <row r="23" spans="1:5" x14ac:dyDescent="0.25">
      <c r="A23" s="1" t="s">
        <v>36</v>
      </c>
      <c r="B23">
        <v>7.9770000000000003</v>
      </c>
      <c r="C23">
        <f t="shared" si="0"/>
        <v>7.2070000000000007</v>
      </c>
      <c r="D23" s="2">
        <f>AVERAGE(C23:C25)</f>
        <v>7.2776666666666676</v>
      </c>
      <c r="E23">
        <f>STDEV(C23:C25)</f>
        <v>0.22257882498866216</v>
      </c>
    </row>
    <row r="24" spans="1:5" x14ac:dyDescent="0.25">
      <c r="A24" s="1" t="s">
        <v>89</v>
      </c>
      <c r="B24">
        <v>8.2970000000000006</v>
      </c>
      <c r="C24">
        <f t="shared" si="0"/>
        <v>7.527000000000001</v>
      </c>
      <c r="D24" s="2"/>
    </row>
    <row r="25" spans="1:5" x14ac:dyDescent="0.25">
      <c r="A25" s="1" t="s">
        <v>38</v>
      </c>
      <c r="B25">
        <v>7.8689999999999998</v>
      </c>
      <c r="C25">
        <f t="shared" si="0"/>
        <v>7.0990000000000002</v>
      </c>
      <c r="D25" s="2"/>
    </row>
    <row r="26" spans="1:5" x14ac:dyDescent="0.25">
      <c r="A26" s="1" t="s">
        <v>70</v>
      </c>
      <c r="B26">
        <v>7.1870000000000003</v>
      </c>
      <c r="C26">
        <f t="shared" si="0"/>
        <v>6.4169999999999998</v>
      </c>
      <c r="D26" s="2">
        <f>AVERAGE(C26:C28)</f>
        <v>6.0543333333333331</v>
      </c>
      <c r="E26">
        <f>STDEV(C26:C28)</f>
        <v>0.38346490495654628</v>
      </c>
    </row>
    <row r="27" spans="1:5" x14ac:dyDescent="0.25">
      <c r="A27" s="1" t="s">
        <v>51</v>
      </c>
      <c r="B27">
        <v>6.423</v>
      </c>
      <c r="C27">
        <f t="shared" si="0"/>
        <v>5.6530000000000005</v>
      </c>
      <c r="D27" s="2"/>
    </row>
    <row r="28" spans="1:5" x14ac:dyDescent="0.25">
      <c r="A28" s="1" t="s">
        <v>44</v>
      </c>
      <c r="B28">
        <v>6.8630000000000004</v>
      </c>
      <c r="C28">
        <f t="shared" si="0"/>
        <v>6.093</v>
      </c>
      <c r="D28" s="2"/>
    </row>
    <row r="29" spans="1:5" x14ac:dyDescent="0.25">
      <c r="A29" s="1" t="s">
        <v>68</v>
      </c>
      <c r="B29">
        <v>4.6390000000000002</v>
      </c>
      <c r="C29">
        <f t="shared" si="0"/>
        <v>3.8690000000000002</v>
      </c>
      <c r="D29" s="2">
        <f>AVERAGE(C29:C31)</f>
        <v>3.9826666666666668</v>
      </c>
      <c r="E29">
        <f>STDEV(C29:C31)</f>
        <v>0.1290826608547144</v>
      </c>
    </row>
    <row r="30" spans="1:5" x14ac:dyDescent="0.25">
      <c r="A30" s="1" t="s">
        <v>31</v>
      </c>
      <c r="B30">
        <v>4.726</v>
      </c>
      <c r="C30">
        <f t="shared" si="0"/>
        <v>3.956</v>
      </c>
      <c r="D30" s="2"/>
    </row>
    <row r="31" spans="1:5" x14ac:dyDescent="0.25">
      <c r="A31" s="1" t="s">
        <v>54</v>
      </c>
      <c r="B31">
        <v>4.8929999999999998</v>
      </c>
      <c r="C31">
        <f t="shared" si="0"/>
        <v>4.1229999999999993</v>
      </c>
      <c r="D31" s="2"/>
    </row>
    <row r="32" spans="1:5" x14ac:dyDescent="0.25">
      <c r="A32" s="1" t="s">
        <v>74</v>
      </c>
      <c r="B32">
        <v>4.0039999999999996</v>
      </c>
      <c r="C32">
        <f t="shared" si="0"/>
        <v>3.2339999999999995</v>
      </c>
      <c r="D32" s="2">
        <f>AVERAGE(C32:C34)</f>
        <v>3.891</v>
      </c>
      <c r="E32">
        <f>STDEV(C32:C34)</f>
        <v>0.56902811881312021</v>
      </c>
    </row>
    <row r="33" spans="1:5" x14ac:dyDescent="0.25">
      <c r="A33" s="1" t="s">
        <v>12</v>
      </c>
      <c r="B33">
        <v>4.9820000000000002</v>
      </c>
      <c r="C33">
        <f t="shared" si="0"/>
        <v>4.2119999999999997</v>
      </c>
      <c r="D33" s="2"/>
    </row>
    <row r="34" spans="1:5" x14ac:dyDescent="0.25">
      <c r="A34" s="1" t="s">
        <v>3</v>
      </c>
      <c r="B34">
        <v>4.9969999999999999</v>
      </c>
      <c r="C34">
        <f t="shared" ref="C34:C65" si="3">B34-$B$92</f>
        <v>4.2270000000000003</v>
      </c>
      <c r="D34" s="2"/>
    </row>
    <row r="35" spans="1:5" x14ac:dyDescent="0.25">
      <c r="A35" s="1" t="s">
        <v>81</v>
      </c>
      <c r="B35">
        <v>5.14</v>
      </c>
      <c r="C35">
        <f t="shared" si="3"/>
        <v>4.3699999999999992</v>
      </c>
      <c r="D35" s="2">
        <f>AVERAGE(C35:C37)</f>
        <v>4.1573333333333329</v>
      </c>
      <c r="E35">
        <f>STDEV(C35:C37)</f>
        <v>0.48068319435292622</v>
      </c>
    </row>
    <row r="36" spans="1:5" x14ac:dyDescent="0.25">
      <c r="A36" s="1" t="s">
        <v>42</v>
      </c>
      <c r="B36">
        <v>5.2649999999999997</v>
      </c>
      <c r="C36">
        <f t="shared" si="3"/>
        <v>4.4949999999999992</v>
      </c>
      <c r="D36" s="2"/>
    </row>
    <row r="37" spans="1:5" x14ac:dyDescent="0.25">
      <c r="A37" s="1" t="s">
        <v>48</v>
      </c>
      <c r="B37">
        <v>4.3769999999999998</v>
      </c>
      <c r="C37">
        <f t="shared" si="3"/>
        <v>3.6069999999999998</v>
      </c>
      <c r="D37" s="2"/>
    </row>
    <row r="38" spans="1:5" x14ac:dyDescent="0.25">
      <c r="A38" s="1" t="s">
        <v>26</v>
      </c>
      <c r="B38">
        <v>4.633</v>
      </c>
      <c r="C38">
        <f t="shared" si="3"/>
        <v>3.863</v>
      </c>
      <c r="D38" s="2">
        <f>AVERAGE(C38:C40)</f>
        <v>4.1619999999999999</v>
      </c>
      <c r="E38">
        <f>STDEV(C38:C40)</f>
        <v>0.28951856589863145</v>
      </c>
    </row>
    <row r="39" spans="1:5" x14ac:dyDescent="0.25">
      <c r="A39" s="1" t="s">
        <v>37</v>
      </c>
      <c r="B39">
        <v>4.952</v>
      </c>
      <c r="C39">
        <f t="shared" si="3"/>
        <v>4.1820000000000004</v>
      </c>
      <c r="D39" s="2"/>
    </row>
    <row r="40" spans="1:5" x14ac:dyDescent="0.25">
      <c r="A40" s="1" t="s">
        <v>58</v>
      </c>
      <c r="B40">
        <v>5.2110000000000003</v>
      </c>
      <c r="C40">
        <f t="shared" si="3"/>
        <v>4.4410000000000007</v>
      </c>
      <c r="D40" s="2"/>
    </row>
    <row r="41" spans="1:5" x14ac:dyDescent="0.25">
      <c r="A41" s="1" t="s">
        <v>39</v>
      </c>
      <c r="B41">
        <v>2.9780000000000002</v>
      </c>
      <c r="C41">
        <f t="shared" si="3"/>
        <v>2.2080000000000002</v>
      </c>
      <c r="D41" s="2">
        <f>AVERAGE(C41:C43)</f>
        <v>2.8226666666666667</v>
      </c>
      <c r="E41">
        <f>STDEV(C41:C43)</f>
        <v>1.0828713373865488</v>
      </c>
    </row>
    <row r="42" spans="1:5" x14ac:dyDescent="0.25">
      <c r="A42" s="1" t="s">
        <v>17</v>
      </c>
      <c r="B42">
        <v>2.9569999999999999</v>
      </c>
      <c r="C42">
        <f t="shared" si="3"/>
        <v>2.1869999999999998</v>
      </c>
      <c r="D42" s="2"/>
    </row>
    <row r="43" spans="1:5" x14ac:dyDescent="0.25">
      <c r="A43" s="1" t="s">
        <v>73</v>
      </c>
      <c r="B43">
        <v>4.843</v>
      </c>
      <c r="C43">
        <f t="shared" si="3"/>
        <v>4.0730000000000004</v>
      </c>
      <c r="D43" s="2"/>
    </row>
    <row r="44" spans="1:5" x14ac:dyDescent="0.25">
      <c r="A44" s="1" t="s">
        <v>76</v>
      </c>
      <c r="B44">
        <v>4.9130000000000003</v>
      </c>
      <c r="C44">
        <f t="shared" si="3"/>
        <v>4.1430000000000007</v>
      </c>
      <c r="D44" s="2">
        <f>AVERAGE(C44:C46)</f>
        <v>4.5033333333333339</v>
      </c>
      <c r="E44">
        <f>STDEV(C44:C46)</f>
        <v>0.32605265423445529</v>
      </c>
    </row>
    <row r="45" spans="1:5" x14ac:dyDescent="0.25">
      <c r="A45" s="1" t="s">
        <v>43</v>
      </c>
      <c r="B45">
        <v>5.359</v>
      </c>
      <c r="C45">
        <f t="shared" si="3"/>
        <v>4.5890000000000004</v>
      </c>
      <c r="D45" s="2"/>
    </row>
    <row r="46" spans="1:5" x14ac:dyDescent="0.25">
      <c r="A46" s="1" t="s">
        <v>24</v>
      </c>
      <c r="B46">
        <v>5.548</v>
      </c>
      <c r="C46">
        <f t="shared" si="3"/>
        <v>4.7780000000000005</v>
      </c>
      <c r="D46" s="2"/>
    </row>
    <row r="47" spans="1:5" x14ac:dyDescent="0.25">
      <c r="A47" s="1" t="s">
        <v>88</v>
      </c>
      <c r="B47">
        <v>5.29</v>
      </c>
      <c r="C47">
        <f t="shared" si="3"/>
        <v>4.5199999999999996</v>
      </c>
      <c r="D47" s="2">
        <f>AVERAGE(C47:C49)</f>
        <v>4.8493333333333331</v>
      </c>
      <c r="E47">
        <f>STDEV(C47:C49)</f>
        <v>0.29166133328457039</v>
      </c>
    </row>
    <row r="48" spans="1:5" x14ac:dyDescent="0.25">
      <c r="A48" s="1" t="s">
        <v>62</v>
      </c>
      <c r="B48">
        <v>5.8449999999999998</v>
      </c>
      <c r="C48">
        <f t="shared" si="3"/>
        <v>5.0749999999999993</v>
      </c>
      <c r="D48" s="2"/>
    </row>
    <row r="49" spans="1:5" x14ac:dyDescent="0.25">
      <c r="A49" s="1" t="s">
        <v>0</v>
      </c>
      <c r="B49">
        <v>5.7229999999999999</v>
      </c>
      <c r="C49">
        <f t="shared" si="3"/>
        <v>4.9529999999999994</v>
      </c>
      <c r="D49" s="2"/>
    </row>
    <row r="50" spans="1:5" x14ac:dyDescent="0.25">
      <c r="A50" s="1" t="s">
        <v>57</v>
      </c>
      <c r="B50">
        <v>7.5860000000000003</v>
      </c>
      <c r="C50">
        <f t="shared" si="3"/>
        <v>6.8160000000000007</v>
      </c>
      <c r="D50" s="2">
        <f>AVERAGE(C50:C52)</f>
        <v>7.1493333333333338</v>
      </c>
      <c r="E50">
        <f>STDEV(C50:C52)</f>
        <v>0.30092911679219914</v>
      </c>
    </row>
    <row r="51" spans="1:5" x14ac:dyDescent="0.25">
      <c r="A51" s="1" t="s">
        <v>22</v>
      </c>
      <c r="B51">
        <v>8.1709999999999994</v>
      </c>
      <c r="C51">
        <f t="shared" si="3"/>
        <v>7.4009999999999998</v>
      </c>
      <c r="D51" s="2"/>
    </row>
    <row r="52" spans="1:5" x14ac:dyDescent="0.25">
      <c r="A52" s="1" t="s">
        <v>15</v>
      </c>
      <c r="B52">
        <v>8.0009999999999994</v>
      </c>
      <c r="C52">
        <f t="shared" si="3"/>
        <v>7.2309999999999999</v>
      </c>
      <c r="D52" s="2"/>
    </row>
    <row r="53" spans="1:5" x14ac:dyDescent="0.25">
      <c r="A53" s="1" t="s">
        <v>66</v>
      </c>
      <c r="B53">
        <v>4.4409999999999998</v>
      </c>
      <c r="C53">
        <f t="shared" si="3"/>
        <v>3.6709999999999998</v>
      </c>
      <c r="D53" s="2">
        <f>AVERAGE(C53:C55)</f>
        <v>3.5883333333333329</v>
      </c>
      <c r="E53">
        <f>STDEV(C53:C55)</f>
        <v>0.32303302204779827</v>
      </c>
    </row>
    <row r="54" spans="1:5" x14ac:dyDescent="0.25">
      <c r="A54" s="1" t="s">
        <v>8</v>
      </c>
      <c r="B54">
        <v>4.6319999999999997</v>
      </c>
      <c r="C54">
        <f t="shared" si="3"/>
        <v>3.8619999999999997</v>
      </c>
      <c r="D54" s="2"/>
    </row>
    <row r="55" spans="1:5" x14ac:dyDescent="0.25">
      <c r="A55" s="1" t="s">
        <v>45</v>
      </c>
      <c r="B55">
        <v>4.0019999999999998</v>
      </c>
      <c r="C55">
        <f t="shared" si="3"/>
        <v>3.2319999999999998</v>
      </c>
      <c r="D55" s="2"/>
    </row>
    <row r="56" spans="1:5" x14ac:dyDescent="0.25">
      <c r="A56" s="1" t="s">
        <v>67</v>
      </c>
      <c r="B56">
        <v>7.6120000000000001</v>
      </c>
      <c r="C56">
        <f t="shared" si="3"/>
        <v>6.8420000000000005</v>
      </c>
      <c r="D56" s="2">
        <f>AVERAGE(C56:C58)</f>
        <v>6.6430000000000007</v>
      </c>
      <c r="E56">
        <f>STDEV(C56:C58)</f>
        <v>0.18855503175465785</v>
      </c>
    </row>
    <row r="57" spans="1:5" x14ac:dyDescent="0.25">
      <c r="A57" s="1" t="s">
        <v>55</v>
      </c>
      <c r="B57">
        <v>7.2370000000000001</v>
      </c>
      <c r="C57">
        <f t="shared" si="3"/>
        <v>6.4670000000000005</v>
      </c>
      <c r="D57" s="2"/>
    </row>
    <row r="58" spans="1:5" x14ac:dyDescent="0.25">
      <c r="A58" s="1" t="s">
        <v>84</v>
      </c>
      <c r="B58">
        <v>7.39</v>
      </c>
      <c r="C58">
        <f t="shared" si="3"/>
        <v>6.6199999999999992</v>
      </c>
      <c r="D58" s="2"/>
    </row>
    <row r="59" spans="1:5" x14ac:dyDescent="0.25">
      <c r="A59" s="1" t="s">
        <v>6</v>
      </c>
      <c r="B59">
        <v>7.32</v>
      </c>
      <c r="C59">
        <f t="shared" si="3"/>
        <v>6.5500000000000007</v>
      </c>
      <c r="D59" s="2">
        <f>AVERAGE(C59:C61)</f>
        <v>6.3583333333333334</v>
      </c>
      <c r="E59">
        <f>STDEV(C59:C61)</f>
        <v>0.19614365483831886</v>
      </c>
    </row>
    <row r="60" spans="1:5" x14ac:dyDescent="0.25">
      <c r="A60" s="1" t="s">
        <v>82</v>
      </c>
      <c r="B60">
        <v>6.9279999999999999</v>
      </c>
      <c r="C60">
        <f t="shared" si="3"/>
        <v>6.1579999999999995</v>
      </c>
      <c r="D60" s="2"/>
    </row>
    <row r="61" spans="1:5" x14ac:dyDescent="0.25">
      <c r="A61" s="1" t="s">
        <v>27</v>
      </c>
      <c r="B61">
        <v>7.1369999999999996</v>
      </c>
      <c r="C61">
        <f t="shared" si="3"/>
        <v>6.3669999999999991</v>
      </c>
      <c r="D61" s="2"/>
    </row>
    <row r="62" spans="1:5" x14ac:dyDescent="0.25">
      <c r="A62" s="1" t="s">
        <v>52</v>
      </c>
      <c r="B62">
        <v>9.6039999999999992</v>
      </c>
      <c r="C62">
        <f t="shared" si="3"/>
        <v>8.8339999999999996</v>
      </c>
      <c r="D62" s="2">
        <f>AVERAGE(C62:C64)</f>
        <v>8.8516666666666683</v>
      </c>
      <c r="E62">
        <f>STDEV(C62:C64)</f>
        <v>5.3724606404638685E-2</v>
      </c>
    </row>
    <row r="63" spans="1:5" x14ac:dyDescent="0.25">
      <c r="A63" s="1" t="s">
        <v>47</v>
      </c>
      <c r="B63">
        <v>9.6820000000000004</v>
      </c>
      <c r="C63">
        <f t="shared" si="3"/>
        <v>8.9120000000000008</v>
      </c>
      <c r="D63" s="2"/>
    </row>
    <row r="64" spans="1:5" x14ac:dyDescent="0.25">
      <c r="A64" s="1" t="s">
        <v>64</v>
      </c>
      <c r="B64">
        <v>9.5790000000000006</v>
      </c>
      <c r="C64">
        <f t="shared" si="3"/>
        <v>8.8090000000000011</v>
      </c>
      <c r="D64" s="2"/>
    </row>
    <row r="65" spans="1:5" x14ac:dyDescent="0.25">
      <c r="A65" s="1" t="s">
        <v>19</v>
      </c>
      <c r="B65">
        <v>6.8680000000000003</v>
      </c>
      <c r="C65">
        <f t="shared" si="3"/>
        <v>6.0980000000000008</v>
      </c>
      <c r="D65" s="2">
        <f>AVERAGE(C65:C67)</f>
        <v>6.1433333333333335</v>
      </c>
      <c r="E65">
        <f>STDEV(C65:C67)</f>
        <v>0.14155328796369696</v>
      </c>
    </row>
    <row r="66" spans="1:5" x14ac:dyDescent="0.25">
      <c r="A66" s="1" t="s">
        <v>46</v>
      </c>
      <c r="B66">
        <v>7.0720000000000001</v>
      </c>
      <c r="C66">
        <f t="shared" ref="C66:C88" si="4">B66-$B$92</f>
        <v>6.3019999999999996</v>
      </c>
      <c r="D66" s="2"/>
    </row>
    <row r="67" spans="1:5" x14ac:dyDescent="0.25">
      <c r="A67" s="1" t="s">
        <v>16</v>
      </c>
      <c r="B67">
        <v>6.8</v>
      </c>
      <c r="C67">
        <f t="shared" si="4"/>
        <v>6.0299999999999994</v>
      </c>
      <c r="D67" s="2"/>
    </row>
    <row r="68" spans="1:5" x14ac:dyDescent="0.25">
      <c r="A68" s="1" t="s">
        <v>2</v>
      </c>
      <c r="B68">
        <v>8.3740000000000006</v>
      </c>
      <c r="C68">
        <f t="shared" si="4"/>
        <v>7.604000000000001</v>
      </c>
      <c r="D68" s="2">
        <f>AVERAGE(C68:C70)</f>
        <v>7.5776666666666666</v>
      </c>
      <c r="E68">
        <f>STDEV(C68:C70)</f>
        <v>9.2359803666602652E-2</v>
      </c>
    </row>
    <row r="69" spans="1:5" x14ac:dyDescent="0.25">
      <c r="A69" s="1" t="s">
        <v>49</v>
      </c>
      <c r="B69">
        <v>8.2449999999999992</v>
      </c>
      <c r="C69">
        <f t="shared" si="4"/>
        <v>7.4749999999999996</v>
      </c>
      <c r="D69" s="2"/>
    </row>
    <row r="70" spans="1:5" x14ac:dyDescent="0.25">
      <c r="A70" s="1" t="s">
        <v>18</v>
      </c>
      <c r="B70">
        <v>8.4239999999999995</v>
      </c>
      <c r="C70">
        <f t="shared" si="4"/>
        <v>7.6539999999999999</v>
      </c>
      <c r="D70" s="2"/>
    </row>
    <row r="71" spans="1:5" x14ac:dyDescent="0.25">
      <c r="A71" s="1" t="s">
        <v>14</v>
      </c>
      <c r="B71">
        <v>8.0790000000000006</v>
      </c>
      <c r="C71">
        <f t="shared" si="4"/>
        <v>7.3090000000000011</v>
      </c>
      <c r="D71" s="2">
        <f>AVERAGE(C71:C73)</f>
        <v>6.6366666666666676</v>
      </c>
      <c r="E71">
        <f>STDEV(C71:C73)</f>
        <v>0.71998356462723057</v>
      </c>
    </row>
    <row r="72" spans="1:5" x14ac:dyDescent="0.25">
      <c r="A72" s="1" t="s">
        <v>21</v>
      </c>
      <c r="B72">
        <v>7.4939999999999998</v>
      </c>
      <c r="C72">
        <f t="shared" si="4"/>
        <v>6.7240000000000002</v>
      </c>
      <c r="D72" s="2"/>
    </row>
    <row r="73" spans="1:5" x14ac:dyDescent="0.25">
      <c r="A73" s="1" t="s">
        <v>78</v>
      </c>
      <c r="B73">
        <v>6.6470000000000002</v>
      </c>
      <c r="C73">
        <f t="shared" si="4"/>
        <v>5.8770000000000007</v>
      </c>
      <c r="D73" s="2"/>
    </row>
    <row r="74" spans="1:5" x14ac:dyDescent="0.25">
      <c r="A74" s="1" t="s">
        <v>59</v>
      </c>
      <c r="B74">
        <v>4.1239999999999997</v>
      </c>
      <c r="C74">
        <f t="shared" si="4"/>
        <v>3.3539999999999996</v>
      </c>
      <c r="D74" s="2">
        <f t="shared" ref="D74:D86" si="5">AVERAGE(C74:C76)</f>
        <v>3.4086666666666665</v>
      </c>
      <c r="E74">
        <f t="shared" ref="E74:E86" si="6">STDEV(C74:C76)</f>
        <v>0.31754894635840508</v>
      </c>
    </row>
    <row r="75" spans="1:5" x14ac:dyDescent="0.25">
      <c r="A75" s="1" t="s">
        <v>69</v>
      </c>
      <c r="B75">
        <v>4.5199999999999996</v>
      </c>
      <c r="C75">
        <f t="shared" si="4"/>
        <v>3.7499999999999996</v>
      </c>
      <c r="D75" s="2"/>
    </row>
    <row r="76" spans="1:5" x14ac:dyDescent="0.25">
      <c r="A76" s="1" t="s">
        <v>32</v>
      </c>
      <c r="B76">
        <v>3.8919999999999999</v>
      </c>
      <c r="C76">
        <f t="shared" si="4"/>
        <v>3.1219999999999999</v>
      </c>
      <c r="D76" s="2"/>
    </row>
    <row r="77" spans="1:5" x14ac:dyDescent="0.25">
      <c r="A77" s="1" t="s">
        <v>40</v>
      </c>
      <c r="B77">
        <v>4.508</v>
      </c>
      <c r="C77">
        <f t="shared" si="4"/>
        <v>3.738</v>
      </c>
      <c r="D77" s="2">
        <f t="shared" si="5"/>
        <v>3.8483333333333332</v>
      </c>
      <c r="E77">
        <f t="shared" si="6"/>
        <v>9.6965629649548302E-2</v>
      </c>
    </row>
    <row r="78" spans="1:5" x14ac:dyDescent="0.25">
      <c r="A78" s="1" t="s">
        <v>35</v>
      </c>
      <c r="B78">
        <v>4.657</v>
      </c>
      <c r="C78">
        <f t="shared" si="4"/>
        <v>3.887</v>
      </c>
      <c r="D78" s="2"/>
    </row>
    <row r="79" spans="1:5" x14ac:dyDescent="0.25">
      <c r="A79" s="1" t="s">
        <v>75</v>
      </c>
      <c r="B79">
        <v>4.6900000000000004</v>
      </c>
      <c r="C79">
        <f t="shared" si="4"/>
        <v>3.9200000000000004</v>
      </c>
      <c r="D79" s="2"/>
    </row>
    <row r="80" spans="1:5" x14ac:dyDescent="0.25">
      <c r="A80" s="1" t="s">
        <v>11</v>
      </c>
      <c r="B80">
        <v>3.4420000000000002</v>
      </c>
      <c r="C80">
        <f t="shared" si="4"/>
        <v>2.6720000000000002</v>
      </c>
      <c r="D80" s="2">
        <f t="shared" si="5"/>
        <v>2.936666666666667</v>
      </c>
      <c r="E80">
        <f t="shared" si="6"/>
        <v>0.23503262184925156</v>
      </c>
    </row>
    <row r="81" spans="1:5" x14ac:dyDescent="0.25">
      <c r="A81" s="1" t="s">
        <v>60</v>
      </c>
      <c r="B81">
        <v>3.7869999999999999</v>
      </c>
      <c r="C81">
        <f t="shared" si="4"/>
        <v>3.0169999999999999</v>
      </c>
      <c r="D81" s="2"/>
    </row>
    <row r="82" spans="1:5" x14ac:dyDescent="0.25">
      <c r="A82" s="1" t="s">
        <v>7</v>
      </c>
      <c r="B82">
        <v>3.891</v>
      </c>
      <c r="C82">
        <f t="shared" si="4"/>
        <v>3.121</v>
      </c>
      <c r="D82" s="2"/>
    </row>
    <row r="83" spans="1:5" x14ac:dyDescent="0.25">
      <c r="A83" s="1" t="s">
        <v>4</v>
      </c>
      <c r="B83">
        <v>3.5379999999999998</v>
      </c>
      <c r="C83">
        <f t="shared" si="4"/>
        <v>2.7679999999999998</v>
      </c>
      <c r="D83" s="2">
        <f t="shared" si="5"/>
        <v>3.8053333333333335</v>
      </c>
      <c r="E83">
        <f t="shared" si="6"/>
        <v>0.90785810198143257</v>
      </c>
    </row>
    <row r="84" spans="1:5" x14ac:dyDescent="0.25">
      <c r="A84" s="1" t="s">
        <v>29</v>
      </c>
      <c r="B84">
        <v>5.2249999999999996</v>
      </c>
      <c r="C84">
        <f t="shared" si="4"/>
        <v>4.4550000000000001</v>
      </c>
      <c r="D84" s="2"/>
    </row>
    <row r="85" spans="1:5" x14ac:dyDescent="0.25">
      <c r="A85" s="1" t="s">
        <v>83</v>
      </c>
      <c r="B85">
        <v>4.9630000000000001</v>
      </c>
      <c r="C85">
        <f t="shared" si="4"/>
        <v>4.1929999999999996</v>
      </c>
      <c r="D85" s="2"/>
    </row>
    <row r="86" spans="1:5" x14ac:dyDescent="0.25">
      <c r="A86" s="1" t="s">
        <v>23</v>
      </c>
      <c r="B86">
        <v>3.28</v>
      </c>
      <c r="C86">
        <f t="shared" si="4"/>
        <v>2.5099999999999998</v>
      </c>
      <c r="D86" s="2">
        <f t="shared" si="5"/>
        <v>3.1456666666666671</v>
      </c>
      <c r="E86">
        <f t="shared" si="6"/>
        <v>0.92511963190353508</v>
      </c>
    </row>
    <row r="87" spans="1:5" x14ac:dyDescent="0.25">
      <c r="A87" s="1" t="s">
        <v>87</v>
      </c>
      <c r="B87">
        <v>4.9770000000000003</v>
      </c>
      <c r="C87">
        <f t="shared" si="4"/>
        <v>4.2070000000000007</v>
      </c>
    </row>
    <row r="88" spans="1:5" x14ac:dyDescent="0.25">
      <c r="A88" s="1" t="s">
        <v>1</v>
      </c>
      <c r="B88">
        <v>3.49</v>
      </c>
      <c r="C88">
        <f t="shared" si="4"/>
        <v>2.72</v>
      </c>
    </row>
    <row r="89" spans="1:5" x14ac:dyDescent="0.25">
      <c r="A89" s="1" t="s">
        <v>50</v>
      </c>
      <c r="B89">
        <v>0.72340000000000004</v>
      </c>
    </row>
    <row r="90" spans="1:5" x14ac:dyDescent="0.25">
      <c r="A90" s="1" t="s">
        <v>10</v>
      </c>
      <c r="B90">
        <v>0.68479999999999996</v>
      </c>
    </row>
    <row r="91" spans="1:5" x14ac:dyDescent="0.25">
      <c r="A91" s="1" t="s">
        <v>65</v>
      </c>
      <c r="B91">
        <v>0.90180000000000005</v>
      </c>
    </row>
    <row r="92" spans="1:5" x14ac:dyDescent="0.25">
      <c r="B92">
        <f>AVERAGE(B89:B91)</f>
        <v>0.77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Abs raw data</vt:lpstr>
      <vt:lpstr>540 nm</vt:lpstr>
      <vt:lpstr>470 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2025-03-04T13:59:42Z</dcterms:created>
  <dcterms:modified xsi:type="dcterms:W3CDTF">2025-03-04T14:01:57Z</dcterms:modified>
</cp:coreProperties>
</file>