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fileSharing readOnlyRecommended="1"/>
  <workbookPr filterPrivacy="1" defaultThemeVersion="166925"/>
  <xr:revisionPtr revIDLastSave="0" documentId="13_ncr:1_{3E06BC65-623F-48C5-972D-6B95891AC7F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orted value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3" i="2" l="1"/>
  <c r="H11" i="2"/>
  <c r="H9" i="2"/>
  <c r="H7" i="2"/>
  <c r="H5" i="2"/>
  <c r="H3" i="2"/>
  <c r="B92" i="2"/>
  <c r="C22" i="2" s="1"/>
  <c r="C2" i="2" l="1"/>
  <c r="C74" i="2"/>
  <c r="C4" i="2"/>
  <c r="C79" i="2"/>
  <c r="C48" i="2"/>
  <c r="C86" i="2"/>
  <c r="C78" i="2"/>
  <c r="C70" i="2"/>
  <c r="C52" i="2"/>
  <c r="C47" i="2"/>
  <c r="C42" i="2"/>
  <c r="C34" i="2"/>
  <c r="C21" i="2"/>
  <c r="C8" i="2"/>
  <c r="C35" i="2"/>
  <c r="C9" i="2"/>
  <c r="C85" i="2"/>
  <c r="C77" i="2"/>
  <c r="C69" i="2"/>
  <c r="C64" i="2"/>
  <c r="C51" i="2"/>
  <c r="C46" i="2"/>
  <c r="C41" i="2"/>
  <c r="C33" i="2"/>
  <c r="C28" i="2"/>
  <c r="C20" i="2"/>
  <c r="C7" i="2"/>
  <c r="C71" i="2"/>
  <c r="C43" i="2"/>
  <c r="C84" i="2"/>
  <c r="C76" i="2"/>
  <c r="C68" i="2"/>
  <c r="C63" i="2"/>
  <c r="C58" i="2"/>
  <c r="C50" i="2"/>
  <c r="C45" i="2"/>
  <c r="C40" i="2"/>
  <c r="C32" i="2"/>
  <c r="C27" i="2"/>
  <c r="C19" i="2"/>
  <c r="C6" i="2"/>
  <c r="C56" i="2"/>
  <c r="C12" i="2"/>
  <c r="C87" i="2"/>
  <c r="C53" i="2"/>
  <c r="C14" i="2"/>
  <c r="C83" i="2"/>
  <c r="C75" i="2"/>
  <c r="C67" i="2"/>
  <c r="C62" i="2"/>
  <c r="C57" i="2"/>
  <c r="C44" i="2"/>
  <c r="C39" i="2"/>
  <c r="C31" i="2"/>
  <c r="C26" i="2"/>
  <c r="C18" i="2"/>
  <c r="C13" i="2"/>
  <c r="C5" i="2"/>
  <c r="C66" i="2"/>
  <c r="C38" i="2"/>
  <c r="C25" i="2"/>
  <c r="C81" i="2"/>
  <c r="C73" i="2"/>
  <c r="C65" i="2"/>
  <c r="C60" i="2"/>
  <c r="C55" i="2"/>
  <c r="C37" i="2"/>
  <c r="C29" i="2"/>
  <c r="C24" i="2"/>
  <c r="C16" i="2"/>
  <c r="C11" i="2"/>
  <c r="C3" i="2"/>
  <c r="C61" i="2"/>
  <c r="C30" i="2"/>
  <c r="C17" i="2"/>
  <c r="C88" i="2"/>
  <c r="C80" i="2"/>
  <c r="C72" i="2"/>
  <c r="C59" i="2"/>
  <c r="C54" i="2"/>
  <c r="C49" i="2"/>
  <c r="C36" i="2"/>
  <c r="C23" i="2"/>
  <c r="C15" i="2"/>
  <c r="C10" i="2"/>
  <c r="C82" i="2"/>
  <c r="E38" i="2" l="1"/>
  <c r="D38" i="2"/>
  <c r="E44" i="2"/>
  <c r="D44" i="2"/>
  <c r="E77" i="2"/>
  <c r="D77" i="2"/>
  <c r="D68" i="2"/>
  <c r="E68" i="2"/>
  <c r="E53" i="2"/>
  <c r="D53" i="2"/>
  <c r="E5" i="2"/>
  <c r="D5" i="2"/>
  <c r="E41" i="2"/>
  <c r="D41" i="2"/>
  <c r="D86" i="2"/>
  <c r="E86" i="2"/>
  <c r="D11" i="2"/>
  <c r="E11" i="2"/>
  <c r="D65" i="2"/>
  <c r="E65" i="2"/>
  <c r="E62" i="2"/>
  <c r="D62" i="2"/>
  <c r="E71" i="2"/>
  <c r="D71" i="2"/>
  <c r="E35" i="2"/>
  <c r="D35" i="2"/>
  <c r="E80" i="2"/>
  <c r="D80" i="2"/>
  <c r="E56" i="2"/>
  <c r="D56" i="2"/>
  <c r="D50" i="2"/>
  <c r="E50" i="2"/>
  <c r="E47" i="2"/>
  <c r="D47" i="2"/>
  <c r="E20" i="2"/>
  <c r="D20" i="2"/>
  <c r="E59" i="2"/>
  <c r="D59" i="2"/>
  <c r="D32" i="2"/>
  <c r="E32" i="2"/>
  <c r="D29" i="2"/>
  <c r="E29" i="2"/>
  <c r="E26" i="2"/>
  <c r="D26" i="2"/>
  <c r="E14" i="2"/>
  <c r="D14" i="2"/>
  <c r="E23" i="2"/>
  <c r="D23" i="2"/>
  <c r="E17" i="2"/>
  <c r="D17" i="2"/>
  <c r="D2" i="2"/>
  <c r="E2" i="2"/>
  <c r="E83" i="2"/>
  <c r="D83" i="2"/>
  <c r="D8" i="2"/>
  <c r="E8" i="2"/>
  <c r="E74" i="2"/>
  <c r="D74" i="2"/>
  <c r="I3" i="2" l="1"/>
  <c r="I7" i="2"/>
  <c r="I13" i="2"/>
  <c r="I11" i="2"/>
  <c r="I5" i="2"/>
  <c r="I9" i="2"/>
</calcChain>
</file>

<file path=xl/sharedStrings.xml><?xml version="1.0" encoding="utf-8"?>
<sst xmlns="http://schemas.openxmlformats.org/spreadsheetml/2006/main" count="103" uniqueCount="102">
  <si>
    <t>pL2SG4_2-3</t>
  </si>
  <si>
    <t>Uninfiltrated-5-5</t>
  </si>
  <si>
    <t>pL2SG5-4-1</t>
  </si>
  <si>
    <t>pL2SG2-2-3</t>
  </si>
  <si>
    <t>Uninfiltrated-4-1</t>
  </si>
  <si>
    <t>pL2HS01-3-1</t>
  </si>
  <si>
    <t>pL2SG5-1-1</t>
  </si>
  <si>
    <t>Uninfiltrated-3-3</t>
  </si>
  <si>
    <t>pL2SG4_4-2</t>
  </si>
  <si>
    <t>pL2HS01-1-3</t>
  </si>
  <si>
    <t>Buffer 2</t>
  </si>
  <si>
    <t>Uninfiltrated-3-1</t>
  </si>
  <si>
    <t>pL2SG2-2-2</t>
  </si>
  <si>
    <t>pL2HS02-1-1</t>
  </si>
  <si>
    <t>pL2SG5-5-1</t>
  </si>
  <si>
    <t>pL2SG4_3-3</t>
  </si>
  <si>
    <t>pL2SG5-3-3</t>
  </si>
  <si>
    <t>pL2SG2-5-2</t>
  </si>
  <si>
    <t>pL2SG5-4-3</t>
  </si>
  <si>
    <t>pL2SG5-3-1</t>
  </si>
  <si>
    <t>pL2HS02-2-3</t>
  </si>
  <si>
    <t>pL2SG5-5-2</t>
  </si>
  <si>
    <t>pL2SG4_3-2</t>
  </si>
  <si>
    <t>Uninfiltrated-5-3</t>
  </si>
  <si>
    <t>pL2SG4_1-3</t>
  </si>
  <si>
    <t>pL2HS01-2-2</t>
  </si>
  <si>
    <t>pL2SG2-4-1</t>
  </si>
  <si>
    <t>pL2SG5-1-3</t>
  </si>
  <si>
    <t>pL2HS02-3-2</t>
  </si>
  <si>
    <t>Uninfiltrated-4-2</t>
  </si>
  <si>
    <t>pL2HS01-1-2</t>
  </si>
  <si>
    <t>pL2SG2-1-2</t>
  </si>
  <si>
    <t>Uninfiltrated-1-3</t>
  </si>
  <si>
    <t>pL2HS02-3-1</t>
  </si>
  <si>
    <t>pL2HS01-4-2</t>
  </si>
  <si>
    <t>Uninfiltrated-2-2</t>
  </si>
  <si>
    <t>pL2HS02-4-1</t>
  </si>
  <si>
    <t>pL2SG2-4-2</t>
  </si>
  <si>
    <t>pL2HS02-4-3</t>
  </si>
  <si>
    <t>pL2SG2-5-1</t>
  </si>
  <si>
    <t>Uninfiltrated-2-1</t>
  </si>
  <si>
    <t>pL2HS02-1-2</t>
  </si>
  <si>
    <t>pL2SG2-3-2</t>
  </si>
  <si>
    <t>pL2SG4_1-2</t>
  </si>
  <si>
    <t>pL2HS02-5-3</t>
  </si>
  <si>
    <t>pL2SG4_4-3</t>
  </si>
  <si>
    <t>pL2SG5-3-2</t>
  </si>
  <si>
    <t>pL2SG5-2-2</t>
  </si>
  <si>
    <t>pL2SG2-3-3</t>
  </si>
  <si>
    <t>pL2SG5-4-2</t>
  </si>
  <si>
    <t>Buffer 1</t>
  </si>
  <si>
    <t>pL2HS02-5-2</t>
  </si>
  <si>
    <t>pL2SG5-2-1</t>
  </si>
  <si>
    <t>pL2HS01-1-1</t>
  </si>
  <si>
    <t>pL2SG2-1-3</t>
  </si>
  <si>
    <t>pL2SG4_5-2</t>
  </si>
  <si>
    <t>pL2HS01-2-1</t>
  </si>
  <si>
    <t>pL2SG4_3-1</t>
  </si>
  <si>
    <t>pL2SG2-4-3</t>
  </si>
  <si>
    <t>Uninfiltrated-1-1</t>
  </si>
  <si>
    <t>Uninfiltrated-3-2</t>
  </si>
  <si>
    <t>pL2HS02-2-2</t>
  </si>
  <si>
    <t>pL2SG4_2-2</t>
  </si>
  <si>
    <t>pL2HS02-1-3</t>
  </si>
  <si>
    <t>pL2SG5-2-3</t>
  </si>
  <si>
    <t>Buffer 3</t>
  </si>
  <si>
    <t>pL2SG4_4-1</t>
  </si>
  <si>
    <t>pL2SG4_5-1</t>
  </si>
  <si>
    <t>pL2SG2-1-1</t>
  </si>
  <si>
    <t>Uninfiltrated-1-2</t>
  </si>
  <si>
    <t>pL2HS02-5-1</t>
  </si>
  <si>
    <t>pL2HS01-3-2</t>
  </si>
  <si>
    <t>pL2HS01-4-1</t>
  </si>
  <si>
    <t>pL2SG2-5-3</t>
  </si>
  <si>
    <t>pL2SG2-2-1</t>
  </si>
  <si>
    <t>Uninfiltrated-2-3</t>
  </si>
  <si>
    <t>pL2SG4_1-1</t>
  </si>
  <si>
    <t>pL2HS01-2-3</t>
  </si>
  <si>
    <t>pL2SG5-5-3</t>
  </si>
  <si>
    <t>pL2HS02-2-1</t>
  </si>
  <si>
    <t>pL2HS01-3-3</t>
  </si>
  <si>
    <t>pL2SG2-3-1</t>
  </si>
  <si>
    <t>pL2SG5-1-2</t>
  </si>
  <si>
    <t>Uninfiltrated-4-3</t>
  </si>
  <si>
    <t>pL2SG4_5-3</t>
  </si>
  <si>
    <t>pL2HS02-3-3</t>
  </si>
  <si>
    <t>pL2HS01-4-3</t>
  </si>
  <si>
    <t>Uninfiltrated-5-4</t>
  </si>
  <si>
    <t>pL2SG4_2-1</t>
  </si>
  <si>
    <t>pL2HS02-4-2</t>
  </si>
  <si>
    <t>Uninfiltrated</t>
  </si>
  <si>
    <t>pL2HS01</t>
  </si>
  <si>
    <t>pL2HS02</t>
  </si>
  <si>
    <t>pL2SG4</t>
  </si>
  <si>
    <t>pL2SG5</t>
  </si>
  <si>
    <t>pL2SG2</t>
  </si>
  <si>
    <t>sd</t>
  </si>
  <si>
    <t>Mean</t>
  </si>
  <si>
    <t>Fluor - buffer</t>
  </si>
  <si>
    <t>Fluorescence</t>
  </si>
  <si>
    <t>ID</t>
  </si>
  <si>
    <t>Mean per construct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</si>
</sst>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vertical="center"/>
    </xf>
    <xf numFmtId="0" fontId="16" fillId="0" borderId="0" xfId="0" applyFont="1"/>
    <xf numFmtId="2" fontId="0" fillId="0" borderId="0" xfId="0" applyNumberFormat="1"/>
    <xf numFmtId="0" fontId="19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Fluorescence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'Sorted values'!$I$3:$I$13</c:f>
                <c:numCache>
                  <c:formatCode>General</c:formatCode>
                  <c:ptCount val="11"/>
                  <c:pt idx="0">
                    <c:v>745.49317755280424</c:v>
                  </c:pt>
                  <c:pt idx="2">
                    <c:v>1008.0026592777965</c:v>
                  </c:pt>
                  <c:pt idx="4">
                    <c:v>565.47225101385027</c:v>
                  </c:pt>
                  <c:pt idx="6">
                    <c:v>2321.79726122291</c:v>
                  </c:pt>
                  <c:pt idx="8">
                    <c:v>72139.109654503205</c:v>
                  </c:pt>
                  <c:pt idx="10">
                    <c:v>12172.728915261549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'Sorted values'!$G$3:$G$13</c:f>
              <c:strCache>
                <c:ptCount val="11"/>
                <c:pt idx="0">
                  <c:v>Uninfiltrated</c:v>
                </c:pt>
                <c:pt idx="2">
                  <c:v>pL2HS01</c:v>
                </c:pt>
                <c:pt idx="4">
                  <c:v>pL2SG2</c:v>
                </c:pt>
                <c:pt idx="6">
                  <c:v>pL2HS02</c:v>
                </c:pt>
                <c:pt idx="8">
                  <c:v>pL2SG4</c:v>
                </c:pt>
                <c:pt idx="10">
                  <c:v>pL2SG5</c:v>
                </c:pt>
              </c:strCache>
            </c:strRef>
          </c:cat>
          <c:val>
            <c:numRef>
              <c:f>'Sorted values'!$H$3:$H$13</c:f>
              <c:numCache>
                <c:formatCode>0.00</c:formatCode>
                <c:ptCount val="11"/>
                <c:pt idx="0">
                  <c:v>4572.7333333333336</c:v>
                </c:pt>
                <c:pt idx="2">
                  <c:v>5161.75</c:v>
                </c:pt>
                <c:pt idx="4">
                  <c:v>4179.8666666666668</c:v>
                </c:pt>
                <c:pt idx="6">
                  <c:v>7038.6</c:v>
                </c:pt>
                <c:pt idx="8">
                  <c:v>141297.73333333334</c:v>
                </c:pt>
                <c:pt idx="10">
                  <c:v>235344.4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43-405D-9552-AA0E6DD7E4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27"/>
        <c:overlap val="-23"/>
        <c:axId val="1516181472"/>
        <c:axId val="1516183872"/>
      </c:barChart>
      <c:catAx>
        <c:axId val="1516181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6183872"/>
        <c:crosses val="autoZero"/>
        <c:auto val="1"/>
        <c:lblAlgn val="ctr"/>
        <c:lblOffset val="100"/>
        <c:noMultiLvlLbl val="0"/>
      </c:catAx>
      <c:valAx>
        <c:axId val="1516183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6181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85724</xdr:colOff>
      <xdr:row>15</xdr:row>
      <xdr:rowOff>185736</xdr:rowOff>
    </xdr:from>
    <xdr:to>
      <xdr:col>10</xdr:col>
      <xdr:colOff>752474</xdr:colOff>
      <xdr:row>31</xdr:row>
      <xdr:rowOff>133349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DBFB050-F5B2-E7AC-13CF-C2F601A49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2"/>
  <sheetViews>
    <sheetView tabSelected="1" workbookViewId="0">
      <selection activeCell="M20" sqref="M20"/>
    </sheetView>
  </sheetViews>
  <sheetFormatPr baseColWidth="10" defaultRowHeight="15" x14ac:dyDescent="0.25"/>
  <cols>
    <col min="1" max="1" width="12.85546875" customWidth="1"/>
    <col min="2" max="2" width="15.140625" customWidth="1"/>
    <col min="3" max="3" width="17.42578125" customWidth="1"/>
    <col min="7" max="7" width="16.140625" customWidth="1"/>
    <col min="8" max="8" width="19.7109375" customWidth="1"/>
  </cols>
  <sheetData>
    <row r="1" spans="1:9" ht="15.75" x14ac:dyDescent="0.25">
      <c r="A1" s="4" t="s">
        <v>100</v>
      </c>
      <c r="B1" s="4" t="s">
        <v>99</v>
      </c>
      <c r="C1" s="4" t="s">
        <v>98</v>
      </c>
      <c r="D1" s="4" t="s">
        <v>97</v>
      </c>
      <c r="E1" s="4" t="s">
        <v>96</v>
      </c>
    </row>
    <row r="2" spans="1:9" x14ac:dyDescent="0.25">
      <c r="A2" s="1" t="s">
        <v>53</v>
      </c>
      <c r="B2">
        <v>4486</v>
      </c>
      <c r="C2">
        <f t="shared" ref="C2:C33" si="0">B2-$B$92</f>
        <v>4028.6666666666665</v>
      </c>
      <c r="D2" s="3">
        <f>AVERAGE(C2:C4)</f>
        <v>3954.3333333333335</v>
      </c>
      <c r="E2">
        <f>STDEV(C2:C4)</f>
        <v>92.554488455900042</v>
      </c>
      <c r="G2" s="2"/>
      <c r="H2" s="2" t="s">
        <v>101</v>
      </c>
      <c r="I2" s="2" t="s">
        <v>96</v>
      </c>
    </row>
    <row r="3" spans="1:9" x14ac:dyDescent="0.25">
      <c r="A3" s="1" t="s">
        <v>30</v>
      </c>
      <c r="B3">
        <v>4441</v>
      </c>
      <c r="C3">
        <f t="shared" si="0"/>
        <v>3983.6666666666665</v>
      </c>
      <c r="D3" s="3"/>
      <c r="G3" s="2" t="s">
        <v>90</v>
      </c>
      <c r="H3" s="3">
        <f>AVERAGE(D74:D86)</f>
        <v>4572.7333333333336</v>
      </c>
      <c r="I3" s="3">
        <f>STDEV(D74:D86)</f>
        <v>745.49317755280424</v>
      </c>
    </row>
    <row r="4" spans="1:9" x14ac:dyDescent="0.25">
      <c r="A4" s="1" t="s">
        <v>9</v>
      </c>
      <c r="B4">
        <v>4308</v>
      </c>
      <c r="C4">
        <f t="shared" si="0"/>
        <v>3850.6666666666665</v>
      </c>
      <c r="D4" s="3"/>
      <c r="G4" s="2"/>
      <c r="H4" s="3"/>
      <c r="I4" s="3"/>
    </row>
    <row r="5" spans="1:9" x14ac:dyDescent="0.25">
      <c r="A5" s="1" t="s">
        <v>56</v>
      </c>
      <c r="B5">
        <v>5671</v>
      </c>
      <c r="C5">
        <f t="shared" si="0"/>
        <v>5213.666666666667</v>
      </c>
      <c r="D5" s="3">
        <f t="shared" ref="D5:D11" si="1">AVERAGE(C5:C7)</f>
        <v>5027.333333333333</v>
      </c>
      <c r="E5">
        <f t="shared" ref="E5:E11" si="2">STDEV(C5:C7)</f>
        <v>301.34752916414186</v>
      </c>
      <c r="G5" s="2" t="s">
        <v>91</v>
      </c>
      <c r="H5" s="3">
        <f>AVERAGE(D2:D13)</f>
        <v>5161.75</v>
      </c>
      <c r="I5" s="3">
        <f>STDEV(D2:D11)</f>
        <v>1008.0026592777965</v>
      </c>
    </row>
    <row r="6" spans="1:9" x14ac:dyDescent="0.25">
      <c r="A6" s="1" t="s">
        <v>25</v>
      </c>
      <c r="B6">
        <v>5646</v>
      </c>
      <c r="C6">
        <f t="shared" si="0"/>
        <v>5188.666666666667</v>
      </c>
      <c r="D6" s="3"/>
      <c r="G6" s="2"/>
      <c r="H6" s="3"/>
      <c r="I6" s="3"/>
    </row>
    <row r="7" spans="1:9" x14ac:dyDescent="0.25">
      <c r="A7" s="1" t="s">
        <v>77</v>
      </c>
      <c r="B7">
        <v>5137</v>
      </c>
      <c r="C7">
        <f t="shared" si="0"/>
        <v>4679.666666666667</v>
      </c>
      <c r="D7" s="3"/>
      <c r="G7" s="2" t="s">
        <v>95</v>
      </c>
      <c r="H7" s="3">
        <f>AVERAGE(D29:D41)</f>
        <v>4179.8666666666668</v>
      </c>
      <c r="I7" s="3">
        <f>STDEV(D29:D41)</f>
        <v>565.47225101385027</v>
      </c>
    </row>
    <row r="8" spans="1:9" x14ac:dyDescent="0.25">
      <c r="A8" s="1" t="s">
        <v>5</v>
      </c>
      <c r="B8">
        <v>6857</v>
      </c>
      <c r="C8">
        <f t="shared" si="0"/>
        <v>6399.666666666667</v>
      </c>
      <c r="D8" s="3">
        <f t="shared" si="1"/>
        <v>6412.333333333333</v>
      </c>
      <c r="E8">
        <f t="shared" si="2"/>
        <v>110.54561652699455</v>
      </c>
      <c r="G8" s="2"/>
      <c r="H8" s="3"/>
      <c r="I8" s="3"/>
    </row>
    <row r="9" spans="1:9" x14ac:dyDescent="0.25">
      <c r="A9" s="1" t="s">
        <v>71</v>
      </c>
      <c r="B9">
        <v>6766</v>
      </c>
      <c r="C9">
        <f t="shared" si="0"/>
        <v>6308.666666666667</v>
      </c>
      <c r="D9" s="3"/>
      <c r="G9" s="2" t="s">
        <v>92</v>
      </c>
      <c r="H9" s="3">
        <f>AVERAGE(D14:D26)</f>
        <v>7038.6</v>
      </c>
      <c r="I9" s="3">
        <f>STDEV(D14:D26)</f>
        <v>2321.79726122291</v>
      </c>
    </row>
    <row r="10" spans="1:9" x14ac:dyDescent="0.25">
      <c r="A10" s="1" t="s">
        <v>80</v>
      </c>
      <c r="B10">
        <v>6986</v>
      </c>
      <c r="C10">
        <f t="shared" si="0"/>
        <v>6528.666666666667</v>
      </c>
      <c r="D10" s="3"/>
      <c r="G10" s="2"/>
      <c r="H10" s="3"/>
      <c r="I10" s="3"/>
    </row>
    <row r="11" spans="1:9" x14ac:dyDescent="0.25">
      <c r="A11" s="1" t="s">
        <v>72</v>
      </c>
      <c r="B11">
        <v>5907</v>
      </c>
      <c r="C11">
        <f t="shared" si="0"/>
        <v>5449.666666666667</v>
      </c>
      <c r="D11" s="3">
        <f t="shared" si="1"/>
        <v>5253</v>
      </c>
      <c r="E11">
        <f t="shared" si="2"/>
        <v>512.14971769330634</v>
      </c>
      <c r="G11" s="2" t="s">
        <v>93</v>
      </c>
      <c r="H11" s="3">
        <f>AVERAGE(D44:D57)</f>
        <v>141297.73333333334</v>
      </c>
      <c r="I11" s="3">
        <f>STDEV(D44:D58)</f>
        <v>72139.109654503205</v>
      </c>
    </row>
    <row r="12" spans="1:9" x14ac:dyDescent="0.25">
      <c r="A12" s="1" t="s">
        <v>34</v>
      </c>
      <c r="B12">
        <v>5129</v>
      </c>
      <c r="C12">
        <f t="shared" si="0"/>
        <v>4671.666666666667</v>
      </c>
      <c r="D12" s="3"/>
      <c r="G12" s="2"/>
      <c r="H12" s="3"/>
      <c r="I12" s="3"/>
    </row>
    <row r="13" spans="1:9" x14ac:dyDescent="0.25">
      <c r="A13" s="1" t="s">
        <v>86</v>
      </c>
      <c r="B13">
        <v>6095</v>
      </c>
      <c r="C13">
        <f t="shared" si="0"/>
        <v>5637.666666666667</v>
      </c>
      <c r="D13" s="3"/>
      <c r="G13" s="2" t="s">
        <v>94</v>
      </c>
      <c r="H13" s="3">
        <f>AVERAGE(D59:D71)</f>
        <v>235344.4</v>
      </c>
      <c r="I13" s="3">
        <f>STDEV(D59:D73)</f>
        <v>12172.728915261549</v>
      </c>
    </row>
    <row r="14" spans="1:9" x14ac:dyDescent="0.25">
      <c r="A14" s="1" t="s">
        <v>13</v>
      </c>
      <c r="B14">
        <v>7816</v>
      </c>
      <c r="C14">
        <f t="shared" si="0"/>
        <v>7358.666666666667</v>
      </c>
      <c r="D14" s="3">
        <f>AVERAGE(C14:C16)</f>
        <v>7721</v>
      </c>
      <c r="E14">
        <f>STDEV(C14:C16)</f>
        <v>390.53851709317138</v>
      </c>
    </row>
    <row r="15" spans="1:9" x14ac:dyDescent="0.25">
      <c r="A15" s="1" t="s">
        <v>41</v>
      </c>
      <c r="B15">
        <v>8127</v>
      </c>
      <c r="C15">
        <f t="shared" si="0"/>
        <v>7669.666666666667</v>
      </c>
      <c r="D15" s="3"/>
    </row>
    <row r="16" spans="1:9" x14ac:dyDescent="0.25">
      <c r="A16" s="1" t="s">
        <v>63</v>
      </c>
      <c r="B16">
        <v>8592</v>
      </c>
      <c r="C16">
        <f t="shared" si="0"/>
        <v>8134.666666666667</v>
      </c>
      <c r="D16" s="3"/>
    </row>
    <row r="17" spans="1:5" x14ac:dyDescent="0.25">
      <c r="A17" s="1" t="s">
        <v>79</v>
      </c>
      <c r="B17">
        <v>5639</v>
      </c>
      <c r="C17">
        <f t="shared" si="0"/>
        <v>5181.666666666667</v>
      </c>
      <c r="D17" s="3">
        <f>AVERAGE(C17:C19)</f>
        <v>5100.333333333333</v>
      </c>
      <c r="E17">
        <f>STDEV(C17:C19)</f>
        <v>70.88958550685237</v>
      </c>
    </row>
    <row r="18" spans="1:5" x14ac:dyDescent="0.25">
      <c r="A18" s="1" t="s">
        <v>61</v>
      </c>
      <c r="B18">
        <v>5509</v>
      </c>
      <c r="C18">
        <f t="shared" si="0"/>
        <v>5051.666666666667</v>
      </c>
      <c r="D18" s="3"/>
    </row>
    <row r="19" spans="1:5" x14ac:dyDescent="0.25">
      <c r="A19" s="1" t="s">
        <v>20</v>
      </c>
      <c r="B19">
        <v>5525</v>
      </c>
      <c r="C19">
        <f t="shared" si="0"/>
        <v>5067.666666666667</v>
      </c>
      <c r="D19" s="3"/>
    </row>
    <row r="20" spans="1:5" x14ac:dyDescent="0.25">
      <c r="A20" s="1" t="s">
        <v>33</v>
      </c>
      <c r="B20">
        <v>11442</v>
      </c>
      <c r="C20">
        <f t="shared" si="0"/>
        <v>10984.666666666666</v>
      </c>
      <c r="D20" s="3">
        <f>AVERAGE(C20:C22)</f>
        <v>10804.666666666666</v>
      </c>
      <c r="E20">
        <f>STDEV(C20:C22)</f>
        <v>288.70226878221791</v>
      </c>
    </row>
    <row r="21" spans="1:5" x14ac:dyDescent="0.25">
      <c r="A21" s="1" t="s">
        <v>28</v>
      </c>
      <c r="B21">
        <v>10929</v>
      </c>
      <c r="C21">
        <f t="shared" si="0"/>
        <v>10471.666666666666</v>
      </c>
      <c r="D21" s="3"/>
    </row>
    <row r="22" spans="1:5" x14ac:dyDescent="0.25">
      <c r="A22" s="1" t="s">
        <v>85</v>
      </c>
      <c r="B22">
        <v>11415</v>
      </c>
      <c r="C22">
        <f t="shared" si="0"/>
        <v>10957.666666666666</v>
      </c>
      <c r="D22" s="3"/>
    </row>
    <row r="23" spans="1:5" x14ac:dyDescent="0.25">
      <c r="A23" s="1" t="s">
        <v>36</v>
      </c>
      <c r="B23">
        <v>6253</v>
      </c>
      <c r="C23">
        <f t="shared" si="0"/>
        <v>5795.666666666667</v>
      </c>
      <c r="D23" s="3">
        <f>AVERAGE(C23:C25)</f>
        <v>5726</v>
      </c>
      <c r="E23">
        <f>STDEV(C23:C25)</f>
        <v>377.35438692737273</v>
      </c>
    </row>
    <row r="24" spans="1:5" x14ac:dyDescent="0.25">
      <c r="A24" s="1" t="s">
        <v>89</v>
      </c>
      <c r="B24">
        <v>5776</v>
      </c>
      <c r="C24">
        <f t="shared" si="0"/>
        <v>5318.666666666667</v>
      </c>
      <c r="D24" s="3"/>
    </row>
    <row r="25" spans="1:5" x14ac:dyDescent="0.25">
      <c r="A25" s="1" t="s">
        <v>38</v>
      </c>
      <c r="B25">
        <v>6521</v>
      </c>
      <c r="C25">
        <f t="shared" si="0"/>
        <v>6063.666666666667</v>
      </c>
      <c r="D25" s="3"/>
    </row>
    <row r="26" spans="1:5" x14ac:dyDescent="0.25">
      <c r="A26" s="1" t="s">
        <v>70</v>
      </c>
      <c r="B26">
        <v>6057</v>
      </c>
      <c r="C26">
        <f t="shared" si="0"/>
        <v>5599.666666666667</v>
      </c>
      <c r="D26" s="3">
        <f>AVERAGE(C26:C28)</f>
        <v>5841</v>
      </c>
      <c r="E26">
        <f>STDEV(C26:C28)</f>
        <v>211.59001236668362</v>
      </c>
    </row>
    <row r="27" spans="1:5" x14ac:dyDescent="0.25">
      <c r="A27" s="1" t="s">
        <v>51</v>
      </c>
      <c r="B27">
        <v>6452</v>
      </c>
      <c r="C27">
        <f t="shared" si="0"/>
        <v>5994.666666666667</v>
      </c>
      <c r="D27" s="3"/>
    </row>
    <row r="28" spans="1:5" x14ac:dyDescent="0.25">
      <c r="A28" s="1" t="s">
        <v>44</v>
      </c>
      <c r="B28">
        <v>6386</v>
      </c>
      <c r="C28">
        <f t="shared" si="0"/>
        <v>5928.666666666667</v>
      </c>
      <c r="D28" s="3"/>
    </row>
    <row r="29" spans="1:5" x14ac:dyDescent="0.25">
      <c r="A29" s="1" t="s">
        <v>68</v>
      </c>
      <c r="B29">
        <v>4276</v>
      </c>
      <c r="C29">
        <f t="shared" si="0"/>
        <v>3818.6666666666665</v>
      </c>
      <c r="D29" s="3">
        <f>AVERAGE(C29:C31)</f>
        <v>3707.6666666666665</v>
      </c>
      <c r="E29">
        <f>STDEV(C29:C31)</f>
        <v>103.92785959500947</v>
      </c>
    </row>
    <row r="30" spans="1:5" x14ac:dyDescent="0.25">
      <c r="A30" s="1" t="s">
        <v>31</v>
      </c>
      <c r="B30">
        <v>4149</v>
      </c>
      <c r="C30">
        <f t="shared" si="0"/>
        <v>3691.6666666666665</v>
      </c>
      <c r="D30" s="3"/>
    </row>
    <row r="31" spans="1:5" x14ac:dyDescent="0.25">
      <c r="A31" s="1" t="s">
        <v>54</v>
      </c>
      <c r="B31">
        <v>4070</v>
      </c>
      <c r="C31">
        <f t="shared" si="0"/>
        <v>3612.6666666666665</v>
      </c>
      <c r="D31" s="3"/>
    </row>
    <row r="32" spans="1:5" x14ac:dyDescent="0.25">
      <c r="A32" s="1" t="s">
        <v>74</v>
      </c>
      <c r="B32">
        <v>4261</v>
      </c>
      <c r="C32">
        <f t="shared" si="0"/>
        <v>3803.6666666666665</v>
      </c>
      <c r="D32" s="3">
        <f>AVERAGE(C32:C34)</f>
        <v>3797</v>
      </c>
      <c r="E32">
        <f>STDEV(C32:C34)</f>
        <v>102.16326802394946</v>
      </c>
    </row>
    <row r="33" spans="1:5" x14ac:dyDescent="0.25">
      <c r="A33" s="1" t="s">
        <v>12</v>
      </c>
      <c r="B33">
        <v>4149</v>
      </c>
      <c r="C33">
        <f t="shared" si="0"/>
        <v>3691.6666666666665</v>
      </c>
      <c r="D33" s="3"/>
    </row>
    <row r="34" spans="1:5" x14ac:dyDescent="0.25">
      <c r="A34" s="1" t="s">
        <v>3</v>
      </c>
      <c r="B34">
        <v>4353</v>
      </c>
      <c r="C34">
        <f t="shared" ref="C34:C65" si="3">B34-$B$92</f>
        <v>3895.6666666666665</v>
      </c>
      <c r="D34" s="3"/>
    </row>
    <row r="35" spans="1:5" x14ac:dyDescent="0.25">
      <c r="A35" s="1" t="s">
        <v>81</v>
      </c>
      <c r="B35">
        <v>5660</v>
      </c>
      <c r="C35">
        <f t="shared" si="3"/>
        <v>5202.666666666667</v>
      </c>
      <c r="D35" s="3">
        <f>AVERAGE(C35:C37)</f>
        <v>4937.666666666667</v>
      </c>
      <c r="E35">
        <f>STDEV(C35:C37)</f>
        <v>283.53306685464395</v>
      </c>
    </row>
    <row r="36" spans="1:5" x14ac:dyDescent="0.25">
      <c r="A36" s="1" t="s">
        <v>42</v>
      </c>
      <c r="B36">
        <v>5429</v>
      </c>
      <c r="C36">
        <f t="shared" si="3"/>
        <v>4971.666666666667</v>
      </c>
      <c r="D36" s="3"/>
    </row>
    <row r="37" spans="1:5" x14ac:dyDescent="0.25">
      <c r="A37" s="1" t="s">
        <v>48</v>
      </c>
      <c r="B37">
        <v>5096</v>
      </c>
      <c r="C37">
        <f t="shared" si="3"/>
        <v>4638.666666666667</v>
      </c>
      <c r="D37" s="3"/>
    </row>
    <row r="38" spans="1:5" x14ac:dyDescent="0.25">
      <c r="A38" s="1" t="s">
        <v>26</v>
      </c>
      <c r="B38">
        <v>4417</v>
      </c>
      <c r="C38">
        <f t="shared" si="3"/>
        <v>3959.6666666666665</v>
      </c>
      <c r="D38" s="3">
        <f>AVERAGE(C38:C40)</f>
        <v>3822</v>
      </c>
      <c r="E38">
        <f>STDEV(C38:C40)</f>
        <v>132.36439601846615</v>
      </c>
    </row>
    <row r="39" spans="1:5" x14ac:dyDescent="0.25">
      <c r="A39" s="1" t="s">
        <v>37</v>
      </c>
      <c r="B39">
        <v>4268</v>
      </c>
      <c r="C39">
        <f t="shared" si="3"/>
        <v>3810.6666666666665</v>
      </c>
      <c r="D39" s="3"/>
    </row>
    <row r="40" spans="1:5" x14ac:dyDescent="0.25">
      <c r="A40" s="1" t="s">
        <v>58</v>
      </c>
      <c r="B40">
        <v>4153</v>
      </c>
      <c r="C40">
        <f t="shared" si="3"/>
        <v>3695.6666666666665</v>
      </c>
      <c r="D40" s="3"/>
    </row>
    <row r="41" spans="1:5" x14ac:dyDescent="0.25">
      <c r="A41" s="1" t="s">
        <v>39</v>
      </c>
      <c r="B41">
        <v>4701</v>
      </c>
      <c r="C41">
        <f t="shared" si="3"/>
        <v>4243.666666666667</v>
      </c>
      <c r="D41" s="3">
        <f>AVERAGE(C41:C43)</f>
        <v>4635</v>
      </c>
      <c r="E41">
        <f>STDEV(C41:C43)</f>
        <v>492.97092544422264</v>
      </c>
    </row>
    <row r="42" spans="1:5" x14ac:dyDescent="0.25">
      <c r="A42" s="1" t="s">
        <v>17</v>
      </c>
      <c r="B42">
        <v>4930</v>
      </c>
      <c r="C42">
        <f t="shared" si="3"/>
        <v>4472.666666666667</v>
      </c>
      <c r="D42" s="3"/>
    </row>
    <row r="43" spans="1:5" x14ac:dyDescent="0.25">
      <c r="A43" s="1" t="s">
        <v>73</v>
      </c>
      <c r="B43">
        <v>5646</v>
      </c>
      <c r="C43">
        <f t="shared" si="3"/>
        <v>5188.666666666667</v>
      </c>
      <c r="D43" s="3"/>
    </row>
    <row r="44" spans="1:5" x14ac:dyDescent="0.25">
      <c r="A44" s="1" t="s">
        <v>76</v>
      </c>
      <c r="B44">
        <v>86354</v>
      </c>
      <c r="C44">
        <f t="shared" si="3"/>
        <v>85896.666666666672</v>
      </c>
      <c r="D44" s="3">
        <f>AVERAGE(C44:C46)</f>
        <v>91397.666666666672</v>
      </c>
      <c r="E44">
        <f>STDEV(C44:C46)</f>
        <v>4979.638641508036</v>
      </c>
    </row>
    <row r="45" spans="1:5" x14ac:dyDescent="0.25">
      <c r="A45" s="1" t="s">
        <v>43</v>
      </c>
      <c r="B45">
        <v>93156</v>
      </c>
      <c r="C45">
        <f t="shared" si="3"/>
        <v>92698.666666666672</v>
      </c>
      <c r="D45" s="3"/>
    </row>
    <row r="46" spans="1:5" x14ac:dyDescent="0.25">
      <c r="A46" s="1" t="s">
        <v>24</v>
      </c>
      <c r="B46">
        <v>96055</v>
      </c>
      <c r="C46">
        <f t="shared" si="3"/>
        <v>95597.666666666672</v>
      </c>
      <c r="D46" s="3"/>
    </row>
    <row r="47" spans="1:5" x14ac:dyDescent="0.25">
      <c r="A47" s="1" t="s">
        <v>88</v>
      </c>
      <c r="B47">
        <v>80549</v>
      </c>
      <c r="C47">
        <f t="shared" si="3"/>
        <v>80091.666666666672</v>
      </c>
      <c r="D47" s="3">
        <f>AVERAGE(C47:C49)</f>
        <v>78092</v>
      </c>
      <c r="E47">
        <f>STDEV(C47:C49)</f>
        <v>1840.5847802623309</v>
      </c>
    </row>
    <row r="48" spans="1:5" x14ac:dyDescent="0.25">
      <c r="A48" s="1" t="s">
        <v>62</v>
      </c>
      <c r="B48">
        <v>78173</v>
      </c>
      <c r="C48">
        <f t="shared" si="3"/>
        <v>77715.666666666672</v>
      </c>
      <c r="D48" s="3"/>
    </row>
    <row r="49" spans="1:5" x14ac:dyDescent="0.25">
      <c r="A49" s="1" t="s">
        <v>0</v>
      </c>
      <c r="B49">
        <v>76926</v>
      </c>
      <c r="C49">
        <f t="shared" si="3"/>
        <v>76468.666666666672</v>
      </c>
      <c r="D49" s="3"/>
    </row>
    <row r="50" spans="1:5" x14ac:dyDescent="0.25">
      <c r="A50" s="1" t="s">
        <v>57</v>
      </c>
      <c r="B50">
        <v>233504</v>
      </c>
      <c r="C50">
        <f t="shared" si="3"/>
        <v>233046.66666666666</v>
      </c>
      <c r="D50" s="3">
        <f>AVERAGE(C50:C52)</f>
        <v>233538.33333333334</v>
      </c>
      <c r="E50">
        <f>STDEV(C50:C52)</f>
        <v>884.7046588174685</v>
      </c>
    </row>
    <row r="51" spans="1:5" x14ac:dyDescent="0.25">
      <c r="A51" s="1" t="s">
        <v>22</v>
      </c>
      <c r="B51">
        <v>235017</v>
      </c>
      <c r="C51">
        <f t="shared" si="3"/>
        <v>234559.66666666666</v>
      </c>
      <c r="D51" s="3"/>
    </row>
    <row r="52" spans="1:5" x14ac:dyDescent="0.25">
      <c r="A52" s="1" t="s">
        <v>15</v>
      </c>
      <c r="B52">
        <v>233466</v>
      </c>
      <c r="C52">
        <f t="shared" si="3"/>
        <v>233008.66666666666</v>
      </c>
      <c r="D52" s="3"/>
    </row>
    <row r="53" spans="1:5" x14ac:dyDescent="0.25">
      <c r="A53" s="1" t="s">
        <v>66</v>
      </c>
      <c r="B53">
        <v>102088</v>
      </c>
      <c r="C53">
        <f t="shared" si="3"/>
        <v>101630.66666666667</v>
      </c>
      <c r="D53" s="3">
        <f>AVERAGE(C53:C55)</f>
        <v>98790.666666666672</v>
      </c>
      <c r="E53">
        <f>STDEV(C53:C55)</f>
        <v>2780.0748191370676</v>
      </c>
    </row>
    <row r="54" spans="1:5" x14ac:dyDescent="0.25">
      <c r="A54" s="1" t="s">
        <v>8</v>
      </c>
      <c r="B54">
        <v>96532</v>
      </c>
      <c r="C54">
        <f t="shared" si="3"/>
        <v>96074.666666666672</v>
      </c>
      <c r="D54" s="3"/>
    </row>
    <row r="55" spans="1:5" x14ac:dyDescent="0.25">
      <c r="A55" s="1" t="s">
        <v>45</v>
      </c>
      <c r="B55">
        <v>99124</v>
      </c>
      <c r="C55">
        <f t="shared" si="3"/>
        <v>98666.666666666672</v>
      </c>
      <c r="D55" s="3"/>
    </row>
    <row r="56" spans="1:5" x14ac:dyDescent="0.25">
      <c r="A56" s="1" t="s">
        <v>67</v>
      </c>
      <c r="B56">
        <v>203054</v>
      </c>
      <c r="C56">
        <f t="shared" si="3"/>
        <v>202596.66666666666</v>
      </c>
      <c r="D56" s="3">
        <f>AVERAGE(C56:C58)</f>
        <v>204670</v>
      </c>
      <c r="E56">
        <f>STDEV(C56:C58)</f>
        <v>1853.7945768971633</v>
      </c>
    </row>
    <row r="57" spans="1:5" x14ac:dyDescent="0.25">
      <c r="A57" s="1" t="s">
        <v>55</v>
      </c>
      <c r="B57">
        <v>205703</v>
      </c>
      <c r="C57">
        <f t="shared" si="3"/>
        <v>205245.66666666666</v>
      </c>
      <c r="D57" s="3"/>
    </row>
    <row r="58" spans="1:5" x14ac:dyDescent="0.25">
      <c r="A58" s="1" t="s">
        <v>84</v>
      </c>
      <c r="B58">
        <v>206625</v>
      </c>
      <c r="C58">
        <f t="shared" si="3"/>
        <v>206167.66666666666</v>
      </c>
      <c r="D58" s="3"/>
    </row>
    <row r="59" spans="1:5" x14ac:dyDescent="0.25">
      <c r="A59" s="1" t="s">
        <v>6</v>
      </c>
      <c r="B59">
        <v>222066</v>
      </c>
      <c r="C59">
        <f t="shared" si="3"/>
        <v>221608.66666666666</v>
      </c>
      <c r="D59" s="3">
        <f>AVERAGE(C59:C61)</f>
        <v>222927.66666666666</v>
      </c>
      <c r="E59">
        <f>STDEV(C59:C61)</f>
        <v>1334.7700176434889</v>
      </c>
    </row>
    <row r="60" spans="1:5" x14ac:dyDescent="0.25">
      <c r="A60" s="1" t="s">
        <v>82</v>
      </c>
      <c r="B60">
        <v>223354</v>
      </c>
      <c r="C60">
        <f t="shared" si="3"/>
        <v>222896.66666666666</v>
      </c>
      <c r="D60" s="3"/>
    </row>
    <row r="61" spans="1:5" x14ac:dyDescent="0.25">
      <c r="A61" s="1" t="s">
        <v>27</v>
      </c>
      <c r="B61">
        <v>224735</v>
      </c>
      <c r="C61">
        <f t="shared" si="3"/>
        <v>224277.66666666666</v>
      </c>
      <c r="D61" s="3"/>
    </row>
    <row r="62" spans="1:5" x14ac:dyDescent="0.25">
      <c r="A62" s="1" t="s">
        <v>52</v>
      </c>
      <c r="B62">
        <v>228887</v>
      </c>
      <c r="C62">
        <f t="shared" si="3"/>
        <v>228429.66666666666</v>
      </c>
      <c r="D62" s="3">
        <f>AVERAGE(C62:C64)</f>
        <v>225437.66666666666</v>
      </c>
      <c r="E62">
        <f>STDEV(C62:C64)</f>
        <v>2702</v>
      </c>
    </row>
    <row r="63" spans="1:5" x14ac:dyDescent="0.25">
      <c r="A63" s="1" t="s">
        <v>47</v>
      </c>
      <c r="B63">
        <v>223633</v>
      </c>
      <c r="C63">
        <f t="shared" si="3"/>
        <v>223175.66666666666</v>
      </c>
      <c r="D63" s="3"/>
    </row>
    <row r="64" spans="1:5" x14ac:dyDescent="0.25">
      <c r="A64" s="1" t="s">
        <v>64</v>
      </c>
      <c r="B64">
        <v>225165</v>
      </c>
      <c r="C64">
        <f t="shared" si="3"/>
        <v>224707.66666666666</v>
      </c>
      <c r="D64" s="3"/>
    </row>
    <row r="65" spans="1:5" x14ac:dyDescent="0.25">
      <c r="A65" s="1" t="s">
        <v>19</v>
      </c>
      <c r="B65">
        <v>233528</v>
      </c>
      <c r="C65">
        <f t="shared" si="3"/>
        <v>233070.66666666666</v>
      </c>
      <c r="D65" s="3">
        <f>AVERAGE(C65:C67)</f>
        <v>232161.33333333334</v>
      </c>
      <c r="E65">
        <f>STDEV(C65:C67)</f>
        <v>2416.8968396134192</v>
      </c>
    </row>
    <row r="66" spans="1:5" x14ac:dyDescent="0.25">
      <c r="A66" s="1" t="s">
        <v>46</v>
      </c>
      <c r="B66">
        <v>234449</v>
      </c>
      <c r="C66">
        <f t="shared" ref="C66:C97" si="4">B66-$B$92</f>
        <v>233991.66666666666</v>
      </c>
      <c r="D66" s="3"/>
    </row>
    <row r="67" spans="1:5" x14ac:dyDescent="0.25">
      <c r="A67" s="1" t="s">
        <v>16</v>
      </c>
      <c r="B67">
        <v>229879</v>
      </c>
      <c r="C67">
        <f t="shared" si="4"/>
        <v>229421.66666666666</v>
      </c>
      <c r="D67" s="3"/>
    </row>
    <row r="68" spans="1:5" x14ac:dyDescent="0.25">
      <c r="A68" s="1" t="s">
        <v>2</v>
      </c>
      <c r="B68">
        <v>248326</v>
      </c>
      <c r="C68">
        <f t="shared" si="4"/>
        <v>247868.66666666666</v>
      </c>
      <c r="D68" s="3">
        <f>AVERAGE(C68:C70)</f>
        <v>249672.33333333334</v>
      </c>
      <c r="E68">
        <f>STDEV(C68:C70)</f>
        <v>2141.8684211065192</v>
      </c>
    </row>
    <row r="69" spans="1:5" x14ac:dyDescent="0.25">
      <c r="A69" s="1" t="s">
        <v>49</v>
      </c>
      <c r="B69">
        <v>252497</v>
      </c>
      <c r="C69">
        <f t="shared" si="4"/>
        <v>252039.66666666666</v>
      </c>
      <c r="D69" s="3"/>
    </row>
    <row r="70" spans="1:5" x14ac:dyDescent="0.25">
      <c r="A70" s="1" t="s">
        <v>18</v>
      </c>
      <c r="B70">
        <v>249566</v>
      </c>
      <c r="C70">
        <f t="shared" si="4"/>
        <v>249108.66666666666</v>
      </c>
      <c r="D70" s="3"/>
    </row>
    <row r="71" spans="1:5" x14ac:dyDescent="0.25">
      <c r="A71" s="1" t="s">
        <v>14</v>
      </c>
      <c r="B71">
        <v>246963</v>
      </c>
      <c r="C71">
        <f t="shared" si="4"/>
        <v>246505.66666666666</v>
      </c>
      <c r="D71" s="3">
        <f>AVERAGE(C71:C73)</f>
        <v>246523</v>
      </c>
      <c r="E71">
        <f>STDEV(C71:C73)</f>
        <v>1433.0786207788228</v>
      </c>
    </row>
    <row r="72" spans="1:5" x14ac:dyDescent="0.25">
      <c r="A72" s="1" t="s">
        <v>21</v>
      </c>
      <c r="B72">
        <v>245556</v>
      </c>
      <c r="C72">
        <f t="shared" si="4"/>
        <v>245098.66666666666</v>
      </c>
      <c r="D72" s="3"/>
    </row>
    <row r="73" spans="1:5" x14ac:dyDescent="0.25">
      <c r="A73" s="1" t="s">
        <v>78</v>
      </c>
      <c r="B73">
        <v>248422</v>
      </c>
      <c r="C73">
        <f t="shared" si="4"/>
        <v>247964.66666666666</v>
      </c>
      <c r="D73" s="3"/>
    </row>
    <row r="74" spans="1:5" x14ac:dyDescent="0.25">
      <c r="A74" s="1" t="s">
        <v>59</v>
      </c>
      <c r="B74">
        <v>5822</v>
      </c>
      <c r="C74">
        <f t="shared" si="4"/>
        <v>5364.666666666667</v>
      </c>
      <c r="D74" s="3">
        <f t="shared" ref="D74:D86" si="5">AVERAGE(C74:C76)</f>
        <v>5571.666666666667</v>
      </c>
      <c r="E74">
        <f t="shared" ref="E74:E86" si="6">STDEV(C74:C76)</f>
        <v>450.68725298148826</v>
      </c>
    </row>
    <row r="75" spans="1:5" x14ac:dyDescent="0.25">
      <c r="A75" s="1" t="s">
        <v>69</v>
      </c>
      <c r="B75">
        <v>6546</v>
      </c>
      <c r="C75">
        <f t="shared" si="4"/>
        <v>6088.666666666667</v>
      </c>
      <c r="D75" s="3"/>
    </row>
    <row r="76" spans="1:5" x14ac:dyDescent="0.25">
      <c r="A76" s="1" t="s">
        <v>32</v>
      </c>
      <c r="B76">
        <v>5719</v>
      </c>
      <c r="C76">
        <f t="shared" si="4"/>
        <v>5261.666666666667</v>
      </c>
      <c r="D76" s="3"/>
    </row>
    <row r="77" spans="1:5" x14ac:dyDescent="0.25">
      <c r="A77" s="1" t="s">
        <v>40</v>
      </c>
      <c r="B77">
        <v>5429</v>
      </c>
      <c r="C77">
        <f t="shared" si="4"/>
        <v>4971.666666666667</v>
      </c>
      <c r="D77" s="3">
        <f t="shared" si="5"/>
        <v>4813.666666666667</v>
      </c>
      <c r="E77">
        <f t="shared" si="6"/>
        <v>239.03765393761711</v>
      </c>
    </row>
    <row r="78" spans="1:5" x14ac:dyDescent="0.25">
      <c r="A78" s="1" t="s">
        <v>35</v>
      </c>
      <c r="B78">
        <v>4996</v>
      </c>
      <c r="C78">
        <f t="shared" si="4"/>
        <v>4538.666666666667</v>
      </c>
      <c r="D78" s="3"/>
    </row>
    <row r="79" spans="1:5" x14ac:dyDescent="0.25">
      <c r="A79" s="1" t="s">
        <v>75</v>
      </c>
      <c r="B79">
        <v>5388</v>
      </c>
      <c r="C79">
        <f t="shared" si="4"/>
        <v>4930.666666666667</v>
      </c>
      <c r="D79" s="3"/>
    </row>
    <row r="80" spans="1:5" x14ac:dyDescent="0.25">
      <c r="A80" s="1" t="s">
        <v>11</v>
      </c>
      <c r="B80">
        <v>5123</v>
      </c>
      <c r="C80">
        <f t="shared" si="4"/>
        <v>4665.666666666667</v>
      </c>
      <c r="D80" s="3">
        <f t="shared" si="5"/>
        <v>4724</v>
      </c>
      <c r="E80">
        <f t="shared" si="6"/>
        <v>284.02875441288217</v>
      </c>
    </row>
    <row r="81" spans="1:5" x14ac:dyDescent="0.25">
      <c r="A81" s="1" t="s">
        <v>60</v>
      </c>
      <c r="B81">
        <v>4931</v>
      </c>
      <c r="C81">
        <f t="shared" si="4"/>
        <v>4473.666666666667</v>
      </c>
      <c r="D81" s="3"/>
    </row>
    <row r="82" spans="1:5" x14ac:dyDescent="0.25">
      <c r="A82" s="1" t="s">
        <v>7</v>
      </c>
      <c r="B82">
        <v>5490</v>
      </c>
      <c r="C82">
        <f t="shared" si="4"/>
        <v>5032.666666666667</v>
      </c>
      <c r="D82" s="3"/>
    </row>
    <row r="83" spans="1:5" x14ac:dyDescent="0.25">
      <c r="A83" s="1" t="s">
        <v>4</v>
      </c>
      <c r="B83">
        <v>4070</v>
      </c>
      <c r="C83">
        <f t="shared" si="4"/>
        <v>3612.6666666666665</v>
      </c>
      <c r="D83" s="3">
        <f t="shared" si="5"/>
        <v>4174.333333333333</v>
      </c>
      <c r="E83">
        <f t="shared" si="6"/>
        <v>617.5616028651167</v>
      </c>
    </row>
    <row r="84" spans="1:5" x14ac:dyDescent="0.25">
      <c r="A84" s="1" t="s">
        <v>29</v>
      </c>
      <c r="B84">
        <v>4532</v>
      </c>
      <c r="C84">
        <f t="shared" si="4"/>
        <v>4074.6666666666665</v>
      </c>
      <c r="D84" s="3"/>
    </row>
    <row r="85" spans="1:5" x14ac:dyDescent="0.25">
      <c r="A85" s="1" t="s">
        <v>83</v>
      </c>
      <c r="B85">
        <v>5293</v>
      </c>
      <c r="C85">
        <f t="shared" si="4"/>
        <v>4835.666666666667</v>
      </c>
      <c r="D85" s="3"/>
    </row>
    <row r="86" spans="1:5" x14ac:dyDescent="0.25">
      <c r="A86" s="1" t="s">
        <v>23</v>
      </c>
      <c r="B86">
        <v>3395</v>
      </c>
      <c r="C86">
        <f t="shared" si="4"/>
        <v>2937.6666666666665</v>
      </c>
      <c r="D86" s="3">
        <f t="shared" si="5"/>
        <v>3580</v>
      </c>
      <c r="E86">
        <f t="shared" si="6"/>
        <v>691.93665413340818</v>
      </c>
    </row>
    <row r="87" spans="1:5" x14ac:dyDescent="0.25">
      <c r="A87" s="1" t="s">
        <v>87</v>
      </c>
      <c r="B87">
        <v>4770</v>
      </c>
      <c r="C87">
        <f t="shared" si="4"/>
        <v>4312.666666666667</v>
      </c>
      <c r="D87" s="3"/>
    </row>
    <row r="88" spans="1:5" x14ac:dyDescent="0.25">
      <c r="A88" s="1" t="s">
        <v>1</v>
      </c>
      <c r="B88">
        <v>3947</v>
      </c>
      <c r="C88">
        <f t="shared" si="4"/>
        <v>3489.6666666666665</v>
      </c>
      <c r="D88" s="3"/>
    </row>
    <row r="89" spans="1:5" x14ac:dyDescent="0.25">
      <c r="A89" s="1" t="s">
        <v>50</v>
      </c>
      <c r="B89">
        <v>350</v>
      </c>
    </row>
    <row r="90" spans="1:5" x14ac:dyDescent="0.25">
      <c r="A90" s="1" t="s">
        <v>10</v>
      </c>
      <c r="B90">
        <v>398</v>
      </c>
    </row>
    <row r="91" spans="1:5" x14ac:dyDescent="0.25">
      <c r="A91" s="1" t="s">
        <v>65</v>
      </c>
      <c r="B91">
        <v>624</v>
      </c>
    </row>
    <row r="92" spans="1:5" x14ac:dyDescent="0.25">
      <c r="B92">
        <f>AVERAGE(B89:B91)</f>
        <v>457.33333333333331</v>
      </c>
    </row>
  </sheetData>
  <sortState xmlns:xlrd2="http://schemas.microsoft.com/office/spreadsheetml/2017/richdata2" ref="A1:B91">
    <sortCondition ref="A1"/>
  </sortState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Sorted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2025-03-04T14:02:28Z</dcterms:created>
  <dcterms:modified xsi:type="dcterms:W3CDTF">2025-03-04T14:02:35Z</dcterms:modified>
</cp:coreProperties>
</file>