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13_ncr:1_{0FFDAC0C-D636-408C-BF2B-299FC8AA2722}" xr6:coauthVersionLast="47" xr6:coauthVersionMax="47" xr10:uidLastSave="{00000000-0000-0000-0000-000000000000}"/>
  <bookViews>
    <workbookView xWindow="-108" yWindow="-108" windowWidth="23256" windowHeight="12576" activeTab="4" xr2:uid="{26DD1B31-7FC1-4BA3-8812-33388EEA500E}"/>
  </bookViews>
  <sheets>
    <sheet name="Sheet1" sheetId="1" r:id="rId1"/>
    <sheet name="Scenario Summary" sheetId="2" r:id="rId2"/>
    <sheet name="Sheet3" sheetId="3" r:id="rId3"/>
    <sheet name="Scenario Summary 2" sheetId="4" r:id="rId4"/>
    <sheet name="Sheet5" sheetId="5" r:id="rId5"/>
  </sheets>
  <definedNames>
    <definedName name="solver_adj" localSheetId="4" hidden="1">Sheet5!$B$9:$E$9</definedName>
    <definedName name="solver_cvg" localSheetId="4" hidden="1">0.0001</definedName>
    <definedName name="solver_drv" localSheetId="4" hidden="1">1</definedName>
    <definedName name="solver_eng" localSheetId="4" hidden="1">1</definedName>
    <definedName name="solver_est" localSheetId="4" hidden="1">1</definedName>
    <definedName name="solver_itr" localSheetId="4" hidden="1">2147483647</definedName>
    <definedName name="solver_lhs1" localSheetId="4" hidden="1">Sheet5!$B$21:$B$24</definedName>
    <definedName name="solver_lhs2" localSheetId="4" hidden="1">Sheet5!$B$9:$E$9</definedName>
    <definedName name="solver_lhs3" localSheetId="4" hidden="1">Sheet5!$B$9:$E$9</definedName>
    <definedName name="solver_mip" localSheetId="4" hidden="1">2147483647</definedName>
    <definedName name="solver_mni" localSheetId="4" hidden="1">30</definedName>
    <definedName name="solver_mrt" localSheetId="4" hidden="1">0.075</definedName>
    <definedName name="solver_msl" localSheetId="4" hidden="1">2</definedName>
    <definedName name="solver_neg" localSheetId="4" hidden="1">1</definedName>
    <definedName name="solver_nod" localSheetId="4" hidden="1">2147483647</definedName>
    <definedName name="solver_num" localSheetId="4" hidden="1">3</definedName>
    <definedName name="solver_nwt" localSheetId="4" hidden="1">1</definedName>
    <definedName name="solver_opt" localSheetId="4" hidden="1">Sheet5!$B$17</definedName>
    <definedName name="solver_pre" localSheetId="4" hidden="1">0.000001</definedName>
    <definedName name="solver_rbv" localSheetId="4" hidden="1">1</definedName>
    <definedName name="solver_rel1" localSheetId="4" hidden="1">1</definedName>
    <definedName name="solver_rel2" localSheetId="4" hidden="1">1</definedName>
    <definedName name="solver_rel3" localSheetId="4" hidden="1">4</definedName>
    <definedName name="solver_rhs1" localSheetId="4" hidden="1">Sheet5!$C$21:$C$24</definedName>
    <definedName name="solver_rhs2" localSheetId="4" hidden="1">Sheet5!$B$8:$E$8</definedName>
    <definedName name="solver_rhs3" localSheetId="4" hidden="1">"integer"</definedName>
    <definedName name="solver_rlx" localSheetId="4" hidden="1">2</definedName>
    <definedName name="solver_rsd" localSheetId="4" hidden="1">0</definedName>
    <definedName name="solver_scl" localSheetId="4" hidden="1">1</definedName>
    <definedName name="solver_sho" localSheetId="4" hidden="1">2</definedName>
    <definedName name="solver_ssz" localSheetId="4" hidden="1">100</definedName>
    <definedName name="solver_tim" localSheetId="4" hidden="1">2147483647</definedName>
    <definedName name="solver_tol" localSheetId="4" hidden="1">0.01</definedName>
    <definedName name="solver_typ" localSheetId="4" hidden="1">1</definedName>
    <definedName name="solver_val" localSheetId="4" hidden="1">0</definedName>
    <definedName name="solver_ver" localSheetId="4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1" i="5" l="1"/>
  <c r="B24" i="5"/>
  <c r="B23" i="5"/>
  <c r="B22" i="5"/>
  <c r="C15" i="5"/>
  <c r="D15" i="5"/>
  <c r="E15" i="5"/>
  <c r="B15" i="5"/>
  <c r="C13" i="5"/>
  <c r="D13" i="5"/>
  <c r="E13" i="5"/>
  <c r="B13" i="5"/>
  <c r="G15" i="4"/>
  <c r="F15" i="4"/>
  <c r="C17" i="4"/>
  <c r="C16" i="4"/>
  <c r="C15" i="4"/>
  <c r="C13" i="4"/>
  <c r="C8" i="4"/>
  <c r="C9" i="4"/>
  <c r="C10" i="4"/>
  <c r="C11" i="4"/>
  <c r="C12" i="4"/>
  <c r="C7" i="4"/>
  <c r="C6" i="4"/>
  <c r="B15" i="3"/>
  <c r="B16" i="3" s="1"/>
  <c r="C13" i="2"/>
  <c r="C7" i="2"/>
  <c r="C8" i="2"/>
  <c r="C9" i="2"/>
  <c r="C10" i="2"/>
  <c r="C11" i="2"/>
  <c r="C6" i="2"/>
  <c r="E6" i="1"/>
  <c r="E7" i="1"/>
  <c r="E8" i="1"/>
  <c r="E9" i="1"/>
  <c r="E10" i="1"/>
  <c r="E5" i="1"/>
  <c r="B17" i="5" l="1"/>
  <c r="E11" i="1"/>
</calcChain>
</file>

<file path=xl/sharedStrings.xml><?xml version="1.0" encoding="utf-8"?>
<sst xmlns="http://schemas.openxmlformats.org/spreadsheetml/2006/main" count="84" uniqueCount="64">
  <si>
    <t>Худалдан авалтын урьдчилсан төлөвлөгөө</t>
  </si>
  <si>
    <t>Бүтээгдэхүүн</t>
  </si>
  <si>
    <t>Бага Үнэ</t>
  </si>
  <si>
    <t>Тоо</t>
  </si>
  <si>
    <t>Нийт үнэ</t>
  </si>
  <si>
    <t>Компьютер</t>
  </si>
  <si>
    <t>Принтер</t>
  </si>
  <si>
    <t>Скайнер</t>
  </si>
  <si>
    <t>Оффис ширээ</t>
  </si>
  <si>
    <t>Сандал</t>
  </si>
  <si>
    <t>Ширээний гэрэл</t>
  </si>
  <si>
    <t>Baga une</t>
  </si>
  <si>
    <t>Created by lenovo on 3/9/2023</t>
  </si>
  <si>
    <t>Dundaj une</t>
  </si>
  <si>
    <t>Undur une</t>
  </si>
  <si>
    <t>Scenario Summary</t>
  </si>
  <si>
    <t>Changing Cells:</t>
  </si>
  <si>
    <t>Current Values:</t>
  </si>
  <si>
    <t>Result Cells:</t>
  </si>
  <si>
    <t>Notes:  Current Values column represents values of changing cells at</t>
  </si>
  <si>
    <t>time Scenario Summary Report was created.  Changing cells for each</t>
  </si>
  <si>
    <t>scenario are highlighted in gray.</t>
  </si>
  <si>
    <t>Нийт дүн</t>
  </si>
  <si>
    <t>Концертын зардал</t>
  </si>
  <si>
    <t>Бөхийн өргөө</t>
  </si>
  <si>
    <t>UBP</t>
  </si>
  <si>
    <t>ТТ ордон</t>
  </si>
  <si>
    <t>СТӨргөө</t>
  </si>
  <si>
    <t>Зардал</t>
  </si>
  <si>
    <t>Байр &amp; Суудал</t>
  </si>
  <si>
    <t>Авьяас чадвар</t>
  </si>
  <si>
    <t>Байрны түрээс</t>
  </si>
  <si>
    <t>Гэрэлтүүлэг</t>
  </si>
  <si>
    <t>Хамгаалалт</t>
  </si>
  <si>
    <t>Даатгал</t>
  </si>
  <si>
    <t>Нийт зардал</t>
  </si>
  <si>
    <t>Орлого</t>
  </si>
  <si>
    <t>Нийт орлого</t>
  </si>
  <si>
    <t>Борлуулах тасалбарын үнэ</t>
  </si>
  <si>
    <t>Buhiin urgoo</t>
  </si>
  <si>
    <t>TT ордон</t>
  </si>
  <si>
    <t>СТ өргөө</t>
  </si>
  <si>
    <t>Билетийн үнэ</t>
  </si>
  <si>
    <t>Найрлага</t>
  </si>
  <si>
    <t>Шоколад</t>
  </si>
  <si>
    <t>Элсэн чихэр</t>
  </si>
  <si>
    <t>Самар</t>
  </si>
  <si>
    <t>Карамель</t>
  </si>
  <si>
    <t>Milky way</t>
  </si>
  <si>
    <t>Sneakers</t>
  </si>
  <si>
    <t>Nutt roll</t>
  </si>
  <si>
    <t>Өртөг</t>
  </si>
  <si>
    <t>3 Musketeers</t>
  </si>
  <si>
    <t>Эрэлт</t>
  </si>
  <si>
    <t>Үйлдвэрлэл</t>
  </si>
  <si>
    <t>Үнэ/Нэгж</t>
  </si>
  <si>
    <t>Өртөг/Нэгж</t>
  </si>
  <si>
    <t>Ашиг/Нэгж</t>
  </si>
  <si>
    <t>Ашиг</t>
  </si>
  <si>
    <t>Нийт ашиг</t>
  </si>
  <si>
    <t>Нийт материал</t>
  </si>
  <si>
    <t>Хэрэглэсэн</t>
  </si>
  <si>
    <t>Бэлэн байгаа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</si>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</sst>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7" formatCode="_(* #,##0_);_(* \(#,##0\);_(* &quot;-&quot;??_);_(@_)"/>
    <numFmt numFmtId="169" formatCode="_-[$₮-450]\ * #,##0.00_-;\-[$₮-450]\ * #,##0.00_-;_-[$₮-450]\ 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indexed="9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indexed="18"/>
      <name val="Calibri"/>
      <family val="2"/>
      <scheme val="minor"/>
    </font>
    <font>
      <sz val="10"/>
      <color indexed="9"/>
      <name val="Calibri"/>
      <family val="2"/>
      <scheme val="minor"/>
    </font>
    <font>
      <sz val="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20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indexed="22"/>
        <bgColor indexed="7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2" xfId="0" applyFill="1" applyBorder="1"/>
    <xf numFmtId="0" fontId="0" fillId="2" borderId="1" xfId="0" applyFill="1" applyBorder="1"/>
    <xf numFmtId="0" fontId="0" fillId="2" borderId="2" xfId="0" applyFill="1" applyBorder="1"/>
    <xf numFmtId="0" fontId="0" fillId="0" borderId="0" xfId="0" applyFill="1" applyBorder="1" applyAlignment="1"/>
    <xf numFmtId="0" fontId="0" fillId="0" borderId="4" xfId="0" applyFill="1" applyBorder="1" applyAlignment="1"/>
    <xf numFmtId="0" fontId="2" fillId="3" borderId="5" xfId="0" applyFont="1" applyFill="1" applyBorder="1" applyAlignment="1">
      <alignment horizontal="left"/>
    </xf>
    <xf numFmtId="0" fontId="2" fillId="3" borderId="3" xfId="0" applyFont="1" applyFill="1" applyBorder="1" applyAlignment="1">
      <alignment horizontal="left"/>
    </xf>
    <xf numFmtId="0" fontId="0" fillId="0" borderId="6" xfId="0" applyFill="1" applyBorder="1" applyAlignment="1"/>
    <xf numFmtId="0" fontId="3" fillId="4" borderId="0" xfId="0" applyFont="1" applyFill="1" applyBorder="1" applyAlignment="1">
      <alignment horizontal="left"/>
    </xf>
    <xf numFmtId="0" fontId="4" fillId="4" borderId="6" xfId="0" applyFont="1" applyFill="1" applyBorder="1" applyAlignment="1">
      <alignment horizontal="left"/>
    </xf>
    <xf numFmtId="0" fontId="3" fillId="4" borderId="4" xfId="0" applyFont="1" applyFill="1" applyBorder="1" applyAlignment="1">
      <alignment horizontal="left"/>
    </xf>
    <xf numFmtId="0" fontId="5" fillId="3" borderId="3" xfId="0" applyFont="1" applyFill="1" applyBorder="1" applyAlignment="1">
      <alignment horizontal="right"/>
    </xf>
    <xf numFmtId="0" fontId="5" fillId="3" borderId="5" xfId="0" applyFont="1" applyFill="1" applyBorder="1" applyAlignment="1">
      <alignment horizontal="right"/>
    </xf>
    <xf numFmtId="0" fontId="0" fillId="5" borderId="0" xfId="0" applyFill="1" applyBorder="1" applyAlignment="1"/>
    <xf numFmtId="0" fontId="6" fillId="0" borderId="0" xfId="0" applyFont="1" applyFill="1" applyBorder="1" applyAlignment="1">
      <alignment vertical="top" wrapText="1"/>
    </xf>
    <xf numFmtId="167" fontId="0" fillId="0" borderId="0" xfId="1" applyNumberFormat="1" applyFont="1"/>
    <xf numFmtId="0" fontId="6" fillId="0" borderId="0" xfId="0" applyFont="1"/>
    <xf numFmtId="43" fontId="0" fillId="0" borderId="1" xfId="1" applyFont="1" applyBorder="1"/>
    <xf numFmtId="167" fontId="0" fillId="0" borderId="1" xfId="1" applyNumberFormat="1" applyFont="1" applyBorder="1"/>
    <xf numFmtId="167" fontId="0" fillId="0" borderId="0" xfId="0" applyNumberFormat="1"/>
    <xf numFmtId="167" fontId="0" fillId="0" borderId="0" xfId="0" applyNumberFormat="1" applyFill="1" applyBorder="1" applyAlignment="1"/>
    <xf numFmtId="167" fontId="0" fillId="5" borderId="0" xfId="0" applyNumberFormat="1" applyFill="1" applyBorder="1" applyAlignment="1"/>
    <xf numFmtId="167" fontId="0" fillId="2" borderId="4" xfId="0" applyNumberFormat="1" applyFill="1" applyBorder="1" applyAlignment="1"/>
    <xf numFmtId="169" fontId="0" fillId="0" borderId="1" xfId="0" applyNumberFormat="1" applyBorder="1"/>
    <xf numFmtId="169" fontId="0" fillId="2" borderId="1" xfId="0" applyNumberFormat="1" applyFill="1" applyBorder="1"/>
    <xf numFmtId="0" fontId="0" fillId="0" borderId="0" xfId="0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C50D5-4882-4FDA-9DB2-C7F289AD64C3}">
  <dimension ref="B2:E11"/>
  <sheetViews>
    <sheetView zoomScale="160" zoomScaleNormal="160" workbookViewId="0">
      <selection activeCell="B11" sqref="B11"/>
    </sheetView>
  </sheetViews>
  <sheetFormatPr defaultRowHeight="14.4" x14ac:dyDescent="0.3"/>
  <cols>
    <col min="1" max="1" width="3.6640625" customWidth="1"/>
    <col min="2" max="2" width="23.21875" customWidth="1"/>
    <col min="3" max="3" width="10.33203125" style="4" customWidth="1"/>
    <col min="4" max="4" width="4.33203125" style="4" customWidth="1"/>
    <col min="5" max="5" width="11.88671875" customWidth="1"/>
  </cols>
  <sheetData>
    <row r="2" spans="2:5" x14ac:dyDescent="0.3">
      <c r="B2" s="1" t="s">
        <v>0</v>
      </c>
      <c r="C2" s="1"/>
      <c r="D2" s="1"/>
    </row>
    <row r="4" spans="2:5" x14ac:dyDescent="0.3">
      <c r="B4" s="2" t="s">
        <v>1</v>
      </c>
      <c r="C4" s="3" t="s">
        <v>2</v>
      </c>
      <c r="D4" s="3" t="s">
        <v>3</v>
      </c>
      <c r="E4" s="2" t="s">
        <v>4</v>
      </c>
    </row>
    <row r="5" spans="2:5" x14ac:dyDescent="0.3">
      <c r="B5" s="2" t="s">
        <v>5</v>
      </c>
      <c r="C5" s="3">
        <v>1000000</v>
      </c>
      <c r="D5" s="3">
        <v>20</v>
      </c>
      <c r="E5" s="6">
        <f>C5*D5</f>
        <v>20000000</v>
      </c>
    </row>
    <row r="6" spans="2:5" x14ac:dyDescent="0.3">
      <c r="B6" s="2" t="s">
        <v>6</v>
      </c>
      <c r="C6" s="3">
        <v>580000</v>
      </c>
      <c r="D6" s="3">
        <v>10</v>
      </c>
      <c r="E6" s="6">
        <f t="shared" ref="E6:E10" si="0">C6*D6</f>
        <v>5800000</v>
      </c>
    </row>
    <row r="7" spans="2:5" x14ac:dyDescent="0.3">
      <c r="B7" s="2" t="s">
        <v>7</v>
      </c>
      <c r="C7" s="3">
        <v>200000</v>
      </c>
      <c r="D7" s="3">
        <v>5</v>
      </c>
      <c r="E7" s="6">
        <f t="shared" si="0"/>
        <v>1000000</v>
      </c>
    </row>
    <row r="8" spans="2:5" x14ac:dyDescent="0.3">
      <c r="B8" s="2" t="s">
        <v>8</v>
      </c>
      <c r="C8" s="3">
        <v>650000</v>
      </c>
      <c r="D8" s="3">
        <v>20</v>
      </c>
      <c r="E8" s="6">
        <f t="shared" si="0"/>
        <v>13000000</v>
      </c>
    </row>
    <row r="9" spans="2:5" x14ac:dyDescent="0.3">
      <c r="B9" s="2" t="s">
        <v>9</v>
      </c>
      <c r="C9" s="3">
        <v>150000</v>
      </c>
      <c r="D9" s="3">
        <v>20</v>
      </c>
      <c r="E9" s="6">
        <f t="shared" si="0"/>
        <v>3000000</v>
      </c>
    </row>
    <row r="10" spans="2:5" x14ac:dyDescent="0.3">
      <c r="B10" s="2" t="s">
        <v>10</v>
      </c>
      <c r="C10" s="3">
        <v>60000</v>
      </c>
      <c r="D10" s="3">
        <v>20</v>
      </c>
      <c r="E10" s="6">
        <f t="shared" si="0"/>
        <v>1200000</v>
      </c>
    </row>
    <row r="11" spans="2:5" x14ac:dyDescent="0.3">
      <c r="B11" s="5" t="s">
        <v>22</v>
      </c>
      <c r="E11" s="7">
        <f>SUM(E5:E10)</f>
        <v>44000000</v>
      </c>
    </row>
  </sheetData>
  <scenarios current="0" show="0" sqref="E11">
    <scenario name="Baga une" locked="1" count="6" user="lenovo" comment="Created by lenovo on 3/9/2023">
      <inputCells r="C5" val="1000000"/>
      <inputCells r="C6" val="580000"/>
      <inputCells r="C7" val="200000"/>
      <inputCells r="C8" val="650000"/>
      <inputCells r="C9" val="150000"/>
      <inputCells r="C10" val="60000"/>
    </scenario>
    <scenario name="Dundaj une" locked="1" count="6" user="lenovo" comment="Created by lenovo on 3/9/2023">
      <inputCells r="C5" val="1200000"/>
      <inputCells r="C6" val="600000"/>
      <inputCells r="C7" val="300000"/>
      <inputCells r="C8" val="700000"/>
      <inputCells r="C9" val="200000"/>
      <inputCells r="C10" val="80000"/>
    </scenario>
    <scenario name="Undur une" locked="1" count="6" user="lenovo" comment="Created by lenovo on 3/9/2023">
      <inputCells r="C5" val="2100000"/>
      <inputCells r="C6" val="650000"/>
      <inputCells r="C7" val="400000"/>
      <inputCells r="C8" val="800000"/>
      <inputCells r="C9" val="300000"/>
      <inputCells r="C10" val="90000"/>
    </scenario>
  </scenarios>
  <mergeCells count="1">
    <mergeCell ref="B2:D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E261E-7F35-4131-A0D5-B9B7810ECF58}">
  <sheetPr>
    <outlinePr summaryBelow="0"/>
  </sheetPr>
  <dimension ref="B1:G16"/>
  <sheetViews>
    <sheetView showGridLines="0" zoomScale="145" zoomScaleNormal="145" workbookViewId="0">
      <selection activeCell="G15" sqref="G15"/>
    </sheetView>
  </sheetViews>
  <sheetFormatPr defaultRowHeight="14.4" outlineLevelRow="1" outlineLevelCol="1" x14ac:dyDescent="0.3"/>
  <cols>
    <col min="2" max="2" width="4.88671875" customWidth="1"/>
    <col min="3" max="3" width="15.5546875" bestFit="1" customWidth="1"/>
    <col min="4" max="7" width="13.109375" bestFit="1" customWidth="1" outlineLevel="1"/>
  </cols>
  <sheetData>
    <row r="1" spans="2:7" ht="15" thickBot="1" x14ac:dyDescent="0.35"/>
    <row r="2" spans="2:7" ht="15.6" x14ac:dyDescent="0.3">
      <c r="B2" s="11" t="s">
        <v>15</v>
      </c>
      <c r="C2" s="11"/>
      <c r="D2" s="16"/>
      <c r="E2" s="16"/>
      <c r="F2" s="16"/>
      <c r="G2" s="16"/>
    </row>
    <row r="3" spans="2:7" ht="15.6" collapsed="1" x14ac:dyDescent="0.3">
      <c r="B3" s="10"/>
      <c r="C3" s="10"/>
      <c r="D3" s="17" t="s">
        <v>17</v>
      </c>
      <c r="E3" s="17" t="s">
        <v>11</v>
      </c>
      <c r="F3" s="17" t="s">
        <v>13</v>
      </c>
      <c r="G3" s="17" t="s">
        <v>14</v>
      </c>
    </row>
    <row r="4" spans="2:7" ht="20.399999999999999" hidden="1" outlineLevel="1" x14ac:dyDescent="0.3">
      <c r="B4" s="13"/>
      <c r="C4" s="13"/>
      <c r="D4" s="8"/>
      <c r="E4" s="19" t="s">
        <v>12</v>
      </c>
      <c r="F4" s="19" t="s">
        <v>12</v>
      </c>
      <c r="G4" s="19" t="s">
        <v>12</v>
      </c>
    </row>
    <row r="5" spans="2:7" x14ac:dyDescent="0.3">
      <c r="B5" s="14" t="s">
        <v>16</v>
      </c>
      <c r="C5" s="14"/>
      <c r="D5" s="12"/>
      <c r="E5" s="12"/>
      <c r="F5" s="12"/>
      <c r="G5" s="12"/>
    </row>
    <row r="6" spans="2:7" outlineLevel="1" x14ac:dyDescent="0.3">
      <c r="B6" s="13"/>
      <c r="C6" s="13" t="str">
        <f>Sheet1!B5</f>
        <v>Компьютер</v>
      </c>
      <c r="D6" s="8">
        <v>1000000</v>
      </c>
      <c r="E6" s="18">
        <v>1000000</v>
      </c>
      <c r="F6" s="18">
        <v>1200000</v>
      </c>
      <c r="G6" s="18">
        <v>2100000</v>
      </c>
    </row>
    <row r="7" spans="2:7" outlineLevel="1" x14ac:dyDescent="0.3">
      <c r="B7" s="13"/>
      <c r="C7" s="13" t="str">
        <f>Sheet1!B6</f>
        <v>Принтер</v>
      </c>
      <c r="D7" s="8">
        <v>580000</v>
      </c>
      <c r="E7" s="18">
        <v>580000</v>
      </c>
      <c r="F7" s="18">
        <v>600000</v>
      </c>
      <c r="G7" s="18">
        <v>650000</v>
      </c>
    </row>
    <row r="8" spans="2:7" outlineLevel="1" x14ac:dyDescent="0.3">
      <c r="B8" s="13"/>
      <c r="C8" s="13" t="str">
        <f>Sheet1!B7</f>
        <v>Скайнер</v>
      </c>
      <c r="D8" s="8">
        <v>200000</v>
      </c>
      <c r="E8" s="18">
        <v>200000</v>
      </c>
      <c r="F8" s="18">
        <v>300000</v>
      </c>
      <c r="G8" s="18">
        <v>400000</v>
      </c>
    </row>
    <row r="9" spans="2:7" outlineLevel="1" x14ac:dyDescent="0.3">
      <c r="B9" s="13"/>
      <c r="C9" s="13" t="str">
        <f>Sheet1!B8</f>
        <v>Оффис ширээ</v>
      </c>
      <c r="D9" s="8">
        <v>650000</v>
      </c>
      <c r="E9" s="18">
        <v>650000</v>
      </c>
      <c r="F9" s="18">
        <v>700000</v>
      </c>
      <c r="G9" s="18">
        <v>800000</v>
      </c>
    </row>
    <row r="10" spans="2:7" outlineLevel="1" x14ac:dyDescent="0.3">
      <c r="B10" s="13"/>
      <c r="C10" s="13" t="str">
        <f>Sheet1!B9</f>
        <v>Сандал</v>
      </c>
      <c r="D10" s="8">
        <v>150000</v>
      </c>
      <c r="E10" s="18">
        <v>150000</v>
      </c>
      <c r="F10" s="18">
        <v>200000</v>
      </c>
      <c r="G10" s="18">
        <v>300000</v>
      </c>
    </row>
    <row r="11" spans="2:7" outlineLevel="1" x14ac:dyDescent="0.3">
      <c r="B11" s="13"/>
      <c r="C11" s="13" t="str">
        <f>Sheet1!B10</f>
        <v>Ширээний гэрэл</v>
      </c>
      <c r="D11" s="8">
        <v>60000</v>
      </c>
      <c r="E11" s="18">
        <v>60000</v>
      </c>
      <c r="F11" s="18">
        <v>80000</v>
      </c>
      <c r="G11" s="18">
        <v>90000</v>
      </c>
    </row>
    <row r="12" spans="2:7" x14ac:dyDescent="0.3">
      <c r="B12" s="14" t="s">
        <v>18</v>
      </c>
      <c r="C12" s="14"/>
      <c r="D12" s="12"/>
      <c r="E12" s="12"/>
      <c r="F12" s="12"/>
      <c r="G12" s="12"/>
    </row>
    <row r="13" spans="2:7" ht="15" outlineLevel="1" thickBot="1" x14ac:dyDescent="0.35">
      <c r="B13" s="15"/>
      <c r="C13" s="15" t="str">
        <f>Sheet1!B11</f>
        <v>Нийт дүн</v>
      </c>
      <c r="D13" s="9">
        <v>44000000</v>
      </c>
      <c r="E13" s="9">
        <v>44000000</v>
      </c>
      <c r="F13" s="9">
        <v>51100000</v>
      </c>
      <c r="G13" s="9">
        <v>74300000</v>
      </c>
    </row>
    <row r="14" spans="2:7" x14ac:dyDescent="0.3">
      <c r="B14" t="s">
        <v>19</v>
      </c>
    </row>
    <row r="15" spans="2:7" x14ac:dyDescent="0.3">
      <c r="B15" t="s">
        <v>20</v>
      </c>
    </row>
    <row r="16" spans="2:7" x14ac:dyDescent="0.3">
      <c r="B16" t="s">
        <v>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DAF48-2010-480C-A5F8-6D8EE3247EBD}">
  <dimension ref="A1:H16"/>
  <sheetViews>
    <sheetView zoomScale="160" zoomScaleNormal="160" workbookViewId="0">
      <selection activeCell="A13" sqref="A13"/>
    </sheetView>
  </sheetViews>
  <sheetFormatPr defaultRowHeight="14.4" x14ac:dyDescent="0.3"/>
  <cols>
    <col min="1" max="1" width="20.21875" bestFit="1" customWidth="1"/>
    <col min="2" max="2" width="14" bestFit="1" customWidth="1"/>
    <col min="4" max="4" width="12.88671875" bestFit="1" customWidth="1"/>
    <col min="6" max="6" width="12.88671875" bestFit="1" customWidth="1"/>
    <col min="8" max="8" width="12.88671875" bestFit="1" customWidth="1"/>
  </cols>
  <sheetData>
    <row r="1" spans="1:8" x14ac:dyDescent="0.3">
      <c r="A1" t="s">
        <v>23</v>
      </c>
    </row>
    <row r="2" spans="1:8" x14ac:dyDescent="0.3">
      <c r="B2" t="s">
        <v>24</v>
      </c>
      <c r="D2" t="s">
        <v>25</v>
      </c>
      <c r="F2" t="s">
        <v>26</v>
      </c>
      <c r="H2" t="s">
        <v>27</v>
      </c>
    </row>
    <row r="3" spans="1:8" x14ac:dyDescent="0.3">
      <c r="A3" t="s">
        <v>28</v>
      </c>
    </row>
    <row r="4" spans="1:8" x14ac:dyDescent="0.3">
      <c r="A4" t="s">
        <v>29</v>
      </c>
      <c r="B4" s="20">
        <v>2000</v>
      </c>
      <c r="C4" s="20"/>
      <c r="D4" s="20">
        <v>3700</v>
      </c>
      <c r="E4" s="20"/>
      <c r="F4" s="20">
        <v>2500</v>
      </c>
      <c r="G4" s="20"/>
      <c r="H4" s="20">
        <v>2000</v>
      </c>
    </row>
    <row r="6" spans="1:8" x14ac:dyDescent="0.3">
      <c r="A6" s="2" t="s">
        <v>30</v>
      </c>
      <c r="B6" s="23">
        <v>8000000</v>
      </c>
      <c r="C6" s="22"/>
      <c r="D6" s="22"/>
      <c r="E6" s="22"/>
      <c r="F6" s="22">
        <v>8000000</v>
      </c>
      <c r="G6" s="22"/>
      <c r="H6" s="22">
        <v>8000000</v>
      </c>
    </row>
    <row r="7" spans="1:8" x14ac:dyDescent="0.3">
      <c r="A7" s="2" t="s">
        <v>31</v>
      </c>
      <c r="B7" s="23">
        <v>7000000</v>
      </c>
      <c r="C7" s="22"/>
      <c r="D7" s="22"/>
      <c r="E7" s="22"/>
      <c r="F7" s="22"/>
      <c r="G7" s="22"/>
      <c r="H7" s="22"/>
    </row>
    <row r="8" spans="1:8" x14ac:dyDescent="0.3">
      <c r="A8" s="2" t="s">
        <v>32</v>
      </c>
      <c r="B8" s="23">
        <v>1500000</v>
      </c>
      <c r="C8" s="22"/>
      <c r="D8" s="22"/>
      <c r="E8" s="22"/>
      <c r="F8" s="22"/>
      <c r="G8" s="22"/>
      <c r="H8" s="22"/>
    </row>
    <row r="9" spans="1:8" x14ac:dyDescent="0.3">
      <c r="A9" s="2" t="s">
        <v>33</v>
      </c>
      <c r="B9" s="23">
        <v>450000</v>
      </c>
      <c r="C9" s="22"/>
      <c r="D9" s="22"/>
      <c r="E9" s="22"/>
      <c r="F9" s="22"/>
      <c r="G9" s="22"/>
      <c r="H9" s="22"/>
    </row>
    <row r="10" spans="1:8" x14ac:dyDescent="0.3">
      <c r="A10" s="2" t="s">
        <v>34</v>
      </c>
      <c r="B10" s="23">
        <v>500000</v>
      </c>
      <c r="C10" s="22"/>
      <c r="D10" s="22"/>
      <c r="E10" s="22"/>
      <c r="F10" s="22"/>
      <c r="G10" s="22"/>
      <c r="H10" s="22"/>
    </row>
    <row r="11" spans="1:8" x14ac:dyDescent="0.3">
      <c r="A11" s="2" t="s">
        <v>35</v>
      </c>
      <c r="B11" s="23">
        <v>17450000</v>
      </c>
      <c r="C11" s="22"/>
      <c r="D11" s="22"/>
      <c r="E11" s="22"/>
      <c r="F11" s="22"/>
      <c r="G11" s="22"/>
      <c r="H11" s="22"/>
    </row>
    <row r="12" spans="1:8" x14ac:dyDescent="0.3">
      <c r="A12" s="2" t="s">
        <v>36</v>
      </c>
      <c r="B12" s="23"/>
      <c r="C12" s="22"/>
      <c r="D12" s="22"/>
      <c r="E12" s="22"/>
      <c r="F12" s="22"/>
      <c r="G12" s="22"/>
      <c r="H12" s="22"/>
    </row>
    <row r="13" spans="1:8" x14ac:dyDescent="0.3">
      <c r="A13" s="2" t="s">
        <v>42</v>
      </c>
      <c r="B13" s="23">
        <v>20000</v>
      </c>
      <c r="C13" s="22"/>
      <c r="D13" s="22"/>
      <c r="E13" s="22"/>
      <c r="F13" s="22"/>
      <c r="G13" s="22"/>
      <c r="H13" s="22"/>
    </row>
    <row r="15" spans="1:8" x14ac:dyDescent="0.3">
      <c r="A15" s="21" t="s">
        <v>38</v>
      </c>
      <c r="B15" s="20">
        <f>B13*B4</f>
        <v>40000000</v>
      </c>
    </row>
    <row r="16" spans="1:8" x14ac:dyDescent="0.3">
      <c r="A16" t="s">
        <v>37</v>
      </c>
      <c r="B16" s="24">
        <f>B15-B11</f>
        <v>22550000</v>
      </c>
    </row>
  </sheetData>
  <scenarios current="0" show="0" sqref="B11 B15:B16">
    <scenario name="Buhiin urgoo" locked="1" count="8" user="lenovo" comment="Created by lenovo on 3/9/2023">
      <inputCells r="B4" val="2000" numFmtId="167"/>
      <inputCells r="B6" val="8000000" numFmtId="167"/>
      <inputCells r="B7" val="7000000" numFmtId="167"/>
      <inputCells r="B8" val="1500000" numFmtId="167"/>
      <inputCells r="B9" val="450000" numFmtId="167"/>
      <inputCells r="B10" val="500000" numFmtId="167"/>
      <inputCells r="B11" val="17450000"/>
      <inputCells r="B13" val="20000" numFmtId="167"/>
    </scenario>
    <scenario name="UBP" locked="1" count="8" user="lenovo" comment="Created by lenovo on 3/9/2023">
      <inputCells r="B4" val="3700" numFmtId="167"/>
      <inputCells r="B6" val="10000000" numFmtId="167"/>
      <inputCells r="B7" val="6000000" numFmtId="167"/>
      <inputCells r="B8" val="1600000" numFmtId="167"/>
      <inputCells r="B9" val="600000" numFmtId="167"/>
      <inputCells r="B10" val="650000" numFmtId="167"/>
      <inputCells r="B11" val="17450000"/>
      <inputCells r="B13" val="15000" numFmtId="167"/>
    </scenario>
    <scenario name="TT ордон" locked="1" count="8" user="lenovo" comment="Created by lenovo on 3/9/2023">
      <inputCells r="B4" val="2500" numFmtId="167"/>
      <inputCells r="B6" val="8000000" numFmtId="167"/>
      <inputCells r="B7" val="4500000" numFmtId="167"/>
      <inputCells r="B8" val="1400000" numFmtId="167"/>
      <inputCells r="B9" val="500000" numFmtId="167"/>
      <inputCells r="B10" val="600000" numFmtId="167"/>
      <inputCells r="B11" val="17450000"/>
      <inputCells r="B13" val="18000" numFmtId="167"/>
    </scenario>
    <scenario name="СТ өргөө" locked="1" count="8" user="lenovo" comment="Created by lenovo on 3/9/2023">
      <inputCells r="B4" val="2000" numFmtId="167"/>
      <inputCells r="B6" val="8000000" numFmtId="167"/>
      <inputCells r="B7" val="7000000" numFmtId="167"/>
      <inputCells r="B8" val="1500000" numFmtId="167"/>
      <inputCells r="B9" val="450000" numFmtId="167"/>
      <inputCells r="B10" val="500000" numFmtId="167"/>
      <inputCells r="B11" val="17450000"/>
      <inputCells r="B13" val="20000" numFmtId="167"/>
    </scenario>
  </scenario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5DAE1E-30AE-4E91-AE03-9CBDE44E5D71}">
  <sheetPr>
    <outlinePr summaryBelow="0"/>
  </sheetPr>
  <dimension ref="B1:H20"/>
  <sheetViews>
    <sheetView showGridLines="0" zoomScale="115" zoomScaleNormal="115" workbookViewId="0">
      <selection activeCell="L7" sqref="L7"/>
    </sheetView>
  </sheetViews>
  <sheetFormatPr defaultRowHeight="14.4" outlineLevelRow="1" outlineLevelCol="1" x14ac:dyDescent="0.3"/>
  <cols>
    <col min="3" max="3" width="24.88671875" bestFit="1" customWidth="1"/>
    <col min="4" max="8" width="13.109375" bestFit="1" customWidth="1" outlineLevel="1"/>
  </cols>
  <sheetData>
    <row r="1" spans="2:8" ht="15" thickBot="1" x14ac:dyDescent="0.35"/>
    <row r="2" spans="2:8" ht="15.6" x14ac:dyDescent="0.3">
      <c r="B2" s="11" t="s">
        <v>15</v>
      </c>
      <c r="C2" s="11"/>
      <c r="D2" s="16"/>
      <c r="E2" s="16"/>
      <c r="F2" s="16"/>
      <c r="G2" s="16"/>
      <c r="H2" s="16"/>
    </row>
    <row r="3" spans="2:8" ht="15.6" collapsed="1" x14ac:dyDescent="0.3">
      <c r="B3" s="10"/>
      <c r="C3" s="10"/>
      <c r="D3" s="17" t="s">
        <v>17</v>
      </c>
      <c r="E3" s="17" t="s">
        <v>39</v>
      </c>
      <c r="F3" s="17" t="s">
        <v>25</v>
      </c>
      <c r="G3" s="17" t="s">
        <v>40</v>
      </c>
      <c r="H3" s="17" t="s">
        <v>41</v>
      </c>
    </row>
    <row r="4" spans="2:8" ht="20.399999999999999" hidden="1" outlineLevel="1" x14ac:dyDescent="0.3">
      <c r="B4" s="13"/>
      <c r="C4" s="13"/>
      <c r="D4" s="8"/>
      <c r="E4" s="19" t="s">
        <v>12</v>
      </c>
      <c r="F4" s="19" t="s">
        <v>12</v>
      </c>
      <c r="G4" s="19" t="s">
        <v>12</v>
      </c>
      <c r="H4" s="19" t="s">
        <v>12</v>
      </c>
    </row>
    <row r="5" spans="2:8" x14ac:dyDescent="0.3">
      <c r="B5" s="14" t="s">
        <v>16</v>
      </c>
      <c r="C5" s="14"/>
      <c r="D5" s="12"/>
      <c r="E5" s="12"/>
      <c r="F5" s="12"/>
      <c r="G5" s="12"/>
      <c r="H5" s="12"/>
    </row>
    <row r="6" spans="2:8" outlineLevel="1" x14ac:dyDescent="0.3">
      <c r="B6" s="13"/>
      <c r="C6" s="13" t="str">
        <f>Sheet3!A4</f>
        <v>Байр &amp; Суудал</v>
      </c>
      <c r="D6" s="25">
        <v>2000</v>
      </c>
      <c r="E6" s="26">
        <v>2000</v>
      </c>
      <c r="F6" s="26">
        <v>3700</v>
      </c>
      <c r="G6" s="26">
        <v>2500</v>
      </c>
      <c r="H6" s="26">
        <v>2000</v>
      </c>
    </row>
    <row r="7" spans="2:8" outlineLevel="1" x14ac:dyDescent="0.3">
      <c r="B7" s="13"/>
      <c r="C7" s="13" t="str">
        <f>Sheet3!A6</f>
        <v>Авьяас чадвар</v>
      </c>
      <c r="D7" s="25">
        <v>8000000</v>
      </c>
      <c r="E7" s="26">
        <v>8000000</v>
      </c>
      <c r="F7" s="26">
        <v>10000000</v>
      </c>
      <c r="G7" s="26">
        <v>8000000</v>
      </c>
      <c r="H7" s="26">
        <v>8000000</v>
      </c>
    </row>
    <row r="8" spans="2:8" outlineLevel="1" x14ac:dyDescent="0.3">
      <c r="B8" s="13"/>
      <c r="C8" s="13" t="str">
        <f>Sheet3!A7</f>
        <v>Байрны түрээс</v>
      </c>
      <c r="D8" s="25">
        <v>7000000</v>
      </c>
      <c r="E8" s="26">
        <v>7000000</v>
      </c>
      <c r="F8" s="26">
        <v>6000000</v>
      </c>
      <c r="G8" s="26">
        <v>4500000</v>
      </c>
      <c r="H8" s="26">
        <v>7000000</v>
      </c>
    </row>
    <row r="9" spans="2:8" outlineLevel="1" x14ac:dyDescent="0.3">
      <c r="B9" s="13"/>
      <c r="C9" s="13" t="str">
        <f>Sheet3!A8</f>
        <v>Гэрэлтүүлэг</v>
      </c>
      <c r="D9" s="25">
        <v>1500000</v>
      </c>
      <c r="E9" s="26">
        <v>1500000</v>
      </c>
      <c r="F9" s="26">
        <v>1600000</v>
      </c>
      <c r="G9" s="26">
        <v>1400000</v>
      </c>
      <c r="H9" s="26">
        <v>1500000</v>
      </c>
    </row>
    <row r="10" spans="2:8" outlineLevel="1" x14ac:dyDescent="0.3">
      <c r="B10" s="13"/>
      <c r="C10" s="13" t="str">
        <f>Sheet3!A9</f>
        <v>Хамгаалалт</v>
      </c>
      <c r="D10" s="25">
        <v>450000</v>
      </c>
      <c r="E10" s="26">
        <v>450000</v>
      </c>
      <c r="F10" s="26">
        <v>600000</v>
      </c>
      <c r="G10" s="26">
        <v>500000</v>
      </c>
      <c r="H10" s="26">
        <v>450000</v>
      </c>
    </row>
    <row r="11" spans="2:8" outlineLevel="1" x14ac:dyDescent="0.3">
      <c r="B11" s="13"/>
      <c r="C11" s="13" t="str">
        <f>Sheet3!A10</f>
        <v>Даатгал</v>
      </c>
      <c r="D11" s="25">
        <v>500000</v>
      </c>
      <c r="E11" s="26">
        <v>500000</v>
      </c>
      <c r="F11" s="26">
        <v>650000</v>
      </c>
      <c r="G11" s="26">
        <v>600000</v>
      </c>
      <c r="H11" s="26">
        <v>500000</v>
      </c>
    </row>
    <row r="12" spans="2:8" outlineLevel="1" x14ac:dyDescent="0.3">
      <c r="B12" s="13"/>
      <c r="C12" s="13" t="str">
        <f>Sheet3!A11</f>
        <v>Нийт зардал</v>
      </c>
      <c r="D12" s="25">
        <v>17450000</v>
      </c>
      <c r="E12" s="26">
        <v>17450000</v>
      </c>
      <c r="F12" s="26">
        <v>17450000</v>
      </c>
      <c r="G12" s="26">
        <v>17450000</v>
      </c>
      <c r="H12" s="26">
        <v>17450000</v>
      </c>
    </row>
    <row r="13" spans="2:8" outlineLevel="1" x14ac:dyDescent="0.3">
      <c r="B13" s="13"/>
      <c r="C13" s="13" t="str">
        <f>Sheet3!A13</f>
        <v>Билетийн үнэ</v>
      </c>
      <c r="D13" s="25">
        <v>20000</v>
      </c>
      <c r="E13" s="26">
        <v>20000</v>
      </c>
      <c r="F13" s="26">
        <v>15000</v>
      </c>
      <c r="G13" s="26">
        <v>18000</v>
      </c>
      <c r="H13" s="26">
        <v>20000</v>
      </c>
    </row>
    <row r="14" spans="2:8" x14ac:dyDescent="0.3">
      <c r="B14" s="14" t="s">
        <v>18</v>
      </c>
      <c r="C14" s="14"/>
      <c r="D14" s="12"/>
      <c r="E14" s="12"/>
      <c r="F14" s="12"/>
      <c r="G14" s="12"/>
      <c r="H14" s="12"/>
    </row>
    <row r="15" spans="2:8" outlineLevel="1" x14ac:dyDescent="0.3">
      <c r="B15" s="13"/>
      <c r="C15" s="13" t="str">
        <f>Sheet3!A11</f>
        <v>Нийт зардал</v>
      </c>
      <c r="D15" s="25">
        <v>17450000</v>
      </c>
      <c r="E15" s="25">
        <v>17450000</v>
      </c>
      <c r="F15" s="25">
        <f>SUM(F7:F11)</f>
        <v>18850000</v>
      </c>
      <c r="G15" s="25">
        <f>SUM(G7:G11)</f>
        <v>15000000</v>
      </c>
      <c r="H15" s="25">
        <v>17450000</v>
      </c>
    </row>
    <row r="16" spans="2:8" outlineLevel="1" x14ac:dyDescent="0.3">
      <c r="B16" s="13"/>
      <c r="C16" s="13" t="str">
        <f>Sheet3!A15</f>
        <v>Борлуулах тасалбарын үнэ</v>
      </c>
      <c r="D16" s="25">
        <v>40000000</v>
      </c>
      <c r="E16" s="25">
        <v>40000000</v>
      </c>
      <c r="F16" s="25">
        <v>55500000</v>
      </c>
      <c r="G16" s="25">
        <v>45000000</v>
      </c>
      <c r="H16" s="25">
        <v>40000000</v>
      </c>
    </row>
    <row r="17" spans="2:8" ht="15" outlineLevel="1" thickBot="1" x14ac:dyDescent="0.35">
      <c r="B17" s="15"/>
      <c r="C17" s="13" t="str">
        <f>Sheet3!A16</f>
        <v>Нийт орлого</v>
      </c>
      <c r="D17" s="27">
        <v>22550000</v>
      </c>
      <c r="E17" s="27">
        <v>22550000</v>
      </c>
      <c r="F17" s="27">
        <v>38050000</v>
      </c>
      <c r="G17" s="27">
        <v>27550000</v>
      </c>
      <c r="H17" s="27">
        <v>22550000</v>
      </c>
    </row>
    <row r="18" spans="2:8" x14ac:dyDescent="0.3">
      <c r="B18" t="s">
        <v>19</v>
      </c>
    </row>
    <row r="19" spans="2:8" x14ac:dyDescent="0.3">
      <c r="B19" t="s">
        <v>20</v>
      </c>
    </row>
    <row r="20" spans="2:8" x14ac:dyDescent="0.3">
      <c r="B20" t="s">
        <v>21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432300-CAB1-423D-8ED2-30B7D2C88529}">
  <dimension ref="A1:I114"/>
  <sheetViews>
    <sheetView tabSelected="1" zoomScale="130" zoomScaleNormal="130" workbookViewId="0">
      <selection activeCell="I20" sqref="I20"/>
    </sheetView>
  </sheetViews>
  <sheetFormatPr defaultRowHeight="14.4" x14ac:dyDescent="0.3"/>
  <cols>
    <col min="1" max="1" width="14" bestFit="1" customWidth="1"/>
    <col min="2" max="2" width="14.33203125" bestFit="1" customWidth="1"/>
    <col min="3" max="5" width="12.77734375" bestFit="1" customWidth="1"/>
    <col min="6" max="6" width="9.33203125" bestFit="1" customWidth="1"/>
  </cols>
  <sheetData>
    <row r="1" spans="1:6" x14ac:dyDescent="0.3">
      <c r="A1" s="2" t="s">
        <v>1</v>
      </c>
      <c r="B1" s="2"/>
      <c r="C1" s="2"/>
      <c r="D1" s="2"/>
      <c r="E1" s="2"/>
      <c r="F1" s="2"/>
    </row>
    <row r="2" spans="1:6" x14ac:dyDescent="0.3">
      <c r="A2" s="2" t="s">
        <v>43</v>
      </c>
      <c r="B2" s="2" t="s">
        <v>48</v>
      </c>
      <c r="C2" s="2" t="s">
        <v>49</v>
      </c>
      <c r="D2" s="2" t="s">
        <v>50</v>
      </c>
      <c r="E2" s="2" t="s">
        <v>52</v>
      </c>
      <c r="F2" s="2" t="s">
        <v>51</v>
      </c>
    </row>
    <row r="3" spans="1:6" x14ac:dyDescent="0.3">
      <c r="A3" s="2" t="s">
        <v>44</v>
      </c>
      <c r="B3" s="2">
        <v>1</v>
      </c>
      <c r="C3" s="2">
        <v>1</v>
      </c>
      <c r="D3" s="2">
        <v>0</v>
      </c>
      <c r="E3" s="2">
        <v>1</v>
      </c>
      <c r="F3" s="28">
        <v>150</v>
      </c>
    </row>
    <row r="4" spans="1:6" x14ac:dyDescent="0.3">
      <c r="A4" s="2" t="s">
        <v>45</v>
      </c>
      <c r="B4" s="2">
        <v>1</v>
      </c>
      <c r="C4" s="2">
        <v>1</v>
      </c>
      <c r="D4" s="2">
        <v>1</v>
      </c>
      <c r="E4" s="2">
        <v>1</v>
      </c>
      <c r="F4" s="28">
        <v>150</v>
      </c>
    </row>
    <row r="5" spans="1:6" x14ac:dyDescent="0.3">
      <c r="A5" s="2" t="s">
        <v>46</v>
      </c>
      <c r="B5" s="2">
        <v>0</v>
      </c>
      <c r="C5" s="2">
        <v>1</v>
      </c>
      <c r="D5" s="2">
        <v>1</v>
      </c>
      <c r="E5" s="2">
        <v>0</v>
      </c>
      <c r="F5" s="28">
        <v>200</v>
      </c>
    </row>
    <row r="6" spans="1:6" x14ac:dyDescent="0.3">
      <c r="A6" s="2" t="s">
        <v>47</v>
      </c>
      <c r="B6" s="2">
        <v>1</v>
      </c>
      <c r="C6" s="2">
        <v>1</v>
      </c>
      <c r="D6" s="2">
        <v>1</v>
      </c>
      <c r="E6" s="2">
        <v>1</v>
      </c>
      <c r="F6" s="28">
        <v>150</v>
      </c>
    </row>
    <row r="7" spans="1:6" x14ac:dyDescent="0.3">
      <c r="A7" s="2"/>
      <c r="B7" s="2"/>
      <c r="C7" s="2"/>
      <c r="D7" s="2"/>
      <c r="E7" s="2"/>
      <c r="F7" s="2"/>
    </row>
    <row r="8" spans="1:6" x14ac:dyDescent="0.3">
      <c r="A8" s="2" t="s">
        <v>53</v>
      </c>
      <c r="B8" s="2">
        <v>800</v>
      </c>
      <c r="C8" s="2">
        <v>1000</v>
      </c>
      <c r="D8" s="2">
        <v>800</v>
      </c>
      <c r="E8" s="2">
        <v>300</v>
      </c>
      <c r="F8" s="2"/>
    </row>
    <row r="9" spans="1:6" x14ac:dyDescent="0.3">
      <c r="A9" s="2" t="s">
        <v>54</v>
      </c>
      <c r="B9" s="6">
        <v>800</v>
      </c>
      <c r="C9" s="6">
        <v>700</v>
      </c>
      <c r="D9" s="6">
        <v>800</v>
      </c>
      <c r="E9" s="6">
        <v>300</v>
      </c>
      <c r="F9" s="2"/>
    </row>
    <row r="10" spans="1:6" x14ac:dyDescent="0.3">
      <c r="A10" s="2"/>
      <c r="B10" s="2"/>
      <c r="C10" s="2"/>
      <c r="D10" s="2"/>
      <c r="E10" s="2"/>
      <c r="F10" s="2"/>
    </row>
    <row r="11" spans="1:6" x14ac:dyDescent="0.3">
      <c r="A11" s="2" t="s">
        <v>55</v>
      </c>
      <c r="B11" s="28">
        <v>900</v>
      </c>
      <c r="C11" s="28">
        <v>900</v>
      </c>
      <c r="D11" s="28">
        <v>900</v>
      </c>
      <c r="E11" s="28">
        <v>900</v>
      </c>
      <c r="F11" s="28"/>
    </row>
    <row r="12" spans="1:6" x14ac:dyDescent="0.3">
      <c r="A12" s="2" t="s">
        <v>56</v>
      </c>
      <c r="B12" s="28">
        <v>450</v>
      </c>
      <c r="C12" s="28">
        <v>650</v>
      </c>
      <c r="D12" s="28">
        <v>500</v>
      </c>
      <c r="E12" s="28">
        <v>300</v>
      </c>
      <c r="F12" s="28"/>
    </row>
    <row r="13" spans="1:6" x14ac:dyDescent="0.3">
      <c r="A13" s="2" t="s">
        <v>57</v>
      </c>
      <c r="B13" s="29">
        <f>B11-B12</f>
        <v>450</v>
      </c>
      <c r="C13" s="29">
        <f t="shared" ref="C13:E13" si="0">C11-C12</f>
        <v>250</v>
      </c>
      <c r="D13" s="29">
        <f t="shared" si="0"/>
        <v>400</v>
      </c>
      <c r="E13" s="29">
        <f t="shared" si="0"/>
        <v>600</v>
      </c>
      <c r="F13" s="28"/>
    </row>
    <row r="14" spans="1:6" x14ac:dyDescent="0.3">
      <c r="A14" s="2"/>
      <c r="B14" s="28"/>
      <c r="C14" s="28"/>
      <c r="D14" s="28"/>
      <c r="E14" s="28"/>
      <c r="F14" s="2"/>
    </row>
    <row r="15" spans="1:6" x14ac:dyDescent="0.3">
      <c r="A15" s="2" t="s">
        <v>58</v>
      </c>
      <c r="B15" s="29">
        <f>B13*B9</f>
        <v>360000</v>
      </c>
      <c r="C15" s="29">
        <f t="shared" ref="C15:E15" si="1">C13*C9</f>
        <v>175000</v>
      </c>
      <c r="D15" s="29">
        <f t="shared" si="1"/>
        <v>320000</v>
      </c>
      <c r="E15" s="29">
        <f t="shared" si="1"/>
        <v>180000</v>
      </c>
      <c r="F15" s="2"/>
    </row>
    <row r="16" spans="1:6" x14ac:dyDescent="0.3">
      <c r="A16" s="2"/>
      <c r="B16" s="2"/>
      <c r="C16" s="2"/>
      <c r="D16" s="2"/>
      <c r="E16" s="2"/>
      <c r="F16" s="2"/>
    </row>
    <row r="17" spans="1:9" x14ac:dyDescent="0.3">
      <c r="A17" s="2" t="s">
        <v>59</v>
      </c>
      <c r="B17" s="29">
        <f>SUM(B15:E15)</f>
        <v>1035000</v>
      </c>
      <c r="C17" s="2"/>
      <c r="D17" s="2"/>
      <c r="E17" s="2"/>
      <c r="F17" s="2"/>
    </row>
    <row r="18" spans="1:9" x14ac:dyDescent="0.3">
      <c r="A18" s="2"/>
      <c r="B18" s="2"/>
      <c r="C18" s="2"/>
      <c r="D18" s="2"/>
      <c r="E18" s="2"/>
      <c r="F18" s="2"/>
    </row>
    <row r="19" spans="1:9" x14ac:dyDescent="0.3">
      <c r="A19" s="2" t="s">
        <v>60</v>
      </c>
      <c r="B19" s="2"/>
      <c r="C19" s="2"/>
      <c r="D19" s="2"/>
      <c r="E19" s="2"/>
      <c r="F19" s="2"/>
    </row>
    <row r="20" spans="1:9" x14ac:dyDescent="0.3">
      <c r="A20" s="2" t="s">
        <v>43</v>
      </c>
      <c r="B20" s="2" t="s">
        <v>61</v>
      </c>
      <c r="C20" s="2" t="s">
        <v>62</v>
      </c>
      <c r="D20" s="2"/>
      <c r="E20" s="2"/>
      <c r="F20" s="2"/>
      <c r="I20" t="s">
        <v>63</v>
      </c>
    </row>
    <row r="21" spans="1:9" x14ac:dyDescent="0.3">
      <c r="A21" s="2" t="s">
        <v>44</v>
      </c>
      <c r="B21" s="6">
        <f>($B$9*B3)+($C$9*C3)+($D$9*D3)+($E$9*E3)</f>
        <v>1800</v>
      </c>
      <c r="C21" s="2">
        <v>2500</v>
      </c>
      <c r="D21" s="2"/>
      <c r="E21" s="2"/>
      <c r="F21" s="2"/>
    </row>
    <row r="22" spans="1:9" x14ac:dyDescent="0.3">
      <c r="A22" s="2" t="s">
        <v>45</v>
      </c>
      <c r="B22" s="6">
        <f>($B$9*B4)+($C$9*C4)+($D$9*D4)+($E$9*E4)</f>
        <v>2600</v>
      </c>
      <c r="C22" s="2">
        <v>2600</v>
      </c>
      <c r="D22" s="2"/>
      <c r="E22" s="2"/>
      <c r="F22" s="2"/>
    </row>
    <row r="23" spans="1:9" x14ac:dyDescent="0.3">
      <c r="A23" s="2" t="s">
        <v>46</v>
      </c>
      <c r="B23" s="6">
        <f>($B$9*B5)+($C$9*C5)+($D$9*D5)+($E$9*E5)</f>
        <v>1500</v>
      </c>
      <c r="C23" s="2">
        <v>2500</v>
      </c>
      <c r="D23" s="2"/>
      <c r="E23" s="2"/>
      <c r="F23" s="2"/>
    </row>
    <row r="24" spans="1:9" x14ac:dyDescent="0.3">
      <c r="A24" s="2" t="s">
        <v>47</v>
      </c>
      <c r="B24" s="6">
        <f>($B$9*B6)+($C$9*C6)+($D$9*D6)+($E$9*E6)</f>
        <v>2600</v>
      </c>
      <c r="C24" s="2">
        <v>2600</v>
      </c>
      <c r="D24" s="2"/>
      <c r="E24" s="2"/>
      <c r="F24" s="2"/>
    </row>
    <row r="25" spans="1:9" x14ac:dyDescent="0.3">
      <c r="A25" s="30"/>
      <c r="B25" s="30"/>
      <c r="C25" s="30"/>
      <c r="D25" s="30"/>
      <c r="E25" s="30"/>
      <c r="F25" s="30"/>
    </row>
    <row r="26" spans="1:9" x14ac:dyDescent="0.3">
      <c r="A26" s="30"/>
      <c r="B26" s="30"/>
      <c r="C26" s="30"/>
      <c r="D26" s="30"/>
      <c r="E26" s="30"/>
      <c r="F26" s="30"/>
    </row>
    <row r="27" spans="1:9" x14ac:dyDescent="0.3">
      <c r="A27" s="30"/>
      <c r="B27" s="30"/>
      <c r="C27" s="30"/>
      <c r="D27" s="30"/>
      <c r="E27" s="30"/>
      <c r="F27" s="30"/>
    </row>
    <row r="28" spans="1:9" x14ac:dyDescent="0.3">
      <c r="A28" s="30"/>
      <c r="B28" s="30"/>
      <c r="C28" s="30"/>
      <c r="D28" s="30"/>
      <c r="E28" s="30"/>
      <c r="F28" s="30"/>
    </row>
    <row r="29" spans="1:9" x14ac:dyDescent="0.3">
      <c r="A29" s="30"/>
      <c r="B29" s="30"/>
      <c r="C29" s="30"/>
      <c r="D29" s="30"/>
      <c r="E29" s="30"/>
      <c r="F29" s="30"/>
    </row>
    <row r="30" spans="1:9" x14ac:dyDescent="0.3">
      <c r="A30" s="30"/>
      <c r="B30" s="30"/>
      <c r="C30" s="30"/>
      <c r="D30" s="30"/>
      <c r="E30" s="30"/>
      <c r="F30" s="30"/>
    </row>
    <row r="31" spans="1:9" x14ac:dyDescent="0.3">
      <c r="A31" s="30"/>
      <c r="B31" s="30"/>
      <c r="C31" s="30"/>
      <c r="D31" s="30"/>
      <c r="E31" s="30"/>
      <c r="F31" s="30"/>
    </row>
    <row r="32" spans="1:9" x14ac:dyDescent="0.3">
      <c r="A32" s="30"/>
      <c r="B32" s="30"/>
      <c r="C32" s="30"/>
      <c r="D32" s="30"/>
      <c r="E32" s="30"/>
      <c r="F32" s="30"/>
    </row>
    <row r="33" spans="1:6" x14ac:dyDescent="0.3">
      <c r="A33" s="30"/>
      <c r="B33" s="30"/>
      <c r="C33" s="30"/>
      <c r="D33" s="30"/>
      <c r="E33" s="30"/>
      <c r="F33" s="30"/>
    </row>
    <row r="34" spans="1:6" x14ac:dyDescent="0.3">
      <c r="A34" s="30"/>
      <c r="B34" s="30"/>
      <c r="C34" s="30"/>
      <c r="D34" s="30"/>
      <c r="E34" s="30"/>
      <c r="F34" s="30"/>
    </row>
    <row r="35" spans="1:6" x14ac:dyDescent="0.3">
      <c r="A35" s="30"/>
      <c r="B35" s="30"/>
      <c r="C35" s="30"/>
      <c r="D35" s="30"/>
      <c r="E35" s="30"/>
      <c r="F35" s="30"/>
    </row>
    <row r="36" spans="1:6" x14ac:dyDescent="0.3">
      <c r="A36" s="30"/>
      <c r="B36" s="30"/>
      <c r="C36" s="30"/>
      <c r="D36" s="30"/>
      <c r="E36" s="30"/>
      <c r="F36" s="30"/>
    </row>
    <row r="37" spans="1:6" x14ac:dyDescent="0.3">
      <c r="A37" s="30"/>
      <c r="B37" s="30"/>
      <c r="C37" s="30"/>
      <c r="D37" s="30"/>
      <c r="E37" s="30"/>
      <c r="F37" s="30"/>
    </row>
    <row r="38" spans="1:6" x14ac:dyDescent="0.3">
      <c r="A38" s="30"/>
      <c r="B38" s="30"/>
      <c r="C38" s="30"/>
      <c r="D38" s="30"/>
      <c r="E38" s="30"/>
      <c r="F38" s="30"/>
    </row>
    <row r="39" spans="1:6" x14ac:dyDescent="0.3">
      <c r="A39" s="30"/>
      <c r="B39" s="30"/>
      <c r="C39" s="30"/>
      <c r="D39" s="30"/>
      <c r="E39" s="30"/>
      <c r="F39" s="30"/>
    </row>
    <row r="40" spans="1:6" x14ac:dyDescent="0.3">
      <c r="A40" s="30"/>
      <c r="B40" s="30"/>
      <c r="C40" s="30"/>
      <c r="D40" s="30"/>
      <c r="E40" s="30"/>
      <c r="F40" s="30"/>
    </row>
    <row r="41" spans="1:6" x14ac:dyDescent="0.3">
      <c r="A41" s="30"/>
      <c r="B41" s="30"/>
      <c r="C41" s="30"/>
      <c r="D41" s="30"/>
      <c r="E41" s="30"/>
      <c r="F41" s="30"/>
    </row>
    <row r="42" spans="1:6" x14ac:dyDescent="0.3">
      <c r="A42" s="30"/>
      <c r="B42" s="30"/>
      <c r="C42" s="30"/>
      <c r="D42" s="30"/>
      <c r="E42" s="30"/>
      <c r="F42" s="30"/>
    </row>
    <row r="43" spans="1:6" x14ac:dyDescent="0.3">
      <c r="A43" s="30"/>
      <c r="B43" s="30"/>
      <c r="C43" s="30"/>
      <c r="D43" s="30"/>
      <c r="E43" s="30"/>
      <c r="F43" s="30"/>
    </row>
    <row r="44" spans="1:6" x14ac:dyDescent="0.3">
      <c r="A44" s="30"/>
      <c r="B44" s="30"/>
      <c r="C44" s="30"/>
      <c r="D44" s="30"/>
      <c r="E44" s="30"/>
      <c r="F44" s="30"/>
    </row>
    <row r="45" spans="1:6" x14ac:dyDescent="0.3">
      <c r="A45" s="30"/>
      <c r="B45" s="30"/>
      <c r="C45" s="30"/>
      <c r="D45" s="30"/>
      <c r="E45" s="30"/>
      <c r="F45" s="30"/>
    </row>
    <row r="46" spans="1:6" x14ac:dyDescent="0.3">
      <c r="A46" s="30"/>
      <c r="B46" s="30"/>
      <c r="C46" s="30"/>
      <c r="D46" s="30"/>
      <c r="E46" s="30"/>
      <c r="F46" s="30"/>
    </row>
    <row r="47" spans="1:6" x14ac:dyDescent="0.3">
      <c r="A47" s="30"/>
      <c r="B47" s="30"/>
      <c r="C47" s="30"/>
      <c r="D47" s="30"/>
      <c r="E47" s="30"/>
      <c r="F47" s="30"/>
    </row>
    <row r="48" spans="1:6" x14ac:dyDescent="0.3">
      <c r="A48" s="30"/>
      <c r="B48" s="30"/>
      <c r="C48" s="30"/>
      <c r="D48" s="30"/>
      <c r="E48" s="30"/>
      <c r="F48" s="30"/>
    </row>
    <row r="49" spans="1:6" x14ac:dyDescent="0.3">
      <c r="A49" s="30"/>
      <c r="B49" s="30"/>
      <c r="C49" s="30"/>
      <c r="D49" s="30"/>
      <c r="E49" s="30"/>
      <c r="F49" s="30"/>
    </row>
    <row r="50" spans="1:6" x14ac:dyDescent="0.3">
      <c r="A50" s="30"/>
      <c r="B50" s="30"/>
      <c r="C50" s="30"/>
      <c r="D50" s="30"/>
      <c r="E50" s="30"/>
      <c r="F50" s="30"/>
    </row>
    <row r="51" spans="1:6" x14ac:dyDescent="0.3">
      <c r="A51" s="30"/>
      <c r="B51" s="30"/>
      <c r="C51" s="30"/>
      <c r="D51" s="30"/>
      <c r="E51" s="30"/>
      <c r="F51" s="30"/>
    </row>
    <row r="52" spans="1:6" x14ac:dyDescent="0.3">
      <c r="A52" s="30"/>
      <c r="B52" s="30"/>
      <c r="C52" s="30"/>
      <c r="D52" s="30"/>
      <c r="E52" s="30"/>
      <c r="F52" s="30"/>
    </row>
    <row r="53" spans="1:6" x14ac:dyDescent="0.3">
      <c r="A53" s="30"/>
      <c r="B53" s="30"/>
      <c r="C53" s="30"/>
      <c r="D53" s="30"/>
      <c r="E53" s="30"/>
      <c r="F53" s="30"/>
    </row>
    <row r="54" spans="1:6" x14ac:dyDescent="0.3">
      <c r="A54" s="30"/>
      <c r="B54" s="30"/>
      <c r="C54" s="30"/>
      <c r="D54" s="30"/>
      <c r="E54" s="30"/>
      <c r="F54" s="30"/>
    </row>
    <row r="55" spans="1:6" x14ac:dyDescent="0.3">
      <c r="A55" s="30"/>
      <c r="B55" s="30"/>
      <c r="C55" s="30"/>
      <c r="D55" s="30"/>
      <c r="E55" s="30"/>
      <c r="F55" s="30"/>
    </row>
    <row r="56" spans="1:6" x14ac:dyDescent="0.3">
      <c r="A56" s="30"/>
      <c r="B56" s="30"/>
      <c r="C56" s="30"/>
      <c r="D56" s="30"/>
      <c r="E56" s="30"/>
      <c r="F56" s="30"/>
    </row>
    <row r="57" spans="1:6" x14ac:dyDescent="0.3">
      <c r="A57" s="30"/>
      <c r="B57" s="30"/>
      <c r="C57" s="30"/>
      <c r="D57" s="30"/>
      <c r="E57" s="30"/>
      <c r="F57" s="30"/>
    </row>
    <row r="58" spans="1:6" x14ac:dyDescent="0.3">
      <c r="A58" s="30"/>
      <c r="B58" s="30"/>
      <c r="C58" s="30"/>
      <c r="D58" s="30"/>
      <c r="E58" s="30"/>
      <c r="F58" s="30"/>
    </row>
    <row r="59" spans="1:6" x14ac:dyDescent="0.3">
      <c r="A59" s="30"/>
      <c r="B59" s="30"/>
      <c r="C59" s="30"/>
      <c r="D59" s="30"/>
      <c r="E59" s="30"/>
      <c r="F59" s="30"/>
    </row>
    <row r="60" spans="1:6" x14ac:dyDescent="0.3">
      <c r="A60" s="30"/>
      <c r="B60" s="30"/>
      <c r="C60" s="30"/>
      <c r="D60" s="30"/>
      <c r="E60" s="30"/>
      <c r="F60" s="30"/>
    </row>
    <row r="61" spans="1:6" x14ac:dyDescent="0.3">
      <c r="A61" s="30"/>
      <c r="B61" s="30"/>
      <c r="C61" s="30"/>
      <c r="D61" s="30"/>
      <c r="E61" s="30"/>
      <c r="F61" s="30"/>
    </row>
    <row r="62" spans="1:6" x14ac:dyDescent="0.3">
      <c r="A62" s="30"/>
      <c r="B62" s="30"/>
      <c r="C62" s="30"/>
      <c r="D62" s="30"/>
      <c r="E62" s="30"/>
      <c r="F62" s="30"/>
    </row>
    <row r="63" spans="1:6" x14ac:dyDescent="0.3">
      <c r="A63" s="30"/>
      <c r="B63" s="30"/>
      <c r="C63" s="30"/>
      <c r="D63" s="30"/>
      <c r="E63" s="30"/>
      <c r="F63" s="30"/>
    </row>
    <row r="64" spans="1:6" x14ac:dyDescent="0.3">
      <c r="A64" s="30"/>
      <c r="B64" s="30"/>
      <c r="C64" s="30"/>
      <c r="D64" s="30"/>
      <c r="E64" s="30"/>
      <c r="F64" s="30"/>
    </row>
    <row r="65" spans="1:6" x14ac:dyDescent="0.3">
      <c r="A65" s="30"/>
      <c r="B65" s="30"/>
      <c r="C65" s="30"/>
      <c r="D65" s="30"/>
      <c r="E65" s="30"/>
      <c r="F65" s="30"/>
    </row>
    <row r="66" spans="1:6" x14ac:dyDescent="0.3">
      <c r="A66" s="30"/>
      <c r="B66" s="30"/>
      <c r="C66" s="30"/>
      <c r="D66" s="30"/>
      <c r="E66" s="30"/>
      <c r="F66" s="30"/>
    </row>
    <row r="67" spans="1:6" x14ac:dyDescent="0.3">
      <c r="A67" s="30"/>
      <c r="B67" s="30"/>
      <c r="C67" s="30"/>
      <c r="D67" s="30"/>
      <c r="E67" s="30"/>
      <c r="F67" s="30"/>
    </row>
    <row r="68" spans="1:6" x14ac:dyDescent="0.3">
      <c r="A68" s="30"/>
      <c r="B68" s="30"/>
      <c r="C68" s="30"/>
      <c r="D68" s="30"/>
      <c r="E68" s="30"/>
      <c r="F68" s="30"/>
    </row>
    <row r="69" spans="1:6" x14ac:dyDescent="0.3">
      <c r="A69" s="30"/>
      <c r="B69" s="30"/>
      <c r="C69" s="30"/>
      <c r="D69" s="30"/>
      <c r="E69" s="30"/>
      <c r="F69" s="30"/>
    </row>
    <row r="70" spans="1:6" x14ac:dyDescent="0.3">
      <c r="A70" s="30"/>
      <c r="B70" s="30"/>
      <c r="C70" s="30"/>
      <c r="D70" s="30"/>
      <c r="E70" s="30"/>
      <c r="F70" s="30"/>
    </row>
    <row r="71" spans="1:6" x14ac:dyDescent="0.3">
      <c r="A71" s="30"/>
      <c r="B71" s="30"/>
      <c r="C71" s="30"/>
      <c r="D71" s="30"/>
      <c r="E71" s="30"/>
      <c r="F71" s="30"/>
    </row>
    <row r="72" spans="1:6" x14ac:dyDescent="0.3">
      <c r="A72" s="30"/>
      <c r="B72" s="30"/>
      <c r="C72" s="30"/>
      <c r="D72" s="30"/>
      <c r="E72" s="30"/>
      <c r="F72" s="30"/>
    </row>
    <row r="73" spans="1:6" x14ac:dyDescent="0.3">
      <c r="A73" s="30"/>
      <c r="B73" s="30"/>
      <c r="C73" s="30"/>
      <c r="D73" s="30"/>
      <c r="E73" s="30"/>
      <c r="F73" s="30"/>
    </row>
    <row r="74" spans="1:6" x14ac:dyDescent="0.3">
      <c r="A74" s="30"/>
      <c r="B74" s="30"/>
      <c r="C74" s="30"/>
      <c r="D74" s="30"/>
      <c r="E74" s="30"/>
      <c r="F74" s="30"/>
    </row>
    <row r="75" spans="1:6" x14ac:dyDescent="0.3">
      <c r="A75" s="30"/>
      <c r="B75" s="30"/>
      <c r="C75" s="30"/>
      <c r="D75" s="30"/>
      <c r="E75" s="30"/>
      <c r="F75" s="30"/>
    </row>
    <row r="76" spans="1:6" x14ac:dyDescent="0.3">
      <c r="A76" s="30"/>
      <c r="B76" s="30"/>
      <c r="C76" s="30"/>
      <c r="D76" s="30"/>
      <c r="E76" s="30"/>
      <c r="F76" s="30"/>
    </row>
    <row r="77" spans="1:6" x14ac:dyDescent="0.3">
      <c r="A77" s="30"/>
      <c r="B77" s="30"/>
      <c r="C77" s="30"/>
      <c r="D77" s="30"/>
      <c r="E77" s="30"/>
      <c r="F77" s="30"/>
    </row>
    <row r="78" spans="1:6" x14ac:dyDescent="0.3">
      <c r="A78" s="30"/>
      <c r="B78" s="30"/>
      <c r="C78" s="30"/>
      <c r="D78" s="30"/>
      <c r="E78" s="30"/>
      <c r="F78" s="30"/>
    </row>
    <row r="79" spans="1:6" x14ac:dyDescent="0.3">
      <c r="A79" s="30"/>
      <c r="B79" s="30"/>
      <c r="C79" s="30"/>
      <c r="D79" s="30"/>
      <c r="E79" s="30"/>
      <c r="F79" s="30"/>
    </row>
    <row r="80" spans="1:6" x14ac:dyDescent="0.3">
      <c r="A80" s="30"/>
      <c r="B80" s="30"/>
      <c r="C80" s="30"/>
      <c r="D80" s="30"/>
      <c r="E80" s="30"/>
      <c r="F80" s="30"/>
    </row>
    <row r="81" spans="1:6" x14ac:dyDescent="0.3">
      <c r="A81" s="30"/>
      <c r="B81" s="30"/>
      <c r="C81" s="30"/>
      <c r="D81" s="30"/>
      <c r="E81" s="30"/>
      <c r="F81" s="30"/>
    </row>
    <row r="82" spans="1:6" x14ac:dyDescent="0.3">
      <c r="A82" s="30"/>
      <c r="B82" s="30"/>
      <c r="C82" s="30"/>
      <c r="D82" s="30"/>
      <c r="E82" s="30"/>
      <c r="F82" s="30"/>
    </row>
    <row r="83" spans="1:6" x14ac:dyDescent="0.3">
      <c r="A83" s="30"/>
      <c r="B83" s="30"/>
      <c r="C83" s="30"/>
      <c r="D83" s="30"/>
      <c r="E83" s="30"/>
      <c r="F83" s="30"/>
    </row>
    <row r="84" spans="1:6" x14ac:dyDescent="0.3">
      <c r="A84" s="30"/>
      <c r="B84" s="30"/>
      <c r="C84" s="30"/>
      <c r="D84" s="30"/>
      <c r="E84" s="30"/>
      <c r="F84" s="30"/>
    </row>
    <row r="85" spans="1:6" x14ac:dyDescent="0.3">
      <c r="A85" s="30"/>
      <c r="B85" s="30"/>
      <c r="C85" s="30"/>
      <c r="D85" s="30"/>
      <c r="E85" s="30"/>
      <c r="F85" s="30"/>
    </row>
    <row r="86" spans="1:6" x14ac:dyDescent="0.3">
      <c r="A86" s="30"/>
      <c r="B86" s="30"/>
      <c r="C86" s="30"/>
      <c r="D86" s="30"/>
      <c r="E86" s="30"/>
      <c r="F86" s="30"/>
    </row>
    <row r="87" spans="1:6" x14ac:dyDescent="0.3">
      <c r="A87" s="30"/>
      <c r="B87" s="30"/>
      <c r="C87" s="30"/>
      <c r="D87" s="30"/>
      <c r="E87" s="30"/>
      <c r="F87" s="30"/>
    </row>
    <row r="88" spans="1:6" x14ac:dyDescent="0.3">
      <c r="A88" s="30"/>
      <c r="B88" s="30"/>
      <c r="C88" s="30"/>
      <c r="D88" s="30"/>
      <c r="E88" s="30"/>
      <c r="F88" s="30"/>
    </row>
    <row r="89" spans="1:6" x14ac:dyDescent="0.3">
      <c r="A89" s="30"/>
      <c r="B89" s="30"/>
      <c r="C89" s="30"/>
      <c r="D89" s="30"/>
      <c r="E89" s="30"/>
      <c r="F89" s="30"/>
    </row>
    <row r="90" spans="1:6" x14ac:dyDescent="0.3">
      <c r="A90" s="30"/>
      <c r="B90" s="30"/>
      <c r="C90" s="30"/>
      <c r="D90" s="30"/>
      <c r="E90" s="30"/>
      <c r="F90" s="30"/>
    </row>
    <row r="91" spans="1:6" x14ac:dyDescent="0.3">
      <c r="A91" s="30"/>
      <c r="B91" s="30"/>
      <c r="C91" s="30"/>
      <c r="D91" s="30"/>
      <c r="E91" s="30"/>
      <c r="F91" s="30"/>
    </row>
    <row r="92" spans="1:6" x14ac:dyDescent="0.3">
      <c r="A92" s="30"/>
      <c r="B92" s="30"/>
      <c r="C92" s="30"/>
      <c r="D92" s="30"/>
      <c r="E92" s="30"/>
      <c r="F92" s="30"/>
    </row>
    <row r="93" spans="1:6" x14ac:dyDescent="0.3">
      <c r="A93" s="30"/>
      <c r="B93" s="30"/>
      <c r="C93" s="30"/>
      <c r="D93" s="30"/>
      <c r="E93" s="30"/>
      <c r="F93" s="30"/>
    </row>
    <row r="94" spans="1:6" x14ac:dyDescent="0.3">
      <c r="A94" s="30"/>
      <c r="B94" s="30"/>
      <c r="C94" s="30"/>
      <c r="D94" s="30"/>
      <c r="E94" s="30"/>
      <c r="F94" s="30"/>
    </row>
    <row r="95" spans="1:6" x14ac:dyDescent="0.3">
      <c r="A95" s="30"/>
      <c r="B95" s="30"/>
      <c r="C95" s="30"/>
      <c r="D95" s="30"/>
      <c r="E95" s="30"/>
      <c r="F95" s="30"/>
    </row>
    <row r="96" spans="1:6" x14ac:dyDescent="0.3">
      <c r="A96" s="30"/>
      <c r="B96" s="30"/>
      <c r="C96" s="30"/>
      <c r="D96" s="30"/>
      <c r="E96" s="30"/>
      <c r="F96" s="30"/>
    </row>
    <row r="97" spans="1:6" x14ac:dyDescent="0.3">
      <c r="A97" s="30"/>
      <c r="B97" s="30"/>
      <c r="C97" s="30"/>
      <c r="D97" s="30"/>
      <c r="E97" s="30"/>
      <c r="F97" s="30"/>
    </row>
    <row r="98" spans="1:6" x14ac:dyDescent="0.3">
      <c r="A98" s="30"/>
      <c r="B98" s="30"/>
      <c r="C98" s="30"/>
      <c r="D98" s="30"/>
      <c r="E98" s="30"/>
      <c r="F98" s="30"/>
    </row>
    <row r="99" spans="1:6" x14ac:dyDescent="0.3">
      <c r="A99" s="30"/>
      <c r="B99" s="30"/>
      <c r="C99" s="30"/>
      <c r="D99" s="30"/>
      <c r="E99" s="30"/>
      <c r="F99" s="30"/>
    </row>
    <row r="100" spans="1:6" x14ac:dyDescent="0.3">
      <c r="A100" s="30"/>
      <c r="B100" s="30"/>
      <c r="C100" s="30"/>
      <c r="D100" s="30"/>
      <c r="E100" s="30"/>
      <c r="F100" s="30"/>
    </row>
    <row r="101" spans="1:6" x14ac:dyDescent="0.3">
      <c r="A101" s="30"/>
      <c r="B101" s="30"/>
      <c r="C101" s="30"/>
      <c r="D101" s="30"/>
      <c r="E101" s="30"/>
      <c r="F101" s="30"/>
    </row>
    <row r="102" spans="1:6" x14ac:dyDescent="0.3">
      <c r="A102" s="30"/>
      <c r="B102" s="30"/>
      <c r="C102" s="30"/>
      <c r="D102" s="30"/>
      <c r="E102" s="30"/>
      <c r="F102" s="30"/>
    </row>
    <row r="103" spans="1:6" x14ac:dyDescent="0.3">
      <c r="A103" s="30"/>
      <c r="B103" s="30"/>
      <c r="C103" s="30"/>
      <c r="D103" s="30"/>
      <c r="E103" s="30"/>
      <c r="F103" s="30"/>
    </row>
    <row r="104" spans="1:6" x14ac:dyDescent="0.3">
      <c r="A104" s="30"/>
      <c r="B104" s="30"/>
      <c r="C104" s="30"/>
      <c r="D104" s="30"/>
      <c r="E104" s="30"/>
      <c r="F104" s="30"/>
    </row>
    <row r="105" spans="1:6" x14ac:dyDescent="0.3">
      <c r="A105" s="30"/>
      <c r="B105" s="30"/>
      <c r="C105" s="30"/>
      <c r="D105" s="30"/>
      <c r="E105" s="30"/>
      <c r="F105" s="30"/>
    </row>
    <row r="106" spans="1:6" x14ac:dyDescent="0.3">
      <c r="A106" s="30"/>
      <c r="B106" s="30"/>
      <c r="C106" s="30"/>
      <c r="D106" s="30"/>
      <c r="E106" s="30"/>
      <c r="F106" s="30"/>
    </row>
    <row r="107" spans="1:6" x14ac:dyDescent="0.3">
      <c r="A107" s="30"/>
      <c r="B107" s="30"/>
      <c r="C107" s="30"/>
      <c r="D107" s="30"/>
      <c r="E107" s="30"/>
      <c r="F107" s="30"/>
    </row>
    <row r="108" spans="1:6" x14ac:dyDescent="0.3">
      <c r="A108" s="30"/>
      <c r="B108" s="30"/>
      <c r="C108" s="30"/>
      <c r="D108" s="30"/>
      <c r="E108" s="30"/>
      <c r="F108" s="30"/>
    </row>
    <row r="109" spans="1:6" x14ac:dyDescent="0.3">
      <c r="A109" s="30"/>
      <c r="B109" s="30"/>
      <c r="C109" s="30"/>
      <c r="D109" s="30"/>
      <c r="E109" s="30"/>
      <c r="F109" s="30"/>
    </row>
    <row r="110" spans="1:6" x14ac:dyDescent="0.3">
      <c r="A110" s="30"/>
      <c r="B110" s="30"/>
      <c r="C110" s="30"/>
      <c r="D110" s="30"/>
      <c r="E110" s="30"/>
      <c r="F110" s="30"/>
    </row>
    <row r="111" spans="1:6" x14ac:dyDescent="0.3">
      <c r="A111" s="30"/>
      <c r="B111" s="30"/>
      <c r="C111" s="30"/>
      <c r="D111" s="30"/>
      <c r="E111" s="30"/>
      <c r="F111" s="30"/>
    </row>
    <row r="112" spans="1:6" x14ac:dyDescent="0.3">
      <c r="A112" s="30"/>
      <c r="B112" s="30"/>
      <c r="C112" s="30"/>
      <c r="D112" s="30"/>
      <c r="E112" s="30"/>
      <c r="F112" s="30"/>
    </row>
    <row r="113" spans="1:6" x14ac:dyDescent="0.3">
      <c r="A113" s="30"/>
      <c r="B113" s="30"/>
      <c r="C113" s="30"/>
      <c r="D113" s="30"/>
      <c r="E113" s="30"/>
      <c r="F113" s="30"/>
    </row>
    <row r="114" spans="1:6" x14ac:dyDescent="0.3">
      <c r="A114" s="30"/>
      <c r="B114" s="30"/>
      <c r="C114" s="30"/>
      <c r="D114" s="30"/>
      <c r="E114" s="30"/>
      <c r="F114" s="3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Scenario Summary</vt:lpstr>
      <vt:lpstr>Sheet3</vt:lpstr>
      <vt:lpstr>Scenario Summary 2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2023-03-09T10:56:58Z</dcterms:created>
  <dcterms:modified xsi:type="dcterms:W3CDTF">2023-03-09T12:31:32Z</dcterms:modified>
</cp:coreProperties>
</file>