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Desktop\NUM\Business Information System\"/>
    </mc:Choice>
  </mc:AlternateContent>
  <xr:revisionPtr revIDLastSave="0" documentId="13_ncr:1_{3F359801-B5C7-485F-A3C5-B836BFE2F1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sal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3" i="1"/>
  <c r="H6" i="1"/>
  <c r="H8" i="1"/>
  <c r="H16" i="1"/>
  <c r="I16" i="1" s="1"/>
  <c r="J16" i="1" s="1"/>
  <c r="H17" i="1"/>
  <c r="I17" i="1" s="1"/>
  <c r="H18" i="1"/>
  <c r="H19" i="1"/>
  <c r="H22" i="1"/>
  <c r="I22" i="1" s="1"/>
  <c r="H24" i="1"/>
  <c r="K24" i="1" s="1"/>
  <c r="H31" i="1"/>
  <c r="K31" i="1" s="1"/>
  <c r="H32" i="1"/>
  <c r="H33" i="1"/>
  <c r="K33" i="1" s="1"/>
  <c r="H34" i="1"/>
  <c r="I34" i="1" s="1"/>
  <c r="H35" i="1"/>
  <c r="H38" i="1"/>
  <c r="I38" i="1" s="1"/>
  <c r="H40" i="1"/>
  <c r="H41" i="1"/>
  <c r="K41" i="1" s="1"/>
  <c r="H48" i="1"/>
  <c r="K48" i="1" s="1"/>
  <c r="H49" i="1"/>
  <c r="K49" i="1" s="1"/>
  <c r="H50" i="1"/>
  <c r="I50" i="1" s="1"/>
  <c r="H51" i="1"/>
  <c r="H54" i="1"/>
  <c r="I54" i="1" s="1"/>
  <c r="H58" i="1"/>
  <c r="I58" i="1" s="1"/>
  <c r="H62" i="1"/>
  <c r="I62" i="1" s="1"/>
  <c r="H63" i="1"/>
  <c r="K63" i="1" s="1"/>
  <c r="H64" i="1"/>
  <c r="H65" i="1"/>
  <c r="K65" i="1" s="1"/>
  <c r="H66" i="1"/>
  <c r="I66" i="1" s="1"/>
  <c r="H67" i="1"/>
  <c r="K67" i="1" s="1"/>
  <c r="H70" i="1"/>
  <c r="I70" i="1" s="1"/>
  <c r="H72" i="1"/>
  <c r="K72" i="1" s="1"/>
  <c r="H75" i="1"/>
  <c r="K75" i="1" s="1"/>
  <c r="H76" i="1"/>
  <c r="K76" i="1" s="1"/>
  <c r="H79" i="1"/>
  <c r="K79" i="1" s="1"/>
  <c r="H80" i="1"/>
  <c r="K80" i="1" s="1"/>
  <c r="H81" i="1"/>
  <c r="K81" i="1" s="1"/>
  <c r="H82" i="1"/>
  <c r="I82" i="1" s="1"/>
  <c r="H83" i="1"/>
  <c r="K83" i="1" s="1"/>
  <c r="H84" i="1"/>
  <c r="K84" i="1" s="1"/>
  <c r="F84" i="1"/>
  <c r="F83" i="1"/>
  <c r="F82" i="1"/>
  <c r="F81" i="1"/>
  <c r="F80" i="1"/>
  <c r="F79" i="1"/>
  <c r="H78" i="1"/>
  <c r="I78" i="1" s="1"/>
  <c r="F78" i="1"/>
  <c r="H77" i="1"/>
  <c r="K77" i="1" s="1"/>
  <c r="F77" i="1"/>
  <c r="F76" i="1"/>
  <c r="F75" i="1"/>
  <c r="H74" i="1"/>
  <c r="I74" i="1" s="1"/>
  <c r="F74" i="1"/>
  <c r="H73" i="1"/>
  <c r="K73" i="1" s="1"/>
  <c r="F73" i="1"/>
  <c r="F72" i="1"/>
  <c r="H71" i="1"/>
  <c r="K71" i="1" s="1"/>
  <c r="F71" i="1"/>
  <c r="F70" i="1"/>
  <c r="H69" i="1"/>
  <c r="K69" i="1" s="1"/>
  <c r="F69" i="1"/>
  <c r="H68" i="1"/>
  <c r="K68" i="1" s="1"/>
  <c r="F68" i="1"/>
  <c r="F67" i="1"/>
  <c r="F66" i="1"/>
  <c r="F65" i="1"/>
  <c r="F64" i="1"/>
  <c r="F63" i="1"/>
  <c r="F62" i="1"/>
  <c r="H61" i="1"/>
  <c r="K61" i="1" s="1"/>
  <c r="F61" i="1"/>
  <c r="H60" i="1"/>
  <c r="I60" i="1" s="1"/>
  <c r="F60" i="1"/>
  <c r="H59" i="1"/>
  <c r="K59" i="1" s="1"/>
  <c r="F59" i="1"/>
  <c r="F58" i="1"/>
  <c r="H57" i="1"/>
  <c r="K57" i="1" s="1"/>
  <c r="F57" i="1"/>
  <c r="H56" i="1"/>
  <c r="F56" i="1"/>
  <c r="H55" i="1"/>
  <c r="K55" i="1" s="1"/>
  <c r="F55" i="1"/>
  <c r="F54" i="1"/>
  <c r="H53" i="1"/>
  <c r="K53" i="1" s="1"/>
  <c r="F53" i="1"/>
  <c r="H52" i="1"/>
  <c r="I52" i="1" s="1"/>
  <c r="F52" i="1"/>
  <c r="F51" i="1"/>
  <c r="F50" i="1"/>
  <c r="F49" i="1"/>
  <c r="F48" i="1"/>
  <c r="H47" i="1"/>
  <c r="K47" i="1" s="1"/>
  <c r="F47" i="1"/>
  <c r="H46" i="1"/>
  <c r="I46" i="1" s="1"/>
  <c r="F46" i="1"/>
  <c r="H45" i="1"/>
  <c r="K45" i="1" s="1"/>
  <c r="F45" i="1"/>
  <c r="H44" i="1"/>
  <c r="K44" i="1" s="1"/>
  <c r="F44" i="1"/>
  <c r="H43" i="1"/>
  <c r="K43" i="1" s="1"/>
  <c r="F43" i="1"/>
  <c r="H42" i="1"/>
  <c r="I42" i="1" s="1"/>
  <c r="F42" i="1"/>
  <c r="F41" i="1"/>
  <c r="F40" i="1"/>
  <c r="H39" i="1"/>
  <c r="F39" i="1"/>
  <c r="F38" i="1"/>
  <c r="H37" i="1"/>
  <c r="K37" i="1" s="1"/>
  <c r="F37" i="1"/>
  <c r="H36" i="1"/>
  <c r="K36" i="1" s="1"/>
  <c r="F36" i="1"/>
  <c r="F35" i="1"/>
  <c r="F34" i="1"/>
  <c r="F33" i="1"/>
  <c r="F32" i="1"/>
  <c r="F31" i="1"/>
  <c r="H30" i="1"/>
  <c r="I30" i="1" s="1"/>
  <c r="F30" i="1"/>
  <c r="H29" i="1"/>
  <c r="K29" i="1" s="1"/>
  <c r="F29" i="1"/>
  <c r="H28" i="1"/>
  <c r="I28" i="1" s="1"/>
  <c r="F28" i="1"/>
  <c r="H27" i="1"/>
  <c r="K27" i="1" s="1"/>
  <c r="F27" i="1"/>
  <c r="H26" i="1"/>
  <c r="F26" i="1"/>
  <c r="H25" i="1"/>
  <c r="I25" i="1" s="1"/>
  <c r="F25" i="1"/>
  <c r="F24" i="1"/>
  <c r="H23" i="1"/>
  <c r="F23" i="1"/>
  <c r="F22" i="1"/>
  <c r="H21" i="1"/>
  <c r="I21" i="1" s="1"/>
  <c r="F21" i="1"/>
  <c r="H20" i="1"/>
  <c r="K20" i="1" s="1"/>
  <c r="F20" i="1"/>
  <c r="F19" i="1"/>
  <c r="F18" i="1"/>
  <c r="F17" i="1"/>
  <c r="F16" i="1"/>
  <c r="H15" i="1"/>
  <c r="K15" i="1" s="1"/>
  <c r="F15" i="1"/>
  <c r="H14" i="1"/>
  <c r="F14" i="1"/>
  <c r="H13" i="1"/>
  <c r="I13" i="1" s="1"/>
  <c r="F13" i="1"/>
  <c r="H12" i="1"/>
  <c r="K12" i="1" s="1"/>
  <c r="F12" i="1"/>
  <c r="H11" i="1"/>
  <c r="K11" i="1" s="1"/>
  <c r="F11" i="1"/>
  <c r="H10" i="1"/>
  <c r="I10" i="1" s="1"/>
  <c r="F10" i="1"/>
  <c r="H9" i="1"/>
  <c r="I9" i="1" s="1"/>
  <c r="F9" i="1"/>
  <c r="F8" i="1"/>
  <c r="H7" i="1"/>
  <c r="F7" i="1"/>
  <c r="F6" i="1"/>
  <c r="H5" i="1"/>
  <c r="K5" i="1" s="1"/>
  <c r="F5" i="1"/>
  <c r="H4" i="1"/>
  <c r="K4" i="1" s="1"/>
  <c r="F4" i="1"/>
  <c r="F3" i="1"/>
  <c r="H3" i="1" l="1"/>
  <c r="I3" i="1" s="1"/>
  <c r="J3" i="1" s="1"/>
  <c r="K8" i="1"/>
  <c r="M8" i="1" s="1"/>
  <c r="I8" i="1"/>
  <c r="J8" i="1" s="1"/>
  <c r="I55" i="1"/>
  <c r="K16" i="1"/>
  <c r="M16" i="1" s="1"/>
  <c r="K9" i="1"/>
  <c r="I79" i="1"/>
  <c r="J79" i="1" s="1"/>
  <c r="M79" i="1" s="1"/>
  <c r="K17" i="1"/>
  <c r="K52" i="1"/>
  <c r="I47" i="1"/>
  <c r="J47" i="1" s="1"/>
  <c r="I80" i="1"/>
  <c r="J80" i="1" s="1"/>
  <c r="M80" i="1" s="1"/>
  <c r="K13" i="1"/>
  <c r="I48" i="1"/>
  <c r="J48" i="1" s="1"/>
  <c r="M48" i="1" s="1"/>
  <c r="K25" i="1"/>
  <c r="I36" i="1"/>
  <c r="J36" i="1" s="1"/>
  <c r="M36" i="1" s="1"/>
  <c r="I11" i="1"/>
  <c r="J11" i="1" s="1"/>
  <c r="M11" i="1" s="1"/>
  <c r="I12" i="1"/>
  <c r="J12" i="1" s="1"/>
  <c r="I24" i="1"/>
  <c r="J24" i="1" s="1"/>
  <c r="I4" i="1"/>
  <c r="J4" i="1" s="1"/>
  <c r="K21" i="1"/>
  <c r="I27" i="1"/>
  <c r="J27" i="1" s="1"/>
  <c r="I31" i="1"/>
  <c r="J31" i="1" s="1"/>
  <c r="M31" i="1" s="1"/>
  <c r="I39" i="1"/>
  <c r="J39" i="1" s="1"/>
  <c r="I68" i="1"/>
  <c r="J68" i="1" s="1"/>
  <c r="M68" i="1" s="1"/>
  <c r="I71" i="1"/>
  <c r="I20" i="1"/>
  <c r="J20" i="1" s="1"/>
  <c r="K39" i="1"/>
  <c r="I44" i="1"/>
  <c r="J44" i="1" s="1"/>
  <c r="M44" i="1" s="1"/>
  <c r="J55" i="1"/>
  <c r="M55" i="1" s="1"/>
  <c r="I59" i="1"/>
  <c r="J59" i="1" s="1"/>
  <c r="I63" i="1"/>
  <c r="J63" i="1" s="1"/>
  <c r="M63" i="1" s="1"/>
  <c r="I76" i="1"/>
  <c r="J76" i="1" s="1"/>
  <c r="M76" i="1" s="1"/>
  <c r="I7" i="1"/>
  <c r="J7" i="1" s="1"/>
  <c r="I23" i="1"/>
  <c r="I40" i="1"/>
  <c r="J40" i="1" s="1"/>
  <c r="I51" i="1"/>
  <c r="I72" i="1"/>
  <c r="J72" i="1" s="1"/>
  <c r="M72" i="1" s="1"/>
  <c r="I83" i="1"/>
  <c r="K7" i="1"/>
  <c r="I19" i="1"/>
  <c r="K23" i="1"/>
  <c r="J28" i="1"/>
  <c r="I32" i="1"/>
  <c r="J32" i="1" s="1"/>
  <c r="M32" i="1" s="1"/>
  <c r="I43" i="1"/>
  <c r="K51" i="1"/>
  <c r="J60" i="1"/>
  <c r="I64" i="1"/>
  <c r="J64" i="1" s="1"/>
  <c r="I75" i="1"/>
  <c r="J75" i="1" s="1"/>
  <c r="K40" i="1"/>
  <c r="K32" i="1"/>
  <c r="K64" i="1"/>
  <c r="I15" i="1"/>
  <c r="J15" i="1" s="1"/>
  <c r="K19" i="1"/>
  <c r="K28" i="1"/>
  <c r="I35" i="1"/>
  <c r="J35" i="1" s="1"/>
  <c r="J52" i="1"/>
  <c r="M52" i="1" s="1"/>
  <c r="I56" i="1"/>
  <c r="J56" i="1" s="1"/>
  <c r="K60" i="1"/>
  <c r="I67" i="1"/>
  <c r="J71" i="1"/>
  <c r="M71" i="1" s="1"/>
  <c r="K56" i="1"/>
  <c r="I84" i="1"/>
  <c r="J84" i="1" s="1"/>
  <c r="M84" i="1" s="1"/>
  <c r="J23" i="1"/>
  <c r="K35" i="1"/>
  <c r="J9" i="1"/>
  <c r="M9" i="1" s="1"/>
  <c r="J25" i="1"/>
  <c r="J21" i="1"/>
  <c r="J17" i="1"/>
  <c r="J13" i="1"/>
  <c r="I14" i="1"/>
  <c r="I18" i="1"/>
  <c r="I26" i="1"/>
  <c r="J26" i="1" s="1"/>
  <c r="J10" i="1"/>
  <c r="J22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I6" i="1"/>
  <c r="I5" i="1"/>
  <c r="J5" i="1" s="1"/>
  <c r="K6" i="1"/>
  <c r="K10" i="1"/>
  <c r="K14" i="1"/>
  <c r="K18" i="1"/>
  <c r="K22" i="1"/>
  <c r="K26" i="1"/>
  <c r="I29" i="1"/>
  <c r="J29" i="1" s="1"/>
  <c r="K30" i="1"/>
  <c r="I33" i="1"/>
  <c r="J33" i="1" s="1"/>
  <c r="K34" i="1"/>
  <c r="I37" i="1"/>
  <c r="J37" i="1" s="1"/>
  <c r="K38" i="1"/>
  <c r="I41" i="1"/>
  <c r="J41" i="1" s="1"/>
  <c r="M41" i="1" s="1"/>
  <c r="K42" i="1"/>
  <c r="I45" i="1"/>
  <c r="J45" i="1" s="1"/>
  <c r="K46" i="1"/>
  <c r="I49" i="1"/>
  <c r="K50" i="1"/>
  <c r="I53" i="1"/>
  <c r="K54" i="1"/>
  <c r="I57" i="1"/>
  <c r="J57" i="1" s="1"/>
  <c r="K58" i="1"/>
  <c r="I61" i="1"/>
  <c r="J61" i="1" s="1"/>
  <c r="K62" i="1"/>
  <c r="I65" i="1"/>
  <c r="J65" i="1" s="1"/>
  <c r="K66" i="1"/>
  <c r="I69" i="1"/>
  <c r="K70" i="1"/>
  <c r="I73" i="1"/>
  <c r="J73" i="1" s="1"/>
  <c r="M73" i="1" s="1"/>
  <c r="K74" i="1"/>
  <c r="I77" i="1"/>
  <c r="J77" i="1" s="1"/>
  <c r="K78" i="1"/>
  <c r="I81" i="1"/>
  <c r="K82" i="1"/>
  <c r="K3" i="1" l="1"/>
  <c r="M10" i="1"/>
  <c r="M17" i="1"/>
  <c r="M62" i="1"/>
  <c r="M56" i="1"/>
  <c r="M3" i="1"/>
  <c r="M13" i="1"/>
  <c r="M47" i="1"/>
  <c r="M23" i="1"/>
  <c r="M30" i="1"/>
  <c r="M12" i="1"/>
  <c r="M27" i="1"/>
  <c r="M4" i="1"/>
  <c r="M59" i="1"/>
  <c r="M25" i="1"/>
  <c r="M20" i="1"/>
  <c r="M46" i="1"/>
  <c r="M24" i="1"/>
  <c r="M64" i="1"/>
  <c r="M70" i="1"/>
  <c r="M54" i="1"/>
  <c r="M38" i="1"/>
  <c r="M22" i="1"/>
  <c r="M28" i="1"/>
  <c r="M7" i="1"/>
  <c r="M26" i="1"/>
  <c r="M78" i="1"/>
  <c r="M21" i="1"/>
  <c r="M82" i="1"/>
  <c r="M35" i="1"/>
  <c r="M39" i="1"/>
  <c r="M40" i="1"/>
  <c r="M15" i="1"/>
  <c r="M66" i="1"/>
  <c r="M34" i="1"/>
  <c r="M58" i="1"/>
  <c r="M77" i="1"/>
  <c r="M61" i="1"/>
  <c r="M45" i="1"/>
  <c r="J43" i="1"/>
  <c r="M43" i="1" s="1"/>
  <c r="M75" i="1"/>
  <c r="M50" i="1"/>
  <c r="J67" i="1"/>
  <c r="M67" i="1" s="1"/>
  <c r="J19" i="1"/>
  <c r="M19" i="1" s="1"/>
  <c r="M57" i="1"/>
  <c r="J6" i="1"/>
  <c r="M6" i="1" s="1"/>
  <c r="M60" i="1"/>
  <c r="J83" i="1"/>
  <c r="M83" i="1" s="1"/>
  <c r="M74" i="1"/>
  <c r="M42" i="1"/>
  <c r="J51" i="1"/>
  <c r="M51" i="1" s="1"/>
  <c r="M37" i="1"/>
  <c r="J81" i="1"/>
  <c r="M81" i="1" s="1"/>
  <c r="J49" i="1"/>
  <c r="M49" i="1" s="1"/>
  <c r="M5" i="1"/>
  <c r="M65" i="1"/>
  <c r="J53" i="1"/>
  <c r="M53" i="1" s="1"/>
  <c r="J18" i="1"/>
  <c r="M18" i="1" s="1"/>
  <c r="J69" i="1"/>
  <c r="M69" i="1" s="1"/>
  <c r="J14" i="1"/>
  <c r="M14" i="1" s="1"/>
  <c r="M33" i="1"/>
  <c r="M29" i="1"/>
</calcChain>
</file>

<file path=xl/sharedStrings.xml><?xml version="1.0" encoding="utf-8"?>
<sst xmlns="http://schemas.openxmlformats.org/spreadsheetml/2006/main" count="178" uniqueCount="107">
  <si>
    <t>Ажиллавал зохих хоног</t>
  </si>
  <si>
    <t>Нэр</t>
  </si>
  <si>
    <t xml:space="preserve">Албан тушаал </t>
  </si>
  <si>
    <t>Ажилласан хоног</t>
  </si>
  <si>
    <t>Ур чадвар, зэрэг</t>
  </si>
  <si>
    <t>Үндсэн цалин</t>
  </si>
  <si>
    <t xml:space="preserve">Урьдчилгаа </t>
  </si>
  <si>
    <t xml:space="preserve">Тухайн сард олгох цалин </t>
  </si>
  <si>
    <t>НДШ, ЭМД</t>
  </si>
  <si>
    <t>Ашиг</t>
  </si>
  <si>
    <t>Гишүүнчлэл</t>
  </si>
  <si>
    <t>Орон сууц</t>
  </si>
  <si>
    <t>Гарт олгох цалин</t>
  </si>
  <si>
    <t>Батнасан</t>
  </si>
  <si>
    <t>үйлчлэгч</t>
  </si>
  <si>
    <t>Төгөлдөр</t>
  </si>
  <si>
    <t>Тэмүүлэн</t>
  </si>
  <si>
    <t>Баясалмаа</t>
  </si>
  <si>
    <t>Тэсэлгээчин</t>
  </si>
  <si>
    <t>Ганбат</t>
  </si>
  <si>
    <t>Номин</t>
  </si>
  <si>
    <t>Очиргүн</t>
  </si>
  <si>
    <t>Оюунбат</t>
  </si>
  <si>
    <t>Өнөрболд</t>
  </si>
  <si>
    <t>Анударь</t>
  </si>
  <si>
    <t>Цахилгааны инженер</t>
  </si>
  <si>
    <t>Баатар</t>
  </si>
  <si>
    <t>Өрмийн туслах машинист</t>
  </si>
  <si>
    <t>Базарсүрэн</t>
  </si>
  <si>
    <t>Болормаа</t>
  </si>
  <si>
    <t>Жавхлан</t>
  </si>
  <si>
    <t>Үнэнхүү</t>
  </si>
  <si>
    <t>Хулганаа</t>
  </si>
  <si>
    <t>Цацрал д</t>
  </si>
  <si>
    <t>Цэдэнхорол</t>
  </si>
  <si>
    <t>Энхбаатар</t>
  </si>
  <si>
    <t>Баасанжав</t>
  </si>
  <si>
    <t>ЭКГ машинистын туслах</t>
  </si>
  <si>
    <t>Баасанням</t>
  </si>
  <si>
    <t>Баясгалан</t>
  </si>
  <si>
    <t>Билгүүн</t>
  </si>
  <si>
    <t>Булган</t>
  </si>
  <si>
    <t>Мөнхболд</t>
  </si>
  <si>
    <t>Пүрэвдорж</t>
  </si>
  <si>
    <t>Ханхүү</t>
  </si>
  <si>
    <t>Энхболд</t>
  </si>
  <si>
    <t>Галбадрах</t>
  </si>
  <si>
    <t>Өрмийн машинист</t>
  </si>
  <si>
    <t>Отгонбаяр</t>
  </si>
  <si>
    <t>Сэлэнгэ</t>
  </si>
  <si>
    <t>Ундрал</t>
  </si>
  <si>
    <t>Эрхэмбаатар</t>
  </si>
  <si>
    <t xml:space="preserve">Ануужин </t>
  </si>
  <si>
    <t>ЭКГ машинист</t>
  </si>
  <si>
    <t>Баасандорж</t>
  </si>
  <si>
    <t>Батсүрэн</t>
  </si>
  <si>
    <t>Баяржаргал</t>
  </si>
  <si>
    <t>Бөхбат</t>
  </si>
  <si>
    <t>Зоригт</t>
  </si>
  <si>
    <t>Хашмаргад</t>
  </si>
  <si>
    <t>Цацрал М</t>
  </si>
  <si>
    <t>Чулуунбат</t>
  </si>
  <si>
    <t>Билэгжаргал</t>
  </si>
  <si>
    <t xml:space="preserve">Маркшейдерын туслах </t>
  </si>
  <si>
    <t>Бишрэлт</t>
  </si>
  <si>
    <t>Бямбасүрэн</t>
  </si>
  <si>
    <t>Даваасүрэн</t>
  </si>
  <si>
    <t>Дэлгэрбат</t>
  </si>
  <si>
    <t>Хонгорзул</t>
  </si>
  <si>
    <t>Ариунаа</t>
  </si>
  <si>
    <t>механик инженер</t>
  </si>
  <si>
    <t>Болдбаатар</t>
  </si>
  <si>
    <t>Буянхишиг</t>
  </si>
  <si>
    <t>Бат-Оргил</t>
  </si>
  <si>
    <t>засварчин</t>
  </si>
  <si>
    <t>Будсүрэн</t>
  </si>
  <si>
    <t>Гэрэлцэцэг</t>
  </si>
  <si>
    <t>Мөнхтогтох</t>
  </si>
  <si>
    <t>Мөнхцэцэг</t>
  </si>
  <si>
    <t>Төмөрбаатар</t>
  </si>
  <si>
    <t>Есүхэн</t>
  </si>
  <si>
    <t>мастер</t>
  </si>
  <si>
    <t>Мөнхжаргал</t>
  </si>
  <si>
    <t>Мурат</t>
  </si>
  <si>
    <t>Нарангэрэл</t>
  </si>
  <si>
    <t>Энхбат</t>
  </si>
  <si>
    <t>Эрдэнэцогт</t>
  </si>
  <si>
    <t>гагнуурчин</t>
  </si>
  <si>
    <t>Батсүх</t>
  </si>
  <si>
    <t>Уянга</t>
  </si>
  <si>
    <t>Базаррагчаа</t>
  </si>
  <si>
    <t>Дашзэвэг</t>
  </si>
  <si>
    <t>Батсолонго</t>
  </si>
  <si>
    <t>Бульдозерчин</t>
  </si>
  <si>
    <t>Баттулга</t>
  </si>
  <si>
    <t>Давааням</t>
  </si>
  <si>
    <t>Мөнхбаяр</t>
  </si>
  <si>
    <t>Мөнх-Эрдэнэ</t>
  </si>
  <si>
    <t>Ариунбаяр</t>
  </si>
  <si>
    <t>Ашиглалтын инженер</t>
  </si>
  <si>
    <t>Мөнхзаяа</t>
  </si>
  <si>
    <t>Өлзийсайхан</t>
  </si>
  <si>
    <t>Баярсүрэн</t>
  </si>
  <si>
    <t>маркшейдер инженер</t>
  </si>
  <si>
    <t>Далайхүү</t>
  </si>
  <si>
    <t>Цацрал</t>
  </si>
  <si>
    <t>Урамшууллын хувь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</si>
</sst>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.0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A7D00"/>
      <name val="Times New Roman"/>
      <family val="1"/>
    </font>
    <font>
      <sz val="11"/>
      <color rgb="FF0061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9" fontId="7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3" borderId="2" xfId="2" applyFont="1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2" xfId="2" applyBorder="1" applyAlignment="1">
      <alignment horizontal="center" wrapText="1"/>
    </xf>
    <xf numFmtId="0" fontId="2" fillId="4" borderId="0" xfId="2" applyFill="1" applyBorder="1" applyAlignment="1">
      <alignment horizontal="center" wrapText="1"/>
    </xf>
    <xf numFmtId="0" fontId="5" fillId="2" borderId="2" xfId="1" applyFont="1" applyBorder="1" applyAlignment="1">
      <alignment horizontal="left"/>
    </xf>
    <xf numFmtId="0" fontId="5" fillId="2" borderId="2" xfId="1" applyFont="1" applyBorder="1" applyAlignment="1"/>
    <xf numFmtId="0" fontId="3" fillId="0" borderId="2" xfId="0" applyFont="1" applyBorder="1"/>
    <xf numFmtId="164" fontId="3" fillId="0" borderId="2" xfId="0" applyNumberFormat="1" applyFont="1" applyBorder="1" applyAlignment="1">
      <alignment horizontal="right"/>
    </xf>
    <xf numFmtId="2" fontId="3" fillId="0" borderId="2" xfId="0" applyNumberFormat="1" applyFont="1" applyBorder="1"/>
    <xf numFmtId="2" fontId="3" fillId="0" borderId="0" xfId="0" applyNumberFormat="1" applyFont="1"/>
    <xf numFmtId="0" fontId="6" fillId="0" borderId="2" xfId="0" applyFont="1" applyBorder="1"/>
    <xf numFmtId="9" fontId="6" fillId="0" borderId="2" xfId="0" applyNumberFormat="1" applyFont="1" applyBorder="1"/>
    <xf numFmtId="165" fontId="6" fillId="0" borderId="2" xfId="0" applyNumberFormat="1" applyFont="1" applyBorder="1"/>
    <xf numFmtId="1" fontId="3" fillId="0" borderId="2" xfId="0" applyNumberFormat="1" applyFont="1" applyBorder="1"/>
    <xf numFmtId="0" fontId="5" fillId="2" borderId="0" xfId="1" applyFont="1" applyBorder="1" applyAlignment="1">
      <alignment horizontal="left"/>
    </xf>
    <xf numFmtId="164" fontId="3" fillId="0" borderId="4" xfId="0" applyNumberFormat="1" applyFont="1" applyBorder="1" applyAlignment="1">
      <alignment horizontal="right"/>
    </xf>
    <xf numFmtId="2" fontId="3" fillId="0" borderId="4" xfId="0" applyNumberFormat="1" applyFont="1" applyBorder="1"/>
    <xf numFmtId="0" fontId="3" fillId="0" borderId="4" xfId="0" applyFont="1" applyBorder="1"/>
    <xf numFmtId="9" fontId="3" fillId="0" borderId="3" xfId="3" applyFont="1" applyBorder="1"/>
    <xf numFmtId="9" fontId="3" fillId="0" borderId="5" xfId="3" applyFont="1" applyBorder="1"/>
    <xf numFmtId="9" fontId="3" fillId="0" borderId="0" xfId="3" applyFont="1" applyBorder="1"/>
  </cellXfs>
  <cellStyles count="4">
    <cellStyle name="Calculation" xfId="2" builtinId="22"/>
    <cellStyle name="Good" xfId="1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tabSelected="1" workbookViewId="0">
      <selection activeCell="Q14" sqref="Q14"/>
    </sheetView>
  </sheetViews>
  <sheetFormatPr defaultRowHeight="14.4" x14ac:dyDescent="0.3"/>
  <cols>
    <col min="1" max="1" width="13.44140625" customWidth="1"/>
    <col min="2" max="2" width="24.109375" customWidth="1"/>
    <col min="3" max="3" width="8.109375" customWidth="1"/>
    <col min="5" max="5" width="14.44140625" customWidth="1"/>
    <col min="6" max="6" width="14.6640625" customWidth="1"/>
    <col min="7" max="7" width="14.44140625" customWidth="1"/>
    <col min="8" max="8" width="12.44140625" customWidth="1"/>
    <col min="9" max="9" width="10.88671875" customWidth="1"/>
    <col min="10" max="10" width="13" customWidth="1"/>
    <col min="13" max="13" width="13.33203125" customWidth="1"/>
    <col min="14" max="14" width="4.88671875" customWidth="1"/>
    <col min="15" max="15" width="3.6640625" customWidth="1"/>
    <col min="16" max="16" width="5.88671875" customWidth="1"/>
  </cols>
  <sheetData>
    <row r="1" spans="1:16" x14ac:dyDescent="0.3">
      <c r="A1" s="1"/>
      <c r="B1" s="2" t="s">
        <v>0</v>
      </c>
      <c r="C1" s="2"/>
      <c r="D1" s="2"/>
      <c r="E1" s="2">
        <v>22</v>
      </c>
      <c r="F1" s="2"/>
      <c r="G1" s="1"/>
      <c r="H1" s="1"/>
      <c r="I1" s="1"/>
      <c r="J1" s="1"/>
      <c r="K1" s="1"/>
      <c r="L1" s="1"/>
      <c r="M1" s="1"/>
      <c r="N1" s="1"/>
    </row>
    <row r="2" spans="1:16" ht="43.2" x14ac:dyDescent="0.3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106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5" t="s">
        <v>12</v>
      </c>
      <c r="N2" s="6"/>
    </row>
    <row r="3" spans="1:16" x14ac:dyDescent="0.3">
      <c r="A3" s="7" t="s">
        <v>13</v>
      </c>
      <c r="B3" s="8" t="s">
        <v>14</v>
      </c>
      <c r="C3" s="9">
        <v>20</v>
      </c>
      <c r="D3" s="9">
        <v>1</v>
      </c>
      <c r="E3" s="10">
        <v>520000</v>
      </c>
      <c r="F3" s="10">
        <f t="shared" ref="F3:F66" si="0">E3/2</f>
        <v>260000</v>
      </c>
      <c r="G3" s="21">
        <f>VLOOKUP(D3, $O$3:$P$9, 2)</f>
        <v>0.1</v>
      </c>
      <c r="H3" s="11">
        <f t="shared" ref="H3:H34" si="1">(E3*C3)/$E$1+G3</f>
        <v>472727.37272727268</v>
      </c>
      <c r="I3" s="11">
        <f t="shared" ref="I3:I66" si="2">(H3*10%)</f>
        <v>47272.737272727274</v>
      </c>
      <c r="J3" s="11">
        <f t="shared" ref="J3:J66" si="3">((H3-I3)*10%)</f>
        <v>42545.463545454542</v>
      </c>
      <c r="K3" s="11">
        <f t="shared" ref="K3:K66" si="4">H3*1%</f>
        <v>4727.2737272727272</v>
      </c>
      <c r="L3" s="9"/>
      <c r="M3" s="11">
        <f>H3-SUM(I3:L3)</f>
        <v>378181.89818181813</v>
      </c>
      <c r="N3" s="12"/>
      <c r="O3" s="13">
        <v>1</v>
      </c>
      <c r="P3" s="14">
        <v>0.1</v>
      </c>
    </row>
    <row r="4" spans="1:16" x14ac:dyDescent="0.3">
      <c r="A4" s="7" t="s">
        <v>15</v>
      </c>
      <c r="B4" s="8" t="s">
        <v>14</v>
      </c>
      <c r="C4" s="9">
        <v>20</v>
      </c>
      <c r="D4" s="9">
        <v>1</v>
      </c>
      <c r="E4" s="10">
        <v>520000</v>
      </c>
      <c r="F4" s="10">
        <f t="shared" si="0"/>
        <v>260000</v>
      </c>
      <c r="G4" s="21">
        <f t="shared" ref="G4:G67" si="5">VLOOKUP(D4, $O$3:$P$9, 2)</f>
        <v>0.1</v>
      </c>
      <c r="H4" s="11">
        <f t="shared" si="1"/>
        <v>472727.37272727268</v>
      </c>
      <c r="I4" s="11">
        <f t="shared" si="2"/>
        <v>47272.737272727274</v>
      </c>
      <c r="J4" s="11">
        <f t="shared" si="3"/>
        <v>42545.463545454542</v>
      </c>
      <c r="K4" s="11">
        <f t="shared" si="4"/>
        <v>4727.2737272727272</v>
      </c>
      <c r="L4" s="9"/>
      <c r="M4" s="11">
        <f t="shared" ref="M4:M66" si="6">H4-SUM(I4:L4)</f>
        <v>378181.89818181813</v>
      </c>
      <c r="N4" s="12"/>
      <c r="O4" s="13">
        <v>2</v>
      </c>
      <c r="P4" s="15">
        <v>8.5000000000000006E-2</v>
      </c>
    </row>
    <row r="5" spans="1:16" x14ac:dyDescent="0.3">
      <c r="A5" s="7" t="s">
        <v>16</v>
      </c>
      <c r="B5" s="8" t="s">
        <v>14</v>
      </c>
      <c r="C5" s="9">
        <v>22</v>
      </c>
      <c r="D5" s="9">
        <v>5</v>
      </c>
      <c r="E5" s="10">
        <v>520000</v>
      </c>
      <c r="F5" s="10">
        <f t="shared" si="0"/>
        <v>260000</v>
      </c>
      <c r="G5" s="21">
        <f t="shared" si="5"/>
        <v>4.4999999999999998E-2</v>
      </c>
      <c r="H5" s="11">
        <f t="shared" si="1"/>
        <v>520000.04499999998</v>
      </c>
      <c r="I5" s="11">
        <f t="shared" si="2"/>
        <v>52000.004500000003</v>
      </c>
      <c r="J5" s="11">
        <f t="shared" si="3"/>
        <v>46800.004050000003</v>
      </c>
      <c r="K5" s="11">
        <f t="shared" si="4"/>
        <v>5200.0004499999995</v>
      </c>
      <c r="L5" s="9"/>
      <c r="M5" s="11">
        <f t="shared" si="6"/>
        <v>416000.03599999996</v>
      </c>
      <c r="N5" s="12"/>
      <c r="O5" s="13">
        <v>3</v>
      </c>
      <c r="P5" s="14">
        <v>7.0000000000000007E-2</v>
      </c>
    </row>
    <row r="6" spans="1:16" x14ac:dyDescent="0.3">
      <c r="A6" s="7" t="s">
        <v>17</v>
      </c>
      <c r="B6" s="8" t="s">
        <v>18</v>
      </c>
      <c r="C6" s="9">
        <v>22</v>
      </c>
      <c r="D6" s="9">
        <v>5</v>
      </c>
      <c r="E6" s="10">
        <v>600000</v>
      </c>
      <c r="F6" s="10">
        <f t="shared" si="0"/>
        <v>300000</v>
      </c>
      <c r="G6" s="21">
        <f t="shared" si="5"/>
        <v>4.4999999999999998E-2</v>
      </c>
      <c r="H6" s="11">
        <f t="shared" si="1"/>
        <v>600000.04500000004</v>
      </c>
      <c r="I6" s="11">
        <f t="shared" si="2"/>
        <v>60000.00450000001</v>
      </c>
      <c r="J6" s="11">
        <f t="shared" si="3"/>
        <v>54000.004050000003</v>
      </c>
      <c r="K6" s="11">
        <f t="shared" si="4"/>
        <v>6000.0004500000005</v>
      </c>
      <c r="L6" s="9">
        <v>100000</v>
      </c>
      <c r="M6" s="11">
        <f t="shared" si="6"/>
        <v>380000.03600000002</v>
      </c>
      <c r="N6" s="12"/>
      <c r="O6" s="13">
        <v>4</v>
      </c>
      <c r="P6" s="15">
        <v>5.8000000000000003E-2</v>
      </c>
    </row>
    <row r="7" spans="1:16" x14ac:dyDescent="0.3">
      <c r="A7" s="7" t="s">
        <v>19</v>
      </c>
      <c r="B7" s="8" t="s">
        <v>18</v>
      </c>
      <c r="C7" s="16">
        <v>15.051666666666666</v>
      </c>
      <c r="D7" s="9">
        <v>5</v>
      </c>
      <c r="E7" s="10">
        <v>600000</v>
      </c>
      <c r="F7" s="10">
        <f t="shared" si="0"/>
        <v>300000</v>
      </c>
      <c r="G7" s="21">
        <f t="shared" si="5"/>
        <v>4.4999999999999998E-2</v>
      </c>
      <c r="H7" s="11">
        <f t="shared" si="1"/>
        <v>410500.04499999998</v>
      </c>
      <c r="I7" s="11">
        <f t="shared" si="2"/>
        <v>41050.004500000003</v>
      </c>
      <c r="J7" s="11">
        <f t="shared" si="3"/>
        <v>36945.004050000003</v>
      </c>
      <c r="K7" s="11">
        <f t="shared" si="4"/>
        <v>4105.0004499999995</v>
      </c>
      <c r="L7" s="9"/>
      <c r="M7" s="11">
        <f t="shared" si="6"/>
        <v>328400.03599999996</v>
      </c>
      <c r="N7" s="12"/>
      <c r="O7" s="13">
        <v>5</v>
      </c>
      <c r="P7" s="15">
        <v>4.4999999999999998E-2</v>
      </c>
    </row>
    <row r="8" spans="1:16" x14ac:dyDescent="0.3">
      <c r="A8" s="7" t="s">
        <v>20</v>
      </c>
      <c r="B8" s="8" t="s">
        <v>18</v>
      </c>
      <c r="C8" s="9">
        <v>22</v>
      </c>
      <c r="D8" s="9">
        <v>2</v>
      </c>
      <c r="E8" s="10">
        <v>600000</v>
      </c>
      <c r="F8" s="10">
        <f t="shared" si="0"/>
        <v>300000</v>
      </c>
      <c r="G8" s="21">
        <f t="shared" si="5"/>
        <v>8.5000000000000006E-2</v>
      </c>
      <c r="H8" s="11">
        <f t="shared" si="1"/>
        <v>600000.08499999996</v>
      </c>
      <c r="I8" s="11">
        <f t="shared" si="2"/>
        <v>60000.008499999996</v>
      </c>
      <c r="J8" s="11">
        <f t="shared" si="3"/>
        <v>54000.00765</v>
      </c>
      <c r="K8" s="11">
        <f t="shared" si="4"/>
        <v>6000.0008499999994</v>
      </c>
      <c r="L8" s="9"/>
      <c r="M8" s="11">
        <f t="shared" si="6"/>
        <v>480000.06799999997</v>
      </c>
      <c r="N8" s="12"/>
      <c r="O8" s="13">
        <v>6</v>
      </c>
      <c r="P8" s="14">
        <v>0.03</v>
      </c>
    </row>
    <row r="9" spans="1:16" x14ac:dyDescent="0.3">
      <c r="A9" s="7" t="s">
        <v>21</v>
      </c>
      <c r="B9" s="8" t="s">
        <v>18</v>
      </c>
      <c r="C9" s="9">
        <v>10</v>
      </c>
      <c r="D9" s="9">
        <v>5</v>
      </c>
      <c r="E9" s="10">
        <v>600000</v>
      </c>
      <c r="F9" s="10">
        <f t="shared" si="0"/>
        <v>300000</v>
      </c>
      <c r="G9" s="21">
        <f t="shared" si="5"/>
        <v>4.4999999999999998E-2</v>
      </c>
      <c r="H9" s="11">
        <f t="shared" si="1"/>
        <v>272727.31772727269</v>
      </c>
      <c r="I9" s="11">
        <f t="shared" si="2"/>
        <v>27272.731772727271</v>
      </c>
      <c r="J9" s="11">
        <f t="shared" si="3"/>
        <v>24545.458595454544</v>
      </c>
      <c r="K9" s="11">
        <f t="shared" si="4"/>
        <v>2727.273177272727</v>
      </c>
      <c r="L9" s="9"/>
      <c r="M9" s="11">
        <f t="shared" si="6"/>
        <v>218181.85418181814</v>
      </c>
      <c r="N9" s="12"/>
      <c r="O9" s="13">
        <v>7</v>
      </c>
      <c r="P9" s="14">
        <v>0.02</v>
      </c>
    </row>
    <row r="10" spans="1:16" x14ac:dyDescent="0.3">
      <c r="A10" s="7" t="s">
        <v>22</v>
      </c>
      <c r="B10" s="8" t="s">
        <v>18</v>
      </c>
      <c r="C10" s="9">
        <v>22</v>
      </c>
      <c r="D10" s="9">
        <v>5</v>
      </c>
      <c r="E10" s="10">
        <v>600000</v>
      </c>
      <c r="F10" s="10">
        <f t="shared" si="0"/>
        <v>300000</v>
      </c>
      <c r="G10" s="21">
        <f t="shared" si="5"/>
        <v>4.4999999999999998E-2</v>
      </c>
      <c r="H10" s="11">
        <f t="shared" si="1"/>
        <v>600000.04500000004</v>
      </c>
      <c r="I10" s="11">
        <f t="shared" si="2"/>
        <v>60000.00450000001</v>
      </c>
      <c r="J10" s="11">
        <f t="shared" si="3"/>
        <v>54000.004050000003</v>
      </c>
      <c r="K10" s="11">
        <f t="shared" si="4"/>
        <v>6000.0004500000005</v>
      </c>
      <c r="L10" s="9"/>
      <c r="M10" s="11">
        <f t="shared" si="6"/>
        <v>480000.03600000002</v>
      </c>
      <c r="N10" s="12"/>
    </row>
    <row r="11" spans="1:16" x14ac:dyDescent="0.3">
      <c r="A11" s="7" t="s">
        <v>23</v>
      </c>
      <c r="B11" s="8" t="s">
        <v>18</v>
      </c>
      <c r="C11" s="9">
        <v>13</v>
      </c>
      <c r="D11" s="9">
        <v>5</v>
      </c>
      <c r="E11" s="10">
        <v>600000</v>
      </c>
      <c r="F11" s="10">
        <f t="shared" si="0"/>
        <v>300000</v>
      </c>
      <c r="G11" s="21">
        <f t="shared" si="5"/>
        <v>4.4999999999999998E-2</v>
      </c>
      <c r="H11" s="11">
        <f t="shared" si="1"/>
        <v>354545.49954545451</v>
      </c>
      <c r="I11" s="11">
        <f t="shared" si="2"/>
        <v>35454.549954545451</v>
      </c>
      <c r="J11" s="11">
        <f t="shared" si="3"/>
        <v>31909.094959090908</v>
      </c>
      <c r="K11" s="11">
        <f t="shared" si="4"/>
        <v>3545.454995454545</v>
      </c>
      <c r="L11" s="9"/>
      <c r="M11" s="11">
        <f t="shared" si="6"/>
        <v>283636.39963636361</v>
      </c>
      <c r="N11" s="12"/>
    </row>
    <row r="12" spans="1:16" x14ac:dyDescent="0.3">
      <c r="A12" s="7" t="s">
        <v>24</v>
      </c>
      <c r="B12" s="8" t="s">
        <v>25</v>
      </c>
      <c r="C12" s="9">
        <v>15</v>
      </c>
      <c r="D12" s="9">
        <v>5</v>
      </c>
      <c r="E12" s="10">
        <v>600000</v>
      </c>
      <c r="F12" s="10">
        <f t="shared" si="0"/>
        <v>300000</v>
      </c>
      <c r="G12" s="21">
        <f t="shared" si="5"/>
        <v>4.4999999999999998E-2</v>
      </c>
      <c r="H12" s="11">
        <f t="shared" si="1"/>
        <v>409090.9540909091</v>
      </c>
      <c r="I12" s="11">
        <f t="shared" si="2"/>
        <v>40909.095409090914</v>
      </c>
      <c r="J12" s="11">
        <f t="shared" si="3"/>
        <v>36818.185868181819</v>
      </c>
      <c r="K12" s="11">
        <f t="shared" si="4"/>
        <v>4090.909540909091</v>
      </c>
      <c r="L12" s="9"/>
      <c r="M12" s="11">
        <f t="shared" si="6"/>
        <v>327272.76327272726</v>
      </c>
      <c r="N12" s="12"/>
    </row>
    <row r="13" spans="1:16" x14ac:dyDescent="0.3">
      <c r="A13" s="7" t="s">
        <v>26</v>
      </c>
      <c r="B13" s="8" t="s">
        <v>27</v>
      </c>
      <c r="C13" s="9">
        <v>22</v>
      </c>
      <c r="D13" s="9">
        <v>3</v>
      </c>
      <c r="E13" s="10">
        <v>670000</v>
      </c>
      <c r="F13" s="10">
        <f t="shared" si="0"/>
        <v>335000</v>
      </c>
      <c r="G13" s="21">
        <f t="shared" si="5"/>
        <v>7.0000000000000007E-2</v>
      </c>
      <c r="H13" s="11">
        <f t="shared" si="1"/>
        <v>670000.06999999995</v>
      </c>
      <c r="I13" s="11">
        <f t="shared" si="2"/>
        <v>67000.006999999998</v>
      </c>
      <c r="J13" s="11">
        <f t="shared" si="3"/>
        <v>60300.006300000001</v>
      </c>
      <c r="K13" s="11">
        <f t="shared" si="4"/>
        <v>6700.0006999999996</v>
      </c>
      <c r="L13" s="9">
        <v>100000</v>
      </c>
      <c r="M13" s="11">
        <f t="shared" si="6"/>
        <v>436000.05599999998</v>
      </c>
      <c r="N13" s="12"/>
    </row>
    <row r="14" spans="1:16" x14ac:dyDescent="0.3">
      <c r="A14" s="7" t="s">
        <v>28</v>
      </c>
      <c r="B14" s="8" t="s">
        <v>27</v>
      </c>
      <c r="C14" s="9">
        <v>22</v>
      </c>
      <c r="D14" s="9">
        <v>5</v>
      </c>
      <c r="E14" s="10">
        <v>670000</v>
      </c>
      <c r="F14" s="10">
        <f t="shared" si="0"/>
        <v>335000</v>
      </c>
      <c r="G14" s="21">
        <f t="shared" si="5"/>
        <v>4.4999999999999998E-2</v>
      </c>
      <c r="H14" s="11">
        <f t="shared" si="1"/>
        <v>670000.04500000004</v>
      </c>
      <c r="I14" s="11">
        <f t="shared" si="2"/>
        <v>67000.00450000001</v>
      </c>
      <c r="J14" s="11">
        <f t="shared" si="3"/>
        <v>60300.004050000003</v>
      </c>
      <c r="K14" s="11">
        <f t="shared" si="4"/>
        <v>6700.0004500000005</v>
      </c>
      <c r="L14" s="9">
        <v>150000</v>
      </c>
      <c r="M14" s="11">
        <f t="shared" si="6"/>
        <v>386000.03600000002</v>
      </c>
      <c r="N14" s="12"/>
    </row>
    <row r="15" spans="1:16" x14ac:dyDescent="0.3">
      <c r="A15" s="7" t="s">
        <v>29</v>
      </c>
      <c r="B15" s="8" t="s">
        <v>27</v>
      </c>
      <c r="C15" s="9">
        <v>22</v>
      </c>
      <c r="D15" s="9">
        <v>6</v>
      </c>
      <c r="E15" s="10">
        <v>670000</v>
      </c>
      <c r="F15" s="10">
        <f t="shared" si="0"/>
        <v>335000</v>
      </c>
      <c r="G15" s="21">
        <f t="shared" si="5"/>
        <v>0.03</v>
      </c>
      <c r="H15" s="11">
        <f t="shared" si="1"/>
        <v>670000.03</v>
      </c>
      <c r="I15" s="11">
        <f t="shared" si="2"/>
        <v>67000.003000000012</v>
      </c>
      <c r="J15" s="11">
        <f t="shared" si="3"/>
        <v>60300.002700000005</v>
      </c>
      <c r="K15" s="11">
        <f t="shared" si="4"/>
        <v>6700.0003000000006</v>
      </c>
      <c r="L15" s="9"/>
      <c r="M15" s="11">
        <f t="shared" si="6"/>
        <v>536000.02399999998</v>
      </c>
      <c r="N15" s="12"/>
    </row>
    <row r="16" spans="1:16" x14ac:dyDescent="0.3">
      <c r="A16" s="7" t="s">
        <v>30</v>
      </c>
      <c r="B16" s="8" t="s">
        <v>27</v>
      </c>
      <c r="C16" s="9">
        <v>22</v>
      </c>
      <c r="D16" s="9">
        <v>3</v>
      </c>
      <c r="E16" s="10">
        <v>670000</v>
      </c>
      <c r="F16" s="10">
        <f t="shared" si="0"/>
        <v>335000</v>
      </c>
      <c r="G16" s="21">
        <f t="shared" si="5"/>
        <v>7.0000000000000007E-2</v>
      </c>
      <c r="H16" s="11">
        <f t="shared" si="1"/>
        <v>670000.06999999995</v>
      </c>
      <c r="I16" s="11">
        <f t="shared" si="2"/>
        <v>67000.006999999998</v>
      </c>
      <c r="J16" s="11">
        <f t="shared" si="3"/>
        <v>60300.006300000001</v>
      </c>
      <c r="K16" s="11">
        <f t="shared" si="4"/>
        <v>6700.0006999999996</v>
      </c>
      <c r="L16" s="9"/>
      <c r="M16" s="11">
        <f t="shared" si="6"/>
        <v>536000.05599999998</v>
      </c>
      <c r="N16" s="12"/>
    </row>
    <row r="17" spans="1:14" x14ac:dyDescent="0.3">
      <c r="A17" s="7" t="s">
        <v>31</v>
      </c>
      <c r="B17" s="8" t="s">
        <v>27</v>
      </c>
      <c r="C17" s="9">
        <v>21</v>
      </c>
      <c r="D17" s="9">
        <v>3</v>
      </c>
      <c r="E17" s="10">
        <v>670000</v>
      </c>
      <c r="F17" s="10">
        <f t="shared" si="0"/>
        <v>335000</v>
      </c>
      <c r="G17" s="21">
        <f t="shared" si="5"/>
        <v>7.0000000000000007E-2</v>
      </c>
      <c r="H17" s="11">
        <f t="shared" si="1"/>
        <v>639545.52454545454</v>
      </c>
      <c r="I17" s="11">
        <f t="shared" si="2"/>
        <v>63954.552454545454</v>
      </c>
      <c r="J17" s="11">
        <f t="shared" si="3"/>
        <v>57559.097209090905</v>
      </c>
      <c r="K17" s="11">
        <f t="shared" si="4"/>
        <v>6395.4552454545455</v>
      </c>
      <c r="L17" s="9"/>
      <c r="M17" s="11">
        <f t="shared" si="6"/>
        <v>511636.41963636363</v>
      </c>
      <c r="N17" s="12"/>
    </row>
    <row r="18" spans="1:14" x14ac:dyDescent="0.3">
      <c r="A18" s="7" t="s">
        <v>32</v>
      </c>
      <c r="B18" s="8" t="s">
        <v>27</v>
      </c>
      <c r="C18" s="9">
        <v>22</v>
      </c>
      <c r="D18" s="9">
        <v>3</v>
      </c>
      <c r="E18" s="10">
        <v>670000</v>
      </c>
      <c r="F18" s="10">
        <f t="shared" si="0"/>
        <v>335000</v>
      </c>
      <c r="G18" s="21">
        <f t="shared" si="5"/>
        <v>7.0000000000000007E-2</v>
      </c>
      <c r="H18" s="11">
        <f t="shared" si="1"/>
        <v>670000.06999999995</v>
      </c>
      <c r="I18" s="11">
        <f t="shared" si="2"/>
        <v>67000.006999999998</v>
      </c>
      <c r="J18" s="11">
        <f t="shared" si="3"/>
        <v>60300.006300000001</v>
      </c>
      <c r="K18" s="11">
        <f t="shared" si="4"/>
        <v>6700.0006999999996</v>
      </c>
      <c r="L18" s="9"/>
      <c r="M18" s="11">
        <f t="shared" si="6"/>
        <v>536000.05599999998</v>
      </c>
      <c r="N18" s="12"/>
    </row>
    <row r="19" spans="1:14" x14ac:dyDescent="0.3">
      <c r="A19" s="7" t="s">
        <v>33</v>
      </c>
      <c r="B19" s="8" t="s">
        <v>27</v>
      </c>
      <c r="C19" s="9">
        <v>22</v>
      </c>
      <c r="D19" s="9">
        <v>6</v>
      </c>
      <c r="E19" s="10">
        <v>670000</v>
      </c>
      <c r="F19" s="10">
        <f t="shared" si="0"/>
        <v>335000</v>
      </c>
      <c r="G19" s="21">
        <f t="shared" si="5"/>
        <v>0.03</v>
      </c>
      <c r="H19" s="11">
        <f t="shared" si="1"/>
        <v>670000.03</v>
      </c>
      <c r="I19" s="11">
        <f t="shared" si="2"/>
        <v>67000.003000000012</v>
      </c>
      <c r="J19" s="11">
        <f t="shared" si="3"/>
        <v>60300.002700000005</v>
      </c>
      <c r="K19" s="11">
        <f t="shared" si="4"/>
        <v>6700.0003000000006</v>
      </c>
      <c r="L19" s="9"/>
      <c r="M19" s="11">
        <f t="shared" si="6"/>
        <v>536000.02399999998</v>
      </c>
      <c r="N19" s="12"/>
    </row>
    <row r="20" spans="1:14" x14ac:dyDescent="0.3">
      <c r="A20" s="7" t="s">
        <v>34</v>
      </c>
      <c r="B20" s="8" t="s">
        <v>27</v>
      </c>
      <c r="C20" s="9">
        <v>21</v>
      </c>
      <c r="D20" s="9">
        <v>3</v>
      </c>
      <c r="E20" s="10">
        <v>670000</v>
      </c>
      <c r="F20" s="10">
        <f t="shared" si="0"/>
        <v>335000</v>
      </c>
      <c r="G20" s="21">
        <f t="shared" si="5"/>
        <v>7.0000000000000007E-2</v>
      </c>
      <c r="H20" s="11">
        <f t="shared" si="1"/>
        <v>639545.52454545454</v>
      </c>
      <c r="I20" s="11">
        <f t="shared" si="2"/>
        <v>63954.552454545454</v>
      </c>
      <c r="J20" s="11">
        <f t="shared" si="3"/>
        <v>57559.097209090905</v>
      </c>
      <c r="K20" s="11">
        <f t="shared" si="4"/>
        <v>6395.4552454545455</v>
      </c>
      <c r="L20" s="9"/>
      <c r="M20" s="11">
        <f t="shared" si="6"/>
        <v>511636.41963636363</v>
      </c>
      <c r="N20" s="12"/>
    </row>
    <row r="21" spans="1:14" x14ac:dyDescent="0.3">
      <c r="A21" s="7" t="s">
        <v>35</v>
      </c>
      <c r="B21" s="8" t="s">
        <v>27</v>
      </c>
      <c r="C21" s="9">
        <v>21</v>
      </c>
      <c r="D21" s="9">
        <v>3</v>
      </c>
      <c r="E21" s="10">
        <v>670000</v>
      </c>
      <c r="F21" s="10">
        <f t="shared" si="0"/>
        <v>335000</v>
      </c>
      <c r="G21" s="21">
        <f t="shared" si="5"/>
        <v>7.0000000000000007E-2</v>
      </c>
      <c r="H21" s="11">
        <f t="shared" si="1"/>
        <v>639545.52454545454</v>
      </c>
      <c r="I21" s="11">
        <f t="shared" si="2"/>
        <v>63954.552454545454</v>
      </c>
      <c r="J21" s="11">
        <f t="shared" si="3"/>
        <v>57559.097209090905</v>
      </c>
      <c r="K21" s="11">
        <f t="shared" si="4"/>
        <v>6395.4552454545455</v>
      </c>
      <c r="L21" s="9"/>
      <c r="M21" s="11">
        <f t="shared" si="6"/>
        <v>511636.41963636363</v>
      </c>
      <c r="N21" s="12"/>
    </row>
    <row r="22" spans="1:14" x14ac:dyDescent="0.3">
      <c r="A22" s="7" t="s">
        <v>36</v>
      </c>
      <c r="B22" s="8" t="s">
        <v>37</v>
      </c>
      <c r="C22" s="9">
        <v>22</v>
      </c>
      <c r="D22" s="9">
        <v>3</v>
      </c>
      <c r="E22" s="10">
        <v>670000</v>
      </c>
      <c r="F22" s="10">
        <f t="shared" si="0"/>
        <v>335000</v>
      </c>
      <c r="G22" s="21">
        <f t="shared" si="5"/>
        <v>7.0000000000000007E-2</v>
      </c>
      <c r="H22" s="11">
        <f t="shared" si="1"/>
        <v>670000.06999999995</v>
      </c>
      <c r="I22" s="11">
        <f t="shared" si="2"/>
        <v>67000.006999999998</v>
      </c>
      <c r="J22" s="11">
        <f t="shared" si="3"/>
        <v>60300.006300000001</v>
      </c>
      <c r="K22" s="11">
        <f t="shared" si="4"/>
        <v>6700.0006999999996</v>
      </c>
      <c r="L22" s="9"/>
      <c r="M22" s="11">
        <f t="shared" si="6"/>
        <v>536000.05599999998</v>
      </c>
      <c r="N22" s="12"/>
    </row>
    <row r="23" spans="1:14" x14ac:dyDescent="0.3">
      <c r="A23" s="7" t="s">
        <v>38</v>
      </c>
      <c r="B23" s="8" t="s">
        <v>37</v>
      </c>
      <c r="C23" s="9">
        <v>22</v>
      </c>
      <c r="D23" s="9">
        <v>6</v>
      </c>
      <c r="E23" s="10">
        <v>670000</v>
      </c>
      <c r="F23" s="10">
        <f t="shared" si="0"/>
        <v>335000</v>
      </c>
      <c r="G23" s="21">
        <f t="shared" si="5"/>
        <v>0.03</v>
      </c>
      <c r="H23" s="11">
        <f t="shared" si="1"/>
        <v>670000.03</v>
      </c>
      <c r="I23" s="11">
        <f t="shared" si="2"/>
        <v>67000.003000000012</v>
      </c>
      <c r="J23" s="11">
        <f t="shared" si="3"/>
        <v>60300.002700000005</v>
      </c>
      <c r="K23" s="11">
        <f t="shared" si="4"/>
        <v>6700.0003000000006</v>
      </c>
      <c r="L23" s="9"/>
      <c r="M23" s="11">
        <f t="shared" si="6"/>
        <v>536000.02399999998</v>
      </c>
      <c r="N23" s="12"/>
    </row>
    <row r="24" spans="1:14" x14ac:dyDescent="0.3">
      <c r="A24" s="7" t="s">
        <v>39</v>
      </c>
      <c r="B24" s="8" t="s">
        <v>37</v>
      </c>
      <c r="C24" s="9">
        <v>22</v>
      </c>
      <c r="D24" s="9">
        <v>3</v>
      </c>
      <c r="E24" s="10">
        <v>670000</v>
      </c>
      <c r="F24" s="10">
        <f t="shared" si="0"/>
        <v>335000</v>
      </c>
      <c r="G24" s="21">
        <f t="shared" si="5"/>
        <v>7.0000000000000007E-2</v>
      </c>
      <c r="H24" s="11">
        <f t="shared" si="1"/>
        <v>670000.06999999995</v>
      </c>
      <c r="I24" s="11">
        <f t="shared" si="2"/>
        <v>67000.006999999998</v>
      </c>
      <c r="J24" s="11">
        <f t="shared" si="3"/>
        <v>60300.006300000001</v>
      </c>
      <c r="K24" s="11">
        <f t="shared" si="4"/>
        <v>6700.0006999999996</v>
      </c>
      <c r="L24" s="9"/>
      <c r="M24" s="11">
        <f t="shared" si="6"/>
        <v>536000.05599999998</v>
      </c>
      <c r="N24" s="12"/>
    </row>
    <row r="25" spans="1:14" x14ac:dyDescent="0.3">
      <c r="A25" s="7" t="s">
        <v>40</v>
      </c>
      <c r="B25" s="8" t="s">
        <v>37</v>
      </c>
      <c r="C25" s="9">
        <v>22</v>
      </c>
      <c r="D25" s="9">
        <v>3</v>
      </c>
      <c r="E25" s="10">
        <v>670000</v>
      </c>
      <c r="F25" s="10">
        <f t="shared" si="0"/>
        <v>335000</v>
      </c>
      <c r="G25" s="21">
        <f t="shared" si="5"/>
        <v>7.0000000000000007E-2</v>
      </c>
      <c r="H25" s="11">
        <f t="shared" si="1"/>
        <v>670000.06999999995</v>
      </c>
      <c r="I25" s="11">
        <f t="shared" si="2"/>
        <v>67000.006999999998</v>
      </c>
      <c r="J25" s="11">
        <f t="shared" si="3"/>
        <v>60300.006300000001</v>
      </c>
      <c r="K25" s="11">
        <f t="shared" si="4"/>
        <v>6700.0006999999996</v>
      </c>
      <c r="L25" s="9"/>
      <c r="M25" s="11">
        <f t="shared" si="6"/>
        <v>536000.05599999998</v>
      </c>
      <c r="N25" s="12"/>
    </row>
    <row r="26" spans="1:14" x14ac:dyDescent="0.3">
      <c r="A26" s="7" t="s">
        <v>41</v>
      </c>
      <c r="B26" s="8" t="s">
        <v>37</v>
      </c>
      <c r="C26" s="9">
        <v>22</v>
      </c>
      <c r="D26" s="9">
        <v>3</v>
      </c>
      <c r="E26" s="10">
        <v>670000</v>
      </c>
      <c r="F26" s="10">
        <f t="shared" si="0"/>
        <v>335000</v>
      </c>
      <c r="G26" s="21">
        <f t="shared" si="5"/>
        <v>7.0000000000000007E-2</v>
      </c>
      <c r="H26" s="11">
        <f t="shared" si="1"/>
        <v>670000.06999999995</v>
      </c>
      <c r="I26" s="11">
        <f t="shared" si="2"/>
        <v>67000.006999999998</v>
      </c>
      <c r="J26" s="11">
        <f t="shared" si="3"/>
        <v>60300.006300000001</v>
      </c>
      <c r="K26" s="11">
        <f t="shared" si="4"/>
        <v>6700.0006999999996</v>
      </c>
      <c r="L26" s="9"/>
      <c r="M26" s="11">
        <f t="shared" si="6"/>
        <v>536000.05599999998</v>
      </c>
      <c r="N26" s="12"/>
    </row>
    <row r="27" spans="1:14" x14ac:dyDescent="0.3">
      <c r="A27" s="7" t="s">
        <v>42</v>
      </c>
      <c r="B27" s="8" t="s">
        <v>37</v>
      </c>
      <c r="C27" s="9">
        <v>22</v>
      </c>
      <c r="D27" s="9">
        <v>3</v>
      </c>
      <c r="E27" s="10">
        <v>670000</v>
      </c>
      <c r="F27" s="10">
        <f t="shared" si="0"/>
        <v>335000</v>
      </c>
      <c r="G27" s="21">
        <f t="shared" si="5"/>
        <v>7.0000000000000007E-2</v>
      </c>
      <c r="H27" s="11">
        <f t="shared" si="1"/>
        <v>670000.06999999995</v>
      </c>
      <c r="I27" s="11">
        <f t="shared" si="2"/>
        <v>67000.006999999998</v>
      </c>
      <c r="J27" s="11">
        <f t="shared" si="3"/>
        <v>60300.006300000001</v>
      </c>
      <c r="K27" s="11">
        <f t="shared" si="4"/>
        <v>6700.0006999999996</v>
      </c>
      <c r="L27" s="9"/>
      <c r="M27" s="11">
        <f t="shared" si="6"/>
        <v>536000.05599999998</v>
      </c>
      <c r="N27" s="12"/>
    </row>
    <row r="28" spans="1:14" x14ac:dyDescent="0.3">
      <c r="A28" s="7" t="s">
        <v>43</v>
      </c>
      <c r="B28" s="8" t="s">
        <v>37</v>
      </c>
      <c r="C28" s="9">
        <v>22</v>
      </c>
      <c r="D28" s="9">
        <v>3</v>
      </c>
      <c r="E28" s="10">
        <v>670000</v>
      </c>
      <c r="F28" s="10">
        <f t="shared" si="0"/>
        <v>335000</v>
      </c>
      <c r="G28" s="21">
        <f t="shared" si="5"/>
        <v>7.0000000000000007E-2</v>
      </c>
      <c r="H28" s="11">
        <f t="shared" si="1"/>
        <v>670000.06999999995</v>
      </c>
      <c r="I28" s="11">
        <f t="shared" si="2"/>
        <v>67000.006999999998</v>
      </c>
      <c r="J28" s="11">
        <f t="shared" si="3"/>
        <v>60300.006300000001</v>
      </c>
      <c r="K28" s="11">
        <f t="shared" si="4"/>
        <v>6700.0006999999996</v>
      </c>
      <c r="L28" s="9"/>
      <c r="M28" s="11">
        <f t="shared" si="6"/>
        <v>536000.05599999998</v>
      </c>
      <c r="N28" s="12"/>
    </row>
    <row r="29" spans="1:14" x14ac:dyDescent="0.3">
      <c r="A29" s="7" t="s">
        <v>44</v>
      </c>
      <c r="B29" s="8" t="s">
        <v>37</v>
      </c>
      <c r="C29" s="9">
        <v>22</v>
      </c>
      <c r="D29" s="9">
        <v>3</v>
      </c>
      <c r="E29" s="10">
        <v>670000</v>
      </c>
      <c r="F29" s="10">
        <f t="shared" si="0"/>
        <v>335000</v>
      </c>
      <c r="G29" s="21">
        <f t="shared" si="5"/>
        <v>7.0000000000000007E-2</v>
      </c>
      <c r="H29" s="11">
        <f t="shared" si="1"/>
        <v>670000.06999999995</v>
      </c>
      <c r="I29" s="11">
        <f t="shared" si="2"/>
        <v>67000.006999999998</v>
      </c>
      <c r="J29" s="11">
        <f t="shared" si="3"/>
        <v>60300.006300000001</v>
      </c>
      <c r="K29" s="11">
        <f t="shared" si="4"/>
        <v>6700.0006999999996</v>
      </c>
      <c r="L29" s="9"/>
      <c r="M29" s="11">
        <f t="shared" si="6"/>
        <v>536000.05599999998</v>
      </c>
      <c r="N29" s="12"/>
    </row>
    <row r="30" spans="1:14" x14ac:dyDescent="0.3">
      <c r="A30" s="7" t="s">
        <v>45</v>
      </c>
      <c r="B30" s="8" t="s">
        <v>37</v>
      </c>
      <c r="C30" s="9">
        <v>22</v>
      </c>
      <c r="D30" s="9">
        <v>3</v>
      </c>
      <c r="E30" s="10">
        <v>670000</v>
      </c>
      <c r="F30" s="10">
        <f t="shared" si="0"/>
        <v>335000</v>
      </c>
      <c r="G30" s="21">
        <f t="shared" si="5"/>
        <v>7.0000000000000007E-2</v>
      </c>
      <c r="H30" s="11">
        <f t="shared" si="1"/>
        <v>670000.06999999995</v>
      </c>
      <c r="I30" s="11">
        <f t="shared" si="2"/>
        <v>67000.006999999998</v>
      </c>
      <c r="J30" s="11">
        <f t="shared" si="3"/>
        <v>60300.006300000001</v>
      </c>
      <c r="K30" s="11">
        <f t="shared" si="4"/>
        <v>6700.0006999999996</v>
      </c>
      <c r="L30" s="9">
        <v>150000</v>
      </c>
      <c r="M30" s="11">
        <f t="shared" si="6"/>
        <v>386000.05599999998</v>
      </c>
      <c r="N30" s="12"/>
    </row>
    <row r="31" spans="1:14" x14ac:dyDescent="0.3">
      <c r="A31" s="7" t="s">
        <v>46</v>
      </c>
      <c r="B31" s="8" t="s">
        <v>47</v>
      </c>
      <c r="C31" s="9">
        <v>21</v>
      </c>
      <c r="D31" s="9">
        <v>5</v>
      </c>
      <c r="E31" s="10">
        <v>750000</v>
      </c>
      <c r="F31" s="10">
        <f t="shared" si="0"/>
        <v>375000</v>
      </c>
      <c r="G31" s="21">
        <f t="shared" si="5"/>
        <v>4.4999999999999998E-2</v>
      </c>
      <c r="H31" s="11">
        <f t="shared" si="1"/>
        <v>715909.13590909098</v>
      </c>
      <c r="I31" s="11">
        <f t="shared" si="2"/>
        <v>71590.913590909098</v>
      </c>
      <c r="J31" s="11">
        <f t="shared" si="3"/>
        <v>64431.822231818194</v>
      </c>
      <c r="K31" s="11">
        <f t="shared" si="4"/>
        <v>7159.0913590909104</v>
      </c>
      <c r="L31" s="9"/>
      <c r="M31" s="11">
        <f t="shared" si="6"/>
        <v>572727.30872727279</v>
      </c>
      <c r="N31" s="12"/>
    </row>
    <row r="32" spans="1:14" x14ac:dyDescent="0.3">
      <c r="A32" s="7" t="s">
        <v>48</v>
      </c>
      <c r="B32" s="8" t="s">
        <v>47</v>
      </c>
      <c r="C32" s="9">
        <v>22</v>
      </c>
      <c r="D32" s="9">
        <v>5</v>
      </c>
      <c r="E32" s="10">
        <v>750000</v>
      </c>
      <c r="F32" s="10">
        <f t="shared" si="0"/>
        <v>375000</v>
      </c>
      <c r="G32" s="21">
        <f t="shared" si="5"/>
        <v>4.4999999999999998E-2</v>
      </c>
      <c r="H32" s="11">
        <f t="shared" si="1"/>
        <v>750000.04500000004</v>
      </c>
      <c r="I32" s="11">
        <f t="shared" si="2"/>
        <v>75000.00450000001</v>
      </c>
      <c r="J32" s="11">
        <f t="shared" si="3"/>
        <v>67500.004050000003</v>
      </c>
      <c r="K32" s="11">
        <f t="shared" si="4"/>
        <v>7500.0004500000005</v>
      </c>
      <c r="L32" s="9"/>
      <c r="M32" s="11">
        <f t="shared" si="6"/>
        <v>600000.03600000008</v>
      </c>
      <c r="N32" s="12"/>
    </row>
    <row r="33" spans="1:14" x14ac:dyDescent="0.3">
      <c r="A33" s="7" t="s">
        <v>49</v>
      </c>
      <c r="B33" s="8" t="s">
        <v>47</v>
      </c>
      <c r="C33" s="9">
        <v>21</v>
      </c>
      <c r="D33" s="9">
        <v>5</v>
      </c>
      <c r="E33" s="10">
        <v>750000</v>
      </c>
      <c r="F33" s="10">
        <f t="shared" si="0"/>
        <v>375000</v>
      </c>
      <c r="G33" s="21">
        <f t="shared" si="5"/>
        <v>4.4999999999999998E-2</v>
      </c>
      <c r="H33" s="11">
        <f t="shared" si="1"/>
        <v>715909.13590909098</v>
      </c>
      <c r="I33" s="11">
        <f t="shared" si="2"/>
        <v>71590.913590909098</v>
      </c>
      <c r="J33" s="11">
        <f t="shared" si="3"/>
        <v>64431.822231818194</v>
      </c>
      <c r="K33" s="11">
        <f t="shared" si="4"/>
        <v>7159.0913590909104</v>
      </c>
      <c r="L33" s="9"/>
      <c r="M33" s="11">
        <f t="shared" si="6"/>
        <v>572727.30872727279</v>
      </c>
      <c r="N33" s="12"/>
    </row>
    <row r="34" spans="1:14" x14ac:dyDescent="0.3">
      <c r="A34" s="7" t="s">
        <v>15</v>
      </c>
      <c r="B34" s="8" t="s">
        <v>47</v>
      </c>
      <c r="C34" s="9">
        <v>22</v>
      </c>
      <c r="D34" s="9">
        <v>6</v>
      </c>
      <c r="E34" s="10">
        <v>750000</v>
      </c>
      <c r="F34" s="10">
        <f t="shared" si="0"/>
        <v>375000</v>
      </c>
      <c r="G34" s="21">
        <f t="shared" si="5"/>
        <v>0.03</v>
      </c>
      <c r="H34" s="11">
        <f t="shared" si="1"/>
        <v>750000.03</v>
      </c>
      <c r="I34" s="11">
        <f t="shared" si="2"/>
        <v>75000.003000000012</v>
      </c>
      <c r="J34" s="11">
        <f t="shared" si="3"/>
        <v>67500.002699999997</v>
      </c>
      <c r="K34" s="11">
        <f t="shared" si="4"/>
        <v>7500.0003000000006</v>
      </c>
      <c r="L34" s="9"/>
      <c r="M34" s="11">
        <f t="shared" si="6"/>
        <v>600000.02399999998</v>
      </c>
      <c r="N34" s="12"/>
    </row>
    <row r="35" spans="1:14" x14ac:dyDescent="0.3">
      <c r="A35" s="7" t="s">
        <v>50</v>
      </c>
      <c r="B35" s="8" t="s">
        <v>47</v>
      </c>
      <c r="C35" s="9">
        <v>22</v>
      </c>
      <c r="D35" s="9">
        <v>5</v>
      </c>
      <c r="E35" s="10">
        <v>750000</v>
      </c>
      <c r="F35" s="10">
        <f t="shared" si="0"/>
        <v>375000</v>
      </c>
      <c r="G35" s="21">
        <f t="shared" si="5"/>
        <v>4.4999999999999998E-2</v>
      </c>
      <c r="H35" s="11">
        <f t="shared" ref="H35:H66" si="7">(E35*C35)/$E$1+G35</f>
        <v>750000.04500000004</v>
      </c>
      <c r="I35" s="11">
        <f t="shared" si="2"/>
        <v>75000.00450000001</v>
      </c>
      <c r="J35" s="11">
        <f t="shared" si="3"/>
        <v>67500.004050000003</v>
      </c>
      <c r="K35" s="11">
        <f t="shared" si="4"/>
        <v>7500.0004500000005</v>
      </c>
      <c r="L35" s="9"/>
      <c r="M35" s="11">
        <f t="shared" si="6"/>
        <v>600000.03600000008</v>
      </c>
      <c r="N35" s="12"/>
    </row>
    <row r="36" spans="1:14" x14ac:dyDescent="0.3">
      <c r="A36" s="7" t="s">
        <v>51</v>
      </c>
      <c r="B36" s="8" t="s">
        <v>47</v>
      </c>
      <c r="C36" s="9">
        <v>21</v>
      </c>
      <c r="D36" s="9">
        <v>5</v>
      </c>
      <c r="E36" s="10">
        <v>750000</v>
      </c>
      <c r="F36" s="10">
        <f t="shared" si="0"/>
        <v>375000</v>
      </c>
      <c r="G36" s="21">
        <f t="shared" si="5"/>
        <v>4.4999999999999998E-2</v>
      </c>
      <c r="H36" s="11">
        <f t="shared" si="7"/>
        <v>715909.13590909098</v>
      </c>
      <c r="I36" s="11">
        <f t="shared" si="2"/>
        <v>71590.913590909098</v>
      </c>
      <c r="J36" s="11">
        <f t="shared" si="3"/>
        <v>64431.822231818194</v>
      </c>
      <c r="K36" s="11">
        <f t="shared" si="4"/>
        <v>7159.0913590909104</v>
      </c>
      <c r="L36" s="9"/>
      <c r="M36" s="11">
        <f t="shared" si="6"/>
        <v>572727.30872727279</v>
      </c>
      <c r="N36" s="12"/>
    </row>
    <row r="37" spans="1:14" x14ac:dyDescent="0.3">
      <c r="A37" s="7" t="s">
        <v>52</v>
      </c>
      <c r="B37" s="8" t="s">
        <v>53</v>
      </c>
      <c r="C37" s="9">
        <v>22</v>
      </c>
      <c r="D37" s="9">
        <v>5</v>
      </c>
      <c r="E37" s="10">
        <v>750000</v>
      </c>
      <c r="F37" s="10">
        <f t="shared" si="0"/>
        <v>375000</v>
      </c>
      <c r="G37" s="21">
        <f t="shared" si="5"/>
        <v>4.4999999999999998E-2</v>
      </c>
      <c r="H37" s="11">
        <f t="shared" si="7"/>
        <v>750000.04500000004</v>
      </c>
      <c r="I37" s="11">
        <f t="shared" si="2"/>
        <v>75000.00450000001</v>
      </c>
      <c r="J37" s="11">
        <f t="shared" si="3"/>
        <v>67500.004050000003</v>
      </c>
      <c r="K37" s="11">
        <f t="shared" si="4"/>
        <v>7500.0004500000005</v>
      </c>
      <c r="L37" s="9"/>
      <c r="M37" s="11">
        <f t="shared" si="6"/>
        <v>600000.03600000008</v>
      </c>
      <c r="N37" s="12"/>
    </row>
    <row r="38" spans="1:14" x14ac:dyDescent="0.3">
      <c r="A38" s="7" t="s">
        <v>54</v>
      </c>
      <c r="B38" s="8" t="s">
        <v>53</v>
      </c>
      <c r="C38" s="9">
        <v>22</v>
      </c>
      <c r="D38" s="9">
        <v>6</v>
      </c>
      <c r="E38" s="10">
        <v>750000</v>
      </c>
      <c r="F38" s="10">
        <f t="shared" si="0"/>
        <v>375000</v>
      </c>
      <c r="G38" s="21">
        <f t="shared" si="5"/>
        <v>0.03</v>
      </c>
      <c r="H38" s="11">
        <f t="shared" si="7"/>
        <v>750000.03</v>
      </c>
      <c r="I38" s="11">
        <f t="shared" si="2"/>
        <v>75000.003000000012</v>
      </c>
      <c r="J38" s="11">
        <f t="shared" si="3"/>
        <v>67500.002699999997</v>
      </c>
      <c r="K38" s="11">
        <f t="shared" si="4"/>
        <v>7500.0003000000006</v>
      </c>
      <c r="L38" s="9"/>
      <c r="M38" s="11">
        <f t="shared" si="6"/>
        <v>600000.02399999998</v>
      </c>
      <c r="N38" s="12"/>
    </row>
    <row r="39" spans="1:14" x14ac:dyDescent="0.3">
      <c r="A39" s="7" t="s">
        <v>55</v>
      </c>
      <c r="B39" s="8" t="s">
        <v>53</v>
      </c>
      <c r="C39" s="9">
        <v>22</v>
      </c>
      <c r="D39" s="9">
        <v>6</v>
      </c>
      <c r="E39" s="10">
        <v>750000</v>
      </c>
      <c r="F39" s="10">
        <f t="shared" si="0"/>
        <v>375000</v>
      </c>
      <c r="G39" s="21">
        <f t="shared" si="5"/>
        <v>0.03</v>
      </c>
      <c r="H39" s="11">
        <f t="shared" si="7"/>
        <v>750000.03</v>
      </c>
      <c r="I39" s="11">
        <f t="shared" si="2"/>
        <v>75000.003000000012</v>
      </c>
      <c r="J39" s="11">
        <f t="shared" si="3"/>
        <v>67500.002699999997</v>
      </c>
      <c r="K39" s="11">
        <f t="shared" si="4"/>
        <v>7500.0003000000006</v>
      </c>
      <c r="L39" s="9"/>
      <c r="M39" s="11">
        <f t="shared" si="6"/>
        <v>600000.02399999998</v>
      </c>
      <c r="N39" s="12"/>
    </row>
    <row r="40" spans="1:14" x14ac:dyDescent="0.3">
      <c r="A40" s="7" t="s">
        <v>56</v>
      </c>
      <c r="B40" s="8" t="s">
        <v>53</v>
      </c>
      <c r="C40" s="9">
        <v>22</v>
      </c>
      <c r="D40" s="9">
        <v>5</v>
      </c>
      <c r="E40" s="10">
        <v>750000</v>
      </c>
      <c r="F40" s="10">
        <f t="shared" si="0"/>
        <v>375000</v>
      </c>
      <c r="G40" s="21">
        <f t="shared" si="5"/>
        <v>4.4999999999999998E-2</v>
      </c>
      <c r="H40" s="11">
        <f t="shared" si="7"/>
        <v>750000.04500000004</v>
      </c>
      <c r="I40" s="11">
        <f t="shared" si="2"/>
        <v>75000.00450000001</v>
      </c>
      <c r="J40" s="11">
        <f t="shared" si="3"/>
        <v>67500.004050000003</v>
      </c>
      <c r="K40" s="11">
        <f t="shared" si="4"/>
        <v>7500.0004500000005</v>
      </c>
      <c r="L40" s="9">
        <v>200000</v>
      </c>
      <c r="M40" s="11">
        <f t="shared" si="6"/>
        <v>400000.03600000002</v>
      </c>
      <c r="N40" s="12"/>
    </row>
    <row r="41" spans="1:14" x14ac:dyDescent="0.3">
      <c r="A41" s="7" t="s">
        <v>57</v>
      </c>
      <c r="B41" s="8" t="s">
        <v>53</v>
      </c>
      <c r="C41" s="9">
        <v>22</v>
      </c>
      <c r="D41" s="9">
        <v>6</v>
      </c>
      <c r="E41" s="10">
        <v>750000</v>
      </c>
      <c r="F41" s="10">
        <f t="shared" si="0"/>
        <v>375000</v>
      </c>
      <c r="G41" s="21">
        <f t="shared" si="5"/>
        <v>0.03</v>
      </c>
      <c r="H41" s="11">
        <f t="shared" si="7"/>
        <v>750000.03</v>
      </c>
      <c r="I41" s="11">
        <f t="shared" si="2"/>
        <v>75000.003000000012</v>
      </c>
      <c r="J41" s="11">
        <f t="shared" si="3"/>
        <v>67500.002699999997</v>
      </c>
      <c r="K41" s="11">
        <f t="shared" si="4"/>
        <v>7500.0003000000006</v>
      </c>
      <c r="L41" s="9"/>
      <c r="M41" s="11">
        <f t="shared" si="6"/>
        <v>600000.02399999998</v>
      </c>
      <c r="N41" s="12"/>
    </row>
    <row r="42" spans="1:14" x14ac:dyDescent="0.3">
      <c r="A42" s="7" t="s">
        <v>58</v>
      </c>
      <c r="B42" s="8" t="s">
        <v>53</v>
      </c>
      <c r="C42" s="9">
        <v>22</v>
      </c>
      <c r="D42" s="9">
        <v>5</v>
      </c>
      <c r="E42" s="10">
        <v>750000</v>
      </c>
      <c r="F42" s="10">
        <f t="shared" si="0"/>
        <v>375000</v>
      </c>
      <c r="G42" s="21">
        <f t="shared" si="5"/>
        <v>4.4999999999999998E-2</v>
      </c>
      <c r="H42" s="11">
        <f t="shared" si="7"/>
        <v>750000.04500000004</v>
      </c>
      <c r="I42" s="11">
        <f t="shared" si="2"/>
        <v>75000.00450000001</v>
      </c>
      <c r="J42" s="11">
        <f t="shared" si="3"/>
        <v>67500.004050000003</v>
      </c>
      <c r="K42" s="11">
        <f t="shared" si="4"/>
        <v>7500.0004500000005</v>
      </c>
      <c r="L42" s="9"/>
      <c r="M42" s="11">
        <f t="shared" si="6"/>
        <v>600000.03600000008</v>
      </c>
      <c r="N42" s="12"/>
    </row>
    <row r="43" spans="1:14" x14ac:dyDescent="0.3">
      <c r="A43" s="7" t="s">
        <v>59</v>
      </c>
      <c r="B43" s="8" t="s">
        <v>53</v>
      </c>
      <c r="C43" s="9">
        <v>20</v>
      </c>
      <c r="D43" s="9">
        <v>1</v>
      </c>
      <c r="E43" s="10">
        <v>750000</v>
      </c>
      <c r="F43" s="10">
        <f t="shared" si="0"/>
        <v>375000</v>
      </c>
      <c r="G43" s="21">
        <f t="shared" si="5"/>
        <v>0.1</v>
      </c>
      <c r="H43" s="11">
        <f t="shared" si="7"/>
        <v>681818.28181818174</v>
      </c>
      <c r="I43" s="11">
        <f t="shared" si="2"/>
        <v>68181.828181818171</v>
      </c>
      <c r="J43" s="11">
        <f t="shared" si="3"/>
        <v>61363.645363636366</v>
      </c>
      <c r="K43" s="11">
        <f t="shared" si="4"/>
        <v>6818.1828181818173</v>
      </c>
      <c r="L43" s="9"/>
      <c r="M43" s="11">
        <f t="shared" si="6"/>
        <v>545454.62545454537</v>
      </c>
      <c r="N43" s="12"/>
    </row>
    <row r="44" spans="1:14" x14ac:dyDescent="0.3">
      <c r="A44" s="7" t="s">
        <v>60</v>
      </c>
      <c r="B44" s="8" t="s">
        <v>53</v>
      </c>
      <c r="C44" s="9">
        <v>22</v>
      </c>
      <c r="D44" s="9">
        <v>6</v>
      </c>
      <c r="E44" s="10">
        <v>750000</v>
      </c>
      <c r="F44" s="10">
        <f t="shared" si="0"/>
        <v>375000</v>
      </c>
      <c r="G44" s="21">
        <f t="shared" si="5"/>
        <v>0.03</v>
      </c>
      <c r="H44" s="11">
        <f t="shared" si="7"/>
        <v>750000.03</v>
      </c>
      <c r="I44" s="11">
        <f t="shared" si="2"/>
        <v>75000.003000000012</v>
      </c>
      <c r="J44" s="11">
        <f t="shared" si="3"/>
        <v>67500.002699999997</v>
      </c>
      <c r="K44" s="11">
        <f t="shared" si="4"/>
        <v>7500.0003000000006</v>
      </c>
      <c r="L44" s="9"/>
      <c r="M44" s="11">
        <f t="shared" si="6"/>
        <v>600000.02399999998</v>
      </c>
      <c r="N44" s="12"/>
    </row>
    <row r="45" spans="1:14" x14ac:dyDescent="0.3">
      <c r="A45" s="7" t="s">
        <v>61</v>
      </c>
      <c r="B45" s="8" t="s">
        <v>53</v>
      </c>
      <c r="C45" s="9">
        <v>22</v>
      </c>
      <c r="D45" s="9">
        <v>6</v>
      </c>
      <c r="E45" s="10">
        <v>750000</v>
      </c>
      <c r="F45" s="10">
        <f t="shared" si="0"/>
        <v>375000</v>
      </c>
      <c r="G45" s="21">
        <f t="shared" si="5"/>
        <v>0.03</v>
      </c>
      <c r="H45" s="11">
        <f t="shared" si="7"/>
        <v>750000.03</v>
      </c>
      <c r="I45" s="11">
        <f t="shared" si="2"/>
        <v>75000.003000000012</v>
      </c>
      <c r="J45" s="11">
        <f t="shared" si="3"/>
        <v>67500.002699999997</v>
      </c>
      <c r="K45" s="11">
        <f t="shared" si="4"/>
        <v>7500.0003000000006</v>
      </c>
      <c r="L45" s="9"/>
      <c r="M45" s="11">
        <f t="shared" si="6"/>
        <v>600000.02399999998</v>
      </c>
      <c r="N45" s="12"/>
    </row>
    <row r="46" spans="1:14" x14ac:dyDescent="0.3">
      <c r="A46" s="7" t="s">
        <v>62</v>
      </c>
      <c r="B46" s="8" t="s">
        <v>63</v>
      </c>
      <c r="C46" s="9">
        <v>22</v>
      </c>
      <c r="D46" s="9">
        <v>6</v>
      </c>
      <c r="E46" s="10">
        <v>850000</v>
      </c>
      <c r="F46" s="10">
        <f t="shared" si="0"/>
        <v>425000</v>
      </c>
      <c r="G46" s="21">
        <f t="shared" si="5"/>
        <v>0.03</v>
      </c>
      <c r="H46" s="11">
        <f t="shared" si="7"/>
        <v>850000.03</v>
      </c>
      <c r="I46" s="11">
        <f t="shared" si="2"/>
        <v>85000.003000000012</v>
      </c>
      <c r="J46" s="11">
        <f t="shared" si="3"/>
        <v>76500.002699999997</v>
      </c>
      <c r="K46" s="11">
        <f t="shared" si="4"/>
        <v>8500.0002999999997</v>
      </c>
      <c r="L46" s="9"/>
      <c r="M46" s="11">
        <f t="shared" si="6"/>
        <v>680000.02399999998</v>
      </c>
      <c r="N46" s="12"/>
    </row>
    <row r="47" spans="1:14" x14ac:dyDescent="0.3">
      <c r="A47" s="7" t="s">
        <v>64</v>
      </c>
      <c r="B47" s="8" t="s">
        <v>63</v>
      </c>
      <c r="C47" s="9">
        <v>22</v>
      </c>
      <c r="D47" s="9">
        <v>2</v>
      </c>
      <c r="E47" s="10">
        <v>850000</v>
      </c>
      <c r="F47" s="10">
        <f t="shared" si="0"/>
        <v>425000</v>
      </c>
      <c r="G47" s="21">
        <f t="shared" si="5"/>
        <v>8.5000000000000006E-2</v>
      </c>
      <c r="H47" s="11">
        <f t="shared" si="7"/>
        <v>850000.08499999996</v>
      </c>
      <c r="I47" s="11">
        <f t="shared" si="2"/>
        <v>85000.008499999996</v>
      </c>
      <c r="J47" s="11">
        <f t="shared" si="3"/>
        <v>76500.00765</v>
      </c>
      <c r="K47" s="11">
        <f t="shared" si="4"/>
        <v>8500.0008500000004</v>
      </c>
      <c r="L47" s="9"/>
      <c r="M47" s="11">
        <f t="shared" si="6"/>
        <v>680000.06799999997</v>
      </c>
      <c r="N47" s="12"/>
    </row>
    <row r="48" spans="1:14" x14ac:dyDescent="0.3">
      <c r="A48" s="7" t="s">
        <v>65</v>
      </c>
      <c r="B48" s="8" t="s">
        <v>63</v>
      </c>
      <c r="C48" s="9">
        <v>22</v>
      </c>
      <c r="D48" s="9">
        <v>4</v>
      </c>
      <c r="E48" s="10">
        <v>850000</v>
      </c>
      <c r="F48" s="10">
        <f t="shared" si="0"/>
        <v>425000</v>
      </c>
      <c r="G48" s="21">
        <f t="shared" si="5"/>
        <v>5.8000000000000003E-2</v>
      </c>
      <c r="H48" s="11">
        <f t="shared" si="7"/>
        <v>850000.05799999996</v>
      </c>
      <c r="I48" s="11">
        <f t="shared" si="2"/>
        <v>85000.005799999999</v>
      </c>
      <c r="J48" s="11">
        <f t="shared" si="3"/>
        <v>76500.005219999992</v>
      </c>
      <c r="K48" s="11">
        <f t="shared" si="4"/>
        <v>8500.0005799999999</v>
      </c>
      <c r="L48" s="9"/>
      <c r="M48" s="11">
        <f t="shared" si="6"/>
        <v>680000.04639999999</v>
      </c>
      <c r="N48" s="12"/>
    </row>
    <row r="49" spans="1:14" x14ac:dyDescent="0.3">
      <c r="A49" s="7" t="s">
        <v>66</v>
      </c>
      <c r="B49" s="8" t="s">
        <v>63</v>
      </c>
      <c r="C49" s="9">
        <v>22</v>
      </c>
      <c r="D49" s="9">
        <v>2</v>
      </c>
      <c r="E49" s="10">
        <v>850000</v>
      </c>
      <c r="F49" s="10">
        <f t="shared" si="0"/>
        <v>425000</v>
      </c>
      <c r="G49" s="21">
        <f t="shared" si="5"/>
        <v>8.5000000000000006E-2</v>
      </c>
      <c r="H49" s="11">
        <f t="shared" si="7"/>
        <v>850000.08499999996</v>
      </c>
      <c r="I49" s="11">
        <f t="shared" si="2"/>
        <v>85000.008499999996</v>
      </c>
      <c r="J49" s="11">
        <f t="shared" si="3"/>
        <v>76500.00765</v>
      </c>
      <c r="K49" s="11">
        <f t="shared" si="4"/>
        <v>8500.0008500000004</v>
      </c>
      <c r="L49" s="9"/>
      <c r="M49" s="11">
        <f t="shared" si="6"/>
        <v>680000.06799999997</v>
      </c>
      <c r="N49" s="12"/>
    </row>
    <row r="50" spans="1:14" x14ac:dyDescent="0.3">
      <c r="A50" s="7" t="s">
        <v>67</v>
      </c>
      <c r="B50" s="8" t="s">
        <v>63</v>
      </c>
      <c r="C50" s="9">
        <v>22</v>
      </c>
      <c r="D50" s="9">
        <v>4</v>
      </c>
      <c r="E50" s="10">
        <v>850000</v>
      </c>
      <c r="F50" s="10">
        <f t="shared" si="0"/>
        <v>425000</v>
      </c>
      <c r="G50" s="21">
        <f t="shared" si="5"/>
        <v>5.8000000000000003E-2</v>
      </c>
      <c r="H50" s="11">
        <f t="shared" si="7"/>
        <v>850000.05799999996</v>
      </c>
      <c r="I50" s="11">
        <f t="shared" si="2"/>
        <v>85000.005799999999</v>
      </c>
      <c r="J50" s="11">
        <f t="shared" si="3"/>
        <v>76500.005219999992</v>
      </c>
      <c r="K50" s="11">
        <f t="shared" si="4"/>
        <v>8500.0005799999999</v>
      </c>
      <c r="L50" s="9"/>
      <c r="M50" s="11">
        <f t="shared" si="6"/>
        <v>680000.04639999999</v>
      </c>
      <c r="N50" s="12"/>
    </row>
    <row r="51" spans="1:14" x14ac:dyDescent="0.3">
      <c r="A51" s="7" t="s">
        <v>68</v>
      </c>
      <c r="B51" s="8" t="s">
        <v>63</v>
      </c>
      <c r="C51" s="9">
        <v>22</v>
      </c>
      <c r="D51" s="9">
        <v>4</v>
      </c>
      <c r="E51" s="10">
        <v>850000</v>
      </c>
      <c r="F51" s="10">
        <f t="shared" si="0"/>
        <v>425000</v>
      </c>
      <c r="G51" s="21">
        <f t="shared" si="5"/>
        <v>5.8000000000000003E-2</v>
      </c>
      <c r="H51" s="11">
        <f t="shared" si="7"/>
        <v>850000.05799999996</v>
      </c>
      <c r="I51" s="11">
        <f t="shared" si="2"/>
        <v>85000.005799999999</v>
      </c>
      <c r="J51" s="11">
        <f t="shared" si="3"/>
        <v>76500.005219999992</v>
      </c>
      <c r="K51" s="11">
        <f t="shared" si="4"/>
        <v>8500.0005799999999</v>
      </c>
      <c r="L51" s="9"/>
      <c r="M51" s="11">
        <f t="shared" si="6"/>
        <v>680000.04639999999</v>
      </c>
      <c r="N51" s="12"/>
    </row>
    <row r="52" spans="1:14" x14ac:dyDescent="0.3">
      <c r="A52" s="7" t="s">
        <v>69</v>
      </c>
      <c r="B52" s="8" t="s">
        <v>70</v>
      </c>
      <c r="C52" s="9">
        <v>12</v>
      </c>
      <c r="D52" s="9">
        <v>7</v>
      </c>
      <c r="E52" s="10">
        <v>870000</v>
      </c>
      <c r="F52" s="10">
        <f t="shared" si="0"/>
        <v>435000</v>
      </c>
      <c r="G52" s="21">
        <f t="shared" si="5"/>
        <v>0.02</v>
      </c>
      <c r="H52" s="11">
        <f t="shared" si="7"/>
        <v>474545.47454545455</v>
      </c>
      <c r="I52" s="11">
        <f t="shared" si="2"/>
        <v>47454.547454545456</v>
      </c>
      <c r="J52" s="11">
        <f t="shared" si="3"/>
        <v>42709.09270909091</v>
      </c>
      <c r="K52" s="11">
        <f t="shared" si="4"/>
        <v>4745.4547454545454</v>
      </c>
      <c r="L52" s="9"/>
      <c r="M52" s="11">
        <f t="shared" si="6"/>
        <v>379636.37963636365</v>
      </c>
      <c r="N52" s="12"/>
    </row>
    <row r="53" spans="1:14" x14ac:dyDescent="0.3">
      <c r="A53" s="7" t="s">
        <v>71</v>
      </c>
      <c r="B53" s="8" t="s">
        <v>70</v>
      </c>
      <c r="C53" s="9">
        <v>20</v>
      </c>
      <c r="D53" s="9">
        <v>2</v>
      </c>
      <c r="E53" s="10">
        <v>870000</v>
      </c>
      <c r="F53" s="10">
        <f t="shared" si="0"/>
        <v>435000</v>
      </c>
      <c r="G53" s="21">
        <f t="shared" si="5"/>
        <v>8.5000000000000006E-2</v>
      </c>
      <c r="H53" s="11">
        <f t="shared" si="7"/>
        <v>790909.1759090909</v>
      </c>
      <c r="I53" s="11">
        <f t="shared" si="2"/>
        <v>79090.917590909099</v>
      </c>
      <c r="J53" s="11">
        <f t="shared" si="3"/>
        <v>71181.825831818191</v>
      </c>
      <c r="K53" s="11">
        <f t="shared" si="4"/>
        <v>7909.0917590909094</v>
      </c>
      <c r="L53" s="9">
        <v>150000</v>
      </c>
      <c r="M53" s="11">
        <f t="shared" si="6"/>
        <v>482727.34072727268</v>
      </c>
      <c r="N53" s="12"/>
    </row>
    <row r="54" spans="1:14" x14ac:dyDescent="0.3">
      <c r="A54" s="7" t="s">
        <v>72</v>
      </c>
      <c r="B54" s="8" t="s">
        <v>70</v>
      </c>
      <c r="C54" s="9">
        <v>20</v>
      </c>
      <c r="D54" s="9">
        <v>1</v>
      </c>
      <c r="E54" s="10">
        <v>870000</v>
      </c>
      <c r="F54" s="10">
        <f t="shared" si="0"/>
        <v>435000</v>
      </c>
      <c r="G54" s="21">
        <f t="shared" si="5"/>
        <v>0.1</v>
      </c>
      <c r="H54" s="11">
        <f t="shared" si="7"/>
        <v>790909.19090909092</v>
      </c>
      <c r="I54" s="11">
        <f t="shared" si="2"/>
        <v>79090.919090909098</v>
      </c>
      <c r="J54" s="11">
        <f t="shared" si="3"/>
        <v>71181.827181818182</v>
      </c>
      <c r="K54" s="11">
        <f t="shared" si="4"/>
        <v>7909.0919090909092</v>
      </c>
      <c r="L54" s="9"/>
      <c r="M54" s="11">
        <f t="shared" si="6"/>
        <v>632727.35272727278</v>
      </c>
      <c r="N54" s="12"/>
    </row>
    <row r="55" spans="1:14" x14ac:dyDescent="0.3">
      <c r="A55" s="7" t="s">
        <v>73</v>
      </c>
      <c r="B55" s="8" t="s">
        <v>74</v>
      </c>
      <c r="C55" s="9">
        <v>19</v>
      </c>
      <c r="D55" s="9">
        <v>5</v>
      </c>
      <c r="E55" s="10">
        <v>900000</v>
      </c>
      <c r="F55" s="10">
        <f t="shared" si="0"/>
        <v>450000</v>
      </c>
      <c r="G55" s="21">
        <f t="shared" si="5"/>
        <v>4.4999999999999998E-2</v>
      </c>
      <c r="H55" s="11">
        <f t="shared" si="7"/>
        <v>777272.77227272734</v>
      </c>
      <c r="I55" s="11">
        <f t="shared" si="2"/>
        <v>77727.277227272731</v>
      </c>
      <c r="J55" s="11">
        <f t="shared" si="3"/>
        <v>69954.549504545459</v>
      </c>
      <c r="K55" s="11">
        <f t="shared" si="4"/>
        <v>7772.7277227272734</v>
      </c>
      <c r="L55" s="9"/>
      <c r="M55" s="11">
        <f t="shared" si="6"/>
        <v>621818.21781818185</v>
      </c>
      <c r="N55" s="12"/>
    </row>
    <row r="56" spans="1:14" x14ac:dyDescent="0.3">
      <c r="A56" s="7" t="s">
        <v>40</v>
      </c>
      <c r="B56" s="8" t="s">
        <v>74</v>
      </c>
      <c r="C56" s="9">
        <v>22</v>
      </c>
      <c r="D56" s="9">
        <v>2</v>
      </c>
      <c r="E56" s="10">
        <v>900000</v>
      </c>
      <c r="F56" s="10">
        <f t="shared" si="0"/>
        <v>450000</v>
      </c>
      <c r="G56" s="21">
        <f t="shared" si="5"/>
        <v>8.5000000000000006E-2</v>
      </c>
      <c r="H56" s="11">
        <f t="shared" si="7"/>
        <v>900000.08499999996</v>
      </c>
      <c r="I56" s="11">
        <f t="shared" si="2"/>
        <v>90000.008499999996</v>
      </c>
      <c r="J56" s="11">
        <f t="shared" si="3"/>
        <v>81000.00765</v>
      </c>
      <c r="K56" s="11">
        <f t="shared" si="4"/>
        <v>9000.0008500000004</v>
      </c>
      <c r="L56" s="9"/>
      <c r="M56" s="11">
        <f t="shared" si="6"/>
        <v>720000.06799999997</v>
      </c>
      <c r="N56" s="12"/>
    </row>
    <row r="57" spans="1:14" x14ac:dyDescent="0.3">
      <c r="A57" s="7" t="s">
        <v>75</v>
      </c>
      <c r="B57" s="8" t="s">
        <v>74</v>
      </c>
      <c r="C57" s="9">
        <v>22</v>
      </c>
      <c r="D57" s="9">
        <v>3</v>
      </c>
      <c r="E57" s="10">
        <v>900000</v>
      </c>
      <c r="F57" s="10">
        <f t="shared" si="0"/>
        <v>450000</v>
      </c>
      <c r="G57" s="21">
        <f t="shared" si="5"/>
        <v>7.0000000000000007E-2</v>
      </c>
      <c r="H57" s="11">
        <f t="shared" si="7"/>
        <v>900000.07</v>
      </c>
      <c r="I57" s="11">
        <f t="shared" si="2"/>
        <v>90000.006999999998</v>
      </c>
      <c r="J57" s="11">
        <f t="shared" si="3"/>
        <v>81000.006300000008</v>
      </c>
      <c r="K57" s="11">
        <f t="shared" si="4"/>
        <v>9000.0007000000005</v>
      </c>
      <c r="L57" s="9"/>
      <c r="M57" s="11">
        <f t="shared" si="6"/>
        <v>720000.05599999998</v>
      </c>
      <c r="N57" s="12"/>
    </row>
    <row r="58" spans="1:14" x14ac:dyDescent="0.3">
      <c r="A58" s="7" t="s">
        <v>76</v>
      </c>
      <c r="B58" s="8" t="s">
        <v>74</v>
      </c>
      <c r="C58" s="9">
        <v>22</v>
      </c>
      <c r="D58" s="9">
        <v>2</v>
      </c>
      <c r="E58" s="10">
        <v>900000</v>
      </c>
      <c r="F58" s="10">
        <f t="shared" si="0"/>
        <v>450000</v>
      </c>
      <c r="G58" s="21">
        <f t="shared" si="5"/>
        <v>8.5000000000000006E-2</v>
      </c>
      <c r="H58" s="11">
        <f t="shared" si="7"/>
        <v>900000.08499999996</v>
      </c>
      <c r="I58" s="11">
        <f t="shared" si="2"/>
        <v>90000.008499999996</v>
      </c>
      <c r="J58" s="11">
        <f t="shared" si="3"/>
        <v>81000.00765</v>
      </c>
      <c r="K58" s="11">
        <f t="shared" si="4"/>
        <v>9000.0008500000004</v>
      </c>
      <c r="L58" s="9"/>
      <c r="M58" s="11">
        <f t="shared" si="6"/>
        <v>720000.06799999997</v>
      </c>
      <c r="N58" s="12"/>
    </row>
    <row r="59" spans="1:14" x14ac:dyDescent="0.3">
      <c r="A59" s="7" t="s">
        <v>77</v>
      </c>
      <c r="B59" s="8" t="s">
        <v>74</v>
      </c>
      <c r="C59" s="9">
        <v>22</v>
      </c>
      <c r="D59" s="9">
        <v>3</v>
      </c>
      <c r="E59" s="10">
        <v>900000</v>
      </c>
      <c r="F59" s="10">
        <f t="shared" si="0"/>
        <v>450000</v>
      </c>
      <c r="G59" s="21">
        <f t="shared" si="5"/>
        <v>7.0000000000000007E-2</v>
      </c>
      <c r="H59" s="11">
        <f t="shared" si="7"/>
        <v>900000.07</v>
      </c>
      <c r="I59" s="11">
        <f t="shared" si="2"/>
        <v>90000.006999999998</v>
      </c>
      <c r="J59" s="11">
        <f t="shared" si="3"/>
        <v>81000.006300000008</v>
      </c>
      <c r="K59" s="11">
        <f t="shared" si="4"/>
        <v>9000.0007000000005</v>
      </c>
      <c r="L59" s="9"/>
      <c r="M59" s="11">
        <f t="shared" si="6"/>
        <v>720000.05599999998</v>
      </c>
      <c r="N59" s="12"/>
    </row>
    <row r="60" spans="1:14" x14ac:dyDescent="0.3">
      <c r="A60" s="7" t="s">
        <v>78</v>
      </c>
      <c r="B60" s="8" t="s">
        <v>74</v>
      </c>
      <c r="C60" s="9">
        <v>22</v>
      </c>
      <c r="D60" s="9">
        <v>3</v>
      </c>
      <c r="E60" s="10">
        <v>900000</v>
      </c>
      <c r="F60" s="10">
        <f t="shared" si="0"/>
        <v>450000</v>
      </c>
      <c r="G60" s="21">
        <f t="shared" si="5"/>
        <v>7.0000000000000007E-2</v>
      </c>
      <c r="H60" s="11">
        <f t="shared" si="7"/>
        <v>900000.07</v>
      </c>
      <c r="I60" s="11">
        <f t="shared" si="2"/>
        <v>90000.006999999998</v>
      </c>
      <c r="J60" s="11">
        <f t="shared" si="3"/>
        <v>81000.006300000008</v>
      </c>
      <c r="K60" s="11">
        <f t="shared" si="4"/>
        <v>9000.0007000000005</v>
      </c>
      <c r="L60" s="9"/>
      <c r="M60" s="11">
        <f t="shared" si="6"/>
        <v>720000.05599999998</v>
      </c>
      <c r="N60" s="12"/>
    </row>
    <row r="61" spans="1:14" x14ac:dyDescent="0.3">
      <c r="A61" s="7" t="s">
        <v>79</v>
      </c>
      <c r="B61" s="8" t="s">
        <v>74</v>
      </c>
      <c r="C61" s="9">
        <v>22</v>
      </c>
      <c r="D61" s="9">
        <v>2</v>
      </c>
      <c r="E61" s="10">
        <v>900000</v>
      </c>
      <c r="F61" s="10">
        <f t="shared" si="0"/>
        <v>450000</v>
      </c>
      <c r="G61" s="21">
        <f t="shared" si="5"/>
        <v>8.5000000000000006E-2</v>
      </c>
      <c r="H61" s="11">
        <f t="shared" si="7"/>
        <v>900000.08499999996</v>
      </c>
      <c r="I61" s="11">
        <f t="shared" si="2"/>
        <v>90000.008499999996</v>
      </c>
      <c r="J61" s="11">
        <f t="shared" si="3"/>
        <v>81000.00765</v>
      </c>
      <c r="K61" s="11">
        <f t="shared" si="4"/>
        <v>9000.0008500000004</v>
      </c>
      <c r="L61" s="9"/>
      <c r="M61" s="11">
        <f t="shared" si="6"/>
        <v>720000.06799999997</v>
      </c>
      <c r="N61" s="12"/>
    </row>
    <row r="62" spans="1:14" x14ac:dyDescent="0.3">
      <c r="A62" s="7" t="s">
        <v>80</v>
      </c>
      <c r="B62" s="8" t="s">
        <v>81</v>
      </c>
      <c r="C62" s="9">
        <v>22</v>
      </c>
      <c r="D62" s="9">
        <v>1</v>
      </c>
      <c r="E62" s="10">
        <v>930000</v>
      </c>
      <c r="F62" s="10">
        <f t="shared" si="0"/>
        <v>465000</v>
      </c>
      <c r="G62" s="21">
        <f t="shared" si="5"/>
        <v>0.1</v>
      </c>
      <c r="H62" s="11">
        <f t="shared" si="7"/>
        <v>930000.1</v>
      </c>
      <c r="I62" s="11">
        <f t="shared" si="2"/>
        <v>93000.010000000009</v>
      </c>
      <c r="J62" s="11">
        <f t="shared" si="3"/>
        <v>83700.009000000005</v>
      </c>
      <c r="K62" s="11">
        <f t="shared" si="4"/>
        <v>9300.0010000000002</v>
      </c>
      <c r="L62" s="9"/>
      <c r="M62" s="11">
        <f t="shared" si="6"/>
        <v>744000.08</v>
      </c>
      <c r="N62" s="12"/>
    </row>
    <row r="63" spans="1:14" x14ac:dyDescent="0.3">
      <c r="A63" s="7" t="s">
        <v>82</v>
      </c>
      <c r="B63" s="8" t="s">
        <v>81</v>
      </c>
      <c r="C63" s="9">
        <v>20</v>
      </c>
      <c r="D63" s="9">
        <v>2</v>
      </c>
      <c r="E63" s="10">
        <v>930000</v>
      </c>
      <c r="F63" s="10">
        <f t="shared" si="0"/>
        <v>465000</v>
      </c>
      <c r="G63" s="21">
        <f t="shared" si="5"/>
        <v>8.5000000000000006E-2</v>
      </c>
      <c r="H63" s="11">
        <f t="shared" si="7"/>
        <v>845454.63045454537</v>
      </c>
      <c r="I63" s="11">
        <f t="shared" si="2"/>
        <v>84545.46304545454</v>
      </c>
      <c r="J63" s="11">
        <f t="shared" si="3"/>
        <v>76090.916740909088</v>
      </c>
      <c r="K63" s="11">
        <f t="shared" si="4"/>
        <v>8454.5463045454544</v>
      </c>
      <c r="L63" s="9"/>
      <c r="M63" s="11">
        <f t="shared" si="6"/>
        <v>676363.70436363632</v>
      </c>
      <c r="N63" s="12"/>
    </row>
    <row r="64" spans="1:14" x14ac:dyDescent="0.3">
      <c r="A64" s="7" t="s">
        <v>83</v>
      </c>
      <c r="B64" s="8" t="s">
        <v>81</v>
      </c>
      <c r="C64" s="9">
        <v>20</v>
      </c>
      <c r="D64" s="9">
        <v>2</v>
      </c>
      <c r="E64" s="10">
        <v>930000</v>
      </c>
      <c r="F64" s="10">
        <f t="shared" si="0"/>
        <v>465000</v>
      </c>
      <c r="G64" s="21">
        <f t="shared" si="5"/>
        <v>8.5000000000000006E-2</v>
      </c>
      <c r="H64" s="11">
        <f t="shared" si="7"/>
        <v>845454.63045454537</v>
      </c>
      <c r="I64" s="11">
        <f t="shared" si="2"/>
        <v>84545.46304545454</v>
      </c>
      <c r="J64" s="11">
        <f t="shared" si="3"/>
        <v>76090.916740909088</v>
      </c>
      <c r="K64" s="11">
        <f t="shared" si="4"/>
        <v>8454.5463045454544</v>
      </c>
      <c r="L64" s="9"/>
      <c r="M64" s="11">
        <f t="shared" si="6"/>
        <v>676363.70436363632</v>
      </c>
      <c r="N64" s="12"/>
    </row>
    <row r="65" spans="1:14" x14ac:dyDescent="0.3">
      <c r="A65" s="7" t="s">
        <v>84</v>
      </c>
      <c r="B65" s="8" t="s">
        <v>81</v>
      </c>
      <c r="C65" s="9">
        <v>22</v>
      </c>
      <c r="D65" s="9">
        <v>2</v>
      </c>
      <c r="E65" s="10">
        <v>930000</v>
      </c>
      <c r="F65" s="10">
        <f t="shared" si="0"/>
        <v>465000</v>
      </c>
      <c r="G65" s="21">
        <f t="shared" si="5"/>
        <v>8.5000000000000006E-2</v>
      </c>
      <c r="H65" s="11">
        <f t="shared" si="7"/>
        <v>930000.08499999996</v>
      </c>
      <c r="I65" s="11">
        <f t="shared" si="2"/>
        <v>93000.008499999996</v>
      </c>
      <c r="J65" s="11">
        <f t="shared" si="3"/>
        <v>83700.00765</v>
      </c>
      <c r="K65" s="11">
        <f t="shared" si="4"/>
        <v>9300.0008500000004</v>
      </c>
      <c r="L65" s="9"/>
      <c r="M65" s="11">
        <f t="shared" si="6"/>
        <v>744000.06799999997</v>
      </c>
      <c r="N65" s="12"/>
    </row>
    <row r="66" spans="1:14" x14ac:dyDescent="0.3">
      <c r="A66" s="7" t="s">
        <v>85</v>
      </c>
      <c r="B66" s="8" t="s">
        <v>81</v>
      </c>
      <c r="C66" s="9">
        <v>22</v>
      </c>
      <c r="D66" s="9">
        <v>2</v>
      </c>
      <c r="E66" s="10">
        <v>930000</v>
      </c>
      <c r="F66" s="10">
        <f t="shared" si="0"/>
        <v>465000</v>
      </c>
      <c r="G66" s="21">
        <f t="shared" si="5"/>
        <v>8.5000000000000006E-2</v>
      </c>
      <c r="H66" s="11">
        <f t="shared" si="7"/>
        <v>930000.08499999996</v>
      </c>
      <c r="I66" s="11">
        <f t="shared" si="2"/>
        <v>93000.008499999996</v>
      </c>
      <c r="J66" s="11">
        <f t="shared" si="3"/>
        <v>83700.00765</v>
      </c>
      <c r="K66" s="11">
        <f t="shared" si="4"/>
        <v>9300.0008500000004</v>
      </c>
      <c r="L66" s="9"/>
      <c r="M66" s="11">
        <f t="shared" si="6"/>
        <v>744000.06799999997</v>
      </c>
      <c r="N66" s="12"/>
    </row>
    <row r="67" spans="1:14" x14ac:dyDescent="0.3">
      <c r="A67" s="7" t="s">
        <v>86</v>
      </c>
      <c r="B67" s="8" t="s">
        <v>81</v>
      </c>
      <c r="C67" s="9">
        <v>20</v>
      </c>
      <c r="D67" s="9">
        <v>2</v>
      </c>
      <c r="E67" s="10">
        <v>930000</v>
      </c>
      <c r="F67" s="10">
        <f t="shared" ref="F67:F84" si="8">E67/2</f>
        <v>465000</v>
      </c>
      <c r="G67" s="21">
        <f t="shared" si="5"/>
        <v>8.5000000000000006E-2</v>
      </c>
      <c r="H67" s="11">
        <f t="shared" ref="H67:H84" si="9">(E67*C67)/$E$1+G67</f>
        <v>845454.63045454537</v>
      </c>
      <c r="I67" s="11">
        <f t="shared" ref="I67:I84" si="10">(H67*10%)</f>
        <v>84545.46304545454</v>
      </c>
      <c r="J67" s="11">
        <f t="shared" ref="J67:J84" si="11">((H67-I67)*10%)</f>
        <v>76090.916740909088</v>
      </c>
      <c r="K67" s="11">
        <f t="shared" ref="K67:K84" si="12">H67*1%</f>
        <v>8454.5463045454544</v>
      </c>
      <c r="L67" s="9"/>
      <c r="M67" s="11">
        <f t="shared" ref="M67:M84" si="13">H67-SUM(I67:L67)</f>
        <v>676363.70436363632</v>
      </c>
      <c r="N67" s="12"/>
    </row>
    <row r="68" spans="1:14" x14ac:dyDescent="0.3">
      <c r="A68" s="7" t="s">
        <v>36</v>
      </c>
      <c r="B68" s="8" t="s">
        <v>87</v>
      </c>
      <c r="C68" s="9">
        <v>19</v>
      </c>
      <c r="D68" s="9">
        <v>5</v>
      </c>
      <c r="E68" s="10">
        <v>1100000</v>
      </c>
      <c r="F68" s="10">
        <f t="shared" si="8"/>
        <v>550000</v>
      </c>
      <c r="G68" s="21">
        <f t="shared" ref="G68:G84" si="14">VLOOKUP(D68, $O$3:$P$9, 2)</f>
        <v>4.4999999999999998E-2</v>
      </c>
      <c r="H68" s="11">
        <f t="shared" si="9"/>
        <v>950000.04500000004</v>
      </c>
      <c r="I68" s="11">
        <f t="shared" si="10"/>
        <v>95000.00450000001</v>
      </c>
      <c r="J68" s="11">
        <f t="shared" si="11"/>
        <v>85500.004050000003</v>
      </c>
      <c r="K68" s="11">
        <f t="shared" si="12"/>
        <v>9500.0004500000014</v>
      </c>
      <c r="L68" s="9"/>
      <c r="M68" s="11">
        <f t="shared" si="13"/>
        <v>760000.03600000008</v>
      </c>
      <c r="N68" s="12"/>
    </row>
    <row r="69" spans="1:14" x14ac:dyDescent="0.3">
      <c r="A69" s="7" t="s">
        <v>88</v>
      </c>
      <c r="B69" s="8" t="s">
        <v>87</v>
      </c>
      <c r="C69" s="9">
        <v>19</v>
      </c>
      <c r="D69" s="9">
        <v>5</v>
      </c>
      <c r="E69" s="10">
        <v>1100000</v>
      </c>
      <c r="F69" s="10">
        <f t="shared" si="8"/>
        <v>550000</v>
      </c>
      <c r="G69" s="21">
        <f t="shared" si="14"/>
        <v>4.4999999999999998E-2</v>
      </c>
      <c r="H69" s="11">
        <f t="shared" si="9"/>
        <v>950000.04500000004</v>
      </c>
      <c r="I69" s="11">
        <f t="shared" si="10"/>
        <v>95000.00450000001</v>
      </c>
      <c r="J69" s="11">
        <f t="shared" si="11"/>
        <v>85500.004050000003</v>
      </c>
      <c r="K69" s="11">
        <f t="shared" si="12"/>
        <v>9500.0004500000014</v>
      </c>
      <c r="L69" s="9"/>
      <c r="M69" s="11">
        <f t="shared" si="13"/>
        <v>760000.03600000008</v>
      </c>
      <c r="N69" s="12"/>
    </row>
    <row r="70" spans="1:14" x14ac:dyDescent="0.3">
      <c r="A70" s="7" t="s">
        <v>89</v>
      </c>
      <c r="B70" s="8" t="s">
        <v>87</v>
      </c>
      <c r="C70" s="9">
        <v>22</v>
      </c>
      <c r="D70" s="9">
        <v>2</v>
      </c>
      <c r="E70" s="10">
        <v>1100000</v>
      </c>
      <c r="F70" s="10">
        <f t="shared" si="8"/>
        <v>550000</v>
      </c>
      <c r="G70" s="21">
        <f t="shared" si="14"/>
        <v>8.5000000000000006E-2</v>
      </c>
      <c r="H70" s="11">
        <f t="shared" si="9"/>
        <v>1100000.085</v>
      </c>
      <c r="I70" s="11">
        <f t="shared" si="10"/>
        <v>110000.0085</v>
      </c>
      <c r="J70" s="11">
        <f t="shared" si="11"/>
        <v>99000.00765</v>
      </c>
      <c r="K70" s="11">
        <f t="shared" si="12"/>
        <v>11000.00085</v>
      </c>
      <c r="L70" s="9"/>
      <c r="M70" s="11">
        <f t="shared" si="13"/>
        <v>880000.06799999997</v>
      </c>
      <c r="N70" s="12"/>
    </row>
    <row r="71" spans="1:14" x14ac:dyDescent="0.3">
      <c r="A71" s="7" t="s">
        <v>90</v>
      </c>
      <c r="B71" s="8" t="s">
        <v>25</v>
      </c>
      <c r="C71" s="9">
        <v>22</v>
      </c>
      <c r="D71" s="9">
        <v>1</v>
      </c>
      <c r="E71" s="10">
        <v>1150000</v>
      </c>
      <c r="F71" s="10">
        <f t="shared" si="8"/>
        <v>575000</v>
      </c>
      <c r="G71" s="21">
        <f t="shared" si="14"/>
        <v>0.1</v>
      </c>
      <c r="H71" s="11">
        <f t="shared" si="9"/>
        <v>1150000.1000000001</v>
      </c>
      <c r="I71" s="11">
        <f t="shared" si="10"/>
        <v>115000.01000000001</v>
      </c>
      <c r="J71" s="11">
        <f t="shared" si="11"/>
        <v>103500.00900000002</v>
      </c>
      <c r="K71" s="11">
        <f t="shared" si="12"/>
        <v>11500.001000000002</v>
      </c>
      <c r="L71" s="9"/>
      <c r="M71" s="11">
        <f t="shared" si="13"/>
        <v>920000.08000000007</v>
      </c>
      <c r="N71" s="12"/>
    </row>
    <row r="72" spans="1:14" x14ac:dyDescent="0.3">
      <c r="A72" s="7" t="s">
        <v>91</v>
      </c>
      <c r="B72" s="8" t="s">
        <v>25</v>
      </c>
      <c r="C72" s="9">
        <v>22</v>
      </c>
      <c r="D72" s="9">
        <v>1</v>
      </c>
      <c r="E72" s="10">
        <v>1150000</v>
      </c>
      <c r="F72" s="10">
        <f t="shared" si="8"/>
        <v>575000</v>
      </c>
      <c r="G72" s="21">
        <f t="shared" si="14"/>
        <v>0.1</v>
      </c>
      <c r="H72" s="11">
        <f t="shared" si="9"/>
        <v>1150000.1000000001</v>
      </c>
      <c r="I72" s="11">
        <f t="shared" si="10"/>
        <v>115000.01000000001</v>
      </c>
      <c r="J72" s="11">
        <f t="shared" si="11"/>
        <v>103500.00900000002</v>
      </c>
      <c r="K72" s="11">
        <f t="shared" si="12"/>
        <v>11500.001000000002</v>
      </c>
      <c r="L72" s="9"/>
      <c r="M72" s="11">
        <f t="shared" si="13"/>
        <v>920000.08000000007</v>
      </c>
      <c r="N72" s="12"/>
    </row>
    <row r="73" spans="1:14" x14ac:dyDescent="0.3">
      <c r="A73" s="7" t="s">
        <v>92</v>
      </c>
      <c r="B73" s="8" t="s">
        <v>93</v>
      </c>
      <c r="C73" s="9">
        <v>22</v>
      </c>
      <c r="D73" s="9">
        <v>3</v>
      </c>
      <c r="E73" s="10">
        <v>1200000</v>
      </c>
      <c r="F73" s="10">
        <f t="shared" si="8"/>
        <v>600000</v>
      </c>
      <c r="G73" s="21">
        <f t="shared" si="14"/>
        <v>7.0000000000000007E-2</v>
      </c>
      <c r="H73" s="11">
        <f t="shared" si="9"/>
        <v>1200000.07</v>
      </c>
      <c r="I73" s="11">
        <f t="shared" si="10"/>
        <v>120000.00700000001</v>
      </c>
      <c r="J73" s="11">
        <f t="shared" si="11"/>
        <v>108000.00630000001</v>
      </c>
      <c r="K73" s="11">
        <f t="shared" si="12"/>
        <v>12000.000700000001</v>
      </c>
      <c r="L73" s="9"/>
      <c r="M73" s="11">
        <f t="shared" si="13"/>
        <v>960000.0560000001</v>
      </c>
      <c r="N73" s="12"/>
    </row>
    <row r="74" spans="1:14" x14ac:dyDescent="0.3">
      <c r="A74" s="7" t="s">
        <v>94</v>
      </c>
      <c r="B74" s="8" t="s">
        <v>93</v>
      </c>
      <c r="C74" s="9">
        <v>22</v>
      </c>
      <c r="D74" s="9">
        <v>1</v>
      </c>
      <c r="E74" s="10">
        <v>1200000</v>
      </c>
      <c r="F74" s="10">
        <f t="shared" si="8"/>
        <v>600000</v>
      </c>
      <c r="G74" s="21">
        <f t="shared" si="14"/>
        <v>0.1</v>
      </c>
      <c r="H74" s="11">
        <f t="shared" si="9"/>
        <v>1200000.1000000001</v>
      </c>
      <c r="I74" s="11">
        <f t="shared" si="10"/>
        <v>120000.01000000001</v>
      </c>
      <c r="J74" s="11">
        <f t="shared" si="11"/>
        <v>108000.00900000002</v>
      </c>
      <c r="K74" s="11">
        <f t="shared" si="12"/>
        <v>12000.001000000002</v>
      </c>
      <c r="L74" s="9"/>
      <c r="M74" s="11">
        <f t="shared" si="13"/>
        <v>960000.08000000007</v>
      </c>
      <c r="N74" s="12"/>
    </row>
    <row r="75" spans="1:14" x14ac:dyDescent="0.3">
      <c r="A75" s="7" t="s">
        <v>95</v>
      </c>
      <c r="B75" s="8" t="s">
        <v>93</v>
      </c>
      <c r="C75" s="9">
        <v>22</v>
      </c>
      <c r="D75" s="9">
        <v>6</v>
      </c>
      <c r="E75" s="10">
        <v>1200000</v>
      </c>
      <c r="F75" s="10">
        <f t="shared" si="8"/>
        <v>600000</v>
      </c>
      <c r="G75" s="21">
        <f t="shared" si="14"/>
        <v>0.03</v>
      </c>
      <c r="H75" s="11">
        <f t="shared" si="9"/>
        <v>1200000.03</v>
      </c>
      <c r="I75" s="11">
        <f t="shared" si="10"/>
        <v>120000.00300000001</v>
      </c>
      <c r="J75" s="11">
        <f t="shared" si="11"/>
        <v>108000.00270000001</v>
      </c>
      <c r="K75" s="11">
        <f t="shared" si="12"/>
        <v>12000.0003</v>
      </c>
      <c r="L75" s="9"/>
      <c r="M75" s="11">
        <f t="shared" si="13"/>
        <v>960000.02399999998</v>
      </c>
      <c r="N75" s="12"/>
    </row>
    <row r="76" spans="1:14" x14ac:dyDescent="0.3">
      <c r="A76" s="7" t="s">
        <v>96</v>
      </c>
      <c r="B76" s="8" t="s">
        <v>93</v>
      </c>
      <c r="C76" s="9">
        <v>22</v>
      </c>
      <c r="D76" s="9">
        <v>3</v>
      </c>
      <c r="E76" s="10">
        <v>1200000</v>
      </c>
      <c r="F76" s="10">
        <f t="shared" si="8"/>
        <v>600000</v>
      </c>
      <c r="G76" s="21">
        <f t="shared" si="14"/>
        <v>7.0000000000000007E-2</v>
      </c>
      <c r="H76" s="11">
        <f t="shared" si="9"/>
        <v>1200000.07</v>
      </c>
      <c r="I76" s="11">
        <f t="shared" si="10"/>
        <v>120000.00700000001</v>
      </c>
      <c r="J76" s="11">
        <f t="shared" si="11"/>
        <v>108000.00630000001</v>
      </c>
      <c r="K76" s="11">
        <f t="shared" si="12"/>
        <v>12000.000700000001</v>
      </c>
      <c r="L76" s="9"/>
      <c r="M76" s="11">
        <f t="shared" si="13"/>
        <v>960000.0560000001</v>
      </c>
      <c r="N76" s="12"/>
    </row>
    <row r="77" spans="1:14" x14ac:dyDescent="0.3">
      <c r="A77" s="7" t="s">
        <v>97</v>
      </c>
      <c r="B77" s="8" t="s">
        <v>93</v>
      </c>
      <c r="C77" s="9">
        <v>22</v>
      </c>
      <c r="D77" s="9">
        <v>6</v>
      </c>
      <c r="E77" s="10">
        <v>1200000</v>
      </c>
      <c r="F77" s="10">
        <f t="shared" si="8"/>
        <v>600000</v>
      </c>
      <c r="G77" s="21">
        <f t="shared" si="14"/>
        <v>0.03</v>
      </c>
      <c r="H77" s="11">
        <f t="shared" si="9"/>
        <v>1200000.03</v>
      </c>
      <c r="I77" s="11">
        <f t="shared" si="10"/>
        <v>120000.00300000001</v>
      </c>
      <c r="J77" s="11">
        <f t="shared" si="11"/>
        <v>108000.00270000001</v>
      </c>
      <c r="K77" s="11">
        <f t="shared" si="12"/>
        <v>12000.0003</v>
      </c>
      <c r="L77" s="9"/>
      <c r="M77" s="11">
        <f t="shared" si="13"/>
        <v>960000.02399999998</v>
      </c>
      <c r="N77" s="12"/>
    </row>
    <row r="78" spans="1:14" x14ac:dyDescent="0.3">
      <c r="A78" s="7" t="s">
        <v>20</v>
      </c>
      <c r="B78" s="8" t="s">
        <v>93</v>
      </c>
      <c r="C78" s="9">
        <v>22</v>
      </c>
      <c r="D78" s="9">
        <v>6</v>
      </c>
      <c r="E78" s="10">
        <v>1200000</v>
      </c>
      <c r="F78" s="10">
        <f t="shared" si="8"/>
        <v>600000</v>
      </c>
      <c r="G78" s="21">
        <f t="shared" si="14"/>
        <v>0.03</v>
      </c>
      <c r="H78" s="11">
        <f t="shared" si="9"/>
        <v>1200000.03</v>
      </c>
      <c r="I78" s="11">
        <f t="shared" si="10"/>
        <v>120000.00300000001</v>
      </c>
      <c r="J78" s="11">
        <f t="shared" si="11"/>
        <v>108000.00270000001</v>
      </c>
      <c r="K78" s="11">
        <f t="shared" si="12"/>
        <v>12000.0003</v>
      </c>
      <c r="L78" s="9"/>
      <c r="M78" s="11">
        <f t="shared" si="13"/>
        <v>960000.02399999998</v>
      </c>
      <c r="N78" s="12"/>
    </row>
    <row r="79" spans="1:14" x14ac:dyDescent="0.3">
      <c r="A79" s="7" t="s">
        <v>98</v>
      </c>
      <c r="B79" s="8" t="s">
        <v>99</v>
      </c>
      <c r="C79" s="9">
        <v>19</v>
      </c>
      <c r="D79" s="9">
        <v>1</v>
      </c>
      <c r="E79" s="10">
        <v>1500000</v>
      </c>
      <c r="F79" s="10">
        <f t="shared" si="8"/>
        <v>750000</v>
      </c>
      <c r="G79" s="21">
        <f t="shared" si="14"/>
        <v>0.1</v>
      </c>
      <c r="H79" s="11">
        <f t="shared" si="9"/>
        <v>1295454.6454545455</v>
      </c>
      <c r="I79" s="11">
        <f t="shared" si="10"/>
        <v>129545.46454545455</v>
      </c>
      <c r="J79" s="11">
        <f t="shared" si="11"/>
        <v>116590.91809090909</v>
      </c>
      <c r="K79" s="11">
        <f t="shared" si="12"/>
        <v>12954.546454545456</v>
      </c>
      <c r="L79" s="9"/>
      <c r="M79" s="11">
        <f t="shared" si="13"/>
        <v>1036363.7163636364</v>
      </c>
      <c r="N79" s="12"/>
    </row>
    <row r="80" spans="1:14" x14ac:dyDescent="0.3">
      <c r="A80" s="7" t="s">
        <v>100</v>
      </c>
      <c r="B80" s="8" t="s">
        <v>99</v>
      </c>
      <c r="C80" s="9">
        <v>22</v>
      </c>
      <c r="D80" s="9">
        <v>3</v>
      </c>
      <c r="E80" s="10">
        <v>1500000</v>
      </c>
      <c r="F80" s="10">
        <f t="shared" si="8"/>
        <v>750000</v>
      </c>
      <c r="G80" s="21">
        <f t="shared" si="14"/>
        <v>7.0000000000000007E-2</v>
      </c>
      <c r="H80" s="11">
        <f t="shared" si="9"/>
        <v>1500000.07</v>
      </c>
      <c r="I80" s="11">
        <f t="shared" si="10"/>
        <v>150000.00700000001</v>
      </c>
      <c r="J80" s="11">
        <f t="shared" si="11"/>
        <v>135000.00630000001</v>
      </c>
      <c r="K80" s="11">
        <f t="shared" si="12"/>
        <v>15000.000700000001</v>
      </c>
      <c r="L80" s="9"/>
      <c r="M80" s="11">
        <f t="shared" si="13"/>
        <v>1200000.0560000001</v>
      </c>
      <c r="N80" s="12"/>
    </row>
    <row r="81" spans="1:14" x14ac:dyDescent="0.3">
      <c r="A81" s="7" t="s">
        <v>101</v>
      </c>
      <c r="B81" s="8" t="s">
        <v>99</v>
      </c>
      <c r="C81" s="9">
        <v>6</v>
      </c>
      <c r="D81" s="9">
        <v>7</v>
      </c>
      <c r="E81" s="10">
        <v>1500000</v>
      </c>
      <c r="F81" s="10">
        <f t="shared" si="8"/>
        <v>750000</v>
      </c>
      <c r="G81" s="21">
        <f t="shared" si="14"/>
        <v>0.02</v>
      </c>
      <c r="H81" s="11">
        <f t="shared" si="9"/>
        <v>409090.92909090914</v>
      </c>
      <c r="I81" s="11">
        <f t="shared" si="10"/>
        <v>40909.092909090919</v>
      </c>
      <c r="J81" s="11">
        <f t="shared" si="11"/>
        <v>36818.183618181822</v>
      </c>
      <c r="K81" s="11">
        <f t="shared" si="12"/>
        <v>4090.9092909090914</v>
      </c>
      <c r="L81" s="9"/>
      <c r="M81" s="11">
        <f t="shared" si="13"/>
        <v>327272.7432727273</v>
      </c>
      <c r="N81" s="12"/>
    </row>
    <row r="82" spans="1:14" x14ac:dyDescent="0.3">
      <c r="A82" s="7" t="s">
        <v>102</v>
      </c>
      <c r="B82" s="8" t="s">
        <v>103</v>
      </c>
      <c r="C82" s="9">
        <v>22</v>
      </c>
      <c r="D82" s="9">
        <v>1</v>
      </c>
      <c r="E82" s="10">
        <v>2000000</v>
      </c>
      <c r="F82" s="10">
        <f t="shared" si="8"/>
        <v>1000000</v>
      </c>
      <c r="G82" s="21">
        <f t="shared" si="14"/>
        <v>0.1</v>
      </c>
      <c r="H82" s="11">
        <f t="shared" si="9"/>
        <v>2000000.1</v>
      </c>
      <c r="I82" s="11">
        <f t="shared" si="10"/>
        <v>200000.01</v>
      </c>
      <c r="J82" s="11">
        <f t="shared" si="11"/>
        <v>180000.00900000002</v>
      </c>
      <c r="K82" s="11">
        <f t="shared" si="12"/>
        <v>20000.001</v>
      </c>
      <c r="L82" s="9"/>
      <c r="M82" s="11">
        <f t="shared" si="13"/>
        <v>1600000.08</v>
      </c>
      <c r="N82" s="12"/>
    </row>
    <row r="83" spans="1:14" x14ac:dyDescent="0.3">
      <c r="A83" s="17" t="s">
        <v>104</v>
      </c>
      <c r="B83" s="8" t="s">
        <v>103</v>
      </c>
      <c r="C83" s="9">
        <v>22</v>
      </c>
      <c r="D83" s="9">
        <v>1</v>
      </c>
      <c r="E83" s="10">
        <v>2000000</v>
      </c>
      <c r="F83" s="18">
        <f t="shared" si="8"/>
        <v>1000000</v>
      </c>
      <c r="G83" s="21">
        <f t="shared" si="14"/>
        <v>0.1</v>
      </c>
      <c r="H83" s="19">
        <f t="shared" si="9"/>
        <v>2000000.1</v>
      </c>
      <c r="I83" s="19">
        <f t="shared" si="10"/>
        <v>200000.01</v>
      </c>
      <c r="J83" s="19">
        <f t="shared" si="11"/>
        <v>180000.00900000002</v>
      </c>
      <c r="K83" s="19">
        <f t="shared" si="12"/>
        <v>20000.001</v>
      </c>
      <c r="L83" s="20"/>
      <c r="M83" s="19">
        <f t="shared" si="13"/>
        <v>1600000.08</v>
      </c>
      <c r="N83" s="12"/>
    </row>
    <row r="84" spans="1:14" x14ac:dyDescent="0.3">
      <c r="A84" s="7" t="s">
        <v>105</v>
      </c>
      <c r="B84" s="8" t="s">
        <v>103</v>
      </c>
      <c r="C84" s="9">
        <v>21</v>
      </c>
      <c r="D84" s="9">
        <v>1</v>
      </c>
      <c r="E84" s="10">
        <v>2000000</v>
      </c>
      <c r="F84" s="10">
        <f t="shared" si="8"/>
        <v>1000000</v>
      </c>
      <c r="G84" s="22">
        <f t="shared" si="14"/>
        <v>0.1</v>
      </c>
      <c r="H84" s="11">
        <f t="shared" si="9"/>
        <v>1909091.0090909093</v>
      </c>
      <c r="I84" s="11">
        <f t="shared" si="10"/>
        <v>190909.10090909095</v>
      </c>
      <c r="J84" s="11">
        <f t="shared" si="11"/>
        <v>171818.19081818184</v>
      </c>
      <c r="K84" s="11">
        <f t="shared" si="12"/>
        <v>19090.910090909092</v>
      </c>
      <c r="L84" s="9"/>
      <c r="M84" s="11">
        <f t="shared" si="13"/>
        <v>1527272.8072727274</v>
      </c>
      <c r="N84" s="12"/>
    </row>
    <row r="85" spans="1:14" x14ac:dyDescent="0.3">
      <c r="G85" s="23"/>
    </row>
    <row r="86" spans="1:14" x14ac:dyDescent="0.3">
      <c r="G86" s="23"/>
    </row>
    <row r="87" spans="1:14" x14ac:dyDescent="0.3">
      <c r="G87" s="23"/>
    </row>
    <row r="88" spans="1:14" x14ac:dyDescent="0.3">
      <c r="G8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Tsalin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Oyunbileg</dc:creator>
  <cp:lastModifiedBy>lenovo</cp:lastModifiedBy>
  <dcterms:created xsi:type="dcterms:W3CDTF">2021-02-07T04:12:15Z</dcterms:created>
  <dcterms:modified xsi:type="dcterms:W3CDTF">2023-03-30T09:13:57Z</dcterms:modified>
</cp:coreProperties>
</file>