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kerFactoryLab\sw_makefactorylab\30_DOC\"/>
    </mc:Choice>
  </mc:AlternateContent>
  <xr:revisionPtr revIDLastSave="0" documentId="13_ncr:1_{16612941-7CB4-4D4C-A49D-73FB618FC4C7}" xr6:coauthVersionLast="47" xr6:coauthVersionMax="47" xr10:uidLastSave="{00000000-0000-0000-0000-000000000000}"/>
  <bookViews>
    <workbookView xWindow="-120" yWindow="-120" windowWidth="29040" windowHeight="15720" tabRatio="854" activeTab="3" xr2:uid="{1DCE7688-4A15-4C0C-A68A-BCCBCDFCA1EC}"/>
  </bookViews>
  <sheets>
    <sheet name="Projet " sheetId="1" r:id="rId1"/>
    <sheet name="Module" sheetId="3" r:id="rId2"/>
    <sheet name="Version CleverTree" sheetId="8" r:id="rId3"/>
    <sheet name="Requirements checkliste" sheetId="6" r:id="rId4"/>
    <sheet name="ConfigurationGlobale" sheetId="9" r:id="rId5"/>
    <sheet name="Server_Message_Mapping" sheetId="7" r:id="rId6"/>
  </sheets>
  <definedNames>
    <definedName name="_xlnm._FilterDatabase" localSheetId="3" hidden="1">'Requirements checkliste'!$A$1:$C$63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8" i="3"/>
  <c r="C3" i="3"/>
</calcChain>
</file>

<file path=xl/sharedStrings.xml><?xml version="1.0" encoding="utf-8"?>
<sst xmlns="http://schemas.openxmlformats.org/spreadsheetml/2006/main" count="537" uniqueCount="234">
  <si>
    <t>Nom du Projet</t>
  </si>
  <si>
    <t xml:space="preserve">Etat d'avancement </t>
  </si>
  <si>
    <t>Responsable</t>
  </si>
  <si>
    <t>Executant</t>
  </si>
  <si>
    <t>Deadline</t>
  </si>
  <si>
    <t>Description</t>
  </si>
  <si>
    <t>CleverTree</t>
  </si>
  <si>
    <t>en cours</t>
  </si>
  <si>
    <t>Cezy</t>
  </si>
  <si>
    <t>Jonathan</t>
  </si>
  <si>
    <t xml:space="preserve">D1: achevé le clever tree
D2: Creer un web client pour le clever Tree
D3:
</t>
  </si>
  <si>
    <t>Bande Lucas Nülle</t>
  </si>
  <si>
    <t>non débuté</t>
  </si>
  <si>
    <t xml:space="preserve">D1: rendre les bandes operationnelle pour des demonstrations
</t>
  </si>
  <si>
    <t>Robot Didactique Fischer</t>
  </si>
  <si>
    <t>Jean Blaise</t>
  </si>
  <si>
    <t xml:space="preserve">D1: rendre le robot operationnelle pour des demonstrations
</t>
  </si>
  <si>
    <t>Smarthome</t>
  </si>
  <si>
    <t>Simplice</t>
  </si>
  <si>
    <t xml:space="preserve">D1: rendre le Smarthome operationnelle pour des demonstrations
</t>
  </si>
  <si>
    <t>Observation</t>
  </si>
  <si>
    <t>Module</t>
  </si>
  <si>
    <t>Etat d'avancement</t>
  </si>
  <si>
    <t>Taux d'avancement</t>
  </si>
  <si>
    <t>M1: Web Appli</t>
  </si>
  <si>
    <t>M2: Gestion Pompe et Reservoir de facon automatique</t>
  </si>
  <si>
    <t>M3: Gestion Humidité du sol</t>
  </si>
  <si>
    <t>M4: Socket Server</t>
  </si>
  <si>
    <t>M5: Gestion Parametre environnementaux</t>
  </si>
  <si>
    <t>M6: Gestion Autonome energie</t>
  </si>
  <si>
    <t>M1:  Installation</t>
  </si>
  <si>
    <t>M2: Reproduire les excercices</t>
  </si>
  <si>
    <t>M3: How-To-Tutorial</t>
  </si>
  <si>
    <t>Date</t>
  </si>
  <si>
    <t>Version</t>
  </si>
  <si>
    <t>Modification</t>
  </si>
  <si>
    <t>1.1</t>
  </si>
  <si>
    <t xml:space="preserve">Creation
</t>
  </si>
  <si>
    <t>1.2</t>
  </si>
  <si>
    <r>
      <rPr>
        <sz val="12"/>
        <color theme="1"/>
        <rFont val="Calibri"/>
        <family val="2"/>
      </rPr>
      <t>•</t>
    </r>
    <r>
      <rPr>
        <sz val="12"/>
        <color theme="1"/>
        <rFont val="Consolas"/>
        <family val="3"/>
      </rPr>
      <t xml:space="preserve"> Ajout R.4.1.9
</t>
    </r>
  </si>
  <si>
    <t>1.3</t>
  </si>
  <si>
    <t xml:space="preserve">•  modification R.1.1.3
•  ajout R.4.1.10
</t>
  </si>
  <si>
    <t>1.4</t>
  </si>
  <si>
    <t xml:space="preserve">•  ajout onglet ConfigurationGlobale
•  ajout R.4.1.11
•  ajout R.4.1.12
•  ajout R.4.1.13
</t>
  </si>
  <si>
    <t>Requirement ID</t>
  </si>
  <si>
    <t>Requirement description</t>
  </si>
  <si>
    <t>Status</t>
  </si>
  <si>
    <t>not satisfied</t>
  </si>
  <si>
    <t>Frame</t>
  </si>
  <si>
    <t>Signal</t>
  </si>
  <si>
    <t>Value</t>
  </si>
  <si>
    <t>Sender - Receiver</t>
  </si>
  <si>
    <t>Message</t>
  </si>
  <si>
    <t xml:space="preserve"> Identifier[hex]</t>
  </si>
  <si>
    <t xml:space="preserve"> Identifier[dez]</t>
  </si>
  <si>
    <t xml:space="preserve"> Byte Position</t>
  </si>
  <si>
    <t xml:space="preserve"> SignalLength (Byte)</t>
  </si>
  <si>
    <t xml:space="preserve"> Min Rawvalue</t>
  </si>
  <si>
    <t xml:space="preserve"> Max Rawvalue</t>
  </si>
  <si>
    <t>Unité</t>
  </si>
  <si>
    <t>OffSet</t>
  </si>
  <si>
    <t>Initvalue</t>
  </si>
  <si>
    <t>Invalidvalue</t>
  </si>
  <si>
    <t>RawValue</t>
  </si>
  <si>
    <t>Serveur 192.168.1.200</t>
  </si>
  <si>
    <t>TankAndPumpHandler 192.168.1.210</t>
  </si>
  <si>
    <t>SurroundData 192.168.1.212</t>
  </si>
  <si>
    <t>SoilMoisture_Capteur 192.168.1.20X</t>
  </si>
  <si>
    <t>LCD Display 192.168.1.213</t>
  </si>
  <si>
    <t>WindSpeed 192.168.1.211</t>
  </si>
  <si>
    <t>Signal comments</t>
  </si>
  <si>
    <t>Data_01</t>
  </si>
  <si>
    <t>0x01</t>
  </si>
  <si>
    <t>Data_PumpStatus</t>
  </si>
  <si>
    <t>N/A</t>
  </si>
  <si>
    <t>0
1</t>
  </si>
  <si>
    <t>eteint
allumé</t>
  </si>
  <si>
    <t>S</t>
  </si>
  <si>
    <t>R</t>
  </si>
  <si>
    <t>Data_TankLevel</t>
  </si>
  <si>
    <t>%</t>
  </si>
  <si>
    <r>
      <rPr>
        <sz val="12"/>
        <color theme="1"/>
        <rFont val="Calibri"/>
        <family val="2"/>
      </rPr>
      <t>≥</t>
    </r>
    <r>
      <rPr>
        <sz val="12"/>
        <color theme="1"/>
        <rFont val="Consolas"/>
        <family val="3"/>
      </rPr>
      <t xml:space="preserve"> 101</t>
    </r>
  </si>
  <si>
    <t>Data_SoilMoisture_01</t>
  </si>
  <si>
    <t>reserved</t>
  </si>
  <si>
    <t>Data_Temperature</t>
  </si>
  <si>
    <t>°C</t>
  </si>
  <si>
    <t>Data_Humidity</t>
  </si>
  <si>
    <t>Data_WindSpeed</t>
  </si>
  <si>
    <t>KM/H</t>
  </si>
  <si>
    <t>Data_InfraRed</t>
  </si>
  <si>
    <t>Data_Ultraviolet</t>
  </si>
  <si>
    <t>Data_Visible</t>
  </si>
  <si>
    <t>Data_CarbonMonoxyd</t>
  </si>
  <si>
    <t>Data_LPG</t>
  </si>
  <si>
    <t>Data_Smoke</t>
  </si>
  <si>
    <t>PumpStatus_01</t>
  </si>
  <si>
    <t>0x02</t>
  </si>
  <si>
    <t>PS_PumpStatus</t>
  </si>
  <si>
    <t>PS_TankLevel</t>
  </si>
  <si>
    <t>SurroundData_01</t>
  </si>
  <si>
    <t>0x03</t>
  </si>
  <si>
    <t>SD_Temperature</t>
  </si>
  <si>
    <t>SD_Humidity</t>
  </si>
  <si>
    <t>SD_InfraRed</t>
  </si>
  <si>
    <t>SD_Ultraviolet</t>
  </si>
  <si>
    <t>SD_Visible</t>
  </si>
  <si>
    <t>SD_CarbonMonoxyd</t>
  </si>
  <si>
    <t>SD_LPG</t>
  </si>
  <si>
    <t>SD_Smoke</t>
  </si>
  <si>
    <t>WindSpeedData_01</t>
  </si>
  <si>
    <t>0x04</t>
  </si>
  <si>
    <t>WS_WindSpeed</t>
  </si>
  <si>
    <t>SoilMoistureData_01</t>
  </si>
  <si>
    <t>0x05</t>
  </si>
  <si>
    <t>SM_SoilMoisture_01</t>
  </si>
  <si>
    <t>≥ 101</t>
  </si>
  <si>
    <t xml:space="preserve">• La carte arduino TankAndPumpHandler s’active de façon automatique si une des conditions ci-dessous est vrai (OR-Connection) :
- Le taux d’humidité d’un capteur de sol est inferieur a 30%
- le serveur envoie une requete d'activation de la pompe a pumpHandler
</t>
  </si>
  <si>
    <t xml:space="preserve">• Le Relai de la pompe doit être configurer en normally-Open
</t>
  </si>
  <si>
    <t xml:space="preserve">• PumpHandler est connecté avec la web interface via communication serie
• 3 softwareserial ports doivent etre definit pour cela (2 pour envoi vers webinterface , 1 pour reception)
</t>
  </si>
  <si>
    <t xml:space="preserve">• Soilmoisturehandler attend un message ACK de confirmation de recpetion par le serveur pour pouvoir envoyer le message suivant
</t>
  </si>
  <si>
    <t xml:space="preserve">• SoilmoistureHandler calcule en pourcentage le taux d’humidité du sol en fonction de sa valeur MIN et MAX préalablement détermine lors du calibrage
</t>
  </si>
  <si>
    <t xml:space="preserve">• SoilmoistureHandler etabli une connection serveur client via WiFi
</t>
  </si>
  <si>
    <t xml:space="preserve">• SoilmoistureHandler envoi les informations au serveur chaque 60000 millisecondes
</t>
  </si>
  <si>
    <t>PumpHandler</t>
  </si>
  <si>
    <r>
      <t xml:space="preserve">•  PumpHandler est configuré avec l’adresse IP </t>
    </r>
    <r>
      <rPr>
        <b/>
        <sz val="10"/>
        <color theme="1"/>
        <rFont val="Consolas"/>
        <family val="3"/>
      </rPr>
      <t>192.168.1.210</t>
    </r>
    <r>
      <rPr>
        <sz val="10"/>
        <color theme="1"/>
        <rFont val="Consolas"/>
        <family val="3"/>
      </rPr>
      <t xml:space="preserve">
</t>
    </r>
  </si>
  <si>
    <t>SoilmoistureHandler</t>
  </si>
  <si>
    <t>WindSpeedHandler</t>
  </si>
  <si>
    <r>
      <t xml:space="preserve">• WindSpeedHandler est configuré a l'adresse IP </t>
    </r>
    <r>
      <rPr>
        <b/>
        <sz val="10"/>
        <color theme="1"/>
        <rFont val="Consolas"/>
        <family val="3"/>
      </rPr>
      <t>192.168.1.211</t>
    </r>
    <r>
      <rPr>
        <sz val="10"/>
        <color theme="1"/>
        <rFont val="Consolas"/>
        <family val="3"/>
      </rPr>
      <t xml:space="preserve">
</t>
    </r>
  </si>
  <si>
    <t xml:space="preserve">• WindSpeedHandler etabli une communication client server via WiFi
</t>
  </si>
  <si>
    <t xml:space="preserve">• La pompe ne peut être active uniquement que si le taux de remplissage est supérieur a 5%
</t>
  </si>
  <si>
    <t xml:space="preserve">• PumpHandler recoit un message venant du serveur qu il doit parser en 2 partie: la 1ère partie est constitué d'un message de confirmation de recpetion de la part du serveur et l'autre message est constitué des paramétre a envoyer a la web interface.
• [MsgID].[reserved].[ACK_MsgID].[ACK_Status].[MsgID_CyclicMsg]. .....  (voir message ciclique )
</t>
  </si>
  <si>
    <t xml:space="preserve">• le message envoye vers la web interface  est sequence en 4 partie
• chaque sequence contient la longueur de la suite charactere et le numero de la sequence ainsi que les parametre a envoer
• l envoi de la sequence suivante est conditionné par la recpetion de l ACK de la sequence precedente
</t>
  </si>
  <si>
    <t xml:space="preserve">• La pompe s’ouvre pour un délai d’une minute et le taux de remplissage du réservoir doit être contrôler pendant c est une minute pour éviter qu’il atteigne son niveau critique.
</t>
  </si>
  <si>
    <t xml:space="preserve">• Si pendant les 1 minutes durant laquelle la pompe est ouverte le taux de remplissage du réservoir est en dessous de 5% la pompe se ferme automatiquement.
</t>
  </si>
  <si>
    <r>
      <t xml:space="preserve">• SoilmoistureHandler est configuré avec l’adresse IP </t>
    </r>
    <r>
      <rPr>
        <b/>
        <sz val="10"/>
        <color theme="1"/>
        <rFont val="Consolas"/>
        <family val="3"/>
      </rPr>
      <t>192.168.1.20X</t>
    </r>
    <r>
      <rPr>
        <sz val="10"/>
        <color theme="1"/>
        <rFont val="Consolas"/>
        <family val="3"/>
      </rPr>
      <t xml:space="preserve">
</t>
    </r>
  </si>
  <si>
    <t xml:space="preserve">• SoilmoistureHandler affiche au moniteur série le message « Pump activation requested » lorsque le taux d’humidité est en dessous de 30%
</t>
  </si>
  <si>
    <t xml:space="preserve">• SoilmoistureHandler n'envoi que des données au serveur que lorsqu'une connection avec celui est etabli et active dans le cas contraire le client tentera de se reconnecter au serveur 
</t>
  </si>
  <si>
    <t>Satisfied</t>
  </si>
  <si>
    <t>Not satisfied</t>
  </si>
  <si>
    <t>WebInterface</t>
  </si>
  <si>
    <t>WebServer</t>
  </si>
  <si>
    <t xml:space="preserve">• WindSpeedHandler attend un message ACK de confirmation de recpetion par le serveur pour pouvoir envoyer le message suivant
</t>
  </si>
  <si>
    <t xml:space="preserve">• WindSpeedHandler n'envoi des données au serveur que lorsqu'une connection avec celui est etabli et activé dans le cas contraire le client tentera de se reconnecter au serveur 
</t>
  </si>
  <si>
    <t xml:space="preserve">• PumpHandler envoi au serveur le message Pump Status Message
</t>
  </si>
  <si>
    <t xml:space="preserve">• Le taux de remplissage est verifie chaque 300000 millisecondes
</t>
  </si>
  <si>
    <t xml:space="preserve">• PumpHandler établi une connection serveur client
</t>
  </si>
  <si>
    <t xml:space="preserve">• PumpHandler n'envoi que des données au serveur que lorsqu'une connection avec celui est etabli et active dans le cas contraire le client tentera de se reconnecter au serveur 
</t>
  </si>
  <si>
    <t xml:space="preserve">• SoilmoistureHandler envoie au  serveur le message Soil Moisture Message
</t>
  </si>
  <si>
    <t xml:space="preserve">• WindSpeedHandler envoi le message WindSpeed Data Message
</t>
  </si>
  <si>
    <r>
      <t xml:space="preserve">• La WebInterface est configuré à l'adresse IP: </t>
    </r>
    <r>
      <rPr>
        <b/>
        <sz val="10"/>
        <color theme="1"/>
        <rFont val="Consolas"/>
        <family val="3"/>
      </rPr>
      <t>192.168.1.239</t>
    </r>
    <r>
      <rPr>
        <sz val="10"/>
        <color theme="1"/>
        <rFont val="Consolas"/>
        <family val="3"/>
      </rPr>
      <t xml:space="preserve">
</t>
    </r>
  </si>
  <si>
    <t xml:space="preserve">• La WebInterface est composée de jauge permettant de visualiser les paramètres du clevertree
</t>
  </si>
  <si>
    <t xml:space="preserve">• La WebInterface a travers un button permet d'activer la pompe manuellement
</t>
  </si>
  <si>
    <t xml:space="preserve">• La WebInterface s'actualise automatiquement chaque 30 secondes
</t>
  </si>
  <si>
    <t xml:space="preserve">• La WebInterface dispose d un boutton permettant de tout interrompre lorsqu il est activé
</t>
  </si>
  <si>
    <t xml:space="preserve">• La WebInterface disposent de 2 Sofwareserial port pour la lecture des messages entrant et 1 Softwareserial pour envoyer le message d'activation de la pompe ou le STOP
</t>
  </si>
  <si>
    <t xml:space="preserve">• La WebInterface lit les messages provenant du Pumphandler via la communication Serie 
</t>
  </si>
  <si>
    <t>Req 1.1</t>
  </si>
  <si>
    <t>Req 1.2</t>
  </si>
  <si>
    <t>Req 1.3</t>
  </si>
  <si>
    <t>Req 1.4</t>
  </si>
  <si>
    <t>Req 1.5</t>
  </si>
  <si>
    <t>Req 1.6</t>
  </si>
  <si>
    <t>Req 1.7</t>
  </si>
  <si>
    <t>Req 1.8</t>
  </si>
  <si>
    <t>Req 1.9</t>
  </si>
  <si>
    <t>Req 1.10</t>
  </si>
  <si>
    <t>Req 1.11</t>
  </si>
  <si>
    <t>Req 1.12</t>
  </si>
  <si>
    <t>Req 1.13</t>
  </si>
  <si>
    <t>Req 2.1</t>
  </si>
  <si>
    <t>Req 2.2</t>
  </si>
  <si>
    <t>Req 2.3</t>
  </si>
  <si>
    <t>Req 2.4</t>
  </si>
  <si>
    <t>Req 2.5</t>
  </si>
  <si>
    <t>Req 2.6</t>
  </si>
  <si>
    <t>Req 2.7</t>
  </si>
  <si>
    <t>Req 2.8</t>
  </si>
  <si>
    <t>Req 3.1</t>
  </si>
  <si>
    <t>Req 3.2</t>
  </si>
  <si>
    <t>Req 3.3</t>
  </si>
  <si>
    <t>Req 3.4</t>
  </si>
  <si>
    <t>Req 3.5</t>
  </si>
  <si>
    <t>Req 4.1</t>
  </si>
  <si>
    <t>Req 4.2</t>
  </si>
  <si>
    <t>Req 4.3</t>
  </si>
  <si>
    <t>Req 4.4</t>
  </si>
  <si>
    <t>Req 4.5</t>
  </si>
  <si>
    <t>Req 4.6</t>
  </si>
  <si>
    <t>Req 4.7</t>
  </si>
  <si>
    <t>Req 5.1</t>
  </si>
  <si>
    <t>Req 5.2</t>
  </si>
  <si>
    <t>Req 5.3</t>
  </si>
  <si>
    <t>Req 5.4</t>
  </si>
  <si>
    <t>Req 5.5</t>
  </si>
  <si>
    <t>Req 5.6</t>
  </si>
  <si>
    <t>Req 5.7</t>
  </si>
  <si>
    <r>
      <t xml:space="preserve">• Le Webserveur est configuré à l'adresse IP: </t>
    </r>
    <r>
      <rPr>
        <b/>
        <sz val="10"/>
        <color theme="1"/>
        <rFont val="Consolas"/>
        <family val="3"/>
      </rPr>
      <t>192.168.1.100</t>
    </r>
    <r>
      <rPr>
        <sz val="10"/>
        <color theme="1"/>
        <rFont val="Consolas"/>
        <family val="3"/>
      </rPr>
      <t xml:space="preserve">
</t>
    </r>
  </si>
  <si>
    <r>
      <t xml:space="preserve">• Le Webserveur autorise uniquement les connections des client entre </t>
    </r>
    <r>
      <rPr>
        <b/>
        <sz val="10"/>
        <color theme="1"/>
        <rFont val="Consolas"/>
        <family val="3"/>
      </rPr>
      <t>192.168.1.128 - 192.168.1.240</t>
    </r>
    <r>
      <rPr>
        <sz val="10"/>
        <color theme="1"/>
        <rFont val="Consolas"/>
        <family val="3"/>
      </rPr>
      <t xml:space="preserve">
</t>
    </r>
  </si>
  <si>
    <t xml:space="preserve">• Le Webserveur demarre par autostart et doit etre stopper par un process kill
</t>
  </si>
  <si>
    <t xml:space="preserve">• Le Webserveur recoit les differents message des clients les sauvegarde dans un Array et leur renvoi un ACK de confirmation
</t>
  </si>
  <si>
    <t xml:space="preserve">• Le Webserveur stocke egalement les données des clients dans une SQL DataBase 
</t>
  </si>
  <si>
    <t xml:space="preserve">• Le message ACK_Web_Server est concatene avec le message Cyclic Message pour les ID 0x81 et 0x87
</t>
  </si>
  <si>
    <t xml:space="preserve">• Lorsque le status de la pompe est passé de ON a OFF, le requete d'activation de la pompe est automatiquement remise à 0
</t>
  </si>
  <si>
    <t>Req 5.8</t>
  </si>
  <si>
    <t xml:space="preserve">• Les differentes connections au serveur, les messages recu par le serveur et les messages de debug sont enregistré dans un fichier Log
</t>
  </si>
  <si>
    <t xml:space="preserve">• Les fichiers logs datant de plus de 2 semaines sont automatiquement supprimer
</t>
  </si>
  <si>
    <t>Req 5.9</t>
  </si>
  <si>
    <t>Req 6.1</t>
  </si>
  <si>
    <t>Req 6.2</t>
  </si>
  <si>
    <t>Req 6.3</t>
  </si>
  <si>
    <t>Req 6.4</t>
  </si>
  <si>
    <t>Req 6.5</t>
  </si>
  <si>
    <t>Req 8.1</t>
  </si>
  <si>
    <t>Req 8.2</t>
  </si>
  <si>
    <t>Req 8.3</t>
  </si>
  <si>
    <t>Req 8.4</t>
  </si>
  <si>
    <t>LCD-Display</t>
  </si>
  <si>
    <r>
      <t xml:space="preserve">• LCD-Display est configuré a l'adresse IP </t>
    </r>
    <r>
      <rPr>
        <b/>
        <sz val="10"/>
        <color theme="1"/>
        <rFont val="Consolas"/>
        <family val="3"/>
      </rPr>
      <t>192.168.1.215</t>
    </r>
    <r>
      <rPr>
        <sz val="10"/>
        <color theme="1"/>
        <rFont val="Consolas"/>
        <family val="3"/>
      </rPr>
      <t xml:space="preserve">
</t>
    </r>
  </si>
  <si>
    <t xml:space="preserve">• LCD-Display etabli une communication client server via WiFi
</t>
  </si>
  <si>
    <t xml:space="preserve">• LCD-Display recois les données du serveur et envoi un message "Lcd display ping" au serveur
</t>
  </si>
  <si>
    <t xml:space="preserve">• LCD-Display affiche les parametres sur un display numerique
</t>
  </si>
  <si>
    <t>Req 6.6</t>
  </si>
  <si>
    <t>Req 6.7</t>
  </si>
  <si>
    <t xml:space="preserve">The MQ2 sensor needs to be calibrated for 48 hours the first time it is used
</t>
  </si>
  <si>
    <t>Req 6.8</t>
  </si>
  <si>
    <t xml:space="preserve">A threshold must be determined
</t>
  </si>
  <si>
    <t xml:space="preserve">When starting the SW, the MQ2 sensor has to wait 10 minutes before it starts sending data
</t>
  </si>
  <si>
    <t xml:space="preserve">• DHT11_MQ2_SunlightSensorHandler attend un message ACK de confirmation de recpetion par le serveur pour pouvoir envoyer le message suivant
</t>
  </si>
  <si>
    <t>DHT11_MQ2_SunlightSensorHanlder Handler</t>
  </si>
  <si>
    <t xml:space="preserve">• DHT11_MQ2_SunlightSensorHandler envoi le message DHT11 MQ2 Data Message
</t>
  </si>
  <si>
    <t xml:space="preserve">• DHT11_MQ2_SunlightSensorHandler n'envoi des données au serveur que lorsqu'une connection avec celui est etabli et activé dans le cas contraire le client tentera de se reconnecter au serveur 
</t>
  </si>
  <si>
    <t xml:space="preserve">• DHT11_MQ2_SunlightSensorHandler etabli une communication client server via WiFi
</t>
  </si>
  <si>
    <r>
      <t xml:space="preserve">• DHT11_MQ2_SunlightSensorHandler est configuré a l'adresse IP </t>
    </r>
    <r>
      <rPr>
        <b/>
        <sz val="10"/>
        <color theme="1"/>
        <rFont val="Consolas"/>
        <family val="3"/>
      </rPr>
      <t>192.168.1.213</t>
    </r>
    <r>
      <rPr>
        <sz val="10"/>
        <color theme="1"/>
        <rFont val="Consolas"/>
        <family val="3"/>
      </rPr>
      <t xml:space="preserve">
</t>
    </r>
  </si>
  <si>
    <t>Need to be clarified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</si>
</sst>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onsolas"/>
      <family val="3"/>
    </font>
    <font>
      <b/>
      <sz val="16"/>
      <color theme="0"/>
      <name val="Consolas"/>
      <family val="3"/>
    </font>
    <font>
      <sz val="12"/>
      <color theme="1"/>
      <name val="Calibri"/>
      <family val="2"/>
    </font>
    <font>
      <sz val="12"/>
      <color theme="1"/>
      <name val="Consolas"/>
      <family val="2"/>
    </font>
    <font>
      <sz val="8"/>
      <name val="Calibri"/>
      <family val="2"/>
      <scheme val="minor"/>
    </font>
    <font>
      <b/>
      <sz val="12"/>
      <color theme="0"/>
      <name val="Consolas"/>
      <family val="3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name val="Consolas"/>
      <family val="3"/>
    </font>
    <font>
      <b/>
      <sz val="12"/>
      <color theme="1"/>
      <name val="Consolas"/>
      <family val="3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20" fillId="35" borderId="0" xfId="0" applyFont="1" applyFill="1" applyAlignment="1">
      <alignment horizontal="center"/>
    </xf>
    <xf numFmtId="0" fontId="19" fillId="0" borderId="10" xfId="0" applyFont="1" applyBorder="1" applyAlignment="1">
      <alignment horizontal="center" vertical="top"/>
    </xf>
    <xf numFmtId="0" fontId="19" fillId="0" borderId="10" xfId="0" applyFont="1" applyBorder="1" applyAlignment="1">
      <alignment vertical="top" wrapText="1"/>
    </xf>
    <xf numFmtId="0" fontId="19" fillId="0" borderId="10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center" vertical="top" wrapText="1"/>
    </xf>
    <xf numFmtId="10" fontId="19" fillId="0" borderId="10" xfId="0" applyNumberFormat="1" applyFont="1" applyBorder="1" applyAlignment="1">
      <alignment horizontal="center" vertical="top" wrapText="1"/>
    </xf>
    <xf numFmtId="0" fontId="19" fillId="34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14" fontId="19" fillId="0" borderId="10" xfId="0" applyNumberFormat="1" applyFont="1" applyBorder="1" applyAlignment="1">
      <alignment vertical="top" wrapText="1"/>
    </xf>
    <xf numFmtId="0" fontId="19" fillId="0" borderId="10" xfId="0" applyFont="1" applyBorder="1" applyAlignment="1">
      <alignment wrapText="1"/>
    </xf>
    <xf numFmtId="0" fontId="18" fillId="0" borderId="0" xfId="0" applyFont="1"/>
    <xf numFmtId="0" fontId="20" fillId="36" borderId="10" xfId="0" applyFont="1" applyFill="1" applyBorder="1" applyAlignment="1">
      <alignment vertical="top"/>
    </xf>
    <xf numFmtId="0" fontId="20" fillId="36" borderId="10" xfId="0" applyFont="1" applyFill="1" applyBorder="1"/>
    <xf numFmtId="0" fontId="20" fillId="37" borderId="0" xfId="0" applyFont="1" applyFill="1" applyAlignment="1">
      <alignment horizontal="center"/>
    </xf>
    <xf numFmtId="0" fontId="17" fillId="0" borderId="0" xfId="0" applyFont="1"/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0" fontId="20" fillId="37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vertical="top"/>
    </xf>
    <xf numFmtId="0" fontId="19" fillId="38" borderId="10" xfId="0" applyFont="1" applyFill="1" applyBorder="1" applyAlignment="1">
      <alignment horizontal="center" vertical="top" wrapText="1"/>
    </xf>
    <xf numFmtId="0" fontId="19" fillId="38" borderId="10" xfId="0" applyFont="1" applyFill="1" applyBorder="1" applyAlignment="1">
      <alignment vertical="top"/>
    </xf>
    <xf numFmtId="0" fontId="19" fillId="38" borderId="10" xfId="0" applyFont="1" applyFill="1" applyBorder="1" applyAlignment="1">
      <alignment vertical="top" wrapText="1"/>
    </xf>
    <xf numFmtId="0" fontId="19" fillId="38" borderId="10" xfId="0" applyFont="1" applyFill="1" applyBorder="1" applyAlignment="1">
      <alignment horizontal="center" vertical="top"/>
    </xf>
    <xf numFmtId="0" fontId="28" fillId="39" borderId="16" xfId="0" applyFont="1" applyFill="1" applyBorder="1" applyAlignment="1">
      <alignment horizontal="center" textRotation="90"/>
    </xf>
    <xf numFmtId="0" fontId="22" fillId="38" borderId="10" xfId="0" applyFont="1" applyFill="1" applyBorder="1" applyAlignment="1">
      <alignment horizontal="center" vertical="top"/>
    </xf>
    <xf numFmtId="0" fontId="19" fillId="38" borderId="17" xfId="0" applyFont="1" applyFill="1" applyBorder="1" applyAlignment="1">
      <alignment vertical="top"/>
    </xf>
    <xf numFmtId="0" fontId="19" fillId="38" borderId="10" xfId="0" applyFont="1" applyFill="1" applyBorder="1" applyAlignment="1">
      <alignment horizontal="right" vertical="top"/>
    </xf>
    <xf numFmtId="0" fontId="19" fillId="38" borderId="11" xfId="0" applyFont="1" applyFill="1" applyBorder="1" applyAlignment="1">
      <alignment vertical="top" wrapText="1"/>
    </xf>
    <xf numFmtId="0" fontId="19" fillId="0" borderId="10" xfId="0" applyFont="1" applyBorder="1" applyAlignment="1">
      <alignment horizontal="right" vertical="top"/>
    </xf>
    <xf numFmtId="0" fontId="19" fillId="38" borderId="10" xfId="0" applyFont="1" applyFill="1" applyBorder="1"/>
    <xf numFmtId="0" fontId="28" fillId="39" borderId="12" xfId="0" applyFont="1" applyFill="1" applyBorder="1" applyAlignment="1">
      <alignment horizontal="center" textRotation="90"/>
    </xf>
    <xf numFmtId="0" fontId="19" fillId="0" borderId="17" xfId="0" applyFont="1" applyBorder="1" applyAlignment="1">
      <alignment vertical="top"/>
    </xf>
    <xf numFmtId="0" fontId="28" fillId="39" borderId="16" xfId="0" applyFont="1" applyFill="1" applyBorder="1" applyAlignment="1">
      <alignment horizontal="center" textRotation="90" wrapText="1"/>
    </xf>
    <xf numFmtId="0" fontId="22" fillId="0" borderId="10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0" fontId="26" fillId="39" borderId="12" xfId="0" applyFont="1" applyFill="1" applyBorder="1"/>
    <xf numFmtId="0" fontId="26" fillId="39" borderId="12" xfId="0" applyFont="1" applyFill="1" applyBorder="1" applyAlignment="1">
      <alignment vertical="top" wrapText="1"/>
    </xf>
    <xf numFmtId="0" fontId="26" fillId="38" borderId="10" xfId="0" applyFont="1" applyFill="1" applyBorder="1" applyAlignment="1">
      <alignment vertical="top"/>
    </xf>
    <xf numFmtId="0" fontId="26" fillId="38" borderId="10" xfId="0" applyFont="1" applyFill="1" applyBorder="1" applyAlignment="1">
      <alignment vertical="top" wrapText="1"/>
    </xf>
    <xf numFmtId="0" fontId="27" fillId="39" borderId="12" xfId="0" applyFont="1" applyFill="1" applyBorder="1"/>
    <xf numFmtId="0" fontId="25" fillId="39" borderId="12" xfId="0" applyFont="1" applyFill="1" applyBorder="1"/>
    <xf numFmtId="0" fontId="26" fillId="39" borderId="16" xfId="0" applyFont="1" applyFill="1" applyBorder="1" applyAlignment="1">
      <alignment horizontal="left"/>
    </xf>
    <xf numFmtId="0" fontId="26" fillId="39" borderId="16" xfId="0" applyFont="1" applyFill="1" applyBorder="1"/>
    <xf numFmtId="14" fontId="19" fillId="0" borderId="0" xfId="0" applyNumberFormat="1" applyFont="1" applyAlignment="1">
      <alignment horizontal="center"/>
    </xf>
    <xf numFmtId="0" fontId="24" fillId="40" borderId="10" xfId="0" applyFont="1" applyFill="1" applyBorder="1" applyAlignment="1">
      <alignment horizontal="center"/>
    </xf>
    <xf numFmtId="14" fontId="19" fillId="38" borderId="10" xfId="0" applyNumberFormat="1" applyFont="1" applyFill="1" applyBorder="1" applyAlignment="1">
      <alignment horizontal="center" vertical="top"/>
    </xf>
    <xf numFmtId="49" fontId="19" fillId="38" borderId="10" xfId="0" applyNumberFormat="1" applyFont="1" applyFill="1" applyBorder="1" applyAlignment="1">
      <alignment vertical="top"/>
    </xf>
    <xf numFmtId="49" fontId="19" fillId="38" borderId="10" xfId="0" applyNumberFormat="1" applyFont="1" applyFill="1" applyBorder="1" applyAlignment="1">
      <alignment vertical="top" wrapText="1"/>
    </xf>
    <xf numFmtId="49" fontId="22" fillId="38" borderId="10" xfId="0" applyNumberFormat="1" applyFont="1" applyFill="1" applyBorder="1" applyAlignment="1">
      <alignment vertical="top" wrapText="1"/>
    </xf>
    <xf numFmtId="14" fontId="19" fillId="41" borderId="10" xfId="0" applyNumberFormat="1" applyFont="1" applyFill="1" applyBorder="1" applyAlignment="1">
      <alignment horizontal="center" vertical="top"/>
    </xf>
    <xf numFmtId="49" fontId="19" fillId="41" borderId="10" xfId="0" applyNumberFormat="1" applyFont="1" applyFill="1" applyBorder="1" applyAlignment="1">
      <alignment vertical="top"/>
    </xf>
    <xf numFmtId="49" fontId="22" fillId="41" borderId="10" xfId="0" applyNumberFormat="1" applyFont="1" applyFill="1" applyBorder="1" applyAlignment="1">
      <alignment vertical="top" wrapText="1"/>
    </xf>
    <xf numFmtId="0" fontId="0" fillId="38" borderId="0" xfId="0" applyFill="1"/>
    <xf numFmtId="49" fontId="19" fillId="41" borderId="10" xfId="0" applyNumberFormat="1" applyFont="1" applyFill="1" applyBorder="1" applyAlignment="1">
      <alignment vertical="top" wrapText="1"/>
    </xf>
    <xf numFmtId="0" fontId="30" fillId="38" borderId="10" xfId="0" applyFont="1" applyFill="1" applyBorder="1" applyAlignment="1">
      <alignment horizontal="center" vertical="top" wrapText="1"/>
    </xf>
    <xf numFmtId="0" fontId="31" fillId="0" borderId="10" xfId="0" applyFont="1" applyBorder="1" applyAlignment="1">
      <alignment vertical="top" wrapText="1"/>
    </xf>
    <xf numFmtId="0" fontId="31" fillId="0" borderId="10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>
      <alignment vertical="top" wrapText="1"/>
    </xf>
    <xf numFmtId="0" fontId="32" fillId="0" borderId="10" xfId="0" applyFont="1" applyBorder="1" applyAlignment="1">
      <alignment vertical="top" wrapText="1"/>
    </xf>
    <xf numFmtId="0" fontId="30" fillId="0" borderId="0" xfId="0" applyFont="1" applyAlignment="1">
      <alignment horizontal="center" vertical="top" wrapText="1"/>
    </xf>
    <xf numFmtId="2" fontId="31" fillId="0" borderId="0" xfId="0" applyNumberFormat="1" applyFont="1" applyAlignment="1">
      <alignment horizontal="center" vertical="top" wrapText="1"/>
    </xf>
    <xf numFmtId="0" fontId="31" fillId="0" borderId="18" xfId="0" applyFont="1" applyBorder="1" applyAlignment="1">
      <alignment vertical="top" wrapText="1"/>
    </xf>
    <xf numFmtId="0" fontId="31" fillId="0" borderId="18" xfId="0" applyFont="1" applyBorder="1" applyAlignment="1">
      <alignment horizontal="center" vertical="center" wrapText="1"/>
    </xf>
    <xf numFmtId="0" fontId="30" fillId="38" borderId="17" xfId="0" applyFont="1" applyFill="1" applyBorder="1" applyAlignment="1">
      <alignment horizontal="center" vertical="top" wrapText="1"/>
    </xf>
    <xf numFmtId="0" fontId="31" fillId="0" borderId="17" xfId="0" applyFont="1" applyBorder="1" applyAlignment="1">
      <alignment vertical="top" wrapText="1"/>
    </xf>
    <xf numFmtId="0" fontId="31" fillId="0" borderId="17" xfId="0" applyFont="1" applyBorder="1" applyAlignment="1">
      <alignment horizontal="center" vertical="center" wrapText="1"/>
    </xf>
    <xf numFmtId="0" fontId="30" fillId="42" borderId="0" xfId="0" applyFont="1" applyFill="1" applyAlignment="1">
      <alignment horizontal="center" vertical="top" wrapText="1"/>
    </xf>
    <xf numFmtId="0" fontId="33" fillId="42" borderId="0" xfId="0" applyFont="1" applyFill="1" applyAlignment="1">
      <alignment horizontal="center" vertical="top" wrapText="1"/>
    </xf>
    <xf numFmtId="0" fontId="31" fillId="42" borderId="0" xfId="0" applyFont="1" applyFill="1" applyAlignment="1">
      <alignment horizontal="center" vertical="center" wrapText="1"/>
    </xf>
    <xf numFmtId="0" fontId="31" fillId="42" borderId="0" xfId="0" applyFont="1" applyFill="1" applyAlignment="1">
      <alignment vertical="top" wrapText="1"/>
    </xf>
    <xf numFmtId="0" fontId="29" fillId="35" borderId="18" xfId="0" applyFont="1" applyFill="1" applyBorder="1" applyAlignment="1">
      <alignment horizontal="center" vertical="top" wrapText="1"/>
    </xf>
    <xf numFmtId="0" fontId="27" fillId="39" borderId="15" xfId="0" applyFont="1" applyFill="1" applyBorder="1" applyAlignment="1">
      <alignment horizontal="center"/>
    </xf>
    <xf numFmtId="0" fontId="27" fillId="39" borderId="14" xfId="0" applyFont="1" applyFill="1" applyBorder="1" applyAlignment="1">
      <alignment horizontal="center"/>
    </xf>
    <xf numFmtId="0" fontId="27" fillId="39" borderId="13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numFmt numFmtId="2" formatCode="0.00"/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FF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0</xdr:row>
      <xdr:rowOff>84667</xdr:rowOff>
    </xdr:from>
    <xdr:to>
      <xdr:col>2</xdr:col>
      <xdr:colOff>214338</xdr:colOff>
      <xdr:row>9</xdr:row>
      <xdr:rowOff>103959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548558E-6E46-4EA2-85FE-4BE8E3DEA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84667"/>
          <a:ext cx="3982006" cy="1733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21</xdr:col>
      <xdr:colOff>581025</xdr:colOff>
      <xdr:row>76</xdr:row>
      <xdr:rowOff>180975</xdr:rowOff>
    </xdr:to>
    <xdr:sp macro="" textlink="">
      <xdr:nvSpPr>
        <xdr:cNvPr id="10" name="ZoneTexte 1">
          <a:extLst>
            <a:ext uri="{FF2B5EF4-FFF2-40B4-BE49-F238E27FC236}">
              <a16:creationId xmlns:a16="http://schemas.microsoft.com/office/drawing/2014/main" id="{F0C49211-D06E-3E4C-88B9-D89F88FF5051}"/>
            </a:ext>
          </a:extLst>
        </xdr:cNvPr>
        <xdr:cNvSpPr txBox="1"/>
      </xdr:nvSpPr>
      <xdr:spPr>
        <a:xfrm>
          <a:off x="619125" y="200025"/>
          <a:ext cx="12763500" cy="14458950"/>
        </a:xfrm>
        <a:prstGeom prst="rect">
          <a:avLst/>
        </a:prstGeom>
        <a:solidFill>
          <a:srgbClr val="000000"/>
        </a:solidFill>
        <a:ln w="12700" cmpd="sng">
          <a:solidFill>
            <a:srgbClr val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//procédure pour lancer un script python au demarrage de l'ordinateur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Créer un script shell à exécuter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cd /home/pi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nano start.sh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Ecrire les commandes dans le fichier sh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sudo python /home/pi/shp/Raspberry/socketserver.py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Donner les droits d'exécution au fichier python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sudo chmod +x /home/pi/shp/Raspberry/socketserver.py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Rendre le fichier sh exécutable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chmod 755 lancement.sh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Créer un fichier de logs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mkdir /home/pi/logs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Ajouter dans le crontab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sudo crontab -e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selectionner nano en saisissant 1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En bas du fichier saisir :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     @reboot sh /home/pi/start.sh &gt; /home/pi/logs/log.txt 2&gt;&amp;1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sauvegarder avec ctrl+x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Redemarrez le Raspberry pour voir l'exécution du script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reboot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//configuration de l'adresse du serveur 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Ouvrir le fichier /etc/dhcpcd.conf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sudo nano /etc/dhcpcd.conf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Ajouter à la fin du fichier les lignes de codes suivantes pour définir l'adresse statique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interface wlan0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static ip_address = 192.168.1.200/24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static routers = 192.168.1.1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interface eth0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static ip_address = 192.168.1.200/24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static routers = 192.168.1.1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//Configuration du fichier de logs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Importer la bibliothèque time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import time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Récupérer la date locale au format struct_time dans une variable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local = time.localtime()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Concaténer la chaine voulue avec les différentes variable récupérer dans local et stocker dans une variable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file = "/home/pi/shp/Raspberry/LogFiles/serverLog[" + str(local.tm_year) + ":" + str(local.tm_mon) + ":" + str(local.tm_mday) + "-" + str(local.tm_hour) + ":" + str(local.tm_min) + ":" + str(local.tm_sec) +"].txt"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Créer le fichier en mode ajout, écrire à l'intérieur puis fermer le fichier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with open(file, "a") as fichier :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       fichier.write("[SERVER ADDRESS]: " + str(SERVER) + ":"+str(PORT1))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fichier.close()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//Bloquer les adresses ip sur Raspberry pi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Installer le pare-feu ufw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sudo apt-get install ufw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Autoriser la connexion par ssh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sudo ufw allow ssh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Activer le pare-feu ufw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sudo ufw enable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Bloquer les connexions de la plage d'adresse non autorisée après calcul et autorisé celles permises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 sudo ufw deny from 192.168.1.0/25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 sudo ufw allow from 192.168.1.128/26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 sudo ufw allow from 192.168.1.192/27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 sudo ufw allow from 192.168.1.224/28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 sudo ufw deny from 192.168.1.240/28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Afficher les règles configurer sur ufw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 sudo ufw status verbose</a:t>
          </a:r>
        </a:p>
        <a:p>
          <a:pPr marL="0" indent="0" algn="l"/>
          <a:endParaRPr lang="en-US" sz="1100">
            <a:solidFill>
              <a:srgbClr val="FFFFFF"/>
            </a:solidFill>
            <a:latin typeface="+mj-lt"/>
            <a:ea typeface="+mj-lt"/>
            <a:cs typeface="+mj-lt"/>
          </a:endParaRP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- Rédémarrer le raspberry pi</a:t>
          </a:r>
        </a:p>
        <a:p>
          <a:pPr marL="0" indent="0" algn="l"/>
          <a:r>
            <a:rPr lang="en-US" sz="1100">
              <a:solidFill>
                <a:srgbClr val="FFFFFF"/>
              </a:solidFill>
              <a:latin typeface="+mj-lt"/>
              <a:ea typeface="+mj-lt"/>
              <a:cs typeface="+mj-lt"/>
            </a:rPr>
            <a:t>                     reboot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8BF0-79BA-4F8E-9F5A-905161F8E283}">
  <dimension ref="A11:F15"/>
  <sheetViews>
    <sheetView zoomScale="90" zoomScaleNormal="90" workbookViewId="0">
      <pane ySplit="11" topLeftCell="A16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27.7109375" customWidth="1"/>
    <col min="2" max="2" width="29.7109375" customWidth="1"/>
    <col min="3" max="3" width="20.7109375" customWidth="1"/>
    <col min="4" max="4" width="20" customWidth="1"/>
    <col min="5" max="5" width="19" customWidth="1"/>
    <col min="6" max="6" width="53.7109375" customWidth="1"/>
  </cols>
  <sheetData>
    <row r="11" spans="1:6" s="13" customFormat="1" ht="21" x14ac:dyDescent="0.35">
      <c r="A11" s="14" t="s">
        <v>0</v>
      </c>
      <c r="B11" s="14" t="s">
        <v>1</v>
      </c>
      <c r="C11" s="14" t="s">
        <v>2</v>
      </c>
      <c r="D11" s="14" t="s">
        <v>3</v>
      </c>
      <c r="E11" s="14" t="s">
        <v>4</v>
      </c>
      <c r="F11" s="15" t="s">
        <v>5</v>
      </c>
    </row>
    <row r="12" spans="1:6" ht="78.75" x14ac:dyDescent="0.25">
      <c r="A12" s="9" t="s">
        <v>6</v>
      </c>
      <c r="B12" s="10" t="s">
        <v>7</v>
      </c>
      <c r="C12" s="5" t="s">
        <v>8</v>
      </c>
      <c r="D12" s="5" t="s">
        <v>9</v>
      </c>
      <c r="E12" s="11">
        <v>44951</v>
      </c>
      <c r="F12" s="12" t="s">
        <v>10</v>
      </c>
    </row>
    <row r="13" spans="1:6" ht="47.25" x14ac:dyDescent="0.25">
      <c r="A13" s="9" t="s">
        <v>11</v>
      </c>
      <c r="B13" s="10" t="s">
        <v>12</v>
      </c>
      <c r="C13" s="5" t="s">
        <v>8</v>
      </c>
      <c r="D13" s="5" t="s">
        <v>8</v>
      </c>
      <c r="E13" s="11">
        <v>44951</v>
      </c>
      <c r="F13" s="12" t="s">
        <v>13</v>
      </c>
    </row>
    <row r="14" spans="1:6" ht="47.25" x14ac:dyDescent="0.25">
      <c r="A14" s="9" t="s">
        <v>14</v>
      </c>
      <c r="B14" s="10" t="s">
        <v>12</v>
      </c>
      <c r="C14" s="5" t="s">
        <v>8</v>
      </c>
      <c r="D14" s="5" t="s">
        <v>15</v>
      </c>
      <c r="E14" s="11">
        <v>44951</v>
      </c>
      <c r="F14" s="12" t="s">
        <v>16</v>
      </c>
    </row>
    <row r="15" spans="1:6" ht="47.25" x14ac:dyDescent="0.25">
      <c r="A15" s="9" t="s">
        <v>17</v>
      </c>
      <c r="B15" s="10" t="s">
        <v>12</v>
      </c>
      <c r="C15" s="5" t="s">
        <v>8</v>
      </c>
      <c r="D15" s="5" t="s">
        <v>18</v>
      </c>
      <c r="E15" s="11">
        <v>44951</v>
      </c>
      <c r="F15" s="12" t="s">
        <v>19</v>
      </c>
    </row>
  </sheetData>
  <dataValidations count="3">
    <dataValidation type="list" allowBlank="1" showInputMessage="1" showErrorMessage="1" sqref="B12:B15" xr:uid="{6783A025-696E-43C0-9080-68E840593154}">
      <formula1>"non débuté, en cours, términé, validé"</formula1>
    </dataValidation>
    <dataValidation type="list" allowBlank="1" showInputMessage="1" showErrorMessage="1" sqref="C12:C15" xr:uid="{8F037041-78B3-42CD-9E60-D839127A342C}">
      <formula1>"Cezy, Prof"</formula1>
    </dataValidation>
    <dataValidation type="list" allowBlank="1" showInputMessage="1" showErrorMessage="1" sqref="D12:D15" xr:uid="{57F25E55-BFC8-4A20-85A8-9CB165770EA6}">
      <formula1>"Cezy, Simplice, Jean Blaise, Arthur, Jonathan"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C93D-E78C-4391-B334-56BF5B839D83}">
  <dimension ref="A1:C27"/>
  <sheetViews>
    <sheetView zoomScale="80" zoomScaleNormal="80" workbookViewId="0">
      <pane ySplit="1" topLeftCell="A2" activePane="bottomLeft" state="frozen"/>
      <selection pane="bottomLeft" activeCell="J14" sqref="J14"/>
    </sheetView>
  </sheetViews>
  <sheetFormatPr baseColWidth="10" defaultColWidth="11.42578125" defaultRowHeight="15" x14ac:dyDescent="0.25"/>
  <cols>
    <col min="1" max="1" width="32.85546875" style="1" customWidth="1"/>
    <col min="2" max="3" width="32.140625" style="1" customWidth="1"/>
  </cols>
  <sheetData>
    <row r="1" spans="1:3" s="1" customFormat="1" ht="20.25" x14ac:dyDescent="0.3">
      <c r="A1" s="3" t="s">
        <v>21</v>
      </c>
      <c r="B1" s="3" t="s">
        <v>22</v>
      </c>
      <c r="C1" s="3" t="s">
        <v>23</v>
      </c>
    </row>
    <row r="2" spans="1:3" s="1" customFormat="1" ht="20.25" x14ac:dyDescent="0.3">
      <c r="A2" s="16" t="s">
        <v>6</v>
      </c>
      <c r="B2" s="16"/>
      <c r="C2" s="16"/>
    </row>
    <row r="3" spans="1:3" ht="15.75" x14ac:dyDescent="0.25">
      <c r="A3" s="6" t="s">
        <v>24</v>
      </c>
      <c r="B3" s="7" t="s">
        <v>12</v>
      </c>
      <c r="C3" s="8">
        <f>(0+0+0)/30</f>
        <v>0</v>
      </c>
    </row>
    <row r="4" spans="1:3" ht="47.25" x14ac:dyDescent="0.25">
      <c r="A4" s="6" t="s">
        <v>25</v>
      </c>
      <c r="B4" s="7" t="s">
        <v>7</v>
      </c>
      <c r="C4" s="8">
        <f>(0+0+10+10+10+10)/60</f>
        <v>0.66666666666666663</v>
      </c>
    </row>
    <row r="5" spans="1:3" ht="31.5" x14ac:dyDescent="0.25">
      <c r="A5" s="6" t="s">
        <v>26</v>
      </c>
      <c r="B5" s="7" t="s">
        <v>7</v>
      </c>
      <c r="C5" s="8">
        <f>(0+10)/20</f>
        <v>0.5</v>
      </c>
    </row>
    <row r="6" spans="1:3" ht="15.75" x14ac:dyDescent="0.25">
      <c r="A6" s="6" t="s">
        <v>27</v>
      </c>
      <c r="B6" s="7" t="s">
        <v>7</v>
      </c>
      <c r="C6" s="8">
        <f>(0+0+50)/80</f>
        <v>0.625</v>
      </c>
    </row>
    <row r="7" spans="1:3" ht="31.5" x14ac:dyDescent="0.25">
      <c r="A7" s="6" t="s">
        <v>28</v>
      </c>
      <c r="B7" s="7" t="s">
        <v>12</v>
      </c>
      <c r="C7" s="8">
        <f>(0+0+0)/40</f>
        <v>0</v>
      </c>
    </row>
    <row r="8" spans="1:3" ht="31.5" x14ac:dyDescent="0.25">
      <c r="A8" s="6" t="s">
        <v>29</v>
      </c>
      <c r="B8" s="7" t="s">
        <v>12</v>
      </c>
      <c r="C8" s="8">
        <f>(0+0+0)/30</f>
        <v>0</v>
      </c>
    </row>
    <row r="9" spans="1:3" s="17" customFormat="1" ht="20.25" x14ac:dyDescent="0.3">
      <c r="A9" s="20" t="s">
        <v>11</v>
      </c>
      <c r="B9" s="20"/>
      <c r="C9" s="20"/>
    </row>
    <row r="10" spans="1:3" ht="15.75" x14ac:dyDescent="0.25">
      <c r="A10" s="22" t="s">
        <v>30</v>
      </c>
      <c r="B10" s="7" t="s">
        <v>12</v>
      </c>
      <c r="C10" s="23"/>
    </row>
    <row r="11" spans="1:3" ht="31.5" x14ac:dyDescent="0.25">
      <c r="A11" s="22" t="s">
        <v>31</v>
      </c>
      <c r="B11" s="7" t="s">
        <v>12</v>
      </c>
      <c r="C11" s="23"/>
    </row>
    <row r="12" spans="1:3" ht="15.75" x14ac:dyDescent="0.25">
      <c r="A12" s="22" t="s">
        <v>32</v>
      </c>
      <c r="B12" s="7" t="s">
        <v>12</v>
      </c>
      <c r="C12" s="23"/>
    </row>
    <row r="13" spans="1:3" ht="15.75" x14ac:dyDescent="0.25">
      <c r="A13" s="21"/>
      <c r="B13" s="18"/>
      <c r="C13" s="18"/>
    </row>
    <row r="14" spans="1:3" ht="15.75" x14ac:dyDescent="0.25">
      <c r="A14" s="21"/>
      <c r="B14" s="18"/>
      <c r="C14" s="18"/>
    </row>
    <row r="15" spans="1:3" ht="15.75" x14ac:dyDescent="0.25">
      <c r="A15" s="21"/>
      <c r="B15" s="18"/>
      <c r="C15" s="18"/>
    </row>
    <row r="16" spans="1:3" ht="15.75" x14ac:dyDescent="0.25">
      <c r="A16" s="21"/>
      <c r="B16" s="18"/>
      <c r="C16" s="18"/>
    </row>
    <row r="17" spans="1:3" ht="15.75" x14ac:dyDescent="0.25">
      <c r="A17" s="21"/>
      <c r="B17" s="18"/>
      <c r="C17" s="18"/>
    </row>
    <row r="18" spans="1:3" ht="15.75" x14ac:dyDescent="0.25">
      <c r="A18" s="21"/>
      <c r="B18" s="18"/>
      <c r="C18" s="18"/>
    </row>
    <row r="19" spans="1:3" ht="15.75" x14ac:dyDescent="0.25">
      <c r="A19" s="21"/>
      <c r="B19" s="18"/>
      <c r="C19" s="18"/>
    </row>
    <row r="20" spans="1:3" ht="15.75" x14ac:dyDescent="0.25">
      <c r="A20" s="21"/>
      <c r="B20" s="18"/>
      <c r="C20" s="18"/>
    </row>
    <row r="21" spans="1:3" ht="15.75" x14ac:dyDescent="0.25">
      <c r="A21" s="21"/>
      <c r="B21" s="18"/>
      <c r="C21" s="18"/>
    </row>
    <row r="22" spans="1:3" ht="15.75" x14ac:dyDescent="0.25">
      <c r="A22" s="21"/>
      <c r="B22" s="18"/>
      <c r="C22" s="18"/>
    </row>
    <row r="23" spans="1:3" ht="15.75" x14ac:dyDescent="0.25">
      <c r="A23" s="21"/>
      <c r="B23" s="18"/>
      <c r="C23" s="18"/>
    </row>
    <row r="24" spans="1:3" ht="15.75" x14ac:dyDescent="0.25">
      <c r="A24" s="21"/>
      <c r="B24" s="18"/>
      <c r="C24" s="18"/>
    </row>
    <row r="25" spans="1:3" ht="15.75" x14ac:dyDescent="0.25">
      <c r="A25" s="18"/>
      <c r="B25" s="18"/>
      <c r="C25" s="18"/>
    </row>
    <row r="26" spans="1:3" ht="15.75" x14ac:dyDescent="0.25">
      <c r="A26" s="18"/>
      <c r="B26" s="18"/>
      <c r="C26" s="18"/>
    </row>
    <row r="27" spans="1:3" ht="15.75" x14ac:dyDescent="0.25">
      <c r="A27" s="18"/>
      <c r="B27" s="18"/>
      <c r="C27" s="18"/>
    </row>
  </sheetData>
  <conditionalFormatting sqref="B10:B12">
    <cfRule type="containsText" dxfId="9" priority="1" operator="containsText" text="ter">
      <formula>NOT(ISERROR(SEARCH("ter",B10)))</formula>
    </cfRule>
    <cfRule type="containsText" dxfId="8" priority="2" operator="containsText" text="cours">
      <formula>NOT(ISERROR(SEARCH("cours",B10)))</formula>
    </cfRule>
    <cfRule type="containsText" dxfId="7" priority="3" operator="containsText" text="non">
      <formula>NOT(ISERROR(SEARCH("non",B10)))</formula>
    </cfRule>
  </conditionalFormatting>
  <conditionalFormatting sqref="B3:C8">
    <cfRule type="containsText" dxfId="6" priority="4" operator="containsText" text="ter">
      <formula>NOT(ISERROR(SEARCH("ter",B3)))</formula>
    </cfRule>
    <cfRule type="containsText" dxfId="5" priority="5" operator="containsText" text="cours">
      <formula>NOT(ISERROR(SEARCH("cours",B3)))</formula>
    </cfRule>
    <cfRule type="containsText" dxfId="4" priority="6" operator="containsText" text="non">
      <formula>NOT(ISERROR(SEARCH("non",B3)))</formula>
    </cfRule>
  </conditionalFormatting>
  <dataValidations count="1">
    <dataValidation type="list" allowBlank="1" showInputMessage="1" showErrorMessage="1" sqref="B3:B8 B10:B12" xr:uid="{C6D47B31-0F01-4312-90BD-56C48D8D2C7E}">
      <formula1>"en cours, non débuté, terminé"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E228-2E4A-4AAA-A59F-7CEB4865F351}">
  <dimension ref="A1:C19"/>
  <sheetViews>
    <sheetView workbookViewId="0">
      <pane ySplit="1" topLeftCell="A2" activePane="bottomLeft" state="frozen"/>
      <selection pane="bottomLeft" activeCell="G9" sqref="G9"/>
    </sheetView>
  </sheetViews>
  <sheetFormatPr baseColWidth="10" defaultColWidth="11.42578125" defaultRowHeight="15" x14ac:dyDescent="0.25"/>
  <cols>
    <col min="1" max="1" width="18.5703125" customWidth="1"/>
    <col min="3" max="3" width="123.42578125" customWidth="1"/>
  </cols>
  <sheetData>
    <row r="1" spans="1:3" s="1" customFormat="1" ht="15.75" x14ac:dyDescent="0.25">
      <c r="A1" s="51" t="s">
        <v>33</v>
      </c>
      <c r="B1" s="51" t="s">
        <v>34</v>
      </c>
      <c r="C1" s="51" t="s">
        <v>35</v>
      </c>
    </row>
    <row r="2" spans="1:3" ht="31.5" x14ac:dyDescent="0.25">
      <c r="A2" s="52">
        <v>44927</v>
      </c>
      <c r="B2" s="53" t="s">
        <v>36</v>
      </c>
      <c r="C2" s="54" t="s">
        <v>37</v>
      </c>
    </row>
    <row r="3" spans="1:3" ht="31.5" x14ac:dyDescent="0.25">
      <c r="A3" s="52">
        <v>44945</v>
      </c>
      <c r="B3" s="53" t="s">
        <v>38</v>
      </c>
      <c r="C3" s="55" t="s">
        <v>39</v>
      </c>
    </row>
    <row r="4" spans="1:3" s="59" customFormat="1" ht="47.25" x14ac:dyDescent="0.25">
      <c r="A4" s="52">
        <v>44949</v>
      </c>
      <c r="B4" s="53" t="s">
        <v>40</v>
      </c>
      <c r="C4" s="54" t="s">
        <v>41</v>
      </c>
    </row>
    <row r="5" spans="1:3" ht="78.75" x14ac:dyDescent="0.25">
      <c r="A5" s="52">
        <v>44950</v>
      </c>
      <c r="B5" s="53" t="s">
        <v>42</v>
      </c>
      <c r="C5" s="54" t="s">
        <v>43</v>
      </c>
    </row>
    <row r="6" spans="1:3" ht="15.75" x14ac:dyDescent="0.25">
      <c r="A6" s="56"/>
      <c r="B6" s="57"/>
      <c r="C6" s="60"/>
    </row>
    <row r="7" spans="1:3" ht="15.75" x14ac:dyDescent="0.25">
      <c r="A7" s="56"/>
      <c r="B7" s="57"/>
      <c r="C7" s="58"/>
    </row>
    <row r="8" spans="1:3" ht="15.75" x14ac:dyDescent="0.25">
      <c r="A8" s="56"/>
      <c r="B8" s="57"/>
      <c r="C8" s="58"/>
    </row>
    <row r="9" spans="1:3" ht="15.75" x14ac:dyDescent="0.25">
      <c r="A9" s="56"/>
      <c r="B9" s="57"/>
      <c r="C9" s="58"/>
    </row>
    <row r="10" spans="1:3" ht="15.75" x14ac:dyDescent="0.25">
      <c r="A10" s="56"/>
      <c r="B10" s="57"/>
      <c r="C10" s="58"/>
    </row>
    <row r="12" spans="1:3" ht="15.75" x14ac:dyDescent="0.25">
      <c r="A12" s="50"/>
    </row>
    <row r="13" spans="1:3" ht="15.75" x14ac:dyDescent="0.25">
      <c r="A13" s="50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honeticPr fontId="23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90DD-7AAD-464E-896F-FA071EF02B03}">
  <dimension ref="A1:D65"/>
  <sheetViews>
    <sheetView tabSelected="1" zoomScaleNormal="100" workbookViewId="0">
      <pane ySplit="1" topLeftCell="A15" activePane="bottomLeft" state="frozen"/>
      <selection pane="bottomLeft" activeCell="I54" sqref="I54"/>
    </sheetView>
  </sheetViews>
  <sheetFormatPr baseColWidth="10" defaultColWidth="11.42578125" defaultRowHeight="12.75" x14ac:dyDescent="0.25"/>
  <cols>
    <col min="1" max="1" width="15.28515625" style="67" customWidth="1"/>
    <col min="2" max="2" width="47.85546875" style="65" customWidth="1"/>
    <col min="3" max="3" width="14.85546875" style="64" customWidth="1"/>
    <col min="4" max="4" width="41.28515625" style="65" customWidth="1"/>
    <col min="5" max="5" width="11.42578125" style="65" customWidth="1"/>
    <col min="6" max="16384" width="11.42578125" style="65"/>
  </cols>
  <sheetData>
    <row r="1" spans="1:4" s="64" customFormat="1" x14ac:dyDescent="0.25">
      <c r="A1" s="78" t="s">
        <v>44</v>
      </c>
      <c r="B1" s="78" t="s">
        <v>45</v>
      </c>
      <c r="C1" s="78" t="s">
        <v>46</v>
      </c>
      <c r="D1" s="78" t="s">
        <v>20</v>
      </c>
    </row>
    <row r="2" spans="1:4" s="64" customFormat="1" ht="15.75" x14ac:dyDescent="0.25">
      <c r="A2" s="74"/>
      <c r="B2" s="75" t="s">
        <v>123</v>
      </c>
      <c r="C2" s="76"/>
      <c r="D2" s="77"/>
    </row>
    <row r="3" spans="1:4" ht="51" x14ac:dyDescent="0.25">
      <c r="A3" s="71" t="s">
        <v>156</v>
      </c>
      <c r="B3" s="72" t="s">
        <v>124</v>
      </c>
      <c r="C3" s="73" t="s">
        <v>137</v>
      </c>
      <c r="D3" s="72"/>
    </row>
    <row r="4" spans="1:4" ht="38.25" x14ac:dyDescent="0.25">
      <c r="A4" s="71" t="s">
        <v>157</v>
      </c>
      <c r="B4" s="62" t="s">
        <v>143</v>
      </c>
      <c r="C4" s="63" t="s">
        <v>137</v>
      </c>
      <c r="D4" s="62"/>
    </row>
    <row r="5" spans="1:4" ht="38.25" x14ac:dyDescent="0.25">
      <c r="A5" s="71" t="s">
        <v>158</v>
      </c>
      <c r="B5" s="62" t="s">
        <v>144</v>
      </c>
      <c r="C5" s="63" t="s">
        <v>137</v>
      </c>
      <c r="D5" s="62"/>
    </row>
    <row r="6" spans="1:4" ht="38.25" x14ac:dyDescent="0.25">
      <c r="A6" s="71" t="s">
        <v>159</v>
      </c>
      <c r="B6" s="62" t="s">
        <v>145</v>
      </c>
      <c r="C6" s="63" t="s">
        <v>137</v>
      </c>
      <c r="D6" s="62"/>
    </row>
    <row r="7" spans="1:4" ht="63.75" x14ac:dyDescent="0.25">
      <c r="A7" s="71" t="s">
        <v>160</v>
      </c>
      <c r="B7" s="62" t="s">
        <v>146</v>
      </c>
      <c r="C7" s="63" t="s">
        <v>137</v>
      </c>
      <c r="D7" s="62"/>
    </row>
    <row r="8" spans="1:4" ht="38.25" x14ac:dyDescent="0.25">
      <c r="A8" s="71" t="s">
        <v>161</v>
      </c>
      <c r="B8" s="62" t="s">
        <v>129</v>
      </c>
      <c r="C8" s="63" t="s">
        <v>137</v>
      </c>
      <c r="D8" s="62"/>
    </row>
    <row r="9" spans="1:4" ht="140.25" x14ac:dyDescent="0.25">
      <c r="A9" s="71" t="s">
        <v>162</v>
      </c>
      <c r="B9" s="62" t="s">
        <v>130</v>
      </c>
      <c r="C9" s="63" t="s">
        <v>137</v>
      </c>
      <c r="D9" s="62"/>
    </row>
    <row r="10" spans="1:4" ht="127.5" x14ac:dyDescent="0.25">
      <c r="A10" s="71" t="s">
        <v>163</v>
      </c>
      <c r="B10" s="62" t="s">
        <v>116</v>
      </c>
      <c r="C10" s="63" t="s">
        <v>137</v>
      </c>
      <c r="D10" s="62"/>
    </row>
    <row r="11" spans="1:4" ht="38.25" x14ac:dyDescent="0.25">
      <c r="A11" s="71" t="s">
        <v>164</v>
      </c>
      <c r="B11" s="62" t="s">
        <v>117</v>
      </c>
      <c r="C11" s="63" t="s">
        <v>137</v>
      </c>
      <c r="D11" s="62"/>
    </row>
    <row r="12" spans="1:4" ht="76.5" x14ac:dyDescent="0.25">
      <c r="A12" s="71" t="s">
        <v>165</v>
      </c>
      <c r="B12" s="62" t="s">
        <v>118</v>
      </c>
      <c r="C12" s="63" t="s">
        <v>137</v>
      </c>
      <c r="D12" s="62"/>
    </row>
    <row r="13" spans="1:4" ht="114.75" x14ac:dyDescent="0.25">
      <c r="A13" s="71" t="s">
        <v>166</v>
      </c>
      <c r="B13" s="62" t="s">
        <v>131</v>
      </c>
      <c r="C13" s="63" t="s">
        <v>137</v>
      </c>
      <c r="D13" s="62"/>
    </row>
    <row r="14" spans="1:4" ht="63.75" x14ac:dyDescent="0.25">
      <c r="A14" s="71" t="s">
        <v>167</v>
      </c>
      <c r="B14" s="62" t="s">
        <v>132</v>
      </c>
      <c r="C14" s="63" t="s">
        <v>137</v>
      </c>
      <c r="D14" s="62"/>
    </row>
    <row r="15" spans="1:4" ht="63.75" x14ac:dyDescent="0.25">
      <c r="A15" s="71" t="s">
        <v>168</v>
      </c>
      <c r="B15" s="69" t="s">
        <v>133</v>
      </c>
      <c r="C15" s="70" t="s">
        <v>137</v>
      </c>
      <c r="D15" s="69"/>
    </row>
    <row r="16" spans="1:4" ht="15.75" x14ac:dyDescent="0.25">
      <c r="A16" s="74"/>
      <c r="B16" s="75" t="s">
        <v>125</v>
      </c>
      <c r="C16" s="76"/>
      <c r="D16" s="77"/>
    </row>
    <row r="17" spans="1:4" ht="38.25" x14ac:dyDescent="0.25">
      <c r="A17" s="71" t="s">
        <v>169</v>
      </c>
      <c r="B17" s="72" t="s">
        <v>134</v>
      </c>
      <c r="C17" s="73" t="s">
        <v>138</v>
      </c>
      <c r="D17" s="72"/>
    </row>
    <row r="18" spans="1:4" ht="51" x14ac:dyDescent="0.25">
      <c r="A18" s="71" t="s">
        <v>170</v>
      </c>
      <c r="B18" s="62" t="s">
        <v>121</v>
      </c>
      <c r="C18" s="63" t="s">
        <v>138</v>
      </c>
      <c r="D18" s="62"/>
    </row>
    <row r="19" spans="1:4" ht="63.75" x14ac:dyDescent="0.25">
      <c r="A19" s="71" t="s">
        <v>171</v>
      </c>
      <c r="B19" s="62" t="s">
        <v>120</v>
      </c>
      <c r="C19" s="63" t="s">
        <v>138</v>
      </c>
      <c r="D19" s="62"/>
    </row>
    <row r="20" spans="1:4" ht="63.75" x14ac:dyDescent="0.25">
      <c r="A20" s="71" t="s">
        <v>172</v>
      </c>
      <c r="B20" s="62" t="s">
        <v>135</v>
      </c>
      <c r="C20" s="63" t="s">
        <v>138</v>
      </c>
      <c r="D20" s="62"/>
    </row>
    <row r="21" spans="1:4" ht="38.25" x14ac:dyDescent="0.25">
      <c r="A21" s="71" t="s">
        <v>173</v>
      </c>
      <c r="B21" s="62" t="s">
        <v>147</v>
      </c>
      <c r="C21" s="63" t="s">
        <v>138</v>
      </c>
      <c r="D21" s="62"/>
    </row>
    <row r="22" spans="1:4" ht="63.75" x14ac:dyDescent="0.25">
      <c r="A22" s="71" t="s">
        <v>174</v>
      </c>
      <c r="B22" s="62" t="s">
        <v>119</v>
      </c>
      <c r="C22" s="63" t="s">
        <v>138</v>
      </c>
      <c r="D22" s="62"/>
    </row>
    <row r="23" spans="1:4" ht="76.5" x14ac:dyDescent="0.25">
      <c r="A23" s="71" t="s">
        <v>175</v>
      </c>
      <c r="B23" s="62" t="s">
        <v>136</v>
      </c>
      <c r="C23" s="63" t="s">
        <v>138</v>
      </c>
      <c r="D23" s="62"/>
    </row>
    <row r="24" spans="1:4" ht="38.25" x14ac:dyDescent="0.25">
      <c r="A24" s="71" t="s">
        <v>176</v>
      </c>
      <c r="B24" s="69" t="s">
        <v>122</v>
      </c>
      <c r="C24" s="70" t="s">
        <v>138</v>
      </c>
      <c r="D24" s="69"/>
    </row>
    <row r="25" spans="1:4" ht="15.75" x14ac:dyDescent="0.25">
      <c r="A25" s="74"/>
      <c r="B25" s="75" t="s">
        <v>126</v>
      </c>
      <c r="C25" s="76"/>
      <c r="D25" s="77"/>
    </row>
    <row r="26" spans="1:4" ht="38.25" x14ac:dyDescent="0.25">
      <c r="A26" s="71" t="s">
        <v>177</v>
      </c>
      <c r="B26" s="72" t="s">
        <v>127</v>
      </c>
      <c r="C26" s="73" t="s">
        <v>138</v>
      </c>
      <c r="D26" s="72"/>
    </row>
    <row r="27" spans="1:4" ht="38.25" x14ac:dyDescent="0.25">
      <c r="A27" s="71" t="s">
        <v>178</v>
      </c>
      <c r="B27" s="62" t="s">
        <v>128</v>
      </c>
      <c r="C27" s="63" t="s">
        <v>138</v>
      </c>
      <c r="D27" s="62"/>
    </row>
    <row r="28" spans="1:4" ht="63.75" x14ac:dyDescent="0.25">
      <c r="A28" s="71" t="s">
        <v>179</v>
      </c>
      <c r="B28" s="62" t="s">
        <v>142</v>
      </c>
      <c r="C28" s="63" t="s">
        <v>138</v>
      </c>
      <c r="D28" s="62"/>
    </row>
    <row r="29" spans="1:4" ht="38.25" x14ac:dyDescent="0.25">
      <c r="A29" s="71" t="s">
        <v>180</v>
      </c>
      <c r="B29" s="62" t="s">
        <v>148</v>
      </c>
      <c r="C29" s="63" t="s">
        <v>138</v>
      </c>
      <c r="D29" s="62"/>
    </row>
    <row r="30" spans="1:4" ht="63.75" x14ac:dyDescent="0.25">
      <c r="A30" s="71" t="s">
        <v>181</v>
      </c>
      <c r="B30" s="69" t="s">
        <v>141</v>
      </c>
      <c r="C30" s="70" t="s">
        <v>138</v>
      </c>
      <c r="D30" s="69"/>
    </row>
    <row r="31" spans="1:4" ht="15.75" x14ac:dyDescent="0.25">
      <c r="A31" s="74"/>
      <c r="B31" s="75" t="s">
        <v>139</v>
      </c>
      <c r="C31" s="76"/>
      <c r="D31" s="77"/>
    </row>
    <row r="32" spans="1:4" ht="51" x14ac:dyDescent="0.25">
      <c r="A32" s="71" t="s">
        <v>182</v>
      </c>
      <c r="B32" s="72" t="s">
        <v>149</v>
      </c>
      <c r="C32" s="73" t="s">
        <v>47</v>
      </c>
      <c r="D32" s="72"/>
    </row>
    <row r="33" spans="1:4" ht="51" x14ac:dyDescent="0.25">
      <c r="A33" s="71" t="s">
        <v>183</v>
      </c>
      <c r="B33" s="62" t="s">
        <v>150</v>
      </c>
      <c r="C33" s="63" t="s">
        <v>47</v>
      </c>
      <c r="D33" s="62"/>
    </row>
    <row r="34" spans="1:4" ht="38.25" x14ac:dyDescent="0.25">
      <c r="A34" s="71" t="s">
        <v>184</v>
      </c>
      <c r="B34" s="62" t="s">
        <v>151</v>
      </c>
      <c r="C34" s="63" t="s">
        <v>47</v>
      </c>
      <c r="D34" s="62"/>
    </row>
    <row r="35" spans="1:4" ht="38.25" x14ac:dyDescent="0.25">
      <c r="A35" s="71" t="s">
        <v>185</v>
      </c>
      <c r="B35" s="62" t="s">
        <v>152</v>
      </c>
      <c r="C35" s="63" t="s">
        <v>47</v>
      </c>
      <c r="D35" s="62"/>
    </row>
    <row r="36" spans="1:4" ht="51" x14ac:dyDescent="0.25">
      <c r="A36" s="71" t="s">
        <v>186</v>
      </c>
      <c r="B36" s="62" t="s">
        <v>153</v>
      </c>
      <c r="C36" s="63" t="s">
        <v>47</v>
      </c>
      <c r="D36" s="62"/>
    </row>
    <row r="37" spans="1:4" ht="38.25" x14ac:dyDescent="0.25">
      <c r="A37" s="71" t="s">
        <v>187</v>
      </c>
      <c r="B37" s="62" t="s">
        <v>155</v>
      </c>
      <c r="C37" s="63" t="s">
        <v>47</v>
      </c>
      <c r="D37" s="62"/>
    </row>
    <row r="38" spans="1:4" ht="76.5" x14ac:dyDescent="0.25">
      <c r="A38" s="71" t="s">
        <v>188</v>
      </c>
      <c r="B38" s="69" t="s">
        <v>154</v>
      </c>
      <c r="C38" s="70" t="s">
        <v>47</v>
      </c>
      <c r="D38" s="69"/>
    </row>
    <row r="39" spans="1:4" ht="15.75" x14ac:dyDescent="0.25">
      <c r="A39" s="74"/>
      <c r="B39" s="75" t="s">
        <v>140</v>
      </c>
      <c r="C39" s="76"/>
      <c r="D39" s="77"/>
    </row>
    <row r="40" spans="1:4" ht="51" x14ac:dyDescent="0.25">
      <c r="A40" s="71" t="s">
        <v>189</v>
      </c>
      <c r="B40" s="72" t="s">
        <v>196</v>
      </c>
      <c r="C40" s="73" t="s">
        <v>47</v>
      </c>
      <c r="D40" s="72"/>
    </row>
    <row r="41" spans="1:4" ht="51" x14ac:dyDescent="0.25">
      <c r="A41" s="71" t="s">
        <v>190</v>
      </c>
      <c r="B41" s="62" t="s">
        <v>197</v>
      </c>
      <c r="C41" s="63" t="s">
        <v>47</v>
      </c>
      <c r="D41" s="62"/>
    </row>
    <row r="42" spans="1:4" ht="38.25" x14ac:dyDescent="0.25">
      <c r="A42" s="71" t="s">
        <v>191</v>
      </c>
      <c r="B42" s="62" t="s">
        <v>198</v>
      </c>
      <c r="C42" s="63" t="s">
        <v>47</v>
      </c>
      <c r="D42" s="62"/>
    </row>
    <row r="43" spans="1:4" ht="51" x14ac:dyDescent="0.25">
      <c r="A43" s="71" t="s">
        <v>192</v>
      </c>
      <c r="B43" s="62" t="s">
        <v>199</v>
      </c>
      <c r="C43" s="63" t="s">
        <v>47</v>
      </c>
      <c r="D43" s="62"/>
    </row>
    <row r="44" spans="1:4" ht="38.25" x14ac:dyDescent="0.25">
      <c r="A44" s="71" t="s">
        <v>193</v>
      </c>
      <c r="B44" s="62" t="s">
        <v>200</v>
      </c>
      <c r="C44" s="63" t="s">
        <v>47</v>
      </c>
      <c r="D44" s="62"/>
    </row>
    <row r="45" spans="1:4" ht="51" x14ac:dyDescent="0.25">
      <c r="A45" s="71" t="s">
        <v>194</v>
      </c>
      <c r="B45" s="62" t="s">
        <v>201</v>
      </c>
      <c r="C45" s="63" t="s">
        <v>47</v>
      </c>
      <c r="D45" s="62"/>
    </row>
    <row r="46" spans="1:4" ht="51" x14ac:dyDescent="0.25">
      <c r="A46" s="71" t="s">
        <v>195</v>
      </c>
      <c r="B46" s="62" t="s">
        <v>202</v>
      </c>
      <c r="C46" s="63" t="s">
        <v>47</v>
      </c>
      <c r="D46" s="62"/>
    </row>
    <row r="47" spans="1:4" ht="51" x14ac:dyDescent="0.25">
      <c r="A47" s="71" t="s">
        <v>203</v>
      </c>
      <c r="B47" s="62" t="s">
        <v>204</v>
      </c>
      <c r="C47" s="63" t="s">
        <v>47</v>
      </c>
      <c r="D47" s="62"/>
    </row>
    <row r="48" spans="1:4" ht="38.25" x14ac:dyDescent="0.25">
      <c r="A48" s="71" t="s">
        <v>206</v>
      </c>
      <c r="B48" s="62" t="s">
        <v>205</v>
      </c>
      <c r="C48" s="63" t="s">
        <v>47</v>
      </c>
      <c r="D48" s="62"/>
    </row>
    <row r="49" spans="1:4" ht="31.5" x14ac:dyDescent="0.25">
      <c r="A49" s="74"/>
      <c r="B49" s="75" t="s">
        <v>228</v>
      </c>
      <c r="C49" s="76"/>
      <c r="D49" s="77"/>
    </row>
    <row r="50" spans="1:4" ht="38.25" x14ac:dyDescent="0.25">
      <c r="A50" s="71" t="s">
        <v>207</v>
      </c>
      <c r="B50" s="72" t="s">
        <v>232</v>
      </c>
      <c r="C50" s="73" t="s">
        <v>138</v>
      </c>
      <c r="D50" s="62"/>
    </row>
    <row r="51" spans="1:4" ht="38.25" x14ac:dyDescent="0.25">
      <c r="A51" s="71" t="s">
        <v>208</v>
      </c>
      <c r="B51" s="62" t="s">
        <v>231</v>
      </c>
      <c r="C51" s="63" t="s">
        <v>138</v>
      </c>
      <c r="D51" s="62"/>
    </row>
    <row r="52" spans="1:4" ht="76.5" x14ac:dyDescent="0.25">
      <c r="A52" s="71" t="s">
        <v>209</v>
      </c>
      <c r="B52" s="62" t="s">
        <v>230</v>
      </c>
      <c r="C52" s="63" t="s">
        <v>138</v>
      </c>
      <c r="D52" s="62"/>
    </row>
    <row r="53" spans="1:4" ht="38.25" x14ac:dyDescent="0.25">
      <c r="A53" s="61" t="s">
        <v>210</v>
      </c>
      <c r="B53" s="62" t="s">
        <v>229</v>
      </c>
      <c r="C53" s="63" t="s">
        <v>138</v>
      </c>
      <c r="D53" s="66"/>
    </row>
    <row r="54" spans="1:4" ht="76.5" x14ac:dyDescent="0.25">
      <c r="A54" s="61" t="s">
        <v>211</v>
      </c>
      <c r="B54" s="62" t="s">
        <v>227</v>
      </c>
      <c r="C54" s="63" t="s">
        <v>138</v>
      </c>
      <c r="D54" s="62"/>
    </row>
    <row r="55" spans="1:4" ht="38.25" x14ac:dyDescent="0.25">
      <c r="A55" s="61" t="s">
        <v>221</v>
      </c>
      <c r="B55" s="62" t="s">
        <v>223</v>
      </c>
      <c r="C55" s="63" t="s">
        <v>233</v>
      </c>
      <c r="D55" s="62"/>
    </row>
    <row r="56" spans="1:4" ht="25.5" x14ac:dyDescent="0.25">
      <c r="A56" s="61" t="s">
        <v>222</v>
      </c>
      <c r="B56" s="62" t="s">
        <v>225</v>
      </c>
      <c r="C56" s="63" t="s">
        <v>138</v>
      </c>
      <c r="D56" s="62"/>
    </row>
    <row r="57" spans="1:4" ht="38.25" x14ac:dyDescent="0.25">
      <c r="A57" s="61" t="s">
        <v>224</v>
      </c>
      <c r="B57" s="62" t="s">
        <v>226</v>
      </c>
      <c r="C57" s="63" t="s">
        <v>233</v>
      </c>
      <c r="D57" s="62"/>
    </row>
    <row r="58" spans="1:4" ht="15.75" x14ac:dyDescent="0.25">
      <c r="A58" s="74"/>
      <c r="B58" s="75" t="s">
        <v>216</v>
      </c>
      <c r="C58" s="76"/>
      <c r="D58" s="77"/>
    </row>
    <row r="59" spans="1:4" ht="38.25" x14ac:dyDescent="0.25">
      <c r="A59" s="71" t="s">
        <v>212</v>
      </c>
      <c r="B59" s="72" t="s">
        <v>217</v>
      </c>
      <c r="C59" s="73" t="s">
        <v>138</v>
      </c>
      <c r="D59" s="62"/>
    </row>
    <row r="60" spans="1:4" ht="38.25" x14ac:dyDescent="0.25">
      <c r="A60" s="71" t="s">
        <v>213</v>
      </c>
      <c r="B60" s="62" t="s">
        <v>218</v>
      </c>
      <c r="C60" s="63" t="s">
        <v>138</v>
      </c>
      <c r="D60" s="62"/>
    </row>
    <row r="61" spans="1:4" ht="51" x14ac:dyDescent="0.25">
      <c r="A61" s="71" t="s">
        <v>214</v>
      </c>
      <c r="B61" s="62" t="s">
        <v>219</v>
      </c>
      <c r="C61" s="63" t="s">
        <v>138</v>
      </c>
      <c r="D61" s="62"/>
    </row>
    <row r="62" spans="1:4" ht="38.25" x14ac:dyDescent="0.25">
      <c r="A62" s="71" t="s">
        <v>215</v>
      </c>
      <c r="B62" s="62" t="s">
        <v>220</v>
      </c>
      <c r="C62" s="63" t="s">
        <v>138</v>
      </c>
      <c r="D62" s="66"/>
    </row>
    <row r="63" spans="1:4" x14ac:dyDescent="0.25">
      <c r="A63" s="61"/>
      <c r="B63" s="62"/>
      <c r="C63" s="63"/>
      <c r="D63" s="62"/>
    </row>
    <row r="65" spans="3:3" x14ac:dyDescent="0.25">
      <c r="C65" s="68"/>
    </row>
  </sheetData>
  <autoFilter ref="A1:C64" xr:uid="{781190DD-7AAD-464E-896F-FA071EF02B03}"/>
  <phoneticPr fontId="23" type="noConversion"/>
  <conditionalFormatting sqref="C2:C63">
    <cfRule type="containsText" dxfId="3" priority="2" operator="containsText" text="need">
      <formula>NOT(ISERROR(SEARCH("need",C2)))</formula>
    </cfRule>
    <cfRule type="beginsWith" dxfId="2" priority="3" operator="beginsWith" text="satis">
      <formula>LEFT(C2,LEN("satis"))="satis"</formula>
    </cfRule>
    <cfRule type="containsText" dxfId="1" priority="4" operator="containsText" text="not">
      <formula>NOT(ISERROR(SEARCH("not",C2)))</formula>
    </cfRule>
  </conditionalFormatting>
  <conditionalFormatting sqref="C65">
    <cfRule type="containsText" dxfId="0" priority="1" operator="containsText" text="not">
      <formula>NOT(ISERROR(SEARCH("not",C65)))</formula>
    </cfRule>
  </conditionalFormatting>
  <dataValidations count="2">
    <dataValidation type="list" allowBlank="1" showInputMessage="1" showErrorMessage="1" sqref="C2 C16 C25 C31:C49 C63 C58" xr:uid="{E0589D30-BA83-427E-AAA9-0A6EB5C1CBFD}">
      <formula1>"satisfied, not satisfied, need to be clarified"</formula1>
    </dataValidation>
    <dataValidation type="list" allowBlank="1" showInputMessage="1" showErrorMessage="1" sqref="C3:C15 C26:C30 C17:C24 C59:C62 C50:C57" xr:uid="{D9CBEEC8-5BF1-43D0-A781-F85650AD5B15}">
      <formula1>"Satisfied, Not satisfied, Need to be clarified"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D840-622C-435F-B7E9-47DC781898F7}">
  <dimension ref="A1"/>
  <sheetViews>
    <sheetView topLeftCell="A64"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BC14-2D3A-4338-A5B6-BEA0606346CB}">
  <dimension ref="A1:U37"/>
  <sheetViews>
    <sheetView zoomScale="90" zoomScaleNormal="90" workbookViewId="0">
      <pane ySplit="3" topLeftCell="A5" activePane="bottomLeft" state="frozen"/>
      <selection pane="bottomLeft" activeCell="C22" sqref="C22"/>
    </sheetView>
  </sheetViews>
  <sheetFormatPr baseColWidth="10" defaultColWidth="11.42578125" defaultRowHeight="15.75" x14ac:dyDescent="0.25"/>
  <cols>
    <col min="1" max="1" width="23.42578125" style="2" customWidth="1"/>
    <col min="2" max="2" width="7.42578125" style="2" customWidth="1"/>
    <col min="3" max="3" width="8.28515625" style="2" customWidth="1"/>
    <col min="4" max="4" width="27" style="2" customWidth="1"/>
    <col min="5" max="13" width="11.42578125" style="2"/>
    <col min="14" max="14" width="13.28515625" style="2" customWidth="1"/>
    <col min="15" max="22" width="11.42578125" style="2"/>
    <col min="23" max="23" width="25.85546875" style="2" customWidth="1"/>
    <col min="24" max="24" width="24.28515625" style="2" customWidth="1"/>
    <col min="25" max="16384" width="11.42578125" style="2"/>
  </cols>
  <sheetData>
    <row r="1" spans="1:21" ht="20.25" customHeight="1" thickTop="1" thickBot="1" x14ac:dyDescent="0.3">
      <c r="A1" s="80" t="s">
        <v>48</v>
      </c>
      <c r="B1" s="80"/>
      <c r="C1" s="80"/>
      <c r="D1" s="79" t="s">
        <v>49</v>
      </c>
      <c r="E1" s="80"/>
      <c r="F1" s="81"/>
      <c r="G1" s="79" t="s">
        <v>50</v>
      </c>
      <c r="H1" s="80"/>
      <c r="I1" s="80"/>
      <c r="J1" s="80"/>
      <c r="K1" s="80"/>
      <c r="L1" s="80"/>
      <c r="M1" s="80"/>
      <c r="N1" s="81"/>
      <c r="O1" s="79" t="s">
        <v>51</v>
      </c>
      <c r="P1" s="80"/>
      <c r="Q1" s="80"/>
      <c r="R1" s="80"/>
      <c r="S1" s="80"/>
      <c r="T1" s="80"/>
      <c r="U1" s="46"/>
    </row>
    <row r="2" spans="1:21" ht="141.75" customHeight="1" thickTop="1" thickBot="1" x14ac:dyDescent="0.3">
      <c r="A2" s="29" t="s">
        <v>52</v>
      </c>
      <c r="B2" s="29" t="s">
        <v>53</v>
      </c>
      <c r="C2" s="29" t="s">
        <v>54</v>
      </c>
      <c r="D2" s="29" t="s">
        <v>49</v>
      </c>
      <c r="E2" s="29" t="s">
        <v>55</v>
      </c>
      <c r="F2" s="29" t="s">
        <v>56</v>
      </c>
      <c r="G2" s="29" t="s">
        <v>57</v>
      </c>
      <c r="H2" s="29" t="s">
        <v>58</v>
      </c>
      <c r="I2" s="29" t="s">
        <v>59</v>
      </c>
      <c r="J2" s="29" t="s">
        <v>60</v>
      </c>
      <c r="K2" s="29" t="s">
        <v>61</v>
      </c>
      <c r="L2" s="29" t="s">
        <v>62</v>
      </c>
      <c r="M2" s="29" t="s">
        <v>63</v>
      </c>
      <c r="N2" s="29" t="s">
        <v>5</v>
      </c>
      <c r="O2" s="29" t="s">
        <v>64</v>
      </c>
      <c r="P2" s="38" t="s">
        <v>65</v>
      </c>
      <c r="Q2" s="38" t="s">
        <v>66</v>
      </c>
      <c r="R2" s="38" t="s">
        <v>67</v>
      </c>
      <c r="S2" s="38" t="s">
        <v>68</v>
      </c>
      <c r="T2" s="38" t="s">
        <v>69</v>
      </c>
      <c r="U2" s="36" t="s">
        <v>70</v>
      </c>
    </row>
    <row r="3" spans="1:21" ht="17.25" thickTop="1" thickBot="1" x14ac:dyDescent="0.3">
      <c r="A3" s="42"/>
      <c r="B3" s="48"/>
      <c r="C3" s="49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  <c r="O3" s="43"/>
      <c r="P3" s="43"/>
      <c r="Q3" s="43"/>
      <c r="R3" s="43"/>
      <c r="S3" s="43"/>
      <c r="T3" s="43"/>
      <c r="U3" s="47"/>
    </row>
    <row r="4" spans="1:21" ht="32.25" thickTop="1" x14ac:dyDescent="0.25">
      <c r="A4" s="26" t="s">
        <v>71</v>
      </c>
      <c r="B4" s="26" t="s">
        <v>72</v>
      </c>
      <c r="C4" s="26">
        <v>1</v>
      </c>
      <c r="D4" s="27" t="s">
        <v>73</v>
      </c>
      <c r="E4" s="26">
        <v>0</v>
      </c>
      <c r="F4" s="26">
        <v>1</v>
      </c>
      <c r="G4" s="32">
        <v>0</v>
      </c>
      <c r="H4" s="32">
        <v>1</v>
      </c>
      <c r="I4" s="28" t="s">
        <v>74</v>
      </c>
      <c r="J4" s="28" t="s">
        <v>74</v>
      </c>
      <c r="K4" s="32">
        <v>0</v>
      </c>
      <c r="L4" s="28"/>
      <c r="M4" s="25" t="s">
        <v>75</v>
      </c>
      <c r="N4" s="25" t="s">
        <v>76</v>
      </c>
      <c r="O4" s="27" t="s">
        <v>77</v>
      </c>
      <c r="P4" s="27" t="s">
        <v>78</v>
      </c>
      <c r="Q4" s="27"/>
      <c r="R4" s="27"/>
      <c r="S4" s="27" t="s">
        <v>78</v>
      </c>
      <c r="T4" s="27"/>
      <c r="U4" s="26"/>
    </row>
    <row r="5" spans="1:21" x14ac:dyDescent="0.25">
      <c r="A5" s="26" t="s">
        <v>71</v>
      </c>
      <c r="B5" s="26" t="s">
        <v>72</v>
      </c>
      <c r="C5" s="26">
        <v>1</v>
      </c>
      <c r="D5" s="27" t="s">
        <v>79</v>
      </c>
      <c r="E5" s="26">
        <v>1</v>
      </c>
      <c r="F5" s="26">
        <v>1</v>
      </c>
      <c r="G5" s="32">
        <v>0</v>
      </c>
      <c r="H5" s="32">
        <v>100</v>
      </c>
      <c r="I5" s="28" t="s">
        <v>80</v>
      </c>
      <c r="J5" s="28" t="s">
        <v>74</v>
      </c>
      <c r="K5" s="32">
        <v>0</v>
      </c>
      <c r="L5" s="30" t="s">
        <v>81</v>
      </c>
      <c r="M5" s="28" t="s">
        <v>74</v>
      </c>
      <c r="N5" s="28" t="s">
        <v>74</v>
      </c>
      <c r="O5" s="27" t="s">
        <v>77</v>
      </c>
      <c r="P5" s="27" t="s">
        <v>78</v>
      </c>
      <c r="Q5" s="27"/>
      <c r="R5" s="27"/>
      <c r="S5" s="27" t="s">
        <v>78</v>
      </c>
      <c r="T5" s="27"/>
      <c r="U5" s="26"/>
    </row>
    <row r="6" spans="1:21" ht="31.5" x14ac:dyDescent="0.25">
      <c r="A6" s="26" t="s">
        <v>71</v>
      </c>
      <c r="B6" s="26" t="s">
        <v>72</v>
      </c>
      <c r="C6" s="26">
        <v>1</v>
      </c>
      <c r="D6" s="27" t="s">
        <v>82</v>
      </c>
      <c r="E6" s="26">
        <v>2</v>
      </c>
      <c r="F6" s="26">
        <v>1</v>
      </c>
      <c r="G6" s="32">
        <v>0</v>
      </c>
      <c r="H6" s="32">
        <v>100</v>
      </c>
      <c r="I6" s="28" t="s">
        <v>80</v>
      </c>
      <c r="J6" s="28" t="s">
        <v>74</v>
      </c>
      <c r="K6" s="32">
        <v>255</v>
      </c>
      <c r="L6" s="30" t="s">
        <v>81</v>
      </c>
      <c r="M6" s="28" t="s">
        <v>74</v>
      </c>
      <c r="N6" s="28" t="s">
        <v>74</v>
      </c>
      <c r="O6" s="27" t="s">
        <v>77</v>
      </c>
      <c r="P6" s="27" t="s">
        <v>78</v>
      </c>
      <c r="Q6" s="27"/>
      <c r="R6" s="27"/>
      <c r="S6" s="27" t="s">
        <v>78</v>
      </c>
      <c r="T6" s="27"/>
      <c r="U6" s="26"/>
    </row>
    <row r="7" spans="1:21" x14ac:dyDescent="0.25">
      <c r="A7" s="26" t="s">
        <v>71</v>
      </c>
      <c r="B7" s="26" t="s">
        <v>72</v>
      </c>
      <c r="C7" s="26">
        <v>1</v>
      </c>
      <c r="D7" s="27" t="s">
        <v>83</v>
      </c>
      <c r="E7" s="26">
        <v>3</v>
      </c>
      <c r="F7" s="26">
        <v>1</v>
      </c>
      <c r="G7" s="32" t="s">
        <v>74</v>
      </c>
      <c r="H7" s="32" t="s">
        <v>74</v>
      </c>
      <c r="I7" s="28" t="s">
        <v>74</v>
      </c>
      <c r="J7" s="28" t="s">
        <v>74</v>
      </c>
      <c r="K7" s="32" t="s">
        <v>74</v>
      </c>
      <c r="L7" s="28" t="s">
        <v>74</v>
      </c>
      <c r="M7" s="28" t="s">
        <v>74</v>
      </c>
      <c r="N7" s="28" t="s">
        <v>74</v>
      </c>
      <c r="O7" s="27" t="s">
        <v>77</v>
      </c>
      <c r="P7" s="27" t="s">
        <v>78</v>
      </c>
      <c r="Q7" s="27"/>
      <c r="R7" s="27"/>
      <c r="S7" s="27" t="s">
        <v>78</v>
      </c>
      <c r="T7" s="27"/>
      <c r="U7" s="26"/>
    </row>
    <row r="8" spans="1:21" x14ac:dyDescent="0.25">
      <c r="A8" s="26" t="s">
        <v>71</v>
      </c>
      <c r="B8" s="26" t="s">
        <v>72</v>
      </c>
      <c r="C8" s="26">
        <v>1</v>
      </c>
      <c r="D8" s="27" t="s">
        <v>83</v>
      </c>
      <c r="E8" s="26">
        <v>4</v>
      </c>
      <c r="F8" s="26">
        <v>1</v>
      </c>
      <c r="G8" s="32" t="s">
        <v>74</v>
      </c>
      <c r="H8" s="32" t="s">
        <v>74</v>
      </c>
      <c r="I8" s="28" t="s">
        <v>74</v>
      </c>
      <c r="J8" s="28" t="s">
        <v>74</v>
      </c>
      <c r="K8" s="32" t="s">
        <v>74</v>
      </c>
      <c r="L8" s="28" t="s">
        <v>74</v>
      </c>
      <c r="M8" s="28" t="s">
        <v>74</v>
      </c>
      <c r="N8" s="28" t="s">
        <v>74</v>
      </c>
      <c r="O8" s="27" t="s">
        <v>77</v>
      </c>
      <c r="P8" s="27" t="s">
        <v>78</v>
      </c>
      <c r="Q8" s="27"/>
      <c r="R8" s="27"/>
      <c r="S8" s="27" t="s">
        <v>78</v>
      </c>
      <c r="T8" s="27"/>
      <c r="U8" s="26"/>
    </row>
    <row r="9" spans="1:21" x14ac:dyDescent="0.25">
      <c r="A9" s="26" t="s">
        <v>71</v>
      </c>
      <c r="B9" s="26" t="s">
        <v>72</v>
      </c>
      <c r="C9" s="26">
        <v>1</v>
      </c>
      <c r="D9" s="27" t="s">
        <v>84</v>
      </c>
      <c r="E9" s="26">
        <v>5</v>
      </c>
      <c r="F9" s="26">
        <v>1</v>
      </c>
      <c r="G9" s="32">
        <v>0</v>
      </c>
      <c r="H9" s="32">
        <v>50</v>
      </c>
      <c r="I9" s="28" t="s">
        <v>85</v>
      </c>
      <c r="J9" s="28" t="s">
        <v>74</v>
      </c>
      <c r="K9" s="32">
        <v>0</v>
      </c>
      <c r="L9" s="28" t="s">
        <v>74</v>
      </c>
      <c r="M9" s="28" t="s">
        <v>74</v>
      </c>
      <c r="N9" s="28" t="s">
        <v>74</v>
      </c>
      <c r="O9" s="27" t="s">
        <v>77</v>
      </c>
      <c r="P9" s="27" t="s">
        <v>78</v>
      </c>
      <c r="Q9" s="27"/>
      <c r="R9" s="27"/>
      <c r="S9" s="27" t="s">
        <v>78</v>
      </c>
      <c r="T9" s="27"/>
      <c r="U9" s="26"/>
    </row>
    <row r="10" spans="1:21" x14ac:dyDescent="0.25">
      <c r="A10" s="26" t="s">
        <v>71</v>
      </c>
      <c r="B10" s="26" t="s">
        <v>72</v>
      </c>
      <c r="C10" s="26">
        <v>1</v>
      </c>
      <c r="D10" s="27" t="s">
        <v>86</v>
      </c>
      <c r="E10" s="26">
        <v>6</v>
      </c>
      <c r="F10" s="26">
        <v>1</v>
      </c>
      <c r="G10" s="32">
        <v>0</v>
      </c>
      <c r="H10" s="32">
        <v>100</v>
      </c>
      <c r="I10" s="28" t="s">
        <v>80</v>
      </c>
      <c r="J10" s="28" t="s">
        <v>74</v>
      </c>
      <c r="K10" s="32">
        <v>0</v>
      </c>
      <c r="L10" s="30" t="s">
        <v>81</v>
      </c>
      <c r="M10" s="28" t="s">
        <v>74</v>
      </c>
      <c r="N10" s="28" t="s">
        <v>74</v>
      </c>
      <c r="O10" s="27" t="s">
        <v>77</v>
      </c>
      <c r="P10" s="27" t="s">
        <v>78</v>
      </c>
      <c r="Q10" s="27"/>
      <c r="R10" s="27"/>
      <c r="S10" s="27" t="s">
        <v>78</v>
      </c>
      <c r="T10" s="27"/>
      <c r="U10" s="26"/>
    </row>
    <row r="11" spans="1:21" x14ac:dyDescent="0.25">
      <c r="A11" s="26" t="s">
        <v>71</v>
      </c>
      <c r="B11" s="26" t="s">
        <v>72</v>
      </c>
      <c r="C11" s="26">
        <v>1</v>
      </c>
      <c r="D11" s="27" t="s">
        <v>87</v>
      </c>
      <c r="E11" s="26">
        <v>7</v>
      </c>
      <c r="F11" s="26">
        <v>1</v>
      </c>
      <c r="G11" s="32">
        <v>0</v>
      </c>
      <c r="H11" s="32">
        <v>100</v>
      </c>
      <c r="I11" s="28" t="s">
        <v>88</v>
      </c>
      <c r="J11" s="28" t="s">
        <v>74</v>
      </c>
      <c r="K11" s="31">
        <v>0</v>
      </c>
      <c r="L11" s="28" t="s">
        <v>74</v>
      </c>
      <c r="M11" s="28" t="s">
        <v>74</v>
      </c>
      <c r="N11" s="28" t="s">
        <v>74</v>
      </c>
      <c r="O11" s="27" t="s">
        <v>77</v>
      </c>
      <c r="P11" s="27" t="s">
        <v>78</v>
      </c>
      <c r="Q11" s="27"/>
      <c r="R11" s="27"/>
      <c r="S11" s="27" t="s">
        <v>78</v>
      </c>
      <c r="T11" s="27"/>
      <c r="U11" s="26"/>
    </row>
    <row r="12" spans="1:21" x14ac:dyDescent="0.25">
      <c r="A12" s="26" t="s">
        <v>71</v>
      </c>
      <c r="B12" s="26" t="s">
        <v>72</v>
      </c>
      <c r="C12" s="26">
        <v>1</v>
      </c>
      <c r="D12" s="27" t="s">
        <v>89</v>
      </c>
      <c r="E12" s="26">
        <v>8</v>
      </c>
      <c r="F12" s="26">
        <v>1</v>
      </c>
      <c r="G12" s="32">
        <v>0</v>
      </c>
      <c r="H12" s="32" t="s">
        <v>74</v>
      </c>
      <c r="I12" s="28" t="s">
        <v>74</v>
      </c>
      <c r="J12" s="28" t="s">
        <v>74</v>
      </c>
      <c r="K12" s="31">
        <v>0</v>
      </c>
      <c r="L12" s="28" t="s">
        <v>74</v>
      </c>
      <c r="M12" s="28" t="s">
        <v>74</v>
      </c>
      <c r="N12" s="28" t="s">
        <v>74</v>
      </c>
      <c r="O12" s="27" t="s">
        <v>77</v>
      </c>
      <c r="P12" s="27" t="s">
        <v>78</v>
      </c>
      <c r="Q12" s="27"/>
      <c r="R12" s="27"/>
      <c r="S12" s="27" t="s">
        <v>78</v>
      </c>
      <c r="T12" s="27"/>
      <c r="U12" s="26"/>
    </row>
    <row r="13" spans="1:21" x14ac:dyDescent="0.25">
      <c r="A13" s="26" t="s">
        <v>71</v>
      </c>
      <c r="B13" s="26" t="s">
        <v>72</v>
      </c>
      <c r="C13" s="26">
        <v>1</v>
      </c>
      <c r="D13" s="27" t="s">
        <v>90</v>
      </c>
      <c r="E13" s="26">
        <v>9</v>
      </c>
      <c r="F13" s="26">
        <v>1</v>
      </c>
      <c r="G13" s="32">
        <v>0</v>
      </c>
      <c r="H13" s="32" t="s">
        <v>74</v>
      </c>
      <c r="I13" s="28" t="s">
        <v>74</v>
      </c>
      <c r="J13" s="28" t="s">
        <v>74</v>
      </c>
      <c r="K13" s="31">
        <v>0</v>
      </c>
      <c r="L13" s="28" t="s">
        <v>74</v>
      </c>
      <c r="M13" s="28" t="s">
        <v>74</v>
      </c>
      <c r="N13" s="28" t="s">
        <v>74</v>
      </c>
      <c r="O13" s="27" t="s">
        <v>77</v>
      </c>
      <c r="P13" s="27" t="s">
        <v>78</v>
      </c>
      <c r="Q13" s="27"/>
      <c r="R13" s="27"/>
      <c r="S13" s="27" t="s">
        <v>78</v>
      </c>
      <c r="T13" s="27"/>
      <c r="U13" s="26"/>
    </row>
    <row r="14" spans="1:21" x14ac:dyDescent="0.25">
      <c r="A14" s="26" t="s">
        <v>71</v>
      </c>
      <c r="B14" s="26" t="s">
        <v>72</v>
      </c>
      <c r="C14" s="26">
        <v>1</v>
      </c>
      <c r="D14" s="27" t="s">
        <v>91</v>
      </c>
      <c r="E14" s="26">
        <v>10</v>
      </c>
      <c r="F14" s="26">
        <v>1</v>
      </c>
      <c r="G14" s="32">
        <v>0</v>
      </c>
      <c r="H14" s="32" t="s">
        <v>74</v>
      </c>
      <c r="I14" s="28" t="s">
        <v>74</v>
      </c>
      <c r="J14" s="28" t="s">
        <v>74</v>
      </c>
      <c r="K14" s="31">
        <v>0</v>
      </c>
      <c r="L14" s="28" t="s">
        <v>74</v>
      </c>
      <c r="M14" s="28" t="s">
        <v>74</v>
      </c>
      <c r="N14" s="28" t="s">
        <v>74</v>
      </c>
      <c r="O14" s="27" t="s">
        <v>77</v>
      </c>
      <c r="P14" s="27" t="s">
        <v>78</v>
      </c>
      <c r="Q14" s="27"/>
      <c r="R14" s="27"/>
      <c r="S14" s="27" t="s">
        <v>78</v>
      </c>
      <c r="T14" s="27"/>
      <c r="U14" s="26"/>
    </row>
    <row r="15" spans="1:21" x14ac:dyDescent="0.25">
      <c r="A15" s="26" t="s">
        <v>71</v>
      </c>
      <c r="B15" s="26" t="s">
        <v>72</v>
      </c>
      <c r="C15" s="26">
        <v>1</v>
      </c>
      <c r="D15" s="27" t="s">
        <v>92</v>
      </c>
      <c r="E15" s="26">
        <v>11</v>
      </c>
      <c r="F15" s="26">
        <v>1</v>
      </c>
      <c r="G15" s="32">
        <v>0</v>
      </c>
      <c r="H15" s="32" t="s">
        <v>74</v>
      </c>
      <c r="I15" s="28" t="s">
        <v>74</v>
      </c>
      <c r="J15" s="28" t="s">
        <v>74</v>
      </c>
      <c r="K15" s="31">
        <v>0</v>
      </c>
      <c r="L15" s="28" t="s">
        <v>74</v>
      </c>
      <c r="M15" s="28" t="s">
        <v>74</v>
      </c>
      <c r="N15" s="28" t="s">
        <v>74</v>
      </c>
      <c r="O15" s="27" t="s">
        <v>77</v>
      </c>
      <c r="P15" s="27" t="s">
        <v>78</v>
      </c>
      <c r="Q15" s="27"/>
      <c r="R15" s="27"/>
      <c r="S15" s="27" t="s">
        <v>78</v>
      </c>
      <c r="T15" s="27"/>
      <c r="U15" s="26"/>
    </row>
    <row r="16" spans="1:21" x14ac:dyDescent="0.25">
      <c r="A16" s="26" t="s">
        <v>71</v>
      </c>
      <c r="B16" s="26" t="s">
        <v>72</v>
      </c>
      <c r="C16" s="26">
        <v>1</v>
      </c>
      <c r="D16" s="27" t="s">
        <v>93</v>
      </c>
      <c r="E16" s="26">
        <v>12</v>
      </c>
      <c r="F16" s="26">
        <v>1</v>
      </c>
      <c r="G16" s="32">
        <v>0</v>
      </c>
      <c r="H16" s="32" t="s">
        <v>74</v>
      </c>
      <c r="I16" s="28" t="s">
        <v>74</v>
      </c>
      <c r="J16" s="28" t="s">
        <v>74</v>
      </c>
      <c r="K16" s="31">
        <v>0</v>
      </c>
      <c r="L16" s="28" t="s">
        <v>74</v>
      </c>
      <c r="M16" s="28" t="s">
        <v>74</v>
      </c>
      <c r="N16" s="28" t="s">
        <v>74</v>
      </c>
      <c r="O16" s="27" t="s">
        <v>77</v>
      </c>
      <c r="P16" s="27" t="s">
        <v>78</v>
      </c>
      <c r="Q16" s="27"/>
      <c r="R16" s="27"/>
      <c r="S16" s="27" t="s">
        <v>78</v>
      </c>
      <c r="T16" s="27"/>
      <c r="U16" s="26"/>
    </row>
    <row r="17" spans="1:21" x14ac:dyDescent="0.25">
      <c r="A17" s="26" t="s">
        <v>71</v>
      </c>
      <c r="B17" s="26" t="s">
        <v>72</v>
      </c>
      <c r="C17" s="26">
        <v>1</v>
      </c>
      <c r="D17" s="27" t="s">
        <v>94</v>
      </c>
      <c r="E17" s="26">
        <v>13</v>
      </c>
      <c r="F17" s="26">
        <v>1</v>
      </c>
      <c r="G17" s="32">
        <v>0</v>
      </c>
      <c r="H17" s="32" t="s">
        <v>74</v>
      </c>
      <c r="I17" s="28" t="s">
        <v>74</v>
      </c>
      <c r="J17" s="28" t="s">
        <v>74</v>
      </c>
      <c r="K17" s="31">
        <v>0</v>
      </c>
      <c r="L17" s="28" t="s">
        <v>74</v>
      </c>
      <c r="M17" s="28" t="s">
        <v>74</v>
      </c>
      <c r="N17" s="28" t="s">
        <v>74</v>
      </c>
      <c r="O17" s="27" t="s">
        <v>77</v>
      </c>
      <c r="P17" s="27" t="s">
        <v>78</v>
      </c>
      <c r="Q17" s="27"/>
      <c r="R17" s="27"/>
      <c r="S17" s="27" t="s">
        <v>78</v>
      </c>
      <c r="T17" s="27"/>
      <c r="U17" s="26"/>
    </row>
    <row r="18" spans="1:21" ht="31.5" x14ac:dyDescent="0.25">
      <c r="A18" s="24" t="s">
        <v>95</v>
      </c>
      <c r="B18" s="24" t="s">
        <v>96</v>
      </c>
      <c r="C18" s="24">
        <v>2</v>
      </c>
      <c r="D18" s="24" t="s">
        <v>97</v>
      </c>
      <c r="E18" s="24">
        <v>0</v>
      </c>
      <c r="F18" s="24">
        <v>1</v>
      </c>
      <c r="G18" s="24">
        <v>0</v>
      </c>
      <c r="H18" s="34">
        <v>1</v>
      </c>
      <c r="I18" s="4" t="s">
        <v>74</v>
      </c>
      <c r="J18" s="4" t="s">
        <v>74</v>
      </c>
      <c r="K18" s="24">
        <v>0</v>
      </c>
      <c r="L18" s="4" t="s">
        <v>74</v>
      </c>
      <c r="M18" s="7" t="s">
        <v>75</v>
      </c>
      <c r="N18" s="7" t="s">
        <v>76</v>
      </c>
      <c r="O18" s="19"/>
      <c r="P18" s="19" t="s">
        <v>77</v>
      </c>
      <c r="Q18" s="19"/>
      <c r="R18" s="19"/>
      <c r="S18" s="19"/>
      <c r="T18" s="19"/>
      <c r="U18" s="5"/>
    </row>
    <row r="19" spans="1:21" x14ac:dyDescent="0.25">
      <c r="A19" s="24" t="s">
        <v>95</v>
      </c>
      <c r="B19" s="24" t="s">
        <v>96</v>
      </c>
      <c r="C19" s="24">
        <v>2</v>
      </c>
      <c r="D19" s="24" t="s">
        <v>98</v>
      </c>
      <c r="E19" s="24">
        <v>1</v>
      </c>
      <c r="F19" s="24">
        <v>1</v>
      </c>
      <c r="G19" s="24">
        <v>0</v>
      </c>
      <c r="H19" s="34">
        <v>100</v>
      </c>
      <c r="I19" s="4" t="s">
        <v>80</v>
      </c>
      <c r="J19" s="4" t="s">
        <v>74</v>
      </c>
      <c r="K19" s="34">
        <v>0</v>
      </c>
      <c r="L19" s="39" t="s">
        <v>81</v>
      </c>
      <c r="M19" s="4" t="s">
        <v>74</v>
      </c>
      <c r="N19" s="4" t="s">
        <v>74</v>
      </c>
      <c r="O19" s="19"/>
      <c r="P19" s="19" t="s">
        <v>77</v>
      </c>
      <c r="Q19" s="19"/>
      <c r="R19" s="19"/>
      <c r="S19" s="19"/>
      <c r="T19" s="19"/>
      <c r="U19" s="5"/>
    </row>
    <row r="20" spans="1:21" x14ac:dyDescent="0.25">
      <c r="A20" s="26" t="s">
        <v>99</v>
      </c>
      <c r="B20" s="26" t="s">
        <v>100</v>
      </c>
      <c r="C20" s="26">
        <v>3</v>
      </c>
      <c r="D20" s="27" t="s">
        <v>101</v>
      </c>
      <c r="E20" s="26">
        <v>0</v>
      </c>
      <c r="F20" s="26">
        <v>1</v>
      </c>
      <c r="G20" s="32">
        <v>0</v>
      </c>
      <c r="H20" s="32">
        <v>50</v>
      </c>
      <c r="I20" s="28" t="s">
        <v>85</v>
      </c>
      <c r="J20" s="28" t="s">
        <v>74</v>
      </c>
      <c r="K20" s="32">
        <v>0</v>
      </c>
      <c r="L20" s="28" t="s">
        <v>74</v>
      </c>
      <c r="M20" s="28" t="s">
        <v>74</v>
      </c>
      <c r="N20" s="28" t="s">
        <v>74</v>
      </c>
      <c r="O20" s="35"/>
      <c r="P20" s="35"/>
      <c r="Q20" s="35" t="s">
        <v>77</v>
      </c>
      <c r="R20" s="35"/>
      <c r="S20" s="35"/>
      <c r="T20" s="35"/>
      <c r="U20" s="27"/>
    </row>
    <row r="21" spans="1:21" x14ac:dyDescent="0.25">
      <c r="A21" s="26" t="s">
        <v>99</v>
      </c>
      <c r="B21" s="26" t="s">
        <v>100</v>
      </c>
      <c r="C21" s="26">
        <v>3</v>
      </c>
      <c r="D21" s="27" t="s">
        <v>102</v>
      </c>
      <c r="E21" s="26">
        <v>1</v>
      </c>
      <c r="F21" s="26">
        <v>1</v>
      </c>
      <c r="G21" s="32">
        <v>0</v>
      </c>
      <c r="H21" s="32">
        <v>100</v>
      </c>
      <c r="I21" s="28" t="s">
        <v>80</v>
      </c>
      <c r="J21" s="28" t="s">
        <v>74</v>
      </c>
      <c r="K21" s="32">
        <v>0</v>
      </c>
      <c r="L21" s="30" t="s">
        <v>81</v>
      </c>
      <c r="M21" s="28" t="s">
        <v>74</v>
      </c>
      <c r="N21" s="28" t="s">
        <v>74</v>
      </c>
      <c r="O21" s="35"/>
      <c r="P21" s="35"/>
      <c r="Q21" s="35" t="s">
        <v>77</v>
      </c>
      <c r="R21" s="35"/>
      <c r="S21" s="35"/>
      <c r="T21" s="35"/>
      <c r="U21" s="27"/>
    </row>
    <row r="22" spans="1:21" x14ac:dyDescent="0.25">
      <c r="A22" s="26" t="s">
        <v>99</v>
      </c>
      <c r="B22" s="26" t="s">
        <v>100</v>
      </c>
      <c r="C22" s="26">
        <v>3</v>
      </c>
      <c r="D22" s="27" t="s">
        <v>103</v>
      </c>
      <c r="E22" s="26">
        <v>2</v>
      </c>
      <c r="F22" s="26">
        <v>1</v>
      </c>
      <c r="G22" s="32">
        <v>0</v>
      </c>
      <c r="H22" s="32" t="s">
        <v>74</v>
      </c>
      <c r="I22" s="28" t="s">
        <v>74</v>
      </c>
      <c r="J22" s="28" t="s">
        <v>74</v>
      </c>
      <c r="K22" s="31">
        <v>0</v>
      </c>
      <c r="L22" s="28" t="s">
        <v>74</v>
      </c>
      <c r="M22" s="28" t="s">
        <v>74</v>
      </c>
      <c r="N22" s="28" t="s">
        <v>74</v>
      </c>
      <c r="O22" s="27"/>
      <c r="P22" s="27"/>
      <c r="Q22" s="35" t="s">
        <v>77</v>
      </c>
      <c r="R22" s="27"/>
      <c r="S22" s="27"/>
      <c r="T22" s="27"/>
      <c r="U22" s="26"/>
    </row>
    <row r="23" spans="1:21" x14ac:dyDescent="0.25">
      <c r="A23" s="26" t="s">
        <v>99</v>
      </c>
      <c r="B23" s="26" t="s">
        <v>100</v>
      </c>
      <c r="C23" s="26">
        <v>3</v>
      </c>
      <c r="D23" s="27" t="s">
        <v>104</v>
      </c>
      <c r="E23" s="26">
        <v>3</v>
      </c>
      <c r="F23" s="26">
        <v>1</v>
      </c>
      <c r="G23" s="32">
        <v>0</v>
      </c>
      <c r="H23" s="32" t="s">
        <v>74</v>
      </c>
      <c r="I23" s="28" t="s">
        <v>74</v>
      </c>
      <c r="J23" s="28" t="s">
        <v>74</v>
      </c>
      <c r="K23" s="31">
        <v>0</v>
      </c>
      <c r="L23" s="28" t="s">
        <v>74</v>
      </c>
      <c r="M23" s="28" t="s">
        <v>74</v>
      </c>
      <c r="N23" s="28" t="s">
        <v>74</v>
      </c>
      <c r="O23" s="27"/>
      <c r="P23" s="27"/>
      <c r="Q23" s="35" t="s">
        <v>77</v>
      </c>
      <c r="R23" s="27"/>
      <c r="S23" s="27"/>
      <c r="T23" s="27"/>
      <c r="U23" s="26"/>
    </row>
    <row r="24" spans="1:21" x14ac:dyDescent="0.25">
      <c r="A24" s="26" t="s">
        <v>99</v>
      </c>
      <c r="B24" s="26" t="s">
        <v>100</v>
      </c>
      <c r="C24" s="26">
        <v>3</v>
      </c>
      <c r="D24" s="27" t="s">
        <v>105</v>
      </c>
      <c r="E24" s="26">
        <v>4</v>
      </c>
      <c r="F24" s="26">
        <v>1</v>
      </c>
      <c r="G24" s="32">
        <v>0</v>
      </c>
      <c r="H24" s="32" t="s">
        <v>74</v>
      </c>
      <c r="I24" s="28" t="s">
        <v>74</v>
      </c>
      <c r="J24" s="28" t="s">
        <v>74</v>
      </c>
      <c r="K24" s="31">
        <v>0</v>
      </c>
      <c r="L24" s="28" t="s">
        <v>74</v>
      </c>
      <c r="M24" s="28" t="s">
        <v>74</v>
      </c>
      <c r="N24" s="28" t="s">
        <v>74</v>
      </c>
      <c r="O24" s="27"/>
      <c r="P24" s="27"/>
      <c r="Q24" s="35" t="s">
        <v>77</v>
      </c>
      <c r="R24" s="27"/>
      <c r="S24" s="27"/>
      <c r="T24" s="27"/>
      <c r="U24" s="26"/>
    </row>
    <row r="25" spans="1:21" x14ac:dyDescent="0.25">
      <c r="A25" s="26" t="s">
        <v>99</v>
      </c>
      <c r="B25" s="26" t="s">
        <v>100</v>
      </c>
      <c r="C25" s="26">
        <v>3</v>
      </c>
      <c r="D25" s="27" t="s">
        <v>106</v>
      </c>
      <c r="E25" s="26">
        <v>5</v>
      </c>
      <c r="F25" s="26">
        <v>1</v>
      </c>
      <c r="G25" s="32">
        <v>0</v>
      </c>
      <c r="H25" s="32" t="s">
        <v>74</v>
      </c>
      <c r="I25" s="28" t="s">
        <v>74</v>
      </c>
      <c r="J25" s="28" t="s">
        <v>74</v>
      </c>
      <c r="K25" s="31">
        <v>0</v>
      </c>
      <c r="L25" s="28" t="s">
        <v>74</v>
      </c>
      <c r="M25" s="28" t="s">
        <v>74</v>
      </c>
      <c r="N25" s="28" t="s">
        <v>74</v>
      </c>
      <c r="O25" s="45"/>
      <c r="P25" s="45"/>
      <c r="Q25" s="35" t="s">
        <v>77</v>
      </c>
      <c r="R25" s="45"/>
      <c r="S25" s="45"/>
      <c r="T25" s="45"/>
      <c r="U25" s="44"/>
    </row>
    <row r="26" spans="1:21" x14ac:dyDescent="0.25">
      <c r="A26" s="26" t="s">
        <v>99</v>
      </c>
      <c r="B26" s="26" t="s">
        <v>100</v>
      </c>
      <c r="C26" s="26">
        <v>3</v>
      </c>
      <c r="D26" s="27" t="s">
        <v>107</v>
      </c>
      <c r="E26" s="26">
        <v>6</v>
      </c>
      <c r="F26" s="26">
        <v>1</v>
      </c>
      <c r="G26" s="32">
        <v>0</v>
      </c>
      <c r="H26" s="32" t="s">
        <v>74</v>
      </c>
      <c r="I26" s="28" t="s">
        <v>74</v>
      </c>
      <c r="J26" s="28" t="s">
        <v>74</v>
      </c>
      <c r="K26" s="31">
        <v>0</v>
      </c>
      <c r="L26" s="28" t="s">
        <v>74</v>
      </c>
      <c r="M26" s="28" t="s">
        <v>74</v>
      </c>
      <c r="N26" s="28" t="s">
        <v>74</v>
      </c>
      <c r="O26" s="45"/>
      <c r="P26" s="45"/>
      <c r="Q26" s="35" t="s">
        <v>77</v>
      </c>
      <c r="R26" s="45"/>
      <c r="S26" s="45"/>
      <c r="T26" s="45"/>
      <c r="U26" s="44"/>
    </row>
    <row r="27" spans="1:21" x14ac:dyDescent="0.25">
      <c r="A27" s="26" t="s">
        <v>99</v>
      </c>
      <c r="B27" s="26" t="s">
        <v>100</v>
      </c>
      <c r="C27" s="26">
        <v>3</v>
      </c>
      <c r="D27" s="27" t="s">
        <v>108</v>
      </c>
      <c r="E27" s="26">
        <v>7</v>
      </c>
      <c r="F27" s="26">
        <v>1</v>
      </c>
      <c r="G27" s="32">
        <v>0</v>
      </c>
      <c r="H27" s="32" t="s">
        <v>74</v>
      </c>
      <c r="I27" s="28" t="s">
        <v>74</v>
      </c>
      <c r="J27" s="28" t="s">
        <v>74</v>
      </c>
      <c r="K27" s="31">
        <v>0</v>
      </c>
      <c r="L27" s="28" t="s">
        <v>74</v>
      </c>
      <c r="M27" s="28" t="s">
        <v>74</v>
      </c>
      <c r="N27" s="28" t="s">
        <v>74</v>
      </c>
      <c r="O27" s="45"/>
      <c r="P27" s="45"/>
      <c r="Q27" s="35" t="s">
        <v>77</v>
      </c>
      <c r="R27" s="45"/>
      <c r="S27" s="45"/>
      <c r="T27" s="45"/>
      <c r="U27" s="44"/>
    </row>
    <row r="28" spans="1:21" x14ac:dyDescent="0.25">
      <c r="A28" s="24" t="s">
        <v>109</v>
      </c>
      <c r="B28" s="24" t="s">
        <v>110</v>
      </c>
      <c r="C28" s="24">
        <v>4</v>
      </c>
      <c r="D28" s="24" t="s">
        <v>111</v>
      </c>
      <c r="E28" s="24">
        <v>0</v>
      </c>
      <c r="F28" s="24">
        <v>1</v>
      </c>
      <c r="G28" s="34">
        <v>0</v>
      </c>
      <c r="H28" s="34">
        <v>100</v>
      </c>
      <c r="I28" s="4" t="s">
        <v>88</v>
      </c>
      <c r="J28" s="4" t="s">
        <v>74</v>
      </c>
      <c r="K28" s="37">
        <v>0</v>
      </c>
      <c r="L28" s="4" t="s">
        <v>74</v>
      </c>
      <c r="M28" s="4" t="s">
        <v>74</v>
      </c>
      <c r="N28" s="4" t="s">
        <v>74</v>
      </c>
      <c r="O28" s="5"/>
      <c r="P28" s="5"/>
      <c r="Q28" s="5"/>
      <c r="R28" s="5"/>
      <c r="S28" s="5"/>
      <c r="T28" s="5" t="s">
        <v>77</v>
      </c>
      <c r="U28" s="24"/>
    </row>
    <row r="29" spans="1:21" x14ac:dyDescent="0.25">
      <c r="A29" s="26" t="s">
        <v>112</v>
      </c>
      <c r="B29" s="26" t="s">
        <v>113</v>
      </c>
      <c r="C29" s="26">
        <v>5</v>
      </c>
      <c r="D29" s="27" t="s">
        <v>114</v>
      </c>
      <c r="E29" s="26">
        <v>2</v>
      </c>
      <c r="F29" s="26">
        <v>1</v>
      </c>
      <c r="G29" s="32">
        <v>0</v>
      </c>
      <c r="H29" s="32">
        <v>100</v>
      </c>
      <c r="I29" s="28" t="s">
        <v>80</v>
      </c>
      <c r="J29" s="28" t="s">
        <v>74</v>
      </c>
      <c r="K29" s="32">
        <v>0</v>
      </c>
      <c r="L29" s="28" t="s">
        <v>115</v>
      </c>
      <c r="M29" s="28" t="s">
        <v>74</v>
      </c>
      <c r="N29" s="28" t="s">
        <v>74</v>
      </c>
      <c r="O29" s="35"/>
      <c r="P29" s="33"/>
      <c r="Q29" s="33"/>
      <c r="R29" s="33" t="s">
        <v>77</v>
      </c>
      <c r="S29" s="33"/>
      <c r="T29" s="27"/>
      <c r="U29" s="26"/>
    </row>
    <row r="30" spans="1:21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1"/>
      <c r="O30" s="41"/>
      <c r="P30" s="41"/>
      <c r="Q30" s="41"/>
      <c r="R30" s="41"/>
      <c r="S30" s="41"/>
      <c r="T30" s="41"/>
      <c r="U30"/>
    </row>
    <row r="31" spans="1:21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1"/>
      <c r="O31" s="41"/>
      <c r="P31" s="41"/>
      <c r="Q31" s="41"/>
      <c r="R31" s="41"/>
      <c r="S31" s="41"/>
      <c r="T31" s="41"/>
      <c r="U31"/>
    </row>
    <row r="32" spans="1:21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41"/>
      <c r="P32" s="41"/>
      <c r="Q32" s="41"/>
      <c r="R32" s="41"/>
      <c r="S32" s="41"/>
      <c r="T32" s="41"/>
    </row>
    <row r="33" spans="1:20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41"/>
      <c r="P33" s="41"/>
      <c r="Q33" s="41"/>
      <c r="R33" s="41"/>
      <c r="S33" s="41"/>
      <c r="T33" s="41"/>
    </row>
    <row r="34" spans="1:20" x14ac:dyDescent="0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41"/>
      <c r="P34" s="41"/>
      <c r="Q34" s="41"/>
      <c r="R34" s="41"/>
      <c r="S34" s="41"/>
      <c r="T34" s="41"/>
    </row>
    <row r="35" spans="1:2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 s="41"/>
      <c r="O35" s="41"/>
      <c r="P35" s="41"/>
      <c r="Q35" s="41"/>
      <c r="R35" s="41"/>
      <c r="S35" s="41"/>
      <c r="T35" s="41"/>
    </row>
    <row r="36" spans="1:2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 s="41"/>
      <c r="O36" s="41"/>
      <c r="P36" s="41"/>
      <c r="Q36" s="41"/>
      <c r="R36" s="41"/>
      <c r="S36" s="41"/>
      <c r="T36" s="41"/>
    </row>
    <row r="37" spans="1:2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41"/>
      <c r="O37" s="41"/>
      <c r="P37" s="41"/>
      <c r="Q37" s="41"/>
      <c r="R37" s="41"/>
      <c r="S37" s="41"/>
      <c r="T37" s="41"/>
    </row>
  </sheetData>
  <mergeCells count="4">
    <mergeCell ref="O1:T1"/>
    <mergeCell ref="G1:N1"/>
    <mergeCell ref="A1:C1"/>
    <mergeCell ref="D1:F1"/>
  </mergeCells>
  <phoneticPr fontId="23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FA32CAD0CB70F4D8084B098766D6705" ma:contentTypeVersion="10" ma:contentTypeDescription="Ein neues Dokument erstellen." ma:contentTypeScope="" ma:versionID="38e57067f1cc99f88a184b5b9db26b88">
  <xsd:schema xmlns:xsd="http://www.w3.org/2001/XMLSchema" xmlns:xs="http://www.w3.org/2001/XMLSchema" xmlns:p="http://schemas.microsoft.com/office/2006/metadata/properties" xmlns:ns3="2bf4ffa7-ffa9-49b1-ace4-e97e2ee54798" xmlns:ns4="f41f05af-6f42-44c5-8fd9-dd3a242cb9d3" targetNamespace="http://schemas.microsoft.com/office/2006/metadata/properties" ma:root="true" ma:fieldsID="d447b816cbc835dd274b715197f5f3b5" ns3:_="" ns4:_="">
    <xsd:import namespace="2bf4ffa7-ffa9-49b1-ace4-e97e2ee54798"/>
    <xsd:import namespace="f41f05af-6f42-44c5-8fd9-dd3a242cb9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4ffa7-ffa9-49b1-ace4-e97e2ee547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f05af-6f42-44c5-8fd9-dd3a242cb9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54D4D-3CBD-47C0-84F3-7BF3267C89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FFDA2C-5FFD-4057-893D-9E0CE3807A9F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f41f05af-6f42-44c5-8fd9-dd3a242cb9d3"/>
    <ds:schemaRef ds:uri="2bf4ffa7-ffa9-49b1-ace4-e97e2ee54798"/>
  </ds:schemaRefs>
</ds:datastoreItem>
</file>

<file path=customXml/itemProps3.xml><?xml version="1.0" encoding="utf-8"?>
<ds:datastoreItem xmlns:ds="http://schemas.openxmlformats.org/officeDocument/2006/customXml" ds:itemID="{BCF7ADB1-73E5-4E6A-BD63-E5BF3CD8CB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4ffa7-ffa9-49b1-ace4-e97e2ee54798"/>
    <ds:schemaRef ds:uri="f41f05af-6f42-44c5-8fd9-dd3a242cb9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Projet </vt:lpstr>
      <vt:lpstr>Module</vt:lpstr>
      <vt:lpstr>Version CleverTree</vt:lpstr>
      <vt:lpstr>Requirements checkliste</vt:lpstr>
      <vt:lpstr>ConfigurationGlobale</vt:lpstr>
      <vt:lpstr>Server_Message_Mapping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emvoutou gerald</dc:creator>
  <cp:keywords/>
  <dc:description/>
  <cp:lastModifiedBy>emvoutou gerald</cp:lastModifiedBy>
  <cp:revision/>
  <dcterms:created xsi:type="dcterms:W3CDTF">2023-01-09T13:16:17Z</dcterms:created>
  <dcterms:modified xsi:type="dcterms:W3CDTF">2023-07-02T19:33:55Z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0x010100AFA32CAD0CB70F4D8084B098766D6705</vt:lpwstr>
  </property>
</Properties>
</file>