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esktop\Bootcamp DIO - Heiniken\Projeto excel XBOX\"/>
    </mc:Choice>
  </mc:AlternateContent>
  <xr:revisionPtr revIDLastSave="0" documentId="13_ncr:1_{4CC1F641-747A-4BBD-8ABA-494AABB5E6BE}" xr6:coauthVersionLast="47" xr6:coauthVersionMax="47" xr10:uidLastSave="{00000000-0000-0000-0000-000000000000}"/>
  <bookViews>
    <workbookView xWindow="-120" yWindow="-120" windowWidth="29040" windowHeight="15840" tabRatio="54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NativeTimeline_Start_Date">#N/A</definedName>
    <definedName name="SegmentaçãodeDados_Auto_Renewal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3" l="1"/>
  <c r="F18" i="3"/>
  <c r="K8" i="3"/>
  <c r="K3" i="3"/>
</calcChain>
</file>

<file path=xl/sharedStrings.xml><?xml version="1.0" encoding="utf-8"?>
<sst xmlns="http://schemas.openxmlformats.org/spreadsheetml/2006/main" count="2038" uniqueCount="337">
  <si>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</si>
  <si>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</si>
  <si>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</si>
  <si>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</si>
  <si>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</si>
  <si>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</si>
  <si>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</si>
  <si>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</si>
  <si>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</si>
  <si>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</si>
  <si>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</si>
  <si>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</si>
  <si>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</si>
  <si>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</si>
  <si>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</si>
  <si>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</si>
  <si>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</si>
  <si>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</si>
  <si>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</si>
  <si>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</si>
  <si>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</si>
  <si>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</si>
  <si>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</si>
  <si>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</si>
  <si>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</si>
  <si>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</si>
  <si>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</si>
  <si>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</si>
  <si>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</si>
  <si>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</si>
  <si>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</si>
  <si>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</si>
  <si>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</si>
  <si>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</si>
  <si>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</si>
  <si>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</si>
  <si>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</si>
  <si>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</si>
  <si>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</si>
  <si>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</si>
  <si>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</si>
  <si>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</si>
  <si>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</si>
  <si>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</si>
  <si>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</si>
  <si>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</si>
  <si>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</si>
  <si>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</si>
  <si>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</si>
  <si>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</si>
  <si>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</si>
  <si>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</si>
  <si>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</si>
  <si>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</si>
  <si>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</si>
  <si>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</si>
  <si>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</si>
  <si>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</si>
  <si>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</si>
  <si>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</si>
  <si>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</si>
  <si>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</si>
  <si>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</si>
  <si>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</si>
  <si>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</si>
  <si>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</si>
  <si>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</si>
  <si>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</si>
  <si>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</si>
  <si>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</si>
  <si>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</si>
  <si>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</si>
  <si>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</si>
  <si>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</si>
  <si>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</si>
  <si>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</si>
  <si>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</si>
  <si>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</si>
  <si>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</si>
  <si>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</si>
  <si>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</si>
  <si>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</si>
  <si>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</si>
  <si>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</si>
  <si>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</si>
  <si>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</si>
  <si>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</si>
  <si>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</si>
  <si>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</si>
  <si>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</si>
  <si>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</si>
  <si>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</si>
  <si>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</si>
  <si>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</si>
  <si>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</si>
  <si>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</si>
  <si>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</si>
  <si>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</si>
  <si>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</si>
  <si>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</si>
  <si>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</si>
  <si>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</si>
  <si>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</si>
  <si>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</si>
  <si>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</si>
  <si>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</si>
  <si>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</si>
  <si>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</si>
  <si>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</si>
  <si>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</si>
  <si>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</si>
  <si>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</si>
  <si>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</si>
  <si>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</si>
  <si>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</si>
  <si>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</si>
  <si>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</si>
  <si>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</si>
  <si>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</si>
  <si>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</si>
  <si>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</si>
  <si>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</si>
  <si>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</si>
  <si>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</si>
  <si>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</si>
  <si>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</si>
  <si>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</si>
  <si>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</si>
  <si>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</si>
  <si>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</si>
  <si>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</si>
  <si>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</si>
  <si>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</si>
  <si>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</si>
  <si>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</si>
  <si>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</si>
  <si>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</si>
  <si>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</si>
  <si>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</si>
  <si>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</si>
  <si>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</si>
  <si>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</si>
  <si>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</si>
  <si>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</si>
  <si>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</si>
  <si>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</si>
  <si>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</si>
  <si>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</si>
  <si>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</si>
  <si>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</si>
  <si>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</si>
  <si>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</si>
  <si>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</si>
  <si>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</si>
  <si>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</si>
  <si>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</si>
  <si>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</si>
  <si>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</si>
  <si>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</si>
  <si>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</si>
  <si>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</si>
  <si>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</si>
  <si>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</si>
  <si>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</si>
  <si>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</si>
  <si>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</si>
  <si>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</si>
  <si>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</si>
  <si>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</si>
  <si>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</si>
  <si>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</si>
  <si>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</si>
  <si>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</si>
  <si>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</si>
  <si>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</si>
  <si>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</si>
  <si>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</si>
  <si>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</si>
  <si>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</si>
  <si>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</si>
  <si>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</si>
  <si>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</si>
  <si>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</si>
  <si>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</si>
  <si>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</si>
  <si>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</si>
  <si>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</si>
  <si>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</si>
  <si>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</si>
  <si>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</si>
  <si>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</si>
  <si>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</si>
  <si>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</si>
  <si>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</si>
  <si>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</si>
  <si>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</si>
  <si>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</si>
  <si>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</si>
  <si>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</si>
  <si>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</si>
  <si>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</si>
  <si>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</si>
  <si>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</si>
  <si>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</si>
  <si>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</si>
  <si>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</si>
  <si>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</si>
  <si>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</si>
  <si>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</si>
  <si>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</si>
  <si>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</si>
  <si>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</si>
  <si>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</si>
  <si>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</si>
  <si>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</si>
  <si>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</si>
  <si>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</si>
  <si>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</si>
  <si>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</si>
  <si>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</si>
  <si>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</si>
  <si>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</si>
  <si>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</si>
  <si>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</si>
  <si>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</si>
  <si>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</si>
  <si>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</si>
  <si>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</si>
  <si>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</si>
  <si>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</si>
  <si>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</si>
  <si>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</si>
  <si>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</si>
  <si>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</si>
  <si>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</si>
  <si>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</si>
  <si>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</si>
  <si>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</si>
  <si>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</si>
  <si>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</si>
  <si>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</si>
  <si>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</si>
  <si>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</si>
  <si>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</si>
  <si>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</si>
  <si>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</si>
  <si>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</si>
  <si>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</si>
  <si>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</si>
  <si>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</si>
  <si>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</si>
  <si>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</si>
  <si>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</si>
  <si>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</si>
  <si>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</si>
  <si>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</si>
  <si>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</si>
  <si>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</si>
  <si>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</si>
  <si>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</si>
  <si>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</si>
  <si>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</si>
  <si>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</si>
  <si>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</si>
  <si>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</si>
  <si>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</si>
  <si>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</si>
  <si>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</si>
  <si>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</si>
  <si>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</si>
  <si>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</si>
  <si>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</si>
  <si>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</si>
  <si>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</si>
  <si>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</si>
  <si>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</si>
  <si>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</si>
  <si>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</si>
  <si>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</si>
  <si>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</si>
  <si>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</si>
  <si>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</si>
  <si>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</si>
  <si>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</si>
  <si>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</si>
  <si>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</si>
  <si>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</si>
  <si>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</si>
  <si>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</si>
  <si>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</si>
  <si>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</si>
  <si>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</si>
  <si>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</si>
  <si>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</si>
  <si>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</si>
  <si>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</si>
  <si>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</si>
  <si>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</si>
  <si>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</si>
  <si>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</si>
  <si>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</si>
  <si>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</si>
  <si>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</si>
  <si>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</si>
  <si>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</si>
  <si>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</si>
  <si>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</si>
  <si>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</si>
  <si>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</si>
  <si>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</si>
  <si>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</si>
  <si>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</si>
  <si>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</si>
  <si>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</si>
  <si>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</si>
  <si>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</si>
  <si>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Contagem de Subscriber ID</t>
  </si>
  <si>
    <t>Total faturado por plano</t>
  </si>
  <si>
    <t>Total faturado por tipo de inscrição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</si>
  <si>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</si>
  <si>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</si>
  <si>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</si>
  <si>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</si>
  <si>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</si>
  <si>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</si>
  <si>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</si>
  <si>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</si>
  <si>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</si>
  <si>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</si>
  <si>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</si>
  <si>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</si>
  <si>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Quantidade de assinaturas por mês</t>
  </si>
  <si>
    <t>Adesão dos assinantes aos addons</t>
  </si>
  <si>
    <t>Unir com o valor de receita EA</t>
  </si>
  <si>
    <t>Unir com o valor de receita minecraft</t>
  </si>
  <si>
    <t>Total assinantes</t>
  </si>
  <si>
    <t>Total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</si>
</sst>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4" fontId="0" fillId="0" borderId="0" xfId="2" applyFont="1"/>
    <xf numFmtId="4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8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2"/>
        <color theme="0"/>
        <name val="Aptos Narrow"/>
        <family val="2"/>
        <scheme val="minor"/>
      </font>
    </dxf>
    <dxf>
      <font>
        <sz val="10"/>
        <color theme="0"/>
      </font>
      <fill>
        <patternFill patternType="solid">
          <fgColor theme="0"/>
          <bgColor rgb="FF606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2"/>
        <color theme="0"/>
      </font>
      <fill>
        <patternFill patternType="solid">
          <bgColor rgb="FF606060"/>
        </patternFill>
      </fill>
    </dxf>
    <dxf>
      <fill>
        <patternFill patternType="solid">
          <fgColor indexed="64"/>
          <bgColor rgb="FF606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none">
          <fgColor indexed="64"/>
          <bgColor auto="1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Linha do Tempo 1" pivot="0" table="0" count="8" xr9:uid="{7DCA23B5-545C-489A-BB00-7BD6AEC3F801}">
      <tableStyleElement type="wholeTable" dxfId="4"/>
      <tableStyleElement type="headerRow" dxfId="3"/>
    </tableStyle>
    <tableStyle name="Estilo de Segmentação de Dados 1" pivot="0" table="0" count="1" xr9:uid="{139E47C0-D22E-4762-83FF-23F5E3DC1F3D}">
      <tableStyleElement type="wholeTable" dxfId="55"/>
    </tableStyle>
    <tableStyle name="Estilo de Segmentação de Dados 2" pivot="0" table="0" count="4" xr9:uid="{C76CE531-2A77-4457-B776-C3FE9255AC5C}">
      <tableStyleElement type="wholeTable" dxfId="15"/>
      <tableStyleElement type="headerRow" dxfId="14"/>
    </tableStyle>
  </tableStyles>
  <colors>
    <mruColors>
      <color rgb="FF9BC848"/>
      <color rgb="FF606060"/>
      <color rgb="FF46B1E1"/>
      <color rgb="FF3A3A3A"/>
      <color rgb="FF22C55E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9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4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BC848"/>
            </patternFill>
          </fill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dashboard.xlsx]C̳álculos!Tabela dinâmica5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sq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8"/>
          <c:spPr>
            <a:solidFill>
              <a:srgbClr val="46B1E1"/>
            </a:solidFill>
            <a:ln w="9525">
              <a:solidFill>
                <a:srgbClr val="46B1E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C̳álculos!$C$16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sq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46B1E1"/>
              </a:solidFill>
              <a:ln w="9525">
                <a:solidFill>
                  <a:srgbClr val="46B1E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C̳álculos!$B$17:$B$29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C̳álculos!$C$17:$C$29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1-44A2-BC0E-9EB95BC5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76463"/>
        <c:axId val="1931489359"/>
      </c:lineChart>
      <c:catAx>
        <c:axId val="19314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89359"/>
        <c:crosses val="autoZero"/>
        <c:auto val="1"/>
        <c:lblAlgn val="ctr"/>
        <c:lblOffset val="100"/>
        <c:noMultiLvlLbl val="0"/>
      </c:catAx>
      <c:valAx>
        <c:axId val="1931489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476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dashboard.xlsx]C̳álculos!Tabela dinâmica2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C̳álculos!$F$3:$F$6</c:f>
              <c:strCache>
                <c:ptCount val="3"/>
                <c:pt idx="0">
                  <c:v>Annual</c:v>
                </c:pt>
                <c:pt idx="1">
                  <c:v>Quarterly</c:v>
                </c:pt>
                <c:pt idx="2">
                  <c:v>Monthly</c:v>
                </c:pt>
              </c:strCache>
            </c:strRef>
          </c:cat>
          <c:val>
            <c:numRef>
              <c:f>C̳álculos!$G$3:$G$6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2308</c:v>
                </c:pt>
                <c:pt idx="2">
                  <c:v>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B-48C5-A309-1BB50EC5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1471887"/>
        <c:axId val="1931470639"/>
      </c:barChart>
      <c:catAx>
        <c:axId val="19314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70639"/>
        <c:crosses val="autoZero"/>
        <c:auto val="1"/>
        <c:lblAlgn val="ctr"/>
        <c:lblOffset val="100"/>
        <c:noMultiLvlLbl val="0"/>
      </c:catAx>
      <c:valAx>
        <c:axId val="19314706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314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C̳álculos!$B$3:$B$6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C̳álculos!$C$3:$C$6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4-44F3-A0BA-4653C251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338735"/>
        <c:axId val="1305474319"/>
      </c:barChart>
      <c:catAx>
        <c:axId val="13753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474319"/>
        <c:crosses val="autoZero"/>
        <c:auto val="1"/>
        <c:lblAlgn val="ctr"/>
        <c:lblOffset val="100"/>
        <c:noMultiLvlLbl val="0"/>
      </c:catAx>
      <c:valAx>
        <c:axId val="13054743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753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rgbClr val="9BC848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1-4B85-AF55-B7CDE7C44CEB}"/>
              </c:ext>
            </c:extLst>
          </c:dPt>
          <c:dPt>
            <c:idx val="1"/>
            <c:bubble3D val="0"/>
            <c:spPr>
              <a:solidFill>
                <a:srgbClr val="9BC84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1-4B85-AF55-B7CDE7C44C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C̳álculos!$I$8:$I$10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C̳álculos!$J$8:$J$10</c:f>
              <c:numCache>
                <c:formatCode>0.00%</c:formatCode>
                <c:ptCount val="2"/>
                <c:pt idx="0">
                  <c:v>0.34237288135593219</c:v>
                </c:pt>
                <c:pt idx="1">
                  <c:v>0.65762711864406775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1-4B85-AF55-B7CDE7C4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9BC848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C848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</c:spPr>
          <c:dPt>
            <c:idx val="0"/>
            <c:bubble3D val="0"/>
            <c:spPr>
              <a:solidFill>
                <a:srgbClr val="9BC84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F2-42C4-A3A5-894353CDE64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F2-42C4-A3A5-894353CDE6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C̳álculos!$I$3:$I$5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C̳álculos!$J$3:$J$5</c:f>
              <c:numCache>
                <c:formatCode>0.00%</c:formatCode>
                <c:ptCount val="2"/>
                <c:pt idx="0">
                  <c:v>0.66779661016949154</c:v>
                </c:pt>
                <c:pt idx="1">
                  <c:v>0.33220338983050846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2-42C4-A3A5-894353CD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2.xml"/><Relationship Id="rId7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533399</xdr:colOff>
      <xdr:row>25</xdr:row>
      <xdr:rowOff>147827</xdr:rowOff>
    </xdr:from>
    <xdr:to>
      <xdr:col>8</xdr:col>
      <xdr:colOff>205196</xdr:colOff>
      <xdr:row>28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399" y="506272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84667</xdr:colOff>
      <xdr:row>8</xdr:row>
      <xdr:rowOff>126999</xdr:rowOff>
    </xdr:from>
    <xdr:to>
      <xdr:col>14</xdr:col>
      <xdr:colOff>389467</xdr:colOff>
      <xdr:row>11</xdr:row>
      <xdr:rowOff>10582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354666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336177</xdr:colOff>
      <xdr:row>43</xdr:row>
      <xdr:rowOff>78440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F946FFD-939F-24BF-AE9C-CFD77FBD61E3}"/>
            </a:ext>
          </a:extLst>
        </xdr:cNvPr>
        <xdr:cNvSpPr/>
      </xdr:nvSpPr>
      <xdr:spPr>
        <a:xfrm>
          <a:off x="0" y="0"/>
          <a:ext cx="14298706" cy="8494058"/>
        </a:xfrm>
        <a:prstGeom prst="rect">
          <a:avLst/>
        </a:prstGeom>
        <a:solidFill>
          <a:srgbClr val="3A3A3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4</xdr:col>
      <xdr:colOff>123264</xdr:colOff>
      <xdr:row>43</xdr:row>
      <xdr:rowOff>78440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89C067E-4B71-4454-9CF1-E6B365DE81B8}"/>
            </a:ext>
          </a:extLst>
        </xdr:cNvPr>
        <xdr:cNvSpPr/>
      </xdr:nvSpPr>
      <xdr:spPr>
        <a:xfrm>
          <a:off x="1" y="0"/>
          <a:ext cx="2151528" cy="8494058"/>
        </a:xfrm>
        <a:prstGeom prst="rect">
          <a:avLst/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571500</xdr:colOff>
      <xdr:row>2</xdr:row>
      <xdr:rowOff>33617</xdr:rowOff>
    </xdr:from>
    <xdr:to>
      <xdr:col>24</xdr:col>
      <xdr:colOff>190500</xdr:colOff>
      <xdr:row>11</xdr:row>
      <xdr:rowOff>145676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8B23A6C0-F1EC-06EE-431E-EF4164D6EE93}"/>
            </a:ext>
          </a:extLst>
        </xdr:cNvPr>
        <xdr:cNvSpPr/>
      </xdr:nvSpPr>
      <xdr:spPr>
        <a:xfrm>
          <a:off x="6230471" y="717176"/>
          <a:ext cx="7922558" cy="1748118"/>
        </a:xfrm>
        <a:prstGeom prst="roundRect">
          <a:avLst>
            <a:gd name="adj" fmla="val 14103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77644</xdr:colOff>
      <xdr:row>0</xdr:row>
      <xdr:rowOff>136803</xdr:rowOff>
    </xdr:from>
    <xdr:to>
      <xdr:col>4</xdr:col>
      <xdr:colOff>44631</xdr:colOff>
      <xdr:row>2</xdr:row>
      <xdr:rowOff>67236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A01739C-CF59-4F85-BBA4-F7686F2C6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44" y="136803"/>
          <a:ext cx="1995252" cy="613992"/>
        </a:xfrm>
        <a:prstGeom prst="rect">
          <a:avLst/>
        </a:prstGeom>
      </xdr:spPr>
    </xdr:pic>
    <xdr:clientData/>
  </xdr:twoCellAnchor>
  <xdr:twoCellAnchor>
    <xdr:from>
      <xdr:col>11</xdr:col>
      <xdr:colOff>22413</xdr:colOff>
      <xdr:row>4</xdr:row>
      <xdr:rowOff>89648</xdr:rowOff>
    </xdr:from>
    <xdr:to>
      <xdr:col>24</xdr:col>
      <xdr:colOff>33618</xdr:colOff>
      <xdr:row>11</xdr:row>
      <xdr:rowOff>63354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7321AF-1A61-4A2B-ADCE-F552FF39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560295</xdr:colOff>
      <xdr:row>2</xdr:row>
      <xdr:rowOff>67237</xdr:rowOff>
    </xdr:from>
    <xdr:to>
      <xdr:col>24</xdr:col>
      <xdr:colOff>168089</xdr:colOff>
      <xdr:row>6</xdr:row>
      <xdr:rowOff>11207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A5FE071A-DEBA-B8D1-085A-F499981EF62F}"/>
            </a:ext>
          </a:extLst>
        </xdr:cNvPr>
        <xdr:cNvSpPr txBox="1"/>
      </xdr:nvSpPr>
      <xdr:spPr>
        <a:xfrm>
          <a:off x="6219266" y="750796"/>
          <a:ext cx="7911352" cy="403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</a:rPr>
            <a:t>Total Assinantes por mês</a:t>
          </a:r>
        </a:p>
      </xdr:txBody>
    </xdr:sp>
    <xdr:clientData/>
  </xdr:twoCellAnchor>
  <xdr:twoCellAnchor>
    <xdr:from>
      <xdr:col>12</xdr:col>
      <xdr:colOff>22411</xdr:colOff>
      <xdr:row>0</xdr:row>
      <xdr:rowOff>123264</xdr:rowOff>
    </xdr:from>
    <xdr:to>
      <xdr:col>17</xdr:col>
      <xdr:colOff>285750</xdr:colOff>
      <xdr:row>1</xdr:row>
      <xdr:rowOff>414618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B27017C4-B016-9896-1392-38A57C41D8DE}"/>
            </a:ext>
          </a:extLst>
        </xdr:cNvPr>
        <xdr:cNvSpPr txBox="1"/>
      </xdr:nvSpPr>
      <xdr:spPr>
        <a:xfrm>
          <a:off x="6755853" y="123264"/>
          <a:ext cx="3304012" cy="481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1"/>
              </a:solidFill>
            </a:rPr>
            <a:t>Dashboard</a:t>
          </a:r>
          <a:r>
            <a:rPr lang="pt-BR" sz="2400" baseline="0">
              <a:solidFill>
                <a:schemeClr val="bg1"/>
              </a:solidFill>
            </a:rPr>
            <a:t> Vendas XBOX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414617</xdr:colOff>
      <xdr:row>2</xdr:row>
      <xdr:rowOff>33619</xdr:rowOff>
    </xdr:from>
    <xdr:to>
      <xdr:col>10</xdr:col>
      <xdr:colOff>425823</xdr:colOff>
      <xdr:row>11</xdr:row>
      <xdr:rowOff>145678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FEA102AA-09BC-530E-5F0D-427372F52132}"/>
            </a:ext>
          </a:extLst>
        </xdr:cNvPr>
        <xdr:cNvSpPr/>
      </xdr:nvSpPr>
      <xdr:spPr>
        <a:xfrm>
          <a:off x="4258235" y="717178"/>
          <a:ext cx="1826559" cy="1748118"/>
        </a:xfrm>
        <a:prstGeom prst="roundRect">
          <a:avLst>
            <a:gd name="adj" fmla="val 14103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448234</xdr:colOff>
      <xdr:row>2</xdr:row>
      <xdr:rowOff>67235</xdr:rowOff>
    </xdr:from>
    <xdr:to>
      <xdr:col>10</xdr:col>
      <xdr:colOff>403410</xdr:colOff>
      <xdr:row>7</xdr:row>
      <xdr:rowOff>44821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26A767D0-EE40-481A-86AF-63185000F30B}"/>
            </a:ext>
          </a:extLst>
        </xdr:cNvPr>
        <xdr:cNvSpPr txBox="1"/>
      </xdr:nvSpPr>
      <xdr:spPr>
        <a:xfrm>
          <a:off x="4291852" y="750794"/>
          <a:ext cx="1770529" cy="851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Total Faturamento</a:t>
          </a:r>
        </a:p>
      </xdr:txBody>
    </xdr:sp>
    <xdr:clientData/>
  </xdr:twoCellAnchor>
  <xdr:twoCellAnchor>
    <xdr:from>
      <xdr:col>4</xdr:col>
      <xdr:colOff>280147</xdr:colOff>
      <xdr:row>2</xdr:row>
      <xdr:rowOff>22414</xdr:rowOff>
    </xdr:from>
    <xdr:to>
      <xdr:col>7</xdr:col>
      <xdr:colOff>268941</xdr:colOff>
      <xdr:row>11</xdr:row>
      <xdr:rowOff>134473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615C41A-8E28-8776-A6D6-E6B21C23BB26}"/>
            </a:ext>
          </a:extLst>
        </xdr:cNvPr>
        <xdr:cNvSpPr/>
      </xdr:nvSpPr>
      <xdr:spPr>
        <a:xfrm>
          <a:off x="2308412" y="705973"/>
          <a:ext cx="1804147" cy="1748118"/>
        </a:xfrm>
        <a:prstGeom prst="roundRect">
          <a:avLst>
            <a:gd name="adj" fmla="val 13462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268941</xdr:colOff>
      <xdr:row>2</xdr:row>
      <xdr:rowOff>56029</xdr:rowOff>
    </xdr:from>
    <xdr:to>
      <xdr:col>7</xdr:col>
      <xdr:colOff>224118</xdr:colOff>
      <xdr:row>6</xdr:row>
      <xdr:rowOff>369793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88CF553-31C8-C319-C618-A34D40CCDF60}"/>
            </a:ext>
          </a:extLst>
        </xdr:cNvPr>
        <xdr:cNvSpPr txBox="1"/>
      </xdr:nvSpPr>
      <xdr:spPr>
        <a:xfrm>
          <a:off x="2297206" y="739588"/>
          <a:ext cx="1770530" cy="773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Total</a:t>
          </a:r>
          <a:r>
            <a:rPr lang="pt-BR" sz="1800" baseline="0">
              <a:solidFill>
                <a:schemeClr val="bg1"/>
              </a:solidFill>
            </a:rPr>
            <a:t> de Assinantes</a:t>
          </a:r>
          <a:endParaRPr lang="pt-BR" sz="1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277893</xdr:colOff>
      <xdr:row>27</xdr:row>
      <xdr:rowOff>87409</xdr:rowOff>
    </xdr:from>
    <xdr:to>
      <xdr:col>14</xdr:col>
      <xdr:colOff>188246</xdr:colOff>
      <xdr:row>41</xdr:row>
      <xdr:rowOff>109817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5507C5C-CBE2-41D7-BD82-253B1C4E809C}"/>
            </a:ext>
          </a:extLst>
        </xdr:cNvPr>
        <xdr:cNvSpPr/>
      </xdr:nvSpPr>
      <xdr:spPr>
        <a:xfrm>
          <a:off x="2306158" y="5455027"/>
          <a:ext cx="5793441" cy="2689408"/>
        </a:xfrm>
        <a:prstGeom prst="roundRect">
          <a:avLst>
            <a:gd name="adj" fmla="val 9167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280146</xdr:colOff>
      <xdr:row>12</xdr:row>
      <xdr:rowOff>112062</xdr:rowOff>
    </xdr:from>
    <xdr:to>
      <xdr:col>14</xdr:col>
      <xdr:colOff>190499</xdr:colOff>
      <xdr:row>26</xdr:row>
      <xdr:rowOff>134470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0D4315C6-A074-A0B0-7457-70EADC37ABC2}"/>
            </a:ext>
          </a:extLst>
        </xdr:cNvPr>
        <xdr:cNvSpPr/>
      </xdr:nvSpPr>
      <xdr:spPr>
        <a:xfrm>
          <a:off x="2308411" y="2622180"/>
          <a:ext cx="5793441" cy="2689408"/>
        </a:xfrm>
        <a:prstGeom prst="roundRect">
          <a:avLst>
            <a:gd name="adj" fmla="val 9167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302559</xdr:colOff>
      <xdr:row>14</xdr:row>
      <xdr:rowOff>11206</xdr:rowOff>
    </xdr:from>
    <xdr:to>
      <xdr:col>14</xdr:col>
      <xdr:colOff>168088</xdr:colOff>
      <xdr:row>26</xdr:row>
      <xdr:rowOff>98612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EC387D-FC0D-47B7-B61F-2AE9CB09E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354106</xdr:colOff>
      <xdr:row>12</xdr:row>
      <xdr:rowOff>96373</xdr:rowOff>
    </xdr:from>
    <xdr:to>
      <xdr:col>24</xdr:col>
      <xdr:colOff>171450</xdr:colOff>
      <xdr:row>26</xdr:row>
      <xdr:rowOff>118781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4448781-DAC4-413D-AF62-13B81B8F9418}"/>
            </a:ext>
          </a:extLst>
        </xdr:cNvPr>
        <xdr:cNvSpPr/>
      </xdr:nvSpPr>
      <xdr:spPr>
        <a:xfrm>
          <a:off x="8317006" y="2610973"/>
          <a:ext cx="5913344" cy="2689408"/>
        </a:xfrm>
        <a:prstGeom prst="roundRect">
          <a:avLst>
            <a:gd name="adj" fmla="val 9167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347382</xdr:colOff>
      <xdr:row>13</xdr:row>
      <xdr:rowOff>156882</xdr:rowOff>
    </xdr:from>
    <xdr:to>
      <xdr:col>24</xdr:col>
      <xdr:colOff>123265</xdr:colOff>
      <xdr:row>26</xdr:row>
      <xdr:rowOff>121024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828E81-F7C9-4525-8555-3B7B49B8E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302559</xdr:colOff>
      <xdr:row>29</xdr:row>
      <xdr:rowOff>56028</xdr:rowOff>
    </xdr:from>
    <xdr:to>
      <xdr:col>13</xdr:col>
      <xdr:colOff>67235</xdr:colOff>
      <xdr:row>41</xdr:row>
      <xdr:rowOff>112057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C19BFC-98F9-49CF-AEB2-D0BD87D3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360828</xdr:colOff>
      <xdr:row>27</xdr:row>
      <xdr:rowOff>80687</xdr:rowOff>
    </xdr:from>
    <xdr:to>
      <xdr:col>24</xdr:col>
      <xdr:colOff>156883</xdr:colOff>
      <xdr:row>41</xdr:row>
      <xdr:rowOff>103095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4C2708EE-727A-4B34-B40D-76E7E396291E}"/>
            </a:ext>
          </a:extLst>
        </xdr:cNvPr>
        <xdr:cNvSpPr/>
      </xdr:nvSpPr>
      <xdr:spPr>
        <a:xfrm>
          <a:off x="8272181" y="5448305"/>
          <a:ext cx="5847231" cy="2689408"/>
        </a:xfrm>
        <a:prstGeom prst="roundRect">
          <a:avLst>
            <a:gd name="adj" fmla="val 9167"/>
          </a:avLst>
        </a:prstGeom>
        <a:solidFill>
          <a:srgbClr val="606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403412</xdr:colOff>
      <xdr:row>29</xdr:row>
      <xdr:rowOff>123264</xdr:rowOff>
    </xdr:from>
    <xdr:to>
      <xdr:col>22</xdr:col>
      <xdr:colOff>324971</xdr:colOff>
      <xdr:row>41</xdr:row>
      <xdr:rowOff>78441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EE4CE41-23B0-4A22-B312-9658ED6C0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342900</xdr:colOff>
      <xdr:row>12</xdr:row>
      <xdr:rowOff>123264</xdr:rowOff>
    </xdr:from>
    <xdr:to>
      <xdr:col>24</xdr:col>
      <xdr:colOff>95250</xdr:colOff>
      <xdr:row>14</xdr:row>
      <xdr:rowOff>28576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AB62621-E600-97F7-DAA3-41FDA369EE8C}"/>
            </a:ext>
          </a:extLst>
        </xdr:cNvPr>
        <xdr:cNvSpPr txBox="1"/>
      </xdr:nvSpPr>
      <xdr:spPr>
        <a:xfrm>
          <a:off x="8305800" y="2637864"/>
          <a:ext cx="5848350" cy="28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</a:rPr>
            <a:t>Total Faturamento</a:t>
          </a:r>
          <a:r>
            <a:rPr lang="pt-BR" sz="1400" baseline="0">
              <a:solidFill>
                <a:schemeClr val="bg1"/>
              </a:solidFill>
            </a:rPr>
            <a:t> por plano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285750</xdr:colOff>
      <xdr:row>12</xdr:row>
      <xdr:rowOff>134470</xdr:rowOff>
    </xdr:from>
    <xdr:to>
      <xdr:col>14</xdr:col>
      <xdr:colOff>161925</xdr:colOff>
      <xdr:row>14</xdr:row>
      <xdr:rowOff>28575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C1BCC7A1-11CE-91F2-AC39-F7ABEA7F2384}"/>
            </a:ext>
          </a:extLst>
        </xdr:cNvPr>
        <xdr:cNvSpPr txBox="1"/>
      </xdr:nvSpPr>
      <xdr:spPr>
        <a:xfrm>
          <a:off x="2324100" y="2649070"/>
          <a:ext cx="5800725" cy="27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</a:rPr>
            <a:t>Total Faturamento</a:t>
          </a:r>
          <a:r>
            <a:rPr lang="pt-BR" sz="1400" baseline="0">
              <a:solidFill>
                <a:schemeClr val="bg1"/>
              </a:solidFill>
            </a:rPr>
            <a:t> por tipo de inscrição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291353</xdr:colOff>
      <xdr:row>27</xdr:row>
      <xdr:rowOff>85724</xdr:rowOff>
    </xdr:from>
    <xdr:to>
      <xdr:col>14</xdr:col>
      <xdr:colOff>179294</xdr:colOff>
      <xdr:row>29</xdr:row>
      <xdr:rowOff>67235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389C0504-A806-AD90-68FC-EB8511E888B8}"/>
            </a:ext>
          </a:extLst>
        </xdr:cNvPr>
        <xdr:cNvSpPr txBox="1"/>
      </xdr:nvSpPr>
      <xdr:spPr>
        <a:xfrm>
          <a:off x="2329703" y="5457824"/>
          <a:ext cx="5812491" cy="362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</a:rPr>
            <a:t>Adesão</a:t>
          </a:r>
          <a:r>
            <a:rPr lang="pt-BR" sz="1400" baseline="0">
              <a:solidFill>
                <a:schemeClr val="bg1"/>
              </a:solidFill>
            </a:rPr>
            <a:t> dos Assinantes ao Minecraft Pass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403412</xdr:colOff>
      <xdr:row>27</xdr:row>
      <xdr:rowOff>78441</xdr:rowOff>
    </xdr:from>
    <xdr:to>
      <xdr:col>24</xdr:col>
      <xdr:colOff>235324</xdr:colOff>
      <xdr:row>29</xdr:row>
      <xdr:rowOff>67234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C386FB90-3A74-032F-1003-353FCF716490}"/>
            </a:ext>
          </a:extLst>
        </xdr:cNvPr>
        <xdr:cNvSpPr txBox="1"/>
      </xdr:nvSpPr>
      <xdr:spPr>
        <a:xfrm>
          <a:off x="8314765" y="5446059"/>
          <a:ext cx="5883088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</a:rPr>
            <a:t>Adesão</a:t>
          </a:r>
          <a:r>
            <a:rPr lang="pt-BR" sz="1400" baseline="0">
              <a:solidFill>
                <a:schemeClr val="bg1"/>
              </a:solidFill>
            </a:rPr>
            <a:t> dos Assinantes ao EA Pass</a:t>
          </a:r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280146</xdr:colOff>
      <xdr:row>6</xdr:row>
      <xdr:rowOff>190500</xdr:rowOff>
    </xdr:from>
    <xdr:to>
      <xdr:col>7</xdr:col>
      <xdr:colOff>256442</xdr:colOff>
      <xdr:row>11</xdr:row>
      <xdr:rowOff>124557</xdr:rowOff>
    </xdr:to>
    <xdr:sp macro="" textlink="C̳álculos!F18">
      <xdr:nvSpPr>
        <xdr:cNvPr id="5" name="Retângulo: Cantos Arredondados 4">
          <a:extLst>
            <a:ext uri="{FF2B5EF4-FFF2-40B4-BE49-F238E27FC236}">
              <a16:creationId xmlns:a16="http://schemas.microsoft.com/office/drawing/2014/main" id="{CBD9DC89-6D0C-B4A8-9F4A-9326594829DE}"/>
            </a:ext>
          </a:extLst>
        </xdr:cNvPr>
        <xdr:cNvSpPr/>
      </xdr:nvSpPr>
      <xdr:spPr>
        <a:xfrm>
          <a:off x="2317031" y="1333500"/>
          <a:ext cx="1800699" cy="11136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3878607-DCE1-4099-BD23-580ACC9F2015}" type="TxLink">
            <a:rPr lang="en-US" sz="2400" b="0" i="0" u="none" strike="noStrike">
              <a:solidFill>
                <a:schemeClr val="bg1"/>
              </a:solidFill>
              <a:latin typeface="Aptos Narrow"/>
            </a:rPr>
            <a:pPr algn="ctr"/>
            <a:t>295</a:t>
          </a:fld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441339</xdr:colOff>
      <xdr:row>6</xdr:row>
      <xdr:rowOff>190500</xdr:rowOff>
    </xdr:from>
    <xdr:to>
      <xdr:col>10</xdr:col>
      <xdr:colOff>417634</xdr:colOff>
      <xdr:row>11</xdr:row>
      <xdr:rowOff>124557</xdr:rowOff>
    </xdr:to>
    <xdr:sp macro="" textlink="C̳álculos!F21">
      <xdr:nvSpPr>
        <xdr:cNvPr id="34" name="Retângulo: Cantos Arredondados 33">
          <a:extLst>
            <a:ext uri="{FF2B5EF4-FFF2-40B4-BE49-F238E27FC236}">
              <a16:creationId xmlns:a16="http://schemas.microsoft.com/office/drawing/2014/main" id="{4DBD698C-585A-6AB5-62D9-1C018C92596D}"/>
            </a:ext>
          </a:extLst>
        </xdr:cNvPr>
        <xdr:cNvSpPr/>
      </xdr:nvSpPr>
      <xdr:spPr>
        <a:xfrm>
          <a:off x="4302627" y="1333500"/>
          <a:ext cx="1800699" cy="11136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AD989D2-9181-48EF-B5F4-E6210C6C9DDF}" type="TxLink">
            <a:rPr lang="en-US" sz="20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 R$ 7.633,00 </a:t>
          </a:fld>
          <a:endParaRPr lang="pt-BR" sz="20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318074</xdr:colOff>
      <xdr:row>32</xdr:row>
      <xdr:rowOff>100853</xdr:rowOff>
    </xdr:from>
    <xdr:to>
      <xdr:col>13</xdr:col>
      <xdr:colOff>462458</xdr:colOff>
      <xdr:row>38</xdr:row>
      <xdr:rowOff>68528</xdr:rowOff>
    </xdr:to>
    <xdr:sp macro="" textlink="C̳álculos!K8">
      <xdr:nvSpPr>
        <xdr:cNvPr id="35" name="Retângulo: Cantos Arredondados 34">
          <a:extLst>
            <a:ext uri="{FF2B5EF4-FFF2-40B4-BE49-F238E27FC236}">
              <a16:creationId xmlns:a16="http://schemas.microsoft.com/office/drawing/2014/main" id="{C21D058C-9E03-0673-EE7C-431EF8B5E40E}"/>
            </a:ext>
          </a:extLst>
        </xdr:cNvPr>
        <xdr:cNvSpPr/>
      </xdr:nvSpPr>
      <xdr:spPr>
        <a:xfrm>
          <a:off x="5977045" y="6420971"/>
          <a:ext cx="1791648" cy="1110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35D510C-F2F0-4306-A625-90E57E28B09F}" type="TxLink">
            <a:rPr lang="en-US" sz="20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 R$ 3.880,00 </a:t>
          </a:fld>
          <a:endParaRPr lang="pt-BR" sz="20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350446</xdr:colOff>
      <xdr:row>28</xdr:row>
      <xdr:rowOff>57712</xdr:rowOff>
    </xdr:from>
    <xdr:to>
      <xdr:col>6</xdr:col>
      <xdr:colOff>481853</xdr:colOff>
      <xdr:row>32</xdr:row>
      <xdr:rowOff>22412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0C4CFCF-4874-478E-9E3D-4BBDAC3B9398}"/>
            </a:ext>
          </a:extLst>
        </xdr:cNvPr>
        <xdr:cNvGrpSpPr/>
      </xdr:nvGrpSpPr>
      <xdr:grpSpPr>
        <a:xfrm>
          <a:off x="2388796" y="5620312"/>
          <a:ext cx="1350607" cy="726700"/>
          <a:chOff x="3495675" y="5400674"/>
          <a:chExt cx="1549476" cy="752476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79CF4168-6C4B-F449-04D9-68E03F7C9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8" name="Gráfico 37">
            <a:extLst>
              <a:ext uri="{FF2B5EF4-FFF2-40B4-BE49-F238E27FC236}">
                <a16:creationId xmlns:a16="http://schemas.microsoft.com/office/drawing/2014/main" id="{5F6D79D2-9CBD-DEE4-7FB3-8F9F3233FE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468405</xdr:colOff>
      <xdr:row>26</xdr:row>
      <xdr:rowOff>42581</xdr:rowOff>
    </xdr:from>
    <xdr:to>
      <xdr:col>17</xdr:col>
      <xdr:colOff>190500</xdr:colOff>
      <xdr:row>34</xdr:row>
      <xdr:rowOff>56029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C3952591-A7AA-4637-A5B5-387475AFC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9758" y="5219699"/>
          <a:ext cx="1537448" cy="1537448"/>
        </a:xfrm>
        <a:prstGeom prst="rect">
          <a:avLst/>
        </a:prstGeom>
      </xdr:spPr>
    </xdr:pic>
    <xdr:clientData/>
  </xdr:twoCellAnchor>
  <xdr:twoCellAnchor>
    <xdr:from>
      <xdr:col>20</xdr:col>
      <xdr:colOff>474956</xdr:colOff>
      <xdr:row>32</xdr:row>
      <xdr:rowOff>44823</xdr:rowOff>
    </xdr:from>
    <xdr:to>
      <xdr:col>23</xdr:col>
      <xdr:colOff>451251</xdr:colOff>
      <xdr:row>38</xdr:row>
      <xdr:rowOff>12498</xdr:rowOff>
    </xdr:to>
    <xdr:sp macro="" textlink="C̳álculos!K3">
      <xdr:nvSpPr>
        <xdr:cNvPr id="40" name="Retângulo: Cantos Arredondados 39">
          <a:extLst>
            <a:ext uri="{FF2B5EF4-FFF2-40B4-BE49-F238E27FC236}">
              <a16:creationId xmlns:a16="http://schemas.microsoft.com/office/drawing/2014/main" id="{85ED0B86-9318-E14C-A1AA-A0EF97304DDE}"/>
            </a:ext>
          </a:extLst>
        </xdr:cNvPr>
        <xdr:cNvSpPr/>
      </xdr:nvSpPr>
      <xdr:spPr>
        <a:xfrm>
          <a:off x="12017015" y="6364941"/>
          <a:ext cx="1791648" cy="1110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CE2316E-8F7C-4FA4-8677-522D04D9C383}" type="TxLink">
            <a:rPr lang="en-US" sz="20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ctr"/>
            <a:t> R$ 2.940,00 </a:t>
          </a:fld>
          <a:endParaRPr lang="pt-BR" sz="20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403412</xdr:colOff>
      <xdr:row>32</xdr:row>
      <xdr:rowOff>100852</xdr:rowOff>
    </xdr:from>
    <xdr:to>
      <xdr:col>23</xdr:col>
      <xdr:colOff>582705</xdr:colOff>
      <xdr:row>34</xdr:row>
      <xdr:rowOff>89645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D34F0672-8FF1-A2CF-0D5C-F0832FDFA7D8}"/>
            </a:ext>
          </a:extLst>
        </xdr:cNvPr>
        <xdr:cNvSpPr txBox="1"/>
      </xdr:nvSpPr>
      <xdr:spPr>
        <a:xfrm>
          <a:off x="11945471" y="6420970"/>
          <a:ext cx="1994646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Total</a:t>
          </a:r>
          <a:r>
            <a:rPr lang="pt-BR" sz="1800" baseline="0">
              <a:solidFill>
                <a:schemeClr val="bg1"/>
              </a:solidFill>
            </a:rPr>
            <a:t> Receita</a:t>
          </a:r>
          <a:endParaRPr lang="pt-BR" sz="18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257735</xdr:colOff>
      <xdr:row>32</xdr:row>
      <xdr:rowOff>168088</xdr:rowOff>
    </xdr:from>
    <xdr:to>
      <xdr:col>13</xdr:col>
      <xdr:colOff>605117</xdr:colOff>
      <xdr:row>34</xdr:row>
      <xdr:rowOff>156881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EFC667F1-2098-25B9-8F0A-120742854CDA}"/>
            </a:ext>
          </a:extLst>
        </xdr:cNvPr>
        <xdr:cNvSpPr txBox="1"/>
      </xdr:nvSpPr>
      <xdr:spPr>
        <a:xfrm>
          <a:off x="5916706" y="6488206"/>
          <a:ext cx="1994646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Total</a:t>
          </a:r>
          <a:r>
            <a:rPr lang="pt-BR" sz="1800" baseline="0">
              <a:solidFill>
                <a:schemeClr val="bg1"/>
              </a:solidFill>
            </a:rPr>
            <a:t> Receita</a:t>
          </a:r>
          <a:endParaRPr lang="pt-BR" sz="18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89647</xdr:colOff>
      <xdr:row>6</xdr:row>
      <xdr:rowOff>33618</xdr:rowOff>
    </xdr:from>
    <xdr:to>
      <xdr:col>4</xdr:col>
      <xdr:colOff>0</xdr:colOff>
      <xdr:row>11</xdr:row>
      <xdr:rowOff>67235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4" name="Auto Renewal">
              <a:extLst>
                <a:ext uri="{FF2B5EF4-FFF2-40B4-BE49-F238E27FC236}">
                  <a16:creationId xmlns:a16="http://schemas.microsoft.com/office/drawing/2014/main" id="{6B0613CE-83EC-4924-8CDF-96AE6CCAAE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1176618"/>
              <a:ext cx="1948703" cy="1214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44825</xdr:colOff>
      <xdr:row>13</xdr:row>
      <xdr:rowOff>33618</xdr:rowOff>
    </xdr:from>
    <xdr:to>
      <xdr:col>4</xdr:col>
      <xdr:colOff>33617</xdr:colOff>
      <xdr:row>22</xdr:row>
      <xdr:rowOff>33617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6" name="Start Date">
              <a:extLst>
                <a:ext uri="{FF2B5EF4-FFF2-40B4-BE49-F238E27FC236}">
                  <a16:creationId xmlns:a16="http://schemas.microsoft.com/office/drawing/2014/main" id="{69E643E7-701B-4C6C-9881-4A2AB94B8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5" y="2738718"/>
              <a:ext cx="2027142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57.795217708335" createdVersion="8" refreshedVersion="8" minRefreshableVersion="3" recordCount="295" xr:uid="{A4CFB2F4-01B2-48CC-90AA-295F6F3F628F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0583826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n v="30"/>
    <x v="0"/>
    <n v="20"/>
    <x v="0"/>
    <n v="60"/>
  </r>
  <r>
    <n v="3232"/>
    <s v="Maria Oliveira"/>
    <x v="1"/>
    <x v="1"/>
    <x v="1"/>
    <x v="1"/>
    <x v="1"/>
    <x v="1"/>
    <s v="-"/>
    <x v="1"/>
    <n v="0"/>
    <x v="1"/>
    <n v="5"/>
  </r>
  <r>
    <n v="3233"/>
    <s v="Lucas Fernandes"/>
    <x v="2"/>
    <x v="2"/>
    <x v="0"/>
    <x v="2"/>
    <x v="2"/>
    <x v="1"/>
    <s v="-"/>
    <x v="0"/>
    <n v="20"/>
    <x v="2"/>
    <n v="20"/>
  </r>
  <r>
    <n v="3234"/>
    <s v="Ana Souza"/>
    <x v="0"/>
    <x v="3"/>
    <x v="1"/>
    <x v="0"/>
    <x v="0"/>
    <x v="0"/>
    <n v="30"/>
    <x v="0"/>
    <n v="20"/>
    <x v="3"/>
    <n v="62"/>
  </r>
  <r>
    <n v="3235"/>
    <s v="Pedro Gonçalves"/>
    <x v="1"/>
    <x v="4"/>
    <x v="0"/>
    <x v="1"/>
    <x v="0"/>
    <x v="1"/>
    <s v="-"/>
    <x v="1"/>
    <n v="0"/>
    <x v="4"/>
    <n v="4"/>
  </r>
  <r>
    <n v="3236"/>
    <s v="Felipe Costa"/>
    <x v="2"/>
    <x v="5"/>
    <x v="1"/>
    <x v="2"/>
    <x v="0"/>
    <x v="1"/>
    <s v="-"/>
    <x v="0"/>
    <n v="20"/>
    <x v="5"/>
    <n v="28"/>
  </r>
  <r>
    <n v="3237"/>
    <s v="Camila Ribeiro"/>
    <x v="0"/>
    <x v="6"/>
    <x v="0"/>
    <x v="0"/>
    <x v="2"/>
    <x v="0"/>
    <n v="30"/>
    <x v="0"/>
    <n v="20"/>
    <x v="2"/>
    <n v="55"/>
  </r>
  <r>
    <n v="3238"/>
    <s v="André Mendes"/>
    <x v="1"/>
    <x v="7"/>
    <x v="0"/>
    <x v="1"/>
    <x v="1"/>
    <x v="1"/>
    <s v="-"/>
    <x v="1"/>
    <n v="0"/>
    <x v="1"/>
    <n v="5"/>
  </r>
  <r>
    <n v="3239"/>
    <s v="Sofia Almeida"/>
    <x v="0"/>
    <x v="4"/>
    <x v="1"/>
    <x v="0"/>
    <x v="0"/>
    <x v="0"/>
    <n v="30"/>
    <x v="0"/>
    <n v="20"/>
    <x v="0"/>
    <n v="60"/>
  </r>
  <r>
    <n v="3240"/>
    <s v="Bruno Martins"/>
    <x v="2"/>
    <x v="8"/>
    <x v="0"/>
    <x v="2"/>
    <x v="2"/>
    <x v="1"/>
    <s v="-"/>
    <x v="0"/>
    <n v="20"/>
    <x v="6"/>
    <n v="15"/>
  </r>
  <r>
    <n v="3241"/>
    <s v="Rita Castro"/>
    <x v="1"/>
    <x v="9"/>
    <x v="1"/>
    <x v="1"/>
    <x v="0"/>
    <x v="1"/>
    <s v="-"/>
    <x v="1"/>
    <n v="0"/>
    <x v="4"/>
    <n v="4"/>
  </r>
  <r>
    <n v="3242"/>
    <s v="Marco Túlio"/>
    <x v="0"/>
    <x v="10"/>
    <x v="0"/>
    <x v="0"/>
    <x v="1"/>
    <x v="0"/>
    <n v="30"/>
    <x v="0"/>
    <n v="20"/>
    <x v="7"/>
    <n v="45"/>
  </r>
  <r>
    <n v="3243"/>
    <s v="Lívia Silveira"/>
    <x v="2"/>
    <x v="11"/>
    <x v="1"/>
    <x v="2"/>
    <x v="0"/>
    <x v="1"/>
    <s v="-"/>
    <x v="0"/>
    <n v="20"/>
    <x v="2"/>
    <n v="20"/>
  </r>
  <r>
    <n v="3244"/>
    <s v="Diogo Sousa"/>
    <x v="1"/>
    <x v="12"/>
    <x v="0"/>
    <x v="1"/>
    <x v="2"/>
    <x v="1"/>
    <s v="-"/>
    <x v="1"/>
    <n v="0"/>
    <x v="1"/>
    <n v="5"/>
  </r>
  <r>
    <n v="3245"/>
    <s v="Fernanda Lima"/>
    <x v="0"/>
    <x v="13"/>
    <x v="1"/>
    <x v="0"/>
    <x v="0"/>
    <x v="0"/>
    <n v="30"/>
    <x v="0"/>
    <n v="20"/>
    <x v="8"/>
    <n v="57"/>
  </r>
  <r>
    <n v="3246"/>
    <s v="Caio Pereira"/>
    <x v="2"/>
    <x v="14"/>
    <x v="0"/>
    <x v="2"/>
    <x v="1"/>
    <x v="1"/>
    <s v="-"/>
    <x v="0"/>
    <n v="20"/>
    <x v="9"/>
    <n v="18"/>
  </r>
  <r>
    <n v="3247"/>
    <s v="Beatriz Gomes"/>
    <x v="1"/>
    <x v="15"/>
    <x v="1"/>
    <x v="1"/>
    <x v="0"/>
    <x v="1"/>
    <s v="-"/>
    <x v="1"/>
    <n v="0"/>
    <x v="5"/>
    <n v="3"/>
  </r>
  <r>
    <n v="3248"/>
    <s v="Cesar Oliveira"/>
    <x v="0"/>
    <x v="16"/>
    <x v="0"/>
    <x v="0"/>
    <x v="2"/>
    <x v="0"/>
    <n v="30"/>
    <x v="0"/>
    <n v="20"/>
    <x v="10"/>
    <n v="58"/>
  </r>
  <r>
    <n v="3249"/>
    <s v="Débora Machado"/>
    <x v="2"/>
    <x v="17"/>
    <x v="1"/>
    <x v="2"/>
    <x v="0"/>
    <x v="1"/>
    <s v="-"/>
    <x v="0"/>
    <n v="20"/>
    <x v="0"/>
    <n v="25"/>
  </r>
  <r>
    <n v="3250"/>
    <s v="Eduardo Vargas"/>
    <x v="1"/>
    <x v="18"/>
    <x v="0"/>
    <x v="1"/>
    <x v="1"/>
    <x v="1"/>
    <s v="-"/>
    <x v="1"/>
    <n v="0"/>
    <x v="1"/>
    <n v="5"/>
  </r>
  <r>
    <n v="3251"/>
    <s v="Gabriela Santos"/>
    <x v="0"/>
    <x v="19"/>
    <x v="1"/>
    <x v="0"/>
    <x v="0"/>
    <x v="0"/>
    <n v="30"/>
    <x v="0"/>
    <n v="20"/>
    <x v="3"/>
    <n v="62"/>
  </r>
  <r>
    <n v="3252"/>
    <s v="Henrique Dias"/>
    <x v="2"/>
    <x v="20"/>
    <x v="0"/>
    <x v="2"/>
    <x v="2"/>
    <x v="1"/>
    <s v="-"/>
    <x v="0"/>
    <n v="20"/>
    <x v="6"/>
    <n v="15"/>
  </r>
  <r>
    <n v="3253"/>
    <s v="Isabela Moreira"/>
    <x v="1"/>
    <x v="21"/>
    <x v="1"/>
    <x v="1"/>
    <x v="0"/>
    <x v="1"/>
    <s v="-"/>
    <x v="1"/>
    <n v="0"/>
    <x v="4"/>
    <n v="4"/>
  </r>
  <r>
    <n v="3254"/>
    <s v="Joaquim Barbosa"/>
    <x v="0"/>
    <x v="22"/>
    <x v="0"/>
    <x v="0"/>
    <x v="1"/>
    <x v="0"/>
    <n v="30"/>
    <x v="0"/>
    <n v="20"/>
    <x v="7"/>
    <n v="45"/>
  </r>
  <r>
    <n v="3255"/>
    <s v="Lara Rocha"/>
    <x v="2"/>
    <x v="23"/>
    <x v="1"/>
    <x v="2"/>
    <x v="0"/>
    <x v="1"/>
    <s v="-"/>
    <x v="0"/>
    <n v="20"/>
    <x v="2"/>
    <n v="20"/>
  </r>
  <r>
    <n v="3256"/>
    <s v="Matheus Silva"/>
    <x v="1"/>
    <x v="24"/>
    <x v="0"/>
    <x v="1"/>
    <x v="2"/>
    <x v="1"/>
    <s v="-"/>
    <x v="1"/>
    <n v="0"/>
    <x v="1"/>
    <n v="5"/>
  </r>
  <r>
    <n v="3257"/>
    <s v="Nicole Costa"/>
    <x v="0"/>
    <x v="25"/>
    <x v="1"/>
    <x v="0"/>
    <x v="0"/>
    <x v="0"/>
    <n v="30"/>
    <x v="0"/>
    <n v="20"/>
    <x v="0"/>
    <n v="60"/>
  </r>
  <r>
    <n v="3258"/>
    <s v="Otávio Mendonça"/>
    <x v="2"/>
    <x v="26"/>
    <x v="0"/>
    <x v="2"/>
    <x v="1"/>
    <x v="1"/>
    <s v="-"/>
    <x v="0"/>
    <n v="20"/>
    <x v="6"/>
    <n v="15"/>
  </r>
  <r>
    <n v="3259"/>
    <s v="Paula Ferreira"/>
    <x v="1"/>
    <x v="27"/>
    <x v="1"/>
    <x v="1"/>
    <x v="0"/>
    <x v="1"/>
    <s v="-"/>
    <x v="1"/>
    <n v="0"/>
    <x v="4"/>
    <n v="4"/>
  </r>
  <r>
    <n v="3260"/>
    <s v="Raquel Alves"/>
    <x v="0"/>
    <x v="28"/>
    <x v="0"/>
    <x v="0"/>
    <x v="2"/>
    <x v="0"/>
    <n v="30"/>
    <x v="0"/>
    <n v="20"/>
    <x v="10"/>
    <n v="58"/>
  </r>
  <r>
    <n v="3261"/>
    <s v="Samuel Pires"/>
    <x v="2"/>
    <x v="29"/>
    <x v="1"/>
    <x v="2"/>
    <x v="0"/>
    <x v="1"/>
    <s v="-"/>
    <x v="0"/>
    <n v="20"/>
    <x v="2"/>
    <n v="20"/>
  </r>
  <r>
    <n v="3262"/>
    <s v="Tânia Barros"/>
    <x v="1"/>
    <x v="30"/>
    <x v="0"/>
    <x v="1"/>
    <x v="1"/>
    <x v="1"/>
    <s v="-"/>
    <x v="1"/>
    <n v="0"/>
    <x v="1"/>
    <n v="5"/>
  </r>
  <r>
    <n v="3263"/>
    <s v="Vinicius Lima"/>
    <x v="0"/>
    <x v="31"/>
    <x v="1"/>
    <x v="0"/>
    <x v="0"/>
    <x v="0"/>
    <n v="30"/>
    <x v="0"/>
    <n v="20"/>
    <x v="3"/>
    <n v="62"/>
  </r>
  <r>
    <n v="3264"/>
    <s v="Yasmin Teixeira"/>
    <x v="2"/>
    <x v="32"/>
    <x v="0"/>
    <x v="2"/>
    <x v="2"/>
    <x v="1"/>
    <s v="-"/>
    <x v="0"/>
    <n v="20"/>
    <x v="6"/>
    <n v="15"/>
  </r>
  <r>
    <n v="3265"/>
    <s v="Zé Carlos"/>
    <x v="1"/>
    <x v="33"/>
    <x v="1"/>
    <x v="1"/>
    <x v="0"/>
    <x v="1"/>
    <s v="-"/>
    <x v="1"/>
    <n v="0"/>
    <x v="4"/>
    <n v="4"/>
  </r>
  <r>
    <n v="3266"/>
    <s v="Amanda Nogueira"/>
    <x v="1"/>
    <x v="34"/>
    <x v="0"/>
    <x v="1"/>
    <x v="0"/>
    <x v="1"/>
    <s v="-"/>
    <x v="1"/>
    <n v="0"/>
    <x v="1"/>
    <n v="5"/>
  </r>
  <r>
    <n v="3267"/>
    <s v="Bruno Cavalheiro"/>
    <x v="0"/>
    <x v="35"/>
    <x v="1"/>
    <x v="0"/>
    <x v="2"/>
    <x v="0"/>
    <n v="30"/>
    <x v="0"/>
    <n v="20"/>
    <x v="10"/>
    <n v="58"/>
  </r>
  <r>
    <n v="3268"/>
    <s v="Carla Dias"/>
    <x v="2"/>
    <x v="36"/>
    <x v="0"/>
    <x v="2"/>
    <x v="1"/>
    <x v="1"/>
    <s v="-"/>
    <x v="0"/>
    <n v="20"/>
    <x v="2"/>
    <n v="20"/>
  </r>
  <r>
    <n v="3269"/>
    <s v="Diego Fontes"/>
    <x v="1"/>
    <x v="37"/>
    <x v="1"/>
    <x v="1"/>
    <x v="2"/>
    <x v="1"/>
    <s v="-"/>
    <x v="1"/>
    <n v="0"/>
    <x v="4"/>
    <n v="4"/>
  </r>
  <r>
    <n v="3270"/>
    <s v="Eunice Lima"/>
    <x v="0"/>
    <x v="38"/>
    <x v="0"/>
    <x v="0"/>
    <x v="0"/>
    <x v="0"/>
    <n v="30"/>
    <x v="0"/>
    <n v="20"/>
    <x v="6"/>
    <n v="50"/>
  </r>
  <r>
    <n v="3271"/>
    <s v="Fábio Martins"/>
    <x v="2"/>
    <x v="39"/>
    <x v="1"/>
    <x v="2"/>
    <x v="0"/>
    <x v="1"/>
    <s v="-"/>
    <x v="0"/>
    <n v="20"/>
    <x v="0"/>
    <n v="25"/>
  </r>
  <r>
    <n v="3272"/>
    <s v="Gisele Araújo"/>
    <x v="1"/>
    <x v="40"/>
    <x v="0"/>
    <x v="1"/>
    <x v="1"/>
    <x v="1"/>
    <s v="-"/>
    <x v="1"/>
    <n v="0"/>
    <x v="1"/>
    <n v="5"/>
  </r>
  <r>
    <n v="3273"/>
    <s v="Hélio Castro"/>
    <x v="0"/>
    <x v="41"/>
    <x v="1"/>
    <x v="0"/>
    <x v="2"/>
    <x v="0"/>
    <n v="30"/>
    <x v="0"/>
    <n v="20"/>
    <x v="7"/>
    <n v="45"/>
  </r>
  <r>
    <n v="3274"/>
    <s v="Ingrid Menezes"/>
    <x v="2"/>
    <x v="42"/>
    <x v="0"/>
    <x v="2"/>
    <x v="2"/>
    <x v="1"/>
    <s v="-"/>
    <x v="0"/>
    <n v="20"/>
    <x v="9"/>
    <n v="18"/>
  </r>
  <r>
    <n v="3275"/>
    <s v="Jorge Baptista"/>
    <x v="1"/>
    <x v="43"/>
    <x v="1"/>
    <x v="1"/>
    <x v="0"/>
    <x v="1"/>
    <s v="-"/>
    <x v="1"/>
    <n v="0"/>
    <x v="5"/>
    <n v="3"/>
  </r>
  <r>
    <n v="3276"/>
    <s v="Kléber Oliveira"/>
    <x v="0"/>
    <x v="44"/>
    <x v="0"/>
    <x v="0"/>
    <x v="1"/>
    <x v="0"/>
    <n v="30"/>
    <x v="0"/>
    <n v="20"/>
    <x v="0"/>
    <n v="60"/>
  </r>
  <r>
    <n v="3277"/>
    <s v="Luciana Freitas"/>
    <x v="2"/>
    <x v="45"/>
    <x v="1"/>
    <x v="2"/>
    <x v="0"/>
    <x v="1"/>
    <s v="-"/>
    <x v="0"/>
    <n v="20"/>
    <x v="2"/>
    <n v="20"/>
  </r>
  <r>
    <n v="3278"/>
    <s v="Márcia Eller"/>
    <x v="1"/>
    <x v="46"/>
    <x v="0"/>
    <x v="1"/>
    <x v="2"/>
    <x v="1"/>
    <s v="-"/>
    <x v="1"/>
    <n v="0"/>
    <x v="1"/>
    <n v="5"/>
  </r>
  <r>
    <n v="3279"/>
    <s v="Nilo Peçanha"/>
    <x v="0"/>
    <x v="47"/>
    <x v="1"/>
    <x v="0"/>
    <x v="0"/>
    <x v="0"/>
    <n v="30"/>
    <x v="0"/>
    <n v="20"/>
    <x v="3"/>
    <n v="62"/>
  </r>
  <r>
    <n v="3280"/>
    <s v="Oscar Neves"/>
    <x v="2"/>
    <x v="48"/>
    <x v="0"/>
    <x v="2"/>
    <x v="1"/>
    <x v="1"/>
    <s v="-"/>
    <x v="0"/>
    <n v="20"/>
    <x v="6"/>
    <n v="15"/>
  </r>
  <r>
    <n v="3281"/>
    <s v="Patrícia Soares"/>
    <x v="1"/>
    <x v="49"/>
    <x v="1"/>
    <x v="1"/>
    <x v="0"/>
    <x v="1"/>
    <s v="-"/>
    <x v="1"/>
    <n v="0"/>
    <x v="4"/>
    <n v="4"/>
  </r>
  <r>
    <n v="3282"/>
    <s v="Quirino Gonçalves"/>
    <x v="0"/>
    <x v="50"/>
    <x v="0"/>
    <x v="0"/>
    <x v="2"/>
    <x v="0"/>
    <n v="30"/>
    <x v="0"/>
    <n v="20"/>
    <x v="10"/>
    <n v="58"/>
  </r>
  <r>
    <n v="3283"/>
    <s v="Raul Machado"/>
    <x v="2"/>
    <x v="51"/>
    <x v="1"/>
    <x v="2"/>
    <x v="0"/>
    <x v="1"/>
    <s v="-"/>
    <x v="0"/>
    <n v="20"/>
    <x v="2"/>
    <n v="20"/>
  </r>
  <r>
    <n v="3284"/>
    <s v="Sônia Lobo"/>
    <x v="1"/>
    <x v="52"/>
    <x v="0"/>
    <x v="1"/>
    <x v="1"/>
    <x v="1"/>
    <s v="-"/>
    <x v="1"/>
    <n v="0"/>
    <x v="1"/>
    <n v="5"/>
  </r>
  <r>
    <n v="3285"/>
    <s v="Tiago Ramos"/>
    <x v="0"/>
    <x v="53"/>
    <x v="1"/>
    <x v="0"/>
    <x v="0"/>
    <x v="0"/>
    <n v="30"/>
    <x v="0"/>
    <n v="20"/>
    <x v="7"/>
    <n v="45"/>
  </r>
  <r>
    <n v="3286"/>
    <s v="Ugo Pires"/>
    <x v="2"/>
    <x v="54"/>
    <x v="0"/>
    <x v="2"/>
    <x v="2"/>
    <x v="1"/>
    <s v="-"/>
    <x v="0"/>
    <n v="20"/>
    <x v="6"/>
    <n v="15"/>
  </r>
  <r>
    <n v="3287"/>
    <s v="Valéria Nobre"/>
    <x v="1"/>
    <x v="55"/>
    <x v="1"/>
    <x v="1"/>
    <x v="0"/>
    <x v="1"/>
    <s v="-"/>
    <x v="1"/>
    <n v="0"/>
    <x v="4"/>
    <n v="4"/>
  </r>
  <r>
    <n v="3288"/>
    <s v="William Siqueira"/>
    <x v="0"/>
    <x v="56"/>
    <x v="0"/>
    <x v="0"/>
    <x v="1"/>
    <x v="0"/>
    <n v="30"/>
    <x v="0"/>
    <n v="20"/>
    <x v="3"/>
    <n v="62"/>
  </r>
  <r>
    <n v="3289"/>
    <s v="Xuxa Meneghel"/>
    <x v="2"/>
    <x v="57"/>
    <x v="1"/>
    <x v="2"/>
    <x v="0"/>
    <x v="1"/>
    <s v="-"/>
    <x v="0"/>
    <n v="20"/>
    <x v="2"/>
    <n v="20"/>
  </r>
  <r>
    <n v="3290"/>
    <s v="Yara Figueiredo"/>
    <x v="1"/>
    <x v="58"/>
    <x v="0"/>
    <x v="1"/>
    <x v="2"/>
    <x v="1"/>
    <s v="-"/>
    <x v="1"/>
    <n v="0"/>
    <x v="1"/>
    <n v="5"/>
  </r>
  <r>
    <n v="3291"/>
    <s v="Zacarias Alves"/>
    <x v="0"/>
    <x v="59"/>
    <x v="1"/>
    <x v="0"/>
    <x v="0"/>
    <x v="0"/>
    <n v="30"/>
    <x v="0"/>
    <n v="20"/>
    <x v="0"/>
    <n v="60"/>
  </r>
  <r>
    <n v="3292"/>
    <s v="Amanda Bynes"/>
    <x v="2"/>
    <x v="60"/>
    <x v="0"/>
    <x v="2"/>
    <x v="1"/>
    <x v="1"/>
    <s v="-"/>
    <x v="0"/>
    <n v="20"/>
    <x v="6"/>
    <n v="15"/>
  </r>
  <r>
    <n v="3293"/>
    <s v="Bruno Mars"/>
    <x v="1"/>
    <x v="61"/>
    <x v="1"/>
    <x v="1"/>
    <x v="0"/>
    <x v="1"/>
    <s v="-"/>
    <x v="1"/>
    <n v="0"/>
    <x v="4"/>
    <n v="4"/>
  </r>
  <r>
    <n v="3294"/>
    <s v="Carla Bruni"/>
    <x v="0"/>
    <x v="62"/>
    <x v="0"/>
    <x v="0"/>
    <x v="2"/>
    <x v="0"/>
    <n v="30"/>
    <x v="0"/>
    <n v="20"/>
    <x v="7"/>
    <n v="45"/>
  </r>
  <r>
    <n v="3295"/>
    <s v="Diego Maradona"/>
    <x v="2"/>
    <x v="63"/>
    <x v="1"/>
    <x v="2"/>
    <x v="0"/>
    <x v="1"/>
    <s v="-"/>
    <x v="0"/>
    <n v="20"/>
    <x v="0"/>
    <n v="25"/>
  </r>
  <r>
    <n v="3296"/>
    <s v="Estela Marques"/>
    <x v="1"/>
    <x v="64"/>
    <x v="1"/>
    <x v="1"/>
    <x v="0"/>
    <x v="1"/>
    <s v="-"/>
    <x v="1"/>
    <n v="0"/>
    <x v="1"/>
    <n v="5"/>
  </r>
  <r>
    <n v="3297"/>
    <s v="Fábio Nobre"/>
    <x v="0"/>
    <x v="65"/>
    <x v="0"/>
    <x v="0"/>
    <x v="2"/>
    <x v="0"/>
    <n v="30"/>
    <x v="0"/>
    <n v="20"/>
    <x v="10"/>
    <n v="58"/>
  </r>
  <r>
    <n v="3298"/>
    <s v="Gabriel Oliveira"/>
    <x v="2"/>
    <x v="66"/>
    <x v="1"/>
    <x v="2"/>
    <x v="1"/>
    <x v="1"/>
    <s v="-"/>
    <x v="0"/>
    <n v="20"/>
    <x v="2"/>
    <n v="20"/>
  </r>
  <r>
    <n v="3299"/>
    <s v="Helena Santos"/>
    <x v="1"/>
    <x v="67"/>
    <x v="0"/>
    <x v="1"/>
    <x v="2"/>
    <x v="1"/>
    <s v="-"/>
    <x v="1"/>
    <n v="0"/>
    <x v="4"/>
    <n v="4"/>
  </r>
  <r>
    <n v="3300"/>
    <s v="Ivan Carvalho"/>
    <x v="0"/>
    <x v="68"/>
    <x v="1"/>
    <x v="0"/>
    <x v="0"/>
    <x v="0"/>
    <n v="30"/>
    <x v="0"/>
    <n v="20"/>
    <x v="6"/>
    <n v="50"/>
  </r>
  <r>
    <n v="3301"/>
    <s v="Júlia Ferreira"/>
    <x v="2"/>
    <x v="69"/>
    <x v="0"/>
    <x v="2"/>
    <x v="0"/>
    <x v="1"/>
    <s v="-"/>
    <x v="0"/>
    <n v="20"/>
    <x v="0"/>
    <n v="25"/>
  </r>
  <r>
    <n v="3302"/>
    <s v="Karla Alves"/>
    <x v="1"/>
    <x v="70"/>
    <x v="1"/>
    <x v="1"/>
    <x v="1"/>
    <x v="1"/>
    <s v="-"/>
    <x v="1"/>
    <n v="0"/>
    <x v="1"/>
    <n v="5"/>
  </r>
  <r>
    <n v="3303"/>
    <s v="Lucas Mendes"/>
    <x v="0"/>
    <x v="71"/>
    <x v="0"/>
    <x v="0"/>
    <x v="2"/>
    <x v="0"/>
    <n v="30"/>
    <x v="0"/>
    <n v="20"/>
    <x v="7"/>
    <n v="45"/>
  </r>
  <r>
    <n v="3304"/>
    <s v="Mônica Gomes"/>
    <x v="2"/>
    <x v="72"/>
    <x v="1"/>
    <x v="2"/>
    <x v="2"/>
    <x v="1"/>
    <s v="-"/>
    <x v="0"/>
    <n v="20"/>
    <x v="9"/>
    <n v="18"/>
  </r>
  <r>
    <n v="3305"/>
    <s v="Norberto Queiroz"/>
    <x v="1"/>
    <x v="73"/>
    <x v="0"/>
    <x v="1"/>
    <x v="0"/>
    <x v="1"/>
    <s v="-"/>
    <x v="1"/>
    <n v="0"/>
    <x v="5"/>
    <n v="3"/>
  </r>
  <r>
    <n v="3306"/>
    <s v="Otávio Barros"/>
    <x v="0"/>
    <x v="74"/>
    <x v="1"/>
    <x v="0"/>
    <x v="1"/>
    <x v="0"/>
    <n v="30"/>
    <x v="0"/>
    <n v="20"/>
    <x v="0"/>
    <n v="60"/>
  </r>
  <r>
    <n v="3307"/>
    <s v="Paula Vieira"/>
    <x v="2"/>
    <x v="75"/>
    <x v="0"/>
    <x v="2"/>
    <x v="0"/>
    <x v="1"/>
    <s v="-"/>
    <x v="0"/>
    <n v="20"/>
    <x v="2"/>
    <n v="20"/>
  </r>
  <r>
    <n v="3308"/>
    <s v="Quentin Ramos"/>
    <x v="1"/>
    <x v="76"/>
    <x v="1"/>
    <x v="1"/>
    <x v="2"/>
    <x v="1"/>
    <s v="-"/>
    <x v="1"/>
    <n v="0"/>
    <x v="1"/>
    <n v="5"/>
  </r>
  <r>
    <n v="3309"/>
    <s v="Raquel Novaes"/>
    <x v="0"/>
    <x v="77"/>
    <x v="0"/>
    <x v="0"/>
    <x v="0"/>
    <x v="0"/>
    <n v="30"/>
    <x v="0"/>
    <n v="20"/>
    <x v="3"/>
    <n v="62"/>
  </r>
  <r>
    <n v="3310"/>
    <s v="Samantha Lopes"/>
    <x v="2"/>
    <x v="78"/>
    <x v="1"/>
    <x v="2"/>
    <x v="1"/>
    <x v="1"/>
    <s v="-"/>
    <x v="0"/>
    <n v="20"/>
    <x v="6"/>
    <n v="15"/>
  </r>
  <r>
    <n v="3311"/>
    <s v="Tiago Martins"/>
    <x v="1"/>
    <x v="79"/>
    <x v="0"/>
    <x v="1"/>
    <x v="0"/>
    <x v="1"/>
    <s v="-"/>
    <x v="1"/>
    <n v="0"/>
    <x v="4"/>
    <n v="4"/>
  </r>
  <r>
    <n v="3312"/>
    <s v="Ulysses Guimarães"/>
    <x v="0"/>
    <x v="80"/>
    <x v="1"/>
    <x v="0"/>
    <x v="2"/>
    <x v="0"/>
    <n v="30"/>
    <x v="0"/>
    <n v="20"/>
    <x v="10"/>
    <n v="58"/>
  </r>
  <r>
    <n v="3313"/>
    <s v="Vanessa Silva"/>
    <x v="2"/>
    <x v="81"/>
    <x v="0"/>
    <x v="2"/>
    <x v="0"/>
    <x v="1"/>
    <s v="-"/>
    <x v="0"/>
    <n v="20"/>
    <x v="2"/>
    <n v="20"/>
  </r>
  <r>
    <n v="3314"/>
    <s v="William Carneiro"/>
    <x v="1"/>
    <x v="82"/>
    <x v="1"/>
    <x v="1"/>
    <x v="1"/>
    <x v="1"/>
    <s v="-"/>
    <x v="1"/>
    <n v="0"/>
    <x v="1"/>
    <n v="5"/>
  </r>
  <r>
    <n v="3315"/>
    <s v="Ximena Rocha"/>
    <x v="0"/>
    <x v="83"/>
    <x v="0"/>
    <x v="0"/>
    <x v="0"/>
    <x v="0"/>
    <n v="30"/>
    <x v="0"/>
    <n v="20"/>
    <x v="7"/>
    <n v="45"/>
  </r>
  <r>
    <n v="3316"/>
    <s v="Yasmin Figueiredo"/>
    <x v="2"/>
    <x v="84"/>
    <x v="1"/>
    <x v="2"/>
    <x v="2"/>
    <x v="1"/>
    <s v="-"/>
    <x v="0"/>
    <n v="20"/>
    <x v="6"/>
    <n v="15"/>
  </r>
  <r>
    <n v="3317"/>
    <s v="Zara Cunha"/>
    <x v="1"/>
    <x v="85"/>
    <x v="0"/>
    <x v="1"/>
    <x v="0"/>
    <x v="1"/>
    <s v="-"/>
    <x v="1"/>
    <n v="0"/>
    <x v="4"/>
    <n v="4"/>
  </r>
  <r>
    <n v="3318"/>
    <s v="Alan Teixeira"/>
    <x v="0"/>
    <x v="86"/>
    <x v="1"/>
    <x v="0"/>
    <x v="1"/>
    <x v="0"/>
    <n v="30"/>
    <x v="0"/>
    <n v="20"/>
    <x v="3"/>
    <n v="62"/>
  </r>
  <r>
    <n v="3319"/>
    <s v="Bárbara Oliveira"/>
    <x v="2"/>
    <x v="87"/>
    <x v="0"/>
    <x v="2"/>
    <x v="0"/>
    <x v="1"/>
    <s v="-"/>
    <x v="0"/>
    <n v="20"/>
    <x v="2"/>
    <n v="20"/>
  </r>
  <r>
    <n v="3320"/>
    <s v="Carlos Junqueira"/>
    <x v="1"/>
    <x v="88"/>
    <x v="1"/>
    <x v="1"/>
    <x v="2"/>
    <x v="1"/>
    <s v="-"/>
    <x v="1"/>
    <n v="0"/>
    <x v="1"/>
    <n v="5"/>
  </r>
  <r>
    <n v="3321"/>
    <s v="Daniela Moura"/>
    <x v="0"/>
    <x v="89"/>
    <x v="0"/>
    <x v="0"/>
    <x v="0"/>
    <x v="0"/>
    <n v="30"/>
    <x v="0"/>
    <n v="20"/>
    <x v="0"/>
    <n v="60"/>
  </r>
  <r>
    <n v="3322"/>
    <s v="Eduardo Lima"/>
    <x v="2"/>
    <x v="90"/>
    <x v="1"/>
    <x v="2"/>
    <x v="1"/>
    <x v="1"/>
    <s v="-"/>
    <x v="0"/>
    <n v="20"/>
    <x v="6"/>
    <n v="15"/>
  </r>
  <r>
    <n v="3323"/>
    <s v="Fabiana Araújo"/>
    <x v="1"/>
    <x v="91"/>
    <x v="0"/>
    <x v="1"/>
    <x v="0"/>
    <x v="1"/>
    <s v="-"/>
    <x v="1"/>
    <n v="0"/>
    <x v="4"/>
    <n v="4"/>
  </r>
  <r>
    <n v="3324"/>
    <s v="Geraldo Ribeiro"/>
    <x v="0"/>
    <x v="92"/>
    <x v="1"/>
    <x v="0"/>
    <x v="2"/>
    <x v="0"/>
    <n v="30"/>
    <x v="0"/>
    <n v="20"/>
    <x v="7"/>
    <n v="45"/>
  </r>
  <r>
    <n v="3325"/>
    <s v="Héctor Vargas"/>
    <x v="2"/>
    <x v="93"/>
    <x v="0"/>
    <x v="2"/>
    <x v="2"/>
    <x v="1"/>
    <s v="-"/>
    <x v="0"/>
    <n v="20"/>
    <x v="6"/>
    <n v="15"/>
  </r>
  <r>
    <n v="3326"/>
    <s v="Isabela Fonseca"/>
    <x v="1"/>
    <x v="94"/>
    <x v="1"/>
    <x v="1"/>
    <x v="1"/>
    <x v="1"/>
    <s v="-"/>
    <x v="1"/>
    <n v="0"/>
    <x v="1"/>
    <n v="5"/>
  </r>
  <r>
    <n v="3327"/>
    <s v="João Pedro Almeida"/>
    <x v="0"/>
    <x v="95"/>
    <x v="0"/>
    <x v="0"/>
    <x v="0"/>
    <x v="0"/>
    <n v="30"/>
    <x v="0"/>
    <n v="20"/>
    <x v="10"/>
    <n v="58"/>
  </r>
  <r>
    <n v="3328"/>
    <s v="Klara Costa"/>
    <x v="2"/>
    <x v="96"/>
    <x v="1"/>
    <x v="2"/>
    <x v="1"/>
    <x v="1"/>
    <s v="-"/>
    <x v="0"/>
    <n v="20"/>
    <x v="2"/>
    <n v="20"/>
  </r>
  <r>
    <n v="3329"/>
    <s v="Luciana Mendes"/>
    <x v="1"/>
    <x v="97"/>
    <x v="0"/>
    <x v="1"/>
    <x v="2"/>
    <x v="1"/>
    <s v="-"/>
    <x v="1"/>
    <n v="0"/>
    <x v="4"/>
    <n v="4"/>
  </r>
  <r>
    <n v="3330"/>
    <s v="Marcelo Gouveia"/>
    <x v="0"/>
    <x v="98"/>
    <x v="1"/>
    <x v="0"/>
    <x v="0"/>
    <x v="0"/>
    <n v="30"/>
    <x v="0"/>
    <n v="20"/>
    <x v="6"/>
    <n v="50"/>
  </r>
  <r>
    <n v="3331"/>
    <s v="Nívea Borges"/>
    <x v="2"/>
    <x v="99"/>
    <x v="0"/>
    <x v="2"/>
    <x v="0"/>
    <x v="1"/>
    <s v="-"/>
    <x v="0"/>
    <n v="20"/>
    <x v="0"/>
    <n v="25"/>
  </r>
  <r>
    <n v="3332"/>
    <s v="Oscar Nogueira"/>
    <x v="1"/>
    <x v="100"/>
    <x v="1"/>
    <x v="1"/>
    <x v="1"/>
    <x v="1"/>
    <s v="-"/>
    <x v="1"/>
    <n v="0"/>
    <x v="1"/>
    <n v="5"/>
  </r>
  <r>
    <n v="3333"/>
    <s v="Patrícia Alves"/>
    <x v="0"/>
    <x v="101"/>
    <x v="0"/>
    <x v="0"/>
    <x v="2"/>
    <x v="0"/>
    <n v="30"/>
    <x v="0"/>
    <n v="20"/>
    <x v="7"/>
    <n v="45"/>
  </r>
  <r>
    <n v="3334"/>
    <s v="Rafaela Silva"/>
    <x v="2"/>
    <x v="102"/>
    <x v="1"/>
    <x v="2"/>
    <x v="2"/>
    <x v="1"/>
    <s v="-"/>
    <x v="0"/>
    <n v="20"/>
    <x v="9"/>
    <n v="18"/>
  </r>
  <r>
    <n v="3335"/>
    <s v="Samantha Moraes"/>
    <x v="1"/>
    <x v="103"/>
    <x v="0"/>
    <x v="1"/>
    <x v="0"/>
    <x v="1"/>
    <s v="-"/>
    <x v="1"/>
    <n v="0"/>
    <x v="5"/>
    <n v="3"/>
  </r>
  <r>
    <n v="3336"/>
    <s v="Tatiana Rocha"/>
    <x v="1"/>
    <x v="104"/>
    <x v="0"/>
    <x v="1"/>
    <x v="0"/>
    <x v="1"/>
    <s v="-"/>
    <x v="1"/>
    <n v="0"/>
    <x v="1"/>
    <n v="5"/>
  </r>
  <r>
    <n v="3337"/>
    <s v="Ulisses Tavares"/>
    <x v="0"/>
    <x v="105"/>
    <x v="1"/>
    <x v="0"/>
    <x v="2"/>
    <x v="0"/>
    <n v="30"/>
    <x v="0"/>
    <n v="20"/>
    <x v="10"/>
    <n v="58"/>
  </r>
  <r>
    <n v="3338"/>
    <s v="Víctor Lemos"/>
    <x v="2"/>
    <x v="106"/>
    <x v="0"/>
    <x v="2"/>
    <x v="1"/>
    <x v="1"/>
    <s v="-"/>
    <x v="0"/>
    <n v="20"/>
    <x v="2"/>
    <n v="20"/>
  </r>
  <r>
    <n v="3339"/>
    <s v="Wilma Barros"/>
    <x v="1"/>
    <x v="107"/>
    <x v="1"/>
    <x v="1"/>
    <x v="2"/>
    <x v="1"/>
    <s v="-"/>
    <x v="1"/>
    <n v="0"/>
    <x v="4"/>
    <n v="4"/>
  </r>
  <r>
    <n v="3340"/>
    <s v="Xavier Nascimento"/>
    <x v="0"/>
    <x v="108"/>
    <x v="0"/>
    <x v="0"/>
    <x v="0"/>
    <x v="0"/>
    <n v="30"/>
    <x v="0"/>
    <n v="20"/>
    <x v="6"/>
    <n v="50"/>
  </r>
  <r>
    <n v="3341"/>
    <s v="Yago Pereira"/>
    <x v="2"/>
    <x v="109"/>
    <x v="1"/>
    <x v="2"/>
    <x v="0"/>
    <x v="1"/>
    <s v="-"/>
    <x v="0"/>
    <n v="20"/>
    <x v="0"/>
    <n v="25"/>
  </r>
  <r>
    <n v="3342"/>
    <s v="Zilda Ferreira"/>
    <x v="1"/>
    <x v="110"/>
    <x v="0"/>
    <x v="1"/>
    <x v="1"/>
    <x v="1"/>
    <s v="-"/>
    <x v="1"/>
    <n v="0"/>
    <x v="1"/>
    <n v="5"/>
  </r>
  <r>
    <n v="3343"/>
    <s v="Amanda Lopes"/>
    <x v="0"/>
    <x v="111"/>
    <x v="1"/>
    <x v="0"/>
    <x v="2"/>
    <x v="0"/>
    <n v="30"/>
    <x v="0"/>
    <n v="20"/>
    <x v="7"/>
    <n v="45"/>
  </r>
  <r>
    <n v="3344"/>
    <s v="Bruno Miranda"/>
    <x v="2"/>
    <x v="112"/>
    <x v="0"/>
    <x v="2"/>
    <x v="2"/>
    <x v="1"/>
    <s v="-"/>
    <x v="0"/>
    <n v="20"/>
    <x v="9"/>
    <n v="18"/>
  </r>
  <r>
    <n v="3345"/>
    <s v="Célia Torres"/>
    <x v="1"/>
    <x v="113"/>
    <x v="1"/>
    <x v="1"/>
    <x v="0"/>
    <x v="1"/>
    <s v="-"/>
    <x v="1"/>
    <n v="0"/>
    <x v="5"/>
    <n v="3"/>
  </r>
  <r>
    <n v="3346"/>
    <s v="Diogo Souza"/>
    <x v="0"/>
    <x v="114"/>
    <x v="0"/>
    <x v="0"/>
    <x v="1"/>
    <x v="0"/>
    <n v="30"/>
    <x v="0"/>
    <n v="20"/>
    <x v="0"/>
    <n v="60"/>
  </r>
  <r>
    <n v="3347"/>
    <s v="Elisa Castro"/>
    <x v="2"/>
    <x v="115"/>
    <x v="1"/>
    <x v="2"/>
    <x v="0"/>
    <x v="1"/>
    <s v="-"/>
    <x v="0"/>
    <n v="20"/>
    <x v="2"/>
    <n v="20"/>
  </r>
  <r>
    <n v="3348"/>
    <s v="Fátima Lima"/>
    <x v="1"/>
    <x v="116"/>
    <x v="0"/>
    <x v="1"/>
    <x v="2"/>
    <x v="1"/>
    <s v="-"/>
    <x v="1"/>
    <n v="0"/>
    <x v="1"/>
    <n v="5"/>
  </r>
  <r>
    <n v="3349"/>
    <s v="Geraldo Ribeiro"/>
    <x v="0"/>
    <x v="117"/>
    <x v="1"/>
    <x v="0"/>
    <x v="0"/>
    <x v="0"/>
    <n v="30"/>
    <x v="0"/>
    <n v="20"/>
    <x v="3"/>
    <n v="62"/>
  </r>
  <r>
    <n v="3350"/>
    <s v="Hélio Martins"/>
    <x v="2"/>
    <x v="118"/>
    <x v="0"/>
    <x v="2"/>
    <x v="1"/>
    <x v="1"/>
    <s v="-"/>
    <x v="0"/>
    <n v="20"/>
    <x v="6"/>
    <n v="15"/>
  </r>
  <r>
    <n v="3351"/>
    <s v="Íris Santos"/>
    <x v="1"/>
    <x v="119"/>
    <x v="1"/>
    <x v="1"/>
    <x v="0"/>
    <x v="1"/>
    <s v="-"/>
    <x v="1"/>
    <n v="0"/>
    <x v="4"/>
    <n v="4"/>
  </r>
  <r>
    <n v="3352"/>
    <s v="João Marcelo"/>
    <x v="0"/>
    <x v="120"/>
    <x v="0"/>
    <x v="0"/>
    <x v="2"/>
    <x v="0"/>
    <n v="30"/>
    <x v="0"/>
    <n v="20"/>
    <x v="10"/>
    <n v="58"/>
  </r>
  <r>
    <n v="3353"/>
    <s v="Larissa Gomes"/>
    <x v="2"/>
    <x v="121"/>
    <x v="1"/>
    <x v="2"/>
    <x v="0"/>
    <x v="1"/>
    <s v="-"/>
    <x v="0"/>
    <n v="20"/>
    <x v="2"/>
    <n v="20"/>
  </r>
  <r>
    <n v="3354"/>
    <s v="Márcio Silva"/>
    <x v="1"/>
    <x v="122"/>
    <x v="0"/>
    <x v="1"/>
    <x v="1"/>
    <x v="1"/>
    <s v="-"/>
    <x v="1"/>
    <n v="0"/>
    <x v="1"/>
    <n v="5"/>
  </r>
  <r>
    <n v="3355"/>
    <s v="Nadia Costa"/>
    <x v="0"/>
    <x v="123"/>
    <x v="1"/>
    <x v="0"/>
    <x v="0"/>
    <x v="0"/>
    <n v="30"/>
    <x v="0"/>
    <n v="20"/>
    <x v="7"/>
    <n v="45"/>
  </r>
  <r>
    <n v="3356"/>
    <s v="Oscar Almeida"/>
    <x v="2"/>
    <x v="124"/>
    <x v="0"/>
    <x v="2"/>
    <x v="2"/>
    <x v="1"/>
    <s v="-"/>
    <x v="0"/>
    <n v="20"/>
    <x v="6"/>
    <n v="15"/>
  </r>
  <r>
    <n v="3357"/>
    <s v="Patricia Soares"/>
    <x v="1"/>
    <x v="125"/>
    <x v="1"/>
    <x v="1"/>
    <x v="0"/>
    <x v="1"/>
    <s v="-"/>
    <x v="1"/>
    <n v="0"/>
    <x v="4"/>
    <n v="4"/>
  </r>
  <r>
    <n v="3358"/>
    <s v="Quênia Barros"/>
    <x v="0"/>
    <x v="126"/>
    <x v="0"/>
    <x v="0"/>
    <x v="1"/>
    <x v="0"/>
    <n v="30"/>
    <x v="0"/>
    <n v="20"/>
    <x v="3"/>
    <n v="62"/>
  </r>
  <r>
    <n v="3359"/>
    <s v="Rafael Torres"/>
    <x v="2"/>
    <x v="127"/>
    <x v="1"/>
    <x v="2"/>
    <x v="0"/>
    <x v="1"/>
    <s v="-"/>
    <x v="0"/>
    <n v="20"/>
    <x v="2"/>
    <n v="20"/>
  </r>
  <r>
    <n v="3360"/>
    <s v="Silvia Nascimento"/>
    <x v="1"/>
    <x v="128"/>
    <x v="0"/>
    <x v="1"/>
    <x v="2"/>
    <x v="1"/>
    <s v="-"/>
    <x v="1"/>
    <n v="0"/>
    <x v="1"/>
    <n v="5"/>
  </r>
  <r>
    <n v="3361"/>
    <s v="Tiago Mendes"/>
    <x v="0"/>
    <x v="129"/>
    <x v="1"/>
    <x v="0"/>
    <x v="0"/>
    <x v="0"/>
    <n v="30"/>
    <x v="0"/>
    <n v="20"/>
    <x v="6"/>
    <n v="50"/>
  </r>
  <r>
    <n v="3362"/>
    <s v="Ursula Silva"/>
    <x v="2"/>
    <x v="130"/>
    <x v="0"/>
    <x v="2"/>
    <x v="1"/>
    <x v="1"/>
    <s v="-"/>
    <x v="0"/>
    <n v="20"/>
    <x v="6"/>
    <n v="15"/>
  </r>
  <r>
    <n v="3363"/>
    <s v="Vanessa Moraes"/>
    <x v="1"/>
    <x v="131"/>
    <x v="1"/>
    <x v="1"/>
    <x v="0"/>
    <x v="1"/>
    <s v="-"/>
    <x v="1"/>
    <n v="0"/>
    <x v="4"/>
    <n v="4"/>
  </r>
  <r>
    <n v="3364"/>
    <s v="Waldir Junior"/>
    <x v="0"/>
    <x v="132"/>
    <x v="0"/>
    <x v="0"/>
    <x v="2"/>
    <x v="0"/>
    <n v="30"/>
    <x v="0"/>
    <n v="20"/>
    <x v="10"/>
    <n v="58"/>
  </r>
  <r>
    <n v="3365"/>
    <s v="Xavier Lopes"/>
    <x v="2"/>
    <x v="133"/>
    <x v="1"/>
    <x v="2"/>
    <x v="0"/>
    <x v="1"/>
    <s v="-"/>
    <x v="0"/>
    <n v="20"/>
    <x v="2"/>
    <n v="20"/>
  </r>
  <r>
    <n v="3366"/>
    <s v="Yolanda Freitas"/>
    <x v="1"/>
    <x v="134"/>
    <x v="0"/>
    <x v="1"/>
    <x v="0"/>
    <x v="1"/>
    <s v="-"/>
    <x v="1"/>
    <n v="0"/>
    <x v="1"/>
    <n v="5"/>
  </r>
  <r>
    <n v="3367"/>
    <s v="Zacarias Nunes"/>
    <x v="0"/>
    <x v="135"/>
    <x v="1"/>
    <x v="0"/>
    <x v="2"/>
    <x v="0"/>
    <n v="30"/>
    <x v="0"/>
    <n v="20"/>
    <x v="10"/>
    <n v="58"/>
  </r>
  <r>
    <n v="3368"/>
    <s v="Ana Clara Barreto"/>
    <x v="2"/>
    <x v="136"/>
    <x v="0"/>
    <x v="2"/>
    <x v="1"/>
    <x v="1"/>
    <s v="-"/>
    <x v="0"/>
    <n v="20"/>
    <x v="2"/>
    <n v="20"/>
  </r>
  <r>
    <n v="3369"/>
    <s v="Bruno Henrique"/>
    <x v="1"/>
    <x v="137"/>
    <x v="1"/>
    <x v="1"/>
    <x v="2"/>
    <x v="1"/>
    <s v="-"/>
    <x v="1"/>
    <n v="0"/>
    <x v="4"/>
    <n v="4"/>
  </r>
  <r>
    <n v="3370"/>
    <s v="Carlos Eduardo"/>
    <x v="0"/>
    <x v="138"/>
    <x v="0"/>
    <x v="0"/>
    <x v="0"/>
    <x v="0"/>
    <n v="30"/>
    <x v="0"/>
    <n v="20"/>
    <x v="6"/>
    <n v="50"/>
  </r>
  <r>
    <n v="3371"/>
    <s v="Débora Lima"/>
    <x v="2"/>
    <x v="139"/>
    <x v="1"/>
    <x v="2"/>
    <x v="0"/>
    <x v="1"/>
    <s v="-"/>
    <x v="0"/>
    <n v="20"/>
    <x v="0"/>
    <n v="25"/>
  </r>
  <r>
    <n v="3372"/>
    <s v="Elisa Neves"/>
    <x v="1"/>
    <x v="140"/>
    <x v="0"/>
    <x v="1"/>
    <x v="1"/>
    <x v="1"/>
    <s v="-"/>
    <x v="1"/>
    <n v="0"/>
    <x v="1"/>
    <n v="5"/>
  </r>
  <r>
    <n v="3373"/>
    <s v="Fabiano Gomes"/>
    <x v="0"/>
    <x v="141"/>
    <x v="1"/>
    <x v="0"/>
    <x v="2"/>
    <x v="0"/>
    <n v="30"/>
    <x v="0"/>
    <n v="20"/>
    <x v="7"/>
    <n v="45"/>
  </r>
  <r>
    <n v="3374"/>
    <s v="Gisele Oliveira"/>
    <x v="2"/>
    <x v="142"/>
    <x v="0"/>
    <x v="2"/>
    <x v="2"/>
    <x v="1"/>
    <s v="-"/>
    <x v="0"/>
    <n v="20"/>
    <x v="9"/>
    <n v="18"/>
  </r>
  <r>
    <n v="3375"/>
    <s v="Héctor Silva"/>
    <x v="1"/>
    <x v="143"/>
    <x v="1"/>
    <x v="1"/>
    <x v="0"/>
    <x v="1"/>
    <s v="-"/>
    <x v="1"/>
    <n v="0"/>
    <x v="5"/>
    <n v="3"/>
  </r>
  <r>
    <n v="3376"/>
    <s v="Igor Martins"/>
    <x v="0"/>
    <x v="144"/>
    <x v="0"/>
    <x v="0"/>
    <x v="1"/>
    <x v="0"/>
    <n v="30"/>
    <x v="0"/>
    <n v="20"/>
    <x v="0"/>
    <n v="60"/>
  </r>
  <r>
    <n v="3377"/>
    <s v="Joana Figueiredo"/>
    <x v="2"/>
    <x v="145"/>
    <x v="1"/>
    <x v="2"/>
    <x v="0"/>
    <x v="1"/>
    <s v="-"/>
    <x v="0"/>
    <n v="20"/>
    <x v="2"/>
    <n v="20"/>
  </r>
  <r>
    <n v="3378"/>
    <s v="Kleber Machado"/>
    <x v="1"/>
    <x v="146"/>
    <x v="0"/>
    <x v="1"/>
    <x v="2"/>
    <x v="1"/>
    <s v="-"/>
    <x v="1"/>
    <n v="0"/>
    <x v="1"/>
    <n v="5"/>
  </r>
  <r>
    <n v="3379"/>
    <s v="Luciana Santos"/>
    <x v="0"/>
    <x v="147"/>
    <x v="1"/>
    <x v="0"/>
    <x v="0"/>
    <x v="0"/>
    <n v="30"/>
    <x v="0"/>
    <n v="20"/>
    <x v="3"/>
    <n v="62"/>
  </r>
  <r>
    <n v="3380"/>
    <s v="Marcos Teixeira"/>
    <x v="2"/>
    <x v="148"/>
    <x v="0"/>
    <x v="2"/>
    <x v="1"/>
    <x v="1"/>
    <s v="-"/>
    <x v="0"/>
    <n v="20"/>
    <x v="6"/>
    <n v="15"/>
  </r>
  <r>
    <n v="3381"/>
    <s v="Natalia Costa"/>
    <x v="1"/>
    <x v="149"/>
    <x v="1"/>
    <x v="1"/>
    <x v="0"/>
    <x v="1"/>
    <s v="-"/>
    <x v="1"/>
    <n v="0"/>
    <x v="4"/>
    <n v="4"/>
  </r>
  <r>
    <n v="3382"/>
    <s v="Oscar Ribeiro"/>
    <x v="0"/>
    <x v="150"/>
    <x v="0"/>
    <x v="0"/>
    <x v="2"/>
    <x v="0"/>
    <n v="30"/>
    <x v="0"/>
    <n v="20"/>
    <x v="10"/>
    <n v="58"/>
  </r>
  <r>
    <n v="3383"/>
    <s v="Patricia Almeida"/>
    <x v="2"/>
    <x v="151"/>
    <x v="1"/>
    <x v="2"/>
    <x v="0"/>
    <x v="1"/>
    <s v="-"/>
    <x v="0"/>
    <n v="20"/>
    <x v="2"/>
    <n v="20"/>
  </r>
  <r>
    <n v="3384"/>
    <s v="Quirino Junior"/>
    <x v="1"/>
    <x v="152"/>
    <x v="0"/>
    <x v="1"/>
    <x v="1"/>
    <x v="1"/>
    <s v="-"/>
    <x v="1"/>
    <n v="0"/>
    <x v="1"/>
    <n v="5"/>
  </r>
  <r>
    <n v="3385"/>
    <s v="Renata Machado"/>
    <x v="0"/>
    <x v="153"/>
    <x v="1"/>
    <x v="0"/>
    <x v="0"/>
    <x v="0"/>
    <n v="30"/>
    <x v="0"/>
    <n v="20"/>
    <x v="7"/>
    <n v="45"/>
  </r>
  <r>
    <n v="3386"/>
    <s v="Sônia Alves"/>
    <x v="2"/>
    <x v="154"/>
    <x v="0"/>
    <x v="2"/>
    <x v="2"/>
    <x v="1"/>
    <s v="-"/>
    <x v="0"/>
    <n v="20"/>
    <x v="6"/>
    <n v="15"/>
  </r>
  <r>
    <n v="3387"/>
    <s v="Tiago Nunes"/>
    <x v="1"/>
    <x v="155"/>
    <x v="1"/>
    <x v="1"/>
    <x v="0"/>
    <x v="1"/>
    <s v="-"/>
    <x v="1"/>
    <n v="0"/>
    <x v="4"/>
    <n v="4"/>
  </r>
  <r>
    <n v="3388"/>
    <s v="Ulysses Pereira"/>
    <x v="0"/>
    <x v="156"/>
    <x v="0"/>
    <x v="0"/>
    <x v="1"/>
    <x v="0"/>
    <n v="30"/>
    <x v="0"/>
    <n v="20"/>
    <x v="3"/>
    <n v="62"/>
  </r>
  <r>
    <n v="3389"/>
    <s v="Vanessa Lima"/>
    <x v="2"/>
    <x v="157"/>
    <x v="1"/>
    <x v="2"/>
    <x v="0"/>
    <x v="1"/>
    <s v="-"/>
    <x v="0"/>
    <n v="20"/>
    <x v="2"/>
    <n v="20"/>
  </r>
  <r>
    <n v="3390"/>
    <s v="Wagner Santos"/>
    <x v="1"/>
    <x v="158"/>
    <x v="0"/>
    <x v="1"/>
    <x v="2"/>
    <x v="1"/>
    <s v="-"/>
    <x v="1"/>
    <n v="0"/>
    <x v="1"/>
    <n v="5"/>
  </r>
  <r>
    <n v="3391"/>
    <s v="Xuxa Meneghel"/>
    <x v="0"/>
    <x v="159"/>
    <x v="1"/>
    <x v="0"/>
    <x v="0"/>
    <x v="0"/>
    <n v="30"/>
    <x v="0"/>
    <n v="20"/>
    <x v="6"/>
    <n v="50"/>
  </r>
  <r>
    <n v="3392"/>
    <s v="Yasmin Silva"/>
    <x v="2"/>
    <x v="160"/>
    <x v="0"/>
    <x v="2"/>
    <x v="1"/>
    <x v="1"/>
    <s v="-"/>
    <x v="0"/>
    <n v="20"/>
    <x v="6"/>
    <n v="15"/>
  </r>
  <r>
    <n v="3393"/>
    <s v="Zacarias de Souza"/>
    <x v="1"/>
    <x v="161"/>
    <x v="1"/>
    <x v="1"/>
    <x v="0"/>
    <x v="1"/>
    <s v="-"/>
    <x v="1"/>
    <n v="0"/>
    <x v="4"/>
    <n v="4"/>
  </r>
  <r>
    <n v="3394"/>
    <s v="André Lima"/>
    <x v="0"/>
    <x v="162"/>
    <x v="0"/>
    <x v="0"/>
    <x v="2"/>
    <x v="0"/>
    <n v="30"/>
    <x v="0"/>
    <n v="20"/>
    <x v="10"/>
    <n v="58"/>
  </r>
  <r>
    <n v="3395"/>
    <s v="Bianca Freitas"/>
    <x v="2"/>
    <x v="163"/>
    <x v="1"/>
    <x v="2"/>
    <x v="0"/>
    <x v="1"/>
    <s v="-"/>
    <x v="0"/>
    <n v="20"/>
    <x v="2"/>
    <n v="20"/>
  </r>
  <r>
    <n v="3396"/>
    <s v="Caio Mendes"/>
    <x v="1"/>
    <x v="164"/>
    <x v="0"/>
    <x v="1"/>
    <x v="1"/>
    <x v="1"/>
    <s v="-"/>
    <x v="1"/>
    <n v="0"/>
    <x v="1"/>
    <n v="5"/>
  </r>
  <r>
    <n v="3397"/>
    <s v="Daniela Moura"/>
    <x v="0"/>
    <x v="165"/>
    <x v="1"/>
    <x v="0"/>
    <x v="0"/>
    <x v="0"/>
    <n v="30"/>
    <x v="0"/>
    <n v="20"/>
    <x v="7"/>
    <n v="45"/>
  </r>
  <r>
    <n v="3398"/>
    <s v="Eduardo Costa"/>
    <x v="2"/>
    <x v="166"/>
    <x v="0"/>
    <x v="2"/>
    <x v="2"/>
    <x v="1"/>
    <s v="-"/>
    <x v="0"/>
    <n v="20"/>
    <x v="6"/>
    <n v="15"/>
  </r>
  <r>
    <n v="3399"/>
    <s v="Fernanda Gomes"/>
    <x v="1"/>
    <x v="167"/>
    <x v="1"/>
    <x v="1"/>
    <x v="0"/>
    <x v="1"/>
    <s v="-"/>
    <x v="1"/>
    <n v="0"/>
    <x v="4"/>
    <n v="4"/>
  </r>
  <r>
    <n v="3400"/>
    <s v="Guilherme Souza"/>
    <x v="0"/>
    <x v="168"/>
    <x v="0"/>
    <x v="0"/>
    <x v="1"/>
    <x v="0"/>
    <n v="30"/>
    <x v="0"/>
    <n v="20"/>
    <x v="0"/>
    <n v="60"/>
  </r>
  <r>
    <n v="3401"/>
    <s v="Helena Ribeiro"/>
    <x v="2"/>
    <x v="169"/>
    <x v="1"/>
    <x v="2"/>
    <x v="0"/>
    <x v="1"/>
    <s v="-"/>
    <x v="0"/>
    <n v="20"/>
    <x v="2"/>
    <n v="20"/>
  </r>
  <r>
    <n v="3402"/>
    <s v="Igor Santos"/>
    <x v="1"/>
    <x v="170"/>
    <x v="0"/>
    <x v="1"/>
    <x v="2"/>
    <x v="1"/>
    <s v="-"/>
    <x v="1"/>
    <n v="0"/>
    <x v="1"/>
    <n v="5"/>
  </r>
  <r>
    <n v="3403"/>
    <s v="João Carvalho"/>
    <x v="0"/>
    <x v="171"/>
    <x v="1"/>
    <x v="0"/>
    <x v="0"/>
    <x v="0"/>
    <n v="30"/>
    <x v="0"/>
    <n v="20"/>
    <x v="3"/>
    <n v="62"/>
  </r>
  <r>
    <n v="3404"/>
    <s v="Klara Fagundes"/>
    <x v="2"/>
    <x v="172"/>
    <x v="0"/>
    <x v="2"/>
    <x v="1"/>
    <x v="1"/>
    <s v="-"/>
    <x v="0"/>
    <n v="20"/>
    <x v="6"/>
    <n v="15"/>
  </r>
  <r>
    <n v="3405"/>
    <s v="Lúcia Mendonça"/>
    <x v="1"/>
    <x v="173"/>
    <x v="1"/>
    <x v="1"/>
    <x v="0"/>
    <x v="1"/>
    <s v="-"/>
    <x v="1"/>
    <n v="0"/>
    <x v="4"/>
    <n v="4"/>
  </r>
  <r>
    <n v="3406"/>
    <s v="Marcelo Novaes"/>
    <x v="1"/>
    <x v="174"/>
    <x v="0"/>
    <x v="1"/>
    <x v="0"/>
    <x v="1"/>
    <s v="-"/>
    <x v="1"/>
    <n v="0"/>
    <x v="1"/>
    <n v="5"/>
  </r>
  <r>
    <n v="3407"/>
    <s v="Nina Pacheco"/>
    <x v="0"/>
    <x v="175"/>
    <x v="1"/>
    <x v="0"/>
    <x v="2"/>
    <x v="0"/>
    <n v="30"/>
    <x v="0"/>
    <n v="20"/>
    <x v="10"/>
    <n v="58"/>
  </r>
  <r>
    <n v="3408"/>
    <s v="Olívia Rios"/>
    <x v="2"/>
    <x v="176"/>
    <x v="0"/>
    <x v="2"/>
    <x v="1"/>
    <x v="1"/>
    <s v="-"/>
    <x v="0"/>
    <n v="20"/>
    <x v="2"/>
    <n v="20"/>
  </r>
  <r>
    <n v="3409"/>
    <s v="Paulo Quintana"/>
    <x v="1"/>
    <x v="177"/>
    <x v="1"/>
    <x v="1"/>
    <x v="2"/>
    <x v="1"/>
    <s v="-"/>
    <x v="1"/>
    <n v="0"/>
    <x v="4"/>
    <n v="4"/>
  </r>
  <r>
    <n v="3410"/>
    <s v="Raquel Domingos"/>
    <x v="0"/>
    <x v="178"/>
    <x v="0"/>
    <x v="0"/>
    <x v="0"/>
    <x v="0"/>
    <n v="30"/>
    <x v="0"/>
    <n v="20"/>
    <x v="6"/>
    <n v="50"/>
  </r>
  <r>
    <n v="3411"/>
    <s v="Samuel Viana"/>
    <x v="2"/>
    <x v="179"/>
    <x v="1"/>
    <x v="2"/>
    <x v="0"/>
    <x v="1"/>
    <s v="-"/>
    <x v="0"/>
    <n v="20"/>
    <x v="0"/>
    <n v="25"/>
  </r>
  <r>
    <n v="3412"/>
    <s v="Tatiane Rocha"/>
    <x v="1"/>
    <x v="180"/>
    <x v="0"/>
    <x v="1"/>
    <x v="1"/>
    <x v="1"/>
    <s v="-"/>
    <x v="1"/>
    <n v="0"/>
    <x v="1"/>
    <n v="5"/>
  </r>
  <r>
    <n v="3413"/>
    <s v="Ulysses Farias"/>
    <x v="0"/>
    <x v="181"/>
    <x v="1"/>
    <x v="0"/>
    <x v="2"/>
    <x v="0"/>
    <n v="30"/>
    <x v="0"/>
    <n v="20"/>
    <x v="7"/>
    <n v="45"/>
  </r>
  <r>
    <n v="3414"/>
    <s v="Vanessa Moreira"/>
    <x v="2"/>
    <x v="182"/>
    <x v="0"/>
    <x v="2"/>
    <x v="2"/>
    <x v="1"/>
    <s v="-"/>
    <x v="0"/>
    <n v="20"/>
    <x v="9"/>
    <n v="18"/>
  </r>
  <r>
    <n v="3415"/>
    <s v="William Carvalho"/>
    <x v="1"/>
    <x v="183"/>
    <x v="1"/>
    <x v="1"/>
    <x v="0"/>
    <x v="1"/>
    <s v="-"/>
    <x v="1"/>
    <n v="0"/>
    <x v="5"/>
    <n v="3"/>
  </r>
  <r>
    <n v="3416"/>
    <s v="Ximena Barros"/>
    <x v="0"/>
    <x v="184"/>
    <x v="0"/>
    <x v="0"/>
    <x v="1"/>
    <x v="0"/>
    <n v="30"/>
    <x v="0"/>
    <n v="20"/>
    <x v="0"/>
    <n v="60"/>
  </r>
  <r>
    <n v="3417"/>
    <s v="Yara Machado"/>
    <x v="2"/>
    <x v="185"/>
    <x v="1"/>
    <x v="2"/>
    <x v="0"/>
    <x v="1"/>
    <s v="-"/>
    <x v="0"/>
    <n v="20"/>
    <x v="2"/>
    <n v="20"/>
  </r>
  <r>
    <n v="3418"/>
    <s v="Zacarias Costa"/>
    <x v="1"/>
    <x v="186"/>
    <x v="0"/>
    <x v="1"/>
    <x v="2"/>
    <x v="1"/>
    <s v="-"/>
    <x v="1"/>
    <n v="0"/>
    <x v="1"/>
    <n v="5"/>
  </r>
  <r>
    <n v="3419"/>
    <s v="André Lopes"/>
    <x v="0"/>
    <x v="187"/>
    <x v="1"/>
    <x v="0"/>
    <x v="0"/>
    <x v="0"/>
    <n v="30"/>
    <x v="0"/>
    <n v="20"/>
    <x v="3"/>
    <n v="62"/>
  </r>
  <r>
    <n v="3420"/>
    <s v="Beatriz Souza"/>
    <x v="2"/>
    <x v="188"/>
    <x v="0"/>
    <x v="2"/>
    <x v="1"/>
    <x v="1"/>
    <s v="-"/>
    <x v="0"/>
    <n v="20"/>
    <x v="6"/>
    <n v="15"/>
  </r>
  <r>
    <n v="3421"/>
    <s v="Caio Pereira"/>
    <x v="1"/>
    <x v="189"/>
    <x v="1"/>
    <x v="1"/>
    <x v="0"/>
    <x v="1"/>
    <s v="-"/>
    <x v="1"/>
    <n v="0"/>
    <x v="4"/>
    <n v="4"/>
  </r>
  <r>
    <n v="3422"/>
    <s v="Daniela Araújo"/>
    <x v="0"/>
    <x v="190"/>
    <x v="0"/>
    <x v="0"/>
    <x v="2"/>
    <x v="0"/>
    <n v="30"/>
    <x v="0"/>
    <n v="20"/>
    <x v="10"/>
    <n v="58"/>
  </r>
  <r>
    <n v="3423"/>
    <s v="Eduardo Santos"/>
    <x v="2"/>
    <x v="191"/>
    <x v="1"/>
    <x v="2"/>
    <x v="0"/>
    <x v="1"/>
    <s v="-"/>
    <x v="0"/>
    <n v="20"/>
    <x v="2"/>
    <n v="20"/>
  </r>
  <r>
    <n v="3424"/>
    <s v="Fernanda Lima"/>
    <x v="1"/>
    <x v="192"/>
    <x v="0"/>
    <x v="1"/>
    <x v="1"/>
    <x v="1"/>
    <s v="-"/>
    <x v="1"/>
    <n v="0"/>
    <x v="1"/>
    <n v="5"/>
  </r>
  <r>
    <n v="3425"/>
    <s v="Gabriel Teixeira"/>
    <x v="0"/>
    <x v="193"/>
    <x v="1"/>
    <x v="0"/>
    <x v="0"/>
    <x v="0"/>
    <n v="30"/>
    <x v="0"/>
    <n v="20"/>
    <x v="7"/>
    <n v="45"/>
  </r>
  <r>
    <n v="3426"/>
    <s v="Helena Ribeiro"/>
    <x v="2"/>
    <x v="194"/>
    <x v="0"/>
    <x v="2"/>
    <x v="2"/>
    <x v="1"/>
    <s v="-"/>
    <x v="0"/>
    <n v="20"/>
    <x v="6"/>
    <n v="15"/>
  </r>
  <r>
    <n v="3427"/>
    <s v="Igor Mendes"/>
    <x v="1"/>
    <x v="195"/>
    <x v="1"/>
    <x v="1"/>
    <x v="0"/>
    <x v="1"/>
    <s v="-"/>
    <x v="1"/>
    <n v="0"/>
    <x v="4"/>
    <n v="4"/>
  </r>
  <r>
    <n v="3428"/>
    <s v="Joana Silveira"/>
    <x v="0"/>
    <x v="196"/>
    <x v="0"/>
    <x v="0"/>
    <x v="1"/>
    <x v="0"/>
    <n v="30"/>
    <x v="0"/>
    <n v="20"/>
    <x v="3"/>
    <n v="62"/>
  </r>
  <r>
    <n v="3429"/>
    <s v="Lucas Martins"/>
    <x v="2"/>
    <x v="197"/>
    <x v="1"/>
    <x v="2"/>
    <x v="0"/>
    <x v="1"/>
    <s v="-"/>
    <x v="0"/>
    <n v="20"/>
    <x v="2"/>
    <n v="20"/>
  </r>
  <r>
    <n v="3430"/>
    <s v="Marcela Gouveia"/>
    <x v="1"/>
    <x v="198"/>
    <x v="0"/>
    <x v="1"/>
    <x v="2"/>
    <x v="1"/>
    <s v="-"/>
    <x v="1"/>
    <n v="0"/>
    <x v="1"/>
    <n v="5"/>
  </r>
  <r>
    <n v="3431"/>
    <s v="Nicolas Borges"/>
    <x v="0"/>
    <x v="199"/>
    <x v="1"/>
    <x v="0"/>
    <x v="0"/>
    <x v="0"/>
    <n v="30"/>
    <x v="0"/>
    <n v="20"/>
    <x v="6"/>
    <n v="50"/>
  </r>
  <r>
    <n v="3432"/>
    <s v="Olivia Freitas"/>
    <x v="2"/>
    <x v="200"/>
    <x v="0"/>
    <x v="2"/>
    <x v="1"/>
    <x v="1"/>
    <s v="-"/>
    <x v="0"/>
    <n v="20"/>
    <x v="6"/>
    <n v="15"/>
  </r>
  <r>
    <n v="3433"/>
    <s v="Paulo Nogueira"/>
    <x v="1"/>
    <x v="201"/>
    <x v="1"/>
    <x v="1"/>
    <x v="0"/>
    <x v="1"/>
    <s v="-"/>
    <x v="1"/>
    <n v="0"/>
    <x v="4"/>
    <n v="4"/>
  </r>
  <r>
    <n v="3434"/>
    <s v="Raquel Andrade"/>
    <x v="0"/>
    <x v="202"/>
    <x v="0"/>
    <x v="0"/>
    <x v="2"/>
    <x v="0"/>
    <n v="30"/>
    <x v="0"/>
    <n v="20"/>
    <x v="10"/>
    <n v="58"/>
  </r>
  <r>
    <n v="3435"/>
    <s v="Sônia Carvalho"/>
    <x v="2"/>
    <x v="203"/>
    <x v="1"/>
    <x v="2"/>
    <x v="0"/>
    <x v="1"/>
    <s v="-"/>
    <x v="0"/>
    <n v="20"/>
    <x v="2"/>
    <n v="20"/>
  </r>
  <r>
    <n v="3436"/>
    <s v="Tiago Rodrigues"/>
    <x v="1"/>
    <x v="204"/>
    <x v="0"/>
    <x v="1"/>
    <x v="0"/>
    <x v="1"/>
    <s v="-"/>
    <x v="1"/>
    <n v="0"/>
    <x v="1"/>
    <n v="5"/>
  </r>
  <r>
    <n v="3437"/>
    <s v="Ursula Monteiro"/>
    <x v="0"/>
    <x v="205"/>
    <x v="1"/>
    <x v="0"/>
    <x v="2"/>
    <x v="0"/>
    <n v="30"/>
    <x v="0"/>
    <n v="20"/>
    <x v="10"/>
    <n v="58"/>
  </r>
  <r>
    <n v="3438"/>
    <s v="Vanessa Pereira"/>
    <x v="2"/>
    <x v="206"/>
    <x v="0"/>
    <x v="2"/>
    <x v="1"/>
    <x v="1"/>
    <s v="-"/>
    <x v="0"/>
    <n v="20"/>
    <x v="2"/>
    <n v="20"/>
  </r>
  <r>
    <n v="3439"/>
    <s v="Walter Silva"/>
    <x v="1"/>
    <x v="207"/>
    <x v="1"/>
    <x v="1"/>
    <x v="2"/>
    <x v="1"/>
    <s v="-"/>
    <x v="1"/>
    <n v="0"/>
    <x v="4"/>
    <n v="4"/>
  </r>
  <r>
    <n v="3440"/>
    <s v="Xavier Almeida"/>
    <x v="0"/>
    <x v="208"/>
    <x v="0"/>
    <x v="0"/>
    <x v="0"/>
    <x v="0"/>
    <n v="30"/>
    <x v="0"/>
    <n v="20"/>
    <x v="6"/>
    <n v="50"/>
  </r>
  <r>
    <n v="3441"/>
    <s v="Yasmine Correia"/>
    <x v="2"/>
    <x v="209"/>
    <x v="1"/>
    <x v="2"/>
    <x v="0"/>
    <x v="1"/>
    <s v="-"/>
    <x v="0"/>
    <n v="20"/>
    <x v="0"/>
    <n v="25"/>
  </r>
  <r>
    <n v="3442"/>
    <s v="Zacarias Almeida"/>
    <x v="1"/>
    <x v="210"/>
    <x v="0"/>
    <x v="1"/>
    <x v="1"/>
    <x v="1"/>
    <s v="-"/>
    <x v="1"/>
    <n v="0"/>
    <x v="1"/>
    <n v="5"/>
  </r>
  <r>
    <n v="3443"/>
    <s v="Amanda Costa"/>
    <x v="0"/>
    <x v="211"/>
    <x v="1"/>
    <x v="0"/>
    <x v="2"/>
    <x v="0"/>
    <n v="30"/>
    <x v="0"/>
    <n v="20"/>
    <x v="7"/>
    <n v="45"/>
  </r>
  <r>
    <n v="3444"/>
    <s v="Bruno Ferreira"/>
    <x v="2"/>
    <x v="212"/>
    <x v="0"/>
    <x v="2"/>
    <x v="2"/>
    <x v="1"/>
    <s v="-"/>
    <x v="0"/>
    <n v="20"/>
    <x v="9"/>
    <n v="18"/>
  </r>
  <r>
    <n v="3445"/>
    <s v="Carla Dias"/>
    <x v="1"/>
    <x v="213"/>
    <x v="1"/>
    <x v="1"/>
    <x v="0"/>
    <x v="1"/>
    <s v="-"/>
    <x v="1"/>
    <n v="0"/>
    <x v="5"/>
    <n v="3"/>
  </r>
  <r>
    <n v="3446"/>
    <s v="Diogo Martins"/>
    <x v="0"/>
    <x v="214"/>
    <x v="0"/>
    <x v="0"/>
    <x v="1"/>
    <x v="0"/>
    <n v="30"/>
    <x v="0"/>
    <n v="20"/>
    <x v="0"/>
    <n v="60"/>
  </r>
  <r>
    <n v="3447"/>
    <s v="Elisa Campos"/>
    <x v="2"/>
    <x v="215"/>
    <x v="1"/>
    <x v="2"/>
    <x v="0"/>
    <x v="1"/>
    <s v="-"/>
    <x v="0"/>
    <n v="20"/>
    <x v="2"/>
    <n v="20"/>
  </r>
  <r>
    <n v="3448"/>
    <s v="Fabiana Lima"/>
    <x v="1"/>
    <x v="216"/>
    <x v="0"/>
    <x v="1"/>
    <x v="2"/>
    <x v="1"/>
    <s v="-"/>
    <x v="1"/>
    <n v="0"/>
    <x v="1"/>
    <n v="5"/>
  </r>
  <r>
    <n v="3449"/>
    <s v="Gabriel Santos"/>
    <x v="0"/>
    <x v="217"/>
    <x v="1"/>
    <x v="0"/>
    <x v="0"/>
    <x v="0"/>
    <n v="30"/>
    <x v="0"/>
    <n v="20"/>
    <x v="3"/>
    <n v="62"/>
  </r>
  <r>
    <n v="3450"/>
    <s v="Helena Ferreira"/>
    <x v="2"/>
    <x v="218"/>
    <x v="0"/>
    <x v="2"/>
    <x v="1"/>
    <x v="1"/>
    <s v="-"/>
    <x v="0"/>
    <n v="20"/>
    <x v="6"/>
    <n v="15"/>
  </r>
  <r>
    <n v="3451"/>
    <s v="Ígor Nunes"/>
    <x v="1"/>
    <x v="219"/>
    <x v="1"/>
    <x v="1"/>
    <x v="0"/>
    <x v="1"/>
    <s v="-"/>
    <x v="1"/>
    <n v="0"/>
    <x v="4"/>
    <n v="4"/>
  </r>
  <r>
    <n v="3452"/>
    <s v="Joana Silveira"/>
    <x v="0"/>
    <x v="220"/>
    <x v="0"/>
    <x v="0"/>
    <x v="2"/>
    <x v="0"/>
    <n v="30"/>
    <x v="0"/>
    <n v="20"/>
    <x v="10"/>
    <n v="58"/>
  </r>
  <r>
    <n v="3453"/>
    <s v="Kléber Oliveira"/>
    <x v="2"/>
    <x v="221"/>
    <x v="1"/>
    <x v="2"/>
    <x v="0"/>
    <x v="1"/>
    <s v="-"/>
    <x v="0"/>
    <n v="20"/>
    <x v="2"/>
    <n v="20"/>
  </r>
  <r>
    <n v="3454"/>
    <s v="Luciana Morais"/>
    <x v="1"/>
    <x v="222"/>
    <x v="0"/>
    <x v="1"/>
    <x v="1"/>
    <x v="1"/>
    <s v="-"/>
    <x v="1"/>
    <n v="0"/>
    <x v="1"/>
    <n v="5"/>
  </r>
  <r>
    <n v="3455"/>
    <s v="Marcos Vinícius"/>
    <x v="0"/>
    <x v="223"/>
    <x v="1"/>
    <x v="0"/>
    <x v="0"/>
    <x v="0"/>
    <n v="30"/>
    <x v="0"/>
    <n v="20"/>
    <x v="7"/>
    <n v="45"/>
  </r>
  <r>
    <n v="3456"/>
    <s v="Natália Barros"/>
    <x v="2"/>
    <x v="224"/>
    <x v="0"/>
    <x v="2"/>
    <x v="2"/>
    <x v="1"/>
    <s v="-"/>
    <x v="0"/>
    <n v="20"/>
    <x v="6"/>
    <n v="15"/>
  </r>
  <r>
    <n v="3457"/>
    <s v="Oscar Sampaio"/>
    <x v="1"/>
    <x v="225"/>
    <x v="1"/>
    <x v="1"/>
    <x v="0"/>
    <x v="1"/>
    <s v="-"/>
    <x v="1"/>
    <n v="0"/>
    <x v="4"/>
    <n v="4"/>
  </r>
  <r>
    <n v="3458"/>
    <s v="Patrícia Leite"/>
    <x v="0"/>
    <x v="226"/>
    <x v="0"/>
    <x v="0"/>
    <x v="1"/>
    <x v="0"/>
    <n v="30"/>
    <x v="0"/>
    <n v="20"/>
    <x v="3"/>
    <n v="62"/>
  </r>
  <r>
    <n v="3459"/>
    <s v="Quênia Rocha"/>
    <x v="2"/>
    <x v="227"/>
    <x v="1"/>
    <x v="2"/>
    <x v="0"/>
    <x v="1"/>
    <s v="-"/>
    <x v="0"/>
    <n v="20"/>
    <x v="2"/>
    <n v="20"/>
  </r>
  <r>
    <n v="3460"/>
    <s v="Rafael Torres"/>
    <x v="1"/>
    <x v="228"/>
    <x v="0"/>
    <x v="1"/>
    <x v="2"/>
    <x v="1"/>
    <s v="-"/>
    <x v="1"/>
    <n v="0"/>
    <x v="1"/>
    <n v="5"/>
  </r>
  <r>
    <n v="3461"/>
    <s v="Sandra Gouveia"/>
    <x v="0"/>
    <x v="229"/>
    <x v="1"/>
    <x v="0"/>
    <x v="0"/>
    <x v="0"/>
    <n v="30"/>
    <x v="0"/>
    <n v="20"/>
    <x v="6"/>
    <n v="50"/>
  </r>
  <r>
    <n v="3462"/>
    <s v="Tiago Lacerda"/>
    <x v="2"/>
    <x v="230"/>
    <x v="0"/>
    <x v="2"/>
    <x v="1"/>
    <x v="1"/>
    <s v="-"/>
    <x v="0"/>
    <n v="20"/>
    <x v="6"/>
    <n v="15"/>
  </r>
  <r>
    <n v="3463"/>
    <s v="Ursula Fonseca"/>
    <x v="1"/>
    <x v="231"/>
    <x v="1"/>
    <x v="1"/>
    <x v="0"/>
    <x v="1"/>
    <s v="-"/>
    <x v="1"/>
    <n v="0"/>
    <x v="4"/>
    <n v="4"/>
  </r>
  <r>
    <n v="3464"/>
    <s v="Vanessa Andrade"/>
    <x v="0"/>
    <x v="232"/>
    <x v="0"/>
    <x v="0"/>
    <x v="2"/>
    <x v="0"/>
    <n v="30"/>
    <x v="0"/>
    <n v="20"/>
    <x v="10"/>
    <n v="58"/>
  </r>
  <r>
    <n v="3465"/>
    <s v="William Castro"/>
    <x v="2"/>
    <x v="233"/>
    <x v="1"/>
    <x v="2"/>
    <x v="0"/>
    <x v="1"/>
    <s v="-"/>
    <x v="0"/>
    <n v="20"/>
    <x v="2"/>
    <n v="20"/>
  </r>
  <r>
    <n v="3466"/>
    <s v="Xavier Monteiro"/>
    <x v="1"/>
    <x v="234"/>
    <x v="0"/>
    <x v="1"/>
    <x v="1"/>
    <x v="1"/>
    <s v="-"/>
    <x v="1"/>
    <n v="0"/>
    <x v="1"/>
    <n v="5"/>
  </r>
  <r>
    <n v="3467"/>
    <s v="Yasmin Figueira"/>
    <x v="0"/>
    <x v="235"/>
    <x v="1"/>
    <x v="0"/>
    <x v="0"/>
    <x v="0"/>
    <n v="30"/>
    <x v="0"/>
    <n v="20"/>
    <x v="6"/>
    <n v="50"/>
  </r>
  <r>
    <n v="3468"/>
    <s v="Zacarias Mendonça"/>
    <x v="2"/>
    <x v="236"/>
    <x v="0"/>
    <x v="2"/>
    <x v="2"/>
    <x v="1"/>
    <s v="-"/>
    <x v="0"/>
    <n v="20"/>
    <x v="9"/>
    <n v="18"/>
  </r>
  <r>
    <n v="3469"/>
    <s v="Amanda Menezes"/>
    <x v="1"/>
    <x v="237"/>
    <x v="1"/>
    <x v="1"/>
    <x v="0"/>
    <x v="1"/>
    <s v="-"/>
    <x v="1"/>
    <n v="0"/>
    <x v="5"/>
    <n v="3"/>
  </r>
  <r>
    <n v="3470"/>
    <s v="Bruno Santos"/>
    <x v="0"/>
    <x v="238"/>
    <x v="0"/>
    <x v="0"/>
    <x v="1"/>
    <x v="0"/>
    <n v="30"/>
    <x v="0"/>
    <n v="20"/>
    <x v="0"/>
    <n v="60"/>
  </r>
  <r>
    <n v="3471"/>
    <s v="Carla Ferreira"/>
    <x v="2"/>
    <x v="239"/>
    <x v="1"/>
    <x v="2"/>
    <x v="0"/>
    <x v="1"/>
    <s v="-"/>
    <x v="0"/>
    <n v="20"/>
    <x v="2"/>
    <n v="20"/>
  </r>
  <r>
    <n v="3472"/>
    <s v="Diogo Alves"/>
    <x v="1"/>
    <x v="240"/>
    <x v="0"/>
    <x v="1"/>
    <x v="2"/>
    <x v="1"/>
    <s v="-"/>
    <x v="1"/>
    <n v="0"/>
    <x v="1"/>
    <n v="5"/>
  </r>
  <r>
    <n v="3473"/>
    <s v="Elisa Neves"/>
    <x v="0"/>
    <x v="241"/>
    <x v="1"/>
    <x v="0"/>
    <x v="0"/>
    <x v="0"/>
    <n v="30"/>
    <x v="0"/>
    <n v="20"/>
    <x v="3"/>
    <n v="62"/>
  </r>
  <r>
    <n v="3474"/>
    <s v="Fabiano Pires"/>
    <x v="2"/>
    <x v="242"/>
    <x v="0"/>
    <x v="2"/>
    <x v="1"/>
    <x v="1"/>
    <s v="-"/>
    <x v="0"/>
    <n v="20"/>
    <x v="6"/>
    <n v="15"/>
  </r>
  <r>
    <n v="3475"/>
    <s v="Giovana Ribeiro"/>
    <x v="1"/>
    <x v="243"/>
    <x v="1"/>
    <x v="1"/>
    <x v="0"/>
    <x v="1"/>
    <s v="-"/>
    <x v="1"/>
    <n v="0"/>
    <x v="4"/>
    <n v="4"/>
  </r>
  <r>
    <n v="3476"/>
    <s v="Hélio Costa"/>
    <x v="0"/>
    <x v="244"/>
    <x v="0"/>
    <x v="0"/>
    <x v="2"/>
    <x v="0"/>
    <n v="30"/>
    <x v="0"/>
    <n v="20"/>
    <x v="10"/>
    <n v="58"/>
  </r>
  <r>
    <n v="3477"/>
    <s v="Íris Loureiro"/>
    <x v="2"/>
    <x v="245"/>
    <x v="1"/>
    <x v="2"/>
    <x v="0"/>
    <x v="1"/>
    <s v="-"/>
    <x v="0"/>
    <n v="20"/>
    <x v="2"/>
    <n v="20"/>
  </r>
  <r>
    <n v="3478"/>
    <s v="João Pereira"/>
    <x v="1"/>
    <x v="246"/>
    <x v="0"/>
    <x v="1"/>
    <x v="1"/>
    <x v="1"/>
    <s v="-"/>
    <x v="1"/>
    <n v="0"/>
    <x v="1"/>
    <n v="5"/>
  </r>
  <r>
    <n v="3479"/>
    <s v="Klara Silva"/>
    <x v="0"/>
    <x v="247"/>
    <x v="1"/>
    <x v="0"/>
    <x v="0"/>
    <x v="0"/>
    <n v="30"/>
    <x v="0"/>
    <n v="20"/>
    <x v="7"/>
    <n v="45"/>
  </r>
  <r>
    <n v="3480"/>
    <s v="Luciana Barros"/>
    <x v="2"/>
    <x v="248"/>
    <x v="0"/>
    <x v="2"/>
    <x v="2"/>
    <x v="1"/>
    <s v="-"/>
    <x v="0"/>
    <n v="20"/>
    <x v="6"/>
    <n v="15"/>
  </r>
  <r>
    <n v="3481"/>
    <s v="Marcos Gomes"/>
    <x v="1"/>
    <x v="249"/>
    <x v="1"/>
    <x v="1"/>
    <x v="0"/>
    <x v="1"/>
    <s v="-"/>
    <x v="1"/>
    <n v="0"/>
    <x v="4"/>
    <n v="4"/>
  </r>
  <r>
    <n v="3482"/>
    <s v="Natália Soares"/>
    <x v="0"/>
    <x v="250"/>
    <x v="0"/>
    <x v="0"/>
    <x v="1"/>
    <x v="0"/>
    <n v="30"/>
    <x v="0"/>
    <n v="20"/>
    <x v="3"/>
    <n v="62"/>
  </r>
  <r>
    <n v="3483"/>
    <s v="Oscar Machado"/>
    <x v="2"/>
    <x v="251"/>
    <x v="1"/>
    <x v="2"/>
    <x v="0"/>
    <x v="1"/>
    <s v="-"/>
    <x v="0"/>
    <n v="20"/>
    <x v="2"/>
    <n v="20"/>
  </r>
  <r>
    <n v="3484"/>
    <s v="Patrícia Lima"/>
    <x v="1"/>
    <x v="252"/>
    <x v="0"/>
    <x v="1"/>
    <x v="2"/>
    <x v="1"/>
    <s v="-"/>
    <x v="1"/>
    <n v="0"/>
    <x v="1"/>
    <n v="5"/>
  </r>
  <r>
    <n v="3485"/>
    <s v="Quirino Neto"/>
    <x v="0"/>
    <x v="253"/>
    <x v="1"/>
    <x v="0"/>
    <x v="0"/>
    <x v="0"/>
    <n v="30"/>
    <x v="0"/>
    <n v="20"/>
    <x v="6"/>
    <n v="50"/>
  </r>
  <r>
    <n v="3486"/>
    <s v="Rafaela Souza"/>
    <x v="1"/>
    <x v="254"/>
    <x v="0"/>
    <x v="1"/>
    <x v="0"/>
    <x v="1"/>
    <s v="-"/>
    <x v="1"/>
    <n v="0"/>
    <x v="1"/>
    <n v="5"/>
  </r>
  <r>
    <n v="3487"/>
    <s v="Sandro Almeida"/>
    <x v="0"/>
    <x v="255"/>
    <x v="1"/>
    <x v="0"/>
    <x v="2"/>
    <x v="0"/>
    <n v="30"/>
    <x v="0"/>
    <n v="20"/>
    <x v="10"/>
    <n v="58"/>
  </r>
  <r>
    <n v="3488"/>
    <s v="Tânia Ribeiro"/>
    <x v="2"/>
    <x v="256"/>
    <x v="0"/>
    <x v="2"/>
    <x v="1"/>
    <x v="1"/>
    <s v="-"/>
    <x v="0"/>
    <n v="20"/>
    <x v="2"/>
    <n v="20"/>
  </r>
  <r>
    <n v="3489"/>
    <s v="Ugo Dias"/>
    <x v="1"/>
    <x v="257"/>
    <x v="1"/>
    <x v="1"/>
    <x v="2"/>
    <x v="1"/>
    <s v="-"/>
    <x v="1"/>
    <n v="0"/>
    <x v="4"/>
    <n v="4"/>
  </r>
  <r>
    <n v="3490"/>
    <s v="Valéria Lima"/>
    <x v="0"/>
    <x v="258"/>
    <x v="0"/>
    <x v="0"/>
    <x v="0"/>
    <x v="0"/>
    <n v="30"/>
    <x v="0"/>
    <n v="20"/>
    <x v="6"/>
    <n v="50"/>
  </r>
  <r>
    <n v="3491"/>
    <s v="William Fernandes"/>
    <x v="2"/>
    <x v="259"/>
    <x v="1"/>
    <x v="2"/>
    <x v="0"/>
    <x v="1"/>
    <s v="-"/>
    <x v="0"/>
    <n v="20"/>
    <x v="0"/>
    <n v="25"/>
  </r>
  <r>
    <n v="3492"/>
    <s v="Xuxa Mendes"/>
    <x v="1"/>
    <x v="260"/>
    <x v="0"/>
    <x v="1"/>
    <x v="1"/>
    <x v="1"/>
    <s v="-"/>
    <x v="1"/>
    <n v="0"/>
    <x v="1"/>
    <n v="5"/>
  </r>
  <r>
    <n v="3493"/>
    <s v="Ygor Farias"/>
    <x v="0"/>
    <x v="261"/>
    <x v="1"/>
    <x v="0"/>
    <x v="2"/>
    <x v="0"/>
    <n v="30"/>
    <x v="0"/>
    <n v="20"/>
    <x v="7"/>
    <n v="45"/>
  </r>
  <r>
    <n v="3494"/>
    <s v="Zilda Barros"/>
    <x v="2"/>
    <x v="262"/>
    <x v="0"/>
    <x v="2"/>
    <x v="2"/>
    <x v="1"/>
    <s v="-"/>
    <x v="0"/>
    <n v="20"/>
    <x v="9"/>
    <n v="18"/>
  </r>
  <r>
    <n v="3495"/>
    <s v="Amanda Santos"/>
    <x v="1"/>
    <x v="263"/>
    <x v="1"/>
    <x v="1"/>
    <x v="0"/>
    <x v="1"/>
    <s v="-"/>
    <x v="1"/>
    <n v="0"/>
    <x v="5"/>
    <n v="3"/>
  </r>
  <r>
    <n v="3496"/>
    <s v="Bruno Costa"/>
    <x v="0"/>
    <x v="264"/>
    <x v="0"/>
    <x v="0"/>
    <x v="1"/>
    <x v="0"/>
    <n v="30"/>
    <x v="0"/>
    <n v="20"/>
    <x v="0"/>
    <n v="60"/>
  </r>
  <r>
    <n v="3497"/>
    <s v="Carla Rodrigues"/>
    <x v="2"/>
    <x v="265"/>
    <x v="1"/>
    <x v="2"/>
    <x v="0"/>
    <x v="1"/>
    <s v="-"/>
    <x v="0"/>
    <n v="20"/>
    <x v="2"/>
    <n v="20"/>
  </r>
  <r>
    <n v="3498"/>
    <s v="Diogo Pereira"/>
    <x v="1"/>
    <x v="266"/>
    <x v="0"/>
    <x v="1"/>
    <x v="2"/>
    <x v="1"/>
    <s v="-"/>
    <x v="1"/>
    <n v="0"/>
    <x v="1"/>
    <n v="5"/>
  </r>
  <r>
    <n v="3499"/>
    <s v="Elisa Correia"/>
    <x v="0"/>
    <x v="267"/>
    <x v="1"/>
    <x v="0"/>
    <x v="0"/>
    <x v="0"/>
    <n v="30"/>
    <x v="0"/>
    <n v="20"/>
    <x v="3"/>
    <n v="62"/>
  </r>
  <r>
    <n v="3500"/>
    <s v="Fábio Lourenço"/>
    <x v="2"/>
    <x v="268"/>
    <x v="0"/>
    <x v="2"/>
    <x v="1"/>
    <x v="1"/>
    <s v="-"/>
    <x v="0"/>
    <n v="20"/>
    <x v="6"/>
    <n v="15"/>
  </r>
  <r>
    <n v="3501"/>
    <s v="Gabriela Neves"/>
    <x v="1"/>
    <x v="269"/>
    <x v="1"/>
    <x v="1"/>
    <x v="0"/>
    <x v="1"/>
    <s v="-"/>
    <x v="1"/>
    <n v="0"/>
    <x v="4"/>
    <n v="4"/>
  </r>
  <r>
    <n v="3502"/>
    <s v="Henrique Gonçalves"/>
    <x v="0"/>
    <x v="270"/>
    <x v="0"/>
    <x v="0"/>
    <x v="2"/>
    <x v="0"/>
    <n v="30"/>
    <x v="0"/>
    <n v="20"/>
    <x v="10"/>
    <n v="58"/>
  </r>
  <r>
    <n v="3503"/>
    <s v="Íris Santos"/>
    <x v="2"/>
    <x v="271"/>
    <x v="1"/>
    <x v="2"/>
    <x v="0"/>
    <x v="1"/>
    <s v="-"/>
    <x v="0"/>
    <n v="20"/>
    <x v="2"/>
    <n v="20"/>
  </r>
  <r>
    <n v="3504"/>
    <s v="João Marcelo Alves"/>
    <x v="1"/>
    <x v="272"/>
    <x v="0"/>
    <x v="1"/>
    <x v="1"/>
    <x v="1"/>
    <s v="-"/>
    <x v="1"/>
    <n v="0"/>
    <x v="1"/>
    <n v="5"/>
  </r>
  <r>
    <n v="3505"/>
    <s v="Klara Fonseca"/>
    <x v="0"/>
    <x v="273"/>
    <x v="1"/>
    <x v="0"/>
    <x v="0"/>
    <x v="0"/>
    <n v="30"/>
    <x v="0"/>
    <n v="20"/>
    <x v="7"/>
    <n v="45"/>
  </r>
  <r>
    <n v="3506"/>
    <s v="Lucas Mendonça"/>
    <x v="2"/>
    <x v="274"/>
    <x v="0"/>
    <x v="2"/>
    <x v="2"/>
    <x v="1"/>
    <s v="-"/>
    <x v="0"/>
    <n v="20"/>
    <x v="6"/>
    <n v="15"/>
  </r>
  <r>
    <n v="3507"/>
    <s v="Marcela Torres"/>
    <x v="1"/>
    <x v="275"/>
    <x v="1"/>
    <x v="1"/>
    <x v="0"/>
    <x v="1"/>
    <s v="-"/>
    <x v="1"/>
    <n v="0"/>
    <x v="4"/>
    <n v="4"/>
  </r>
  <r>
    <n v="3508"/>
    <s v="Natália Castro"/>
    <x v="0"/>
    <x v="276"/>
    <x v="0"/>
    <x v="0"/>
    <x v="1"/>
    <x v="0"/>
    <n v="30"/>
    <x v="0"/>
    <n v="20"/>
    <x v="3"/>
    <n v="62"/>
  </r>
  <r>
    <n v="3509"/>
    <s v="Oscar Martins"/>
    <x v="2"/>
    <x v="277"/>
    <x v="1"/>
    <x v="2"/>
    <x v="0"/>
    <x v="1"/>
    <s v="-"/>
    <x v="0"/>
    <n v="20"/>
    <x v="2"/>
    <n v="20"/>
  </r>
  <r>
    <n v="3510"/>
    <s v="Patrícia Oliveira"/>
    <x v="1"/>
    <x v="278"/>
    <x v="0"/>
    <x v="1"/>
    <x v="2"/>
    <x v="1"/>
    <s v="-"/>
    <x v="1"/>
    <n v="0"/>
    <x v="1"/>
    <n v="5"/>
  </r>
  <r>
    <n v="3511"/>
    <s v="Quentin Nogueira"/>
    <x v="0"/>
    <x v="279"/>
    <x v="1"/>
    <x v="0"/>
    <x v="0"/>
    <x v="0"/>
    <n v="30"/>
    <x v="0"/>
    <n v="20"/>
    <x v="6"/>
    <n v="50"/>
  </r>
  <r>
    <n v="3512"/>
    <s v="Raquel Silva"/>
    <x v="2"/>
    <x v="280"/>
    <x v="0"/>
    <x v="2"/>
    <x v="1"/>
    <x v="1"/>
    <s v="-"/>
    <x v="0"/>
    <n v="20"/>
    <x v="6"/>
    <n v="15"/>
  </r>
  <r>
    <n v="3513"/>
    <s v="Sandro Gomes"/>
    <x v="1"/>
    <x v="281"/>
    <x v="1"/>
    <x v="1"/>
    <x v="0"/>
    <x v="1"/>
    <s v="-"/>
    <x v="1"/>
    <n v="0"/>
    <x v="4"/>
    <n v="4"/>
  </r>
  <r>
    <n v="3514"/>
    <s v="Tânia Machado"/>
    <x v="0"/>
    <x v="282"/>
    <x v="0"/>
    <x v="0"/>
    <x v="2"/>
    <x v="0"/>
    <n v="30"/>
    <x v="0"/>
    <n v="20"/>
    <x v="10"/>
    <n v="58"/>
  </r>
  <r>
    <n v="3515"/>
    <s v="Ursula Silva"/>
    <x v="2"/>
    <x v="283"/>
    <x v="1"/>
    <x v="2"/>
    <x v="0"/>
    <x v="1"/>
    <s v="-"/>
    <x v="0"/>
    <n v="20"/>
    <x v="2"/>
    <n v="20"/>
  </r>
  <r>
    <n v="3516"/>
    <s v="Vanessa Moraes"/>
    <x v="1"/>
    <x v="284"/>
    <x v="0"/>
    <x v="1"/>
    <x v="1"/>
    <x v="1"/>
    <s v="-"/>
    <x v="1"/>
    <n v="0"/>
    <x v="1"/>
    <n v="5"/>
  </r>
  <r>
    <n v="3517"/>
    <s v="William Carvalho"/>
    <x v="0"/>
    <x v="285"/>
    <x v="1"/>
    <x v="0"/>
    <x v="0"/>
    <x v="0"/>
    <n v="30"/>
    <x v="0"/>
    <n v="20"/>
    <x v="7"/>
    <n v="45"/>
  </r>
  <r>
    <n v="3518"/>
    <s v="Xavier Reis"/>
    <x v="2"/>
    <x v="286"/>
    <x v="0"/>
    <x v="2"/>
    <x v="2"/>
    <x v="1"/>
    <s v="-"/>
    <x v="0"/>
    <n v="20"/>
    <x v="9"/>
    <n v="18"/>
  </r>
  <r>
    <n v="3519"/>
    <s v="Yasmin Rocha"/>
    <x v="1"/>
    <x v="287"/>
    <x v="1"/>
    <x v="1"/>
    <x v="0"/>
    <x v="1"/>
    <s v="-"/>
    <x v="1"/>
    <n v="0"/>
    <x v="5"/>
    <n v="3"/>
  </r>
  <r>
    <n v="3520"/>
    <s v="Zacarias Duarte"/>
    <x v="0"/>
    <x v="288"/>
    <x v="0"/>
    <x v="0"/>
    <x v="1"/>
    <x v="0"/>
    <n v="30"/>
    <x v="0"/>
    <n v="20"/>
    <x v="0"/>
    <n v="60"/>
  </r>
  <r>
    <n v="3521"/>
    <s v="Amanda Freitas"/>
    <x v="2"/>
    <x v="289"/>
    <x v="1"/>
    <x v="2"/>
    <x v="0"/>
    <x v="1"/>
    <s v="-"/>
    <x v="0"/>
    <n v="20"/>
    <x v="2"/>
    <n v="20"/>
  </r>
  <r>
    <n v="3522"/>
    <s v="Bruno Almeida"/>
    <x v="1"/>
    <x v="290"/>
    <x v="0"/>
    <x v="1"/>
    <x v="2"/>
    <x v="1"/>
    <s v="-"/>
    <x v="1"/>
    <n v="0"/>
    <x v="1"/>
    <n v="5"/>
  </r>
  <r>
    <n v="3523"/>
    <s v="Carla Siqueira"/>
    <x v="0"/>
    <x v="291"/>
    <x v="1"/>
    <x v="0"/>
    <x v="0"/>
    <x v="0"/>
    <n v="30"/>
    <x v="0"/>
    <n v="20"/>
    <x v="3"/>
    <n v="62"/>
  </r>
  <r>
    <n v="3524"/>
    <s v="Diogo Ramos"/>
    <x v="2"/>
    <x v="292"/>
    <x v="0"/>
    <x v="2"/>
    <x v="1"/>
    <x v="1"/>
    <s v="-"/>
    <x v="0"/>
    <n v="20"/>
    <x v="6"/>
    <n v="15"/>
  </r>
  <r>
    <n v="3525"/>
    <s v="Elisa Magalhães"/>
    <x v="1"/>
    <x v="293"/>
    <x v="1"/>
    <x v="1"/>
    <x v="0"/>
    <x v="1"/>
    <s v="-"/>
    <x v="1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AB63D-63CB-432F-B927-75603AC25CD7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I2:J5" firstHeaderRow="1" firstDataRow="1" firstDataCol="1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showDataAs="percentOfTotal" baseField="7" baseItem="0" numFmtId="1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1EE54-7BCC-454F-86D3-9B1089E1B185}" name="Tabela dinâ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F2:G6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oma de Total Value" fld="12" baseField="0" baseItem="0"/>
  </dataFields>
  <formats count="2">
    <format dxfId="0">
      <pivotArea collapsedLevelsAreSubtotals="1" fieldPosition="0">
        <references count="1">
          <reference field="6" count="0"/>
        </references>
      </pivotArea>
    </format>
    <format dxfId="1">
      <pivotArea grandRow="1" outline="0" collapsedLevelsAreSubtotals="1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22E81-9409-48E7-AAFF-DAB568346E44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B2:C6" firstHeaderRow="1" firstDataRow="1" firstDataCol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1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F0C83-12B0-403C-8C99-D350B5D35356}" name="Tabela dinâ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B16:C29" firstHeaderRow="1" firstDataRow="1" firstDataCol="1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Subscriber ID" fld="0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D193D-9D61-4B79-AAB3-AED3B62513F9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I7:J10" firstHeaderRow="1" firstDataRow="1" firstDataCol="1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showDataAs="percentOfTotal" baseField="7" baseItem="0" numFmtId="1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835711CF-3D87-4E15-AB3B-7962D9CA9CC1}" sourceName="Auto Renewal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105838262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uto Renewal" xr10:uid="{59B2C36F-FD11-4359-BC69-E68C7D0E863B}" cache="SegmentaçãodeDados_Auto_Renewal" caption="Auto Renewal" style="Estilo de Segmentação de Dados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87">
  <autoFilter ref="A1:M296" xr:uid="{34E0E886-4200-4B36-97B3-63DB74FF40A0}">
    <filterColumn colId="4">
      <filters>
        <filter val="Yes"/>
      </filters>
    </filterColumn>
  </autoFilter>
  <tableColumns count="13">
    <tableColumn id="1" xr3:uid="{C4A90516-688A-46BF-9167-EA16C2A8A652}" name="Subscriber ID" dataDxfId="86"/>
    <tableColumn id="2" xr3:uid="{53DD39D0-2220-4121-9E9D-4EAA7E151C0F}" name="Name" dataDxfId="85"/>
    <tableColumn id="3" xr3:uid="{4F5FF271-4C57-4BE0-8F2C-F82C8551625C}" name="Plan" dataDxfId="84"/>
    <tableColumn id="4" xr3:uid="{8C17EB93-79B9-4E55-B8F7-BEB82F8253E9}" name="Start Date" dataDxfId="83"/>
    <tableColumn id="5" xr3:uid="{48CEDF9B-1689-482A-A828-5CCE7713264A}" name="Auto Renewal" dataDxfId="82"/>
    <tableColumn id="6" xr3:uid="{78B82374-9AA7-4E38-AE4F-78CDE6C83720}" name="Subscription Price" dataDxfId="81" dataCellStyle="Moeda"/>
    <tableColumn id="7" xr3:uid="{F2433F68-AF33-49D0-B1FB-19A396074EDE}" name="Subscription Type" dataDxfId="80"/>
    <tableColumn id="8" xr3:uid="{FD4D9C95-F6E5-4933-9068-A71FF7DF9343}" name="EA Play Season Pass" dataDxfId="79"/>
    <tableColumn id="13" xr3:uid="{978DD0D2-834E-4CE4-A39B-30976086932F}" name="EA Play Season Pass_x000a_Price" dataDxfId="78" dataCellStyle="Moeda"/>
    <tableColumn id="9" xr3:uid="{6E29F111-C395-4580-9DAD-3407D9E8B1A4}" name="Minecraft Season Pass" dataDxfId="77"/>
    <tableColumn id="10" xr3:uid="{EF544EAA-7F25-4FD5-A10E-8E62804DB9E3}" name="Minecraft Season Pass Price" dataDxfId="76" dataCellStyle="Moeda"/>
    <tableColumn id="11" xr3:uid="{7F6EB64A-1F07-4E48-9F0F-AC7D9DCD26F8}" name="Coupon Value" dataDxfId="75" dataCellStyle="Moeda"/>
    <tableColumn id="12" xr3:uid="{2B04ABC8-DE6F-426E-ADC0-D8AFC68CA58E}" name="Total Value" dataDxfId="74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1E72FD59-69C8-49FA-8717-38308B930902}" sourceName="Start Date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state minimalRefreshVersion="6" lastRefreshVersion="6" pivotCacheId="1058382629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9E457AC9-C13C-44DE-A13F-8E93E82AB31E}" cache="NativeTimeline_Start_Date" caption="Start Date" level="2" selectionLevel="2" scrollPosition="2024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" zoomScaleNormal="100" workbookViewId="0">
      <selection activeCell="B5" sqref="B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N1" sqref="N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K29"/>
  <sheetViews>
    <sheetView showGridLines="0" zoomScaleNormal="100" workbookViewId="0">
      <selection activeCell="Z13" sqref="Z13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30.5703125" bestFit="1" customWidth="1"/>
    <col min="5" max="5" width="6.28515625" customWidth="1"/>
    <col min="6" max="6" width="18.42578125" bestFit="1" customWidth="1"/>
    <col min="7" max="7" width="19.28515625" bestFit="1" customWidth="1"/>
    <col min="8" max="8" width="26.140625" bestFit="1" customWidth="1"/>
    <col min="9" max="9" width="18.42578125" bestFit="1" customWidth="1"/>
    <col min="10" max="10" width="26.140625" bestFit="1" customWidth="1"/>
    <col min="11" max="11" width="26.140625" customWidth="1"/>
    <col min="12" max="12" width="8.7109375" bestFit="1" customWidth="1"/>
    <col min="13" max="13" width="10.7109375" bestFit="1" customWidth="1"/>
    <col min="14" max="15" width="9.7109375" bestFit="1" customWidth="1"/>
    <col min="16" max="16" width="15.5703125" bestFit="1" customWidth="1"/>
    <col min="17" max="17" width="12.140625" bestFit="1" customWidth="1"/>
  </cols>
  <sheetData>
    <row r="1" spans="2:11" x14ac:dyDescent="0.25">
      <c r="B1" t="s">
        <v>317</v>
      </c>
      <c r="F1" t="s">
        <v>318</v>
      </c>
      <c r="I1" t="s">
        <v>332</v>
      </c>
    </row>
    <row r="2" spans="2:11" x14ac:dyDescent="0.25">
      <c r="B2" s="12" t="s">
        <v>313</v>
      </c>
      <c r="C2" t="s">
        <v>315</v>
      </c>
      <c r="F2" s="12" t="s">
        <v>313</v>
      </c>
      <c r="G2" t="s">
        <v>315</v>
      </c>
      <c r="I2" s="12" t="s">
        <v>313</v>
      </c>
      <c r="J2" t="s">
        <v>316</v>
      </c>
      <c r="K2" t="s">
        <v>333</v>
      </c>
    </row>
    <row r="3" spans="2:11" x14ac:dyDescent="0.25">
      <c r="B3" s="13" t="s">
        <v>22</v>
      </c>
      <c r="C3" s="17">
        <v>444</v>
      </c>
      <c r="F3" s="13" t="s">
        <v>24</v>
      </c>
      <c r="G3" s="17">
        <v>1754</v>
      </c>
      <c r="I3" s="13" t="s">
        <v>23</v>
      </c>
      <c r="J3" s="15">
        <v>0.66779661016949154</v>
      </c>
      <c r="K3" s="16">
        <f>SUM(B̳ases!I:I)</f>
        <v>2940</v>
      </c>
    </row>
    <row r="4" spans="2:11" x14ac:dyDescent="0.25">
      <c r="B4" s="13" t="s">
        <v>26</v>
      </c>
      <c r="C4" s="17">
        <v>1801</v>
      </c>
      <c r="F4" s="13" t="s">
        <v>27</v>
      </c>
      <c r="G4" s="17">
        <v>2308</v>
      </c>
      <c r="I4" s="13" t="s">
        <v>19</v>
      </c>
      <c r="J4" s="15">
        <v>0.33220338983050846</v>
      </c>
    </row>
    <row r="5" spans="2:11" x14ac:dyDescent="0.25">
      <c r="B5" s="13" t="s">
        <v>18</v>
      </c>
      <c r="C5" s="17">
        <v>5388</v>
      </c>
      <c r="F5" s="13" t="s">
        <v>20</v>
      </c>
      <c r="G5" s="17">
        <v>3571</v>
      </c>
      <c r="I5" s="13" t="s">
        <v>314</v>
      </c>
      <c r="J5" s="15">
        <v>1</v>
      </c>
    </row>
    <row r="6" spans="2:11" x14ac:dyDescent="0.25">
      <c r="B6" s="13" t="s">
        <v>314</v>
      </c>
      <c r="C6" s="17">
        <v>7633</v>
      </c>
      <c r="F6" s="13" t="s">
        <v>314</v>
      </c>
      <c r="G6" s="17">
        <v>7633</v>
      </c>
    </row>
    <row r="7" spans="2:11" x14ac:dyDescent="0.25">
      <c r="I7" s="12" t="s">
        <v>313</v>
      </c>
      <c r="J7" t="s">
        <v>316</v>
      </c>
      <c r="K7" t="s">
        <v>334</v>
      </c>
    </row>
    <row r="8" spans="2:11" x14ac:dyDescent="0.25">
      <c r="I8" s="13" t="s">
        <v>23</v>
      </c>
      <c r="J8" s="15">
        <v>0.34237288135593219</v>
      </c>
      <c r="K8" s="16">
        <f>SUM(B̳ases!K:K)</f>
        <v>3880</v>
      </c>
    </row>
    <row r="9" spans="2:11" x14ac:dyDescent="0.25">
      <c r="I9" s="13" t="s">
        <v>19</v>
      </c>
      <c r="J9" s="15">
        <v>0.65762711864406775</v>
      </c>
    </row>
    <row r="10" spans="2:11" x14ac:dyDescent="0.25">
      <c r="I10" s="13" t="s">
        <v>314</v>
      </c>
      <c r="J10" s="15">
        <v>1</v>
      </c>
    </row>
    <row r="15" spans="2:11" x14ac:dyDescent="0.25">
      <c r="B15" t="s">
        <v>331</v>
      </c>
    </row>
    <row r="16" spans="2:11" x14ac:dyDescent="0.25">
      <c r="B16" s="12" t="s">
        <v>313</v>
      </c>
      <c r="C16" t="s">
        <v>316</v>
      </c>
    </row>
    <row r="17" spans="2:6" x14ac:dyDescent="0.25">
      <c r="B17" s="13" t="s">
        <v>319</v>
      </c>
      <c r="C17" s="14">
        <v>2</v>
      </c>
      <c r="F17" t="s">
        <v>335</v>
      </c>
    </row>
    <row r="18" spans="2:6" x14ac:dyDescent="0.25">
      <c r="B18" s="13" t="s">
        <v>320</v>
      </c>
      <c r="C18" s="14">
        <v>2</v>
      </c>
      <c r="F18">
        <f>COUNTA(Tabela1[Subscriber ID])</f>
        <v>295</v>
      </c>
    </row>
    <row r="19" spans="2:6" x14ac:dyDescent="0.25">
      <c r="B19" s="13" t="s">
        <v>321</v>
      </c>
      <c r="C19" s="14">
        <v>31</v>
      </c>
    </row>
    <row r="20" spans="2:6" x14ac:dyDescent="0.25">
      <c r="B20" s="13" t="s">
        <v>322</v>
      </c>
      <c r="C20" s="14">
        <v>30</v>
      </c>
      <c r="F20" t="s">
        <v>336</v>
      </c>
    </row>
    <row r="21" spans="2:6" x14ac:dyDescent="0.25">
      <c r="B21" s="13" t="s">
        <v>323</v>
      </c>
      <c r="C21" s="14">
        <v>31</v>
      </c>
      <c r="F21" s="17">
        <f>SUM(Tabela1[Total Value])</f>
        <v>7633</v>
      </c>
    </row>
    <row r="22" spans="2:6" x14ac:dyDescent="0.25">
      <c r="B22" s="13" t="s">
        <v>324</v>
      </c>
      <c r="C22" s="14">
        <v>30</v>
      </c>
    </row>
    <row r="23" spans="2:6" x14ac:dyDescent="0.25">
      <c r="B23" s="13" t="s">
        <v>325</v>
      </c>
      <c r="C23" s="14">
        <v>31</v>
      </c>
    </row>
    <row r="24" spans="2:6" x14ac:dyDescent="0.25">
      <c r="B24" s="13" t="s">
        <v>326</v>
      </c>
      <c r="C24" s="14">
        <v>31</v>
      </c>
    </row>
    <row r="25" spans="2:6" x14ac:dyDescent="0.25">
      <c r="B25" s="13" t="s">
        <v>327</v>
      </c>
      <c r="C25" s="14">
        <v>30</v>
      </c>
    </row>
    <row r="26" spans="2:6" x14ac:dyDescent="0.25">
      <c r="B26" s="13" t="s">
        <v>328</v>
      </c>
      <c r="C26" s="14">
        <v>31</v>
      </c>
    </row>
    <row r="27" spans="2:6" x14ac:dyDescent="0.25">
      <c r="B27" s="13" t="s">
        <v>329</v>
      </c>
      <c r="C27" s="14">
        <v>30</v>
      </c>
    </row>
    <row r="28" spans="2:6" x14ac:dyDescent="0.25">
      <c r="B28" s="13" t="s">
        <v>330</v>
      </c>
      <c r="C28" s="14">
        <v>16</v>
      </c>
    </row>
    <row r="29" spans="2:6" x14ac:dyDescent="0.25">
      <c r="B29" s="13" t="s">
        <v>314</v>
      </c>
      <c r="C29" s="14">
        <v>295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showRowColHeaders="0" tabSelected="1" zoomScaleNormal="100" workbookViewId="0">
      <selection activeCell="AC32" sqref="AC32"/>
    </sheetView>
  </sheetViews>
  <sheetFormatPr defaultRowHeight="15" x14ac:dyDescent="0.25"/>
  <cols>
    <col min="1" max="1" width="6.5703125" customWidth="1"/>
    <col min="2" max="2" width="6.7109375" customWidth="1"/>
    <col min="3" max="3" width="8.140625" customWidth="1"/>
    <col min="12" max="12" width="6.5703125" customWidth="1"/>
  </cols>
  <sheetData>
    <row r="2" ht="39" customHeight="1" x14ac:dyDescent="0.25"/>
    <row r="3" ht="8.25" customHeight="1" x14ac:dyDescent="0.25"/>
    <row r="4" ht="7.5" customHeight="1" x14ac:dyDescent="0.25"/>
    <row r="5" ht="10.5" customHeight="1" x14ac:dyDescent="0.25"/>
    <row r="6" ht="9.75" customHeight="1" x14ac:dyDescent="0.25"/>
    <row r="7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Usuario</cp:lastModifiedBy>
  <dcterms:created xsi:type="dcterms:W3CDTF">2024-12-19T13:13:10Z</dcterms:created>
  <dcterms:modified xsi:type="dcterms:W3CDTF">2025-04-11T15:23:17Z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