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5" yWindow="41" windowWidth="18774" windowHeight="8002"/>
  </bookViews>
  <sheets>
    <sheet name="Pobreza" sheetId="3" r:id="rId1"/>
    <sheet name="Paneles" sheetId="1" state="hidden" r:id="rId2"/>
    <sheet name="Hoja2" sheetId="2" state="hidden" r:id="rId3"/>
  </sheets>
  <calcPr calcId="145621"/>
</workbook>
</file>

<file path=xl/calcChain.xml><?xml version="1.0" encoding="utf-8"?>
<calcChain xmlns="http://schemas.openxmlformats.org/spreadsheetml/2006/main">
  <c r="R41" i="3" l="1"/>
  <c r="R40" i="3"/>
  <c r="R39" i="3"/>
  <c r="R38" i="3"/>
  <c r="Q39" i="3"/>
  <c r="Q38" i="3"/>
  <c r="P44" i="3"/>
  <c r="P42" i="3"/>
  <c r="P41" i="3"/>
  <c r="P40" i="3"/>
  <c r="P39" i="3"/>
  <c r="P38" i="3"/>
  <c r="Q44" i="3" l="1"/>
  <c r="P43" i="3"/>
  <c r="Q43" i="3" s="1"/>
  <c r="P61" i="3"/>
  <c r="Q61" i="3" s="1"/>
  <c r="L60" i="3"/>
  <c r="P59" i="3"/>
  <c r="P60" i="3" s="1"/>
  <c r="L59" i="3"/>
  <c r="L58" i="3"/>
  <c r="L57" i="3"/>
  <c r="P56" i="3"/>
  <c r="P57" i="3" s="1"/>
  <c r="L56" i="3"/>
  <c r="Q42" i="3"/>
  <c r="Q41" i="3"/>
  <c r="R42" i="3"/>
  <c r="L42" i="3"/>
  <c r="L41" i="3"/>
  <c r="L40" i="3"/>
  <c r="L39" i="3"/>
  <c r="L38" i="3"/>
  <c r="L24" i="3"/>
  <c r="L23" i="3"/>
  <c r="L22" i="3"/>
  <c r="L21" i="3"/>
  <c r="L20" i="3"/>
  <c r="L7" i="3"/>
  <c r="L6" i="3"/>
  <c r="L5" i="3"/>
  <c r="L4" i="3"/>
  <c r="L3" i="3"/>
  <c r="AK7" i="1"/>
  <c r="AK6" i="1"/>
  <c r="AK5" i="1"/>
  <c r="AK4" i="1"/>
  <c r="AK3" i="1"/>
  <c r="AK16" i="1"/>
  <c r="AK15" i="1"/>
  <c r="AK14" i="1"/>
  <c r="AK13" i="1"/>
  <c r="AK12" i="1"/>
  <c r="AK11" i="1"/>
  <c r="AK10" i="1"/>
  <c r="AK9" i="1"/>
  <c r="AK8" i="1"/>
  <c r="R44" i="3" l="1"/>
  <c r="R56" i="3"/>
  <c r="Q56" i="3"/>
  <c r="R43" i="3"/>
  <c r="R59" i="3"/>
  <c r="P58" i="3"/>
  <c r="R57" i="3"/>
  <c r="Q57" i="3"/>
  <c r="R60" i="3"/>
  <c r="Q60" i="3"/>
  <c r="Q59" i="3"/>
  <c r="R61" i="3"/>
  <c r="P62" i="3"/>
  <c r="R62" i="3" l="1"/>
  <c r="Q62" i="3"/>
  <c r="R58" i="3"/>
  <c r="Q58" i="3"/>
  <c r="Q40" i="3"/>
</calcChain>
</file>

<file path=xl/sharedStrings.xml><?xml version="1.0" encoding="utf-8"?>
<sst xmlns="http://schemas.openxmlformats.org/spreadsheetml/2006/main" count="245" uniqueCount="51">
  <si>
    <t>TQRMNORTUHJORSCDEIJAH00482703</t>
  </si>
  <si>
    <t>CODUSU</t>
  </si>
  <si>
    <t>NRO_HOGAR</t>
  </si>
  <si>
    <t>COMPONENTE</t>
  </si>
  <si>
    <t>ANO4</t>
  </si>
  <si>
    <t>TRIMESTRE</t>
  </si>
  <si>
    <t>ESTADO</t>
  </si>
  <si>
    <t>CAT_OCUP</t>
  </si>
  <si>
    <t>CH04</t>
  </si>
  <si>
    <t>CH06</t>
  </si>
  <si>
    <t>P21</t>
  </si>
  <si>
    <t>TQRMNOQTUHMMTQCDEIJAH00483381</t>
  </si>
  <si>
    <t>xxx2703</t>
  </si>
  <si>
    <t>xxx3381</t>
  </si>
  <si>
    <t>2T_2016</t>
  </si>
  <si>
    <t>3T_2016</t>
  </si>
  <si>
    <t>TQRMNOSXPHMOLMCDEFKID00488233</t>
  </si>
  <si>
    <t>xxx8233</t>
  </si>
  <si>
    <t>4T_2016</t>
  </si>
  <si>
    <t>TQRMNOPRRHJMLOCDEHPJB00504107</t>
  </si>
  <si>
    <t>xxx4107</t>
  </si>
  <si>
    <t>UNION BASES</t>
  </si>
  <si>
    <t>ID</t>
  </si>
  <si>
    <t>ANO4_t1</t>
  </si>
  <si>
    <t>TRIMESTRE_t1</t>
  </si>
  <si>
    <t>ESTADO_t1</t>
  </si>
  <si>
    <t>CAT_OCUP_t1</t>
  </si>
  <si>
    <t>CH04_t1</t>
  </si>
  <si>
    <t>CH06_t1</t>
  </si>
  <si>
    <t>P21_t1</t>
  </si>
  <si>
    <t>REPLICA_UNION</t>
  </si>
  <si>
    <t>OK</t>
  </si>
  <si>
    <t>MAL</t>
  </si>
  <si>
    <t>Consist</t>
  </si>
  <si>
    <t>INNER_JOIN + CONSISTENCIAS</t>
  </si>
  <si>
    <t>ITF</t>
  </si>
  <si>
    <t>P47T</t>
  </si>
  <si>
    <t>REGION</t>
  </si>
  <si>
    <t>Adequi</t>
  </si>
  <si>
    <t>CBA</t>
  </si>
  <si>
    <t>CBT</t>
  </si>
  <si>
    <t>Adequi_Hogar</t>
  </si>
  <si>
    <t>CBA_Hogar</t>
  </si>
  <si>
    <t>CBT_Hogar</t>
  </si>
  <si>
    <t>Situación</t>
  </si>
  <si>
    <t>Indigente</t>
  </si>
  <si>
    <t>No Pobre</t>
  </si>
  <si>
    <t>Pobre</t>
  </si>
  <si>
    <t>Conservo la dimensión Individual de la base si quiero contar la cantidad de personas en cada situación (Pobreza e indigencia). Me permite evaluar  luego carácteristicas personales (i.e: cuantas mujeres y cuantos varones son pobres, cuantos menores de 15 años son pobres, etc)</t>
  </si>
  <si>
    <t>Comparo el ITF con la CBA y la CBT correspondientes a las características del hogar. Determino así las situaciones</t>
  </si>
  <si>
    <t>Paso Final: Realizar un conteo de la cantidad de casos de cada situación utilizando como ponderador la variable PONDIH, y calcular los cocientes sobre la población total expandida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</si>
</sst>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Lucida Sans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/>
      <right style="medium">
        <color rgb="FFCFD4D8"/>
      </right>
      <top/>
      <bottom style="medium">
        <color rgb="FFCFD4D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FD4D8"/>
      </right>
      <top style="medium">
        <color indexed="64"/>
      </top>
      <bottom style="medium">
        <color rgb="FFCFD4D8"/>
      </bottom>
      <diagonal/>
    </border>
    <border>
      <left/>
      <right style="medium">
        <color rgb="FFCFD4D8"/>
      </right>
      <top style="medium">
        <color indexed="64"/>
      </top>
      <bottom style="medium">
        <color rgb="FFCFD4D8"/>
      </bottom>
      <diagonal/>
    </border>
    <border>
      <left/>
      <right style="medium">
        <color indexed="64"/>
      </right>
      <top style="medium">
        <color indexed="64"/>
      </top>
      <bottom style="medium">
        <color rgb="FFCFD4D8"/>
      </bottom>
      <diagonal/>
    </border>
    <border>
      <left style="medium">
        <color indexed="64"/>
      </left>
      <right style="medium">
        <color rgb="FFCFD4D8"/>
      </right>
      <top/>
      <bottom style="medium">
        <color rgb="FFCFD4D8"/>
      </bottom>
      <diagonal/>
    </border>
    <border>
      <left/>
      <right style="medium">
        <color indexed="64"/>
      </right>
      <top/>
      <bottom style="medium">
        <color rgb="FFCFD4D8"/>
      </bottom>
      <diagonal/>
    </border>
    <border>
      <left style="medium">
        <color indexed="64"/>
      </left>
      <right style="medium">
        <color rgb="FFCFD4D8"/>
      </right>
      <top/>
      <bottom style="medium">
        <color indexed="64"/>
      </bottom>
      <diagonal/>
    </border>
    <border>
      <left/>
      <right style="medium">
        <color rgb="FFCFD4D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FD4D8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FD4D8"/>
      </bottom>
      <diagonal/>
    </border>
    <border>
      <left style="medium">
        <color indexed="64"/>
      </left>
      <right style="medium">
        <color indexed="64"/>
      </right>
      <top/>
      <bottom style="medium">
        <color rgb="FFCFD4D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rgb="FFCFD4D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right"/>
    </xf>
    <xf numFmtId="0" fontId="3" fillId="5" borderId="3" xfId="0" applyFont="1" applyFill="1" applyBorder="1"/>
    <xf numFmtId="0" fontId="3" fillId="5" borderId="4" xfId="0" applyFont="1" applyFill="1" applyBorder="1" applyAlignment="1">
      <alignment horizontal="right"/>
    </xf>
    <xf numFmtId="0" fontId="3" fillId="5" borderId="4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3" borderId="9" xfId="0" applyFont="1" applyFill="1" applyBorder="1" applyAlignment="1">
      <alignment horizontal="right"/>
    </xf>
    <xf numFmtId="0" fontId="3" fillId="3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14" xfId="0" applyFont="1" applyFill="1" applyBorder="1"/>
    <xf numFmtId="0" fontId="3" fillId="6" borderId="6" xfId="0" applyFont="1" applyFill="1" applyBorder="1"/>
    <xf numFmtId="0" fontId="3" fillId="6" borderId="1" xfId="0" applyFont="1" applyFill="1" applyBorder="1" applyAlignment="1">
      <alignment horizontal="right"/>
    </xf>
    <xf numFmtId="0" fontId="3" fillId="6" borderId="1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9" xfId="0" applyFont="1" applyFill="1" applyBorder="1" applyAlignment="1">
      <alignment horizontal="right"/>
    </xf>
    <xf numFmtId="0" fontId="3" fillId="6" borderId="9" xfId="0" applyFont="1" applyFill="1" applyBorder="1"/>
    <xf numFmtId="0" fontId="3" fillId="6" borderId="10" xfId="0" applyFont="1" applyFill="1" applyBorder="1"/>
    <xf numFmtId="0" fontId="3" fillId="0" borderId="0" xfId="0" applyFont="1"/>
    <xf numFmtId="0" fontId="3" fillId="3" borderId="7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6" xfId="0" applyFill="1" applyBorder="1"/>
    <xf numFmtId="0" fontId="3" fillId="3" borderId="14" xfId="0" applyFont="1" applyFill="1" applyBorder="1"/>
    <xf numFmtId="0" fontId="3" fillId="6" borderId="14" xfId="0" applyFont="1" applyFill="1" applyBorder="1"/>
    <xf numFmtId="0" fontId="3" fillId="6" borderId="15" xfId="0" applyFont="1" applyFill="1" applyBorder="1"/>
    <xf numFmtId="0" fontId="3" fillId="2" borderId="17" xfId="0" applyFont="1" applyFill="1" applyBorder="1"/>
    <xf numFmtId="0" fontId="3" fillId="3" borderId="18" xfId="0" applyFont="1" applyFill="1" applyBorder="1"/>
    <xf numFmtId="0" fontId="3" fillId="6" borderId="18" xfId="0" applyFont="1" applyFill="1" applyBorder="1"/>
    <xf numFmtId="0" fontId="3" fillId="6" borderId="19" xfId="0" applyFont="1" applyFill="1" applyBorder="1"/>
    <xf numFmtId="0" fontId="3" fillId="2" borderId="3" xfId="0" applyFont="1" applyFill="1" applyBorder="1"/>
    <xf numFmtId="0" fontId="3" fillId="2" borderId="4" xfId="0" applyFont="1" applyFill="1" applyBorder="1" applyAlignment="1">
      <alignment horizontal="right"/>
    </xf>
    <xf numFmtId="0" fontId="3" fillId="2" borderId="20" xfId="0" applyFont="1" applyFill="1" applyBorder="1"/>
    <xf numFmtId="0" fontId="3" fillId="2" borderId="5" xfId="0" applyFont="1" applyFill="1" applyBorder="1"/>
    <xf numFmtId="0" fontId="3" fillId="5" borderId="20" xfId="0" applyFont="1" applyFill="1" applyBorder="1"/>
    <xf numFmtId="0" fontId="3" fillId="5" borderId="14" xfId="0" applyFont="1" applyFill="1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" xfId="0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3" fillId="5" borderId="20" xfId="0" applyFont="1" applyFill="1" applyBorder="1" applyAlignment="1">
      <alignment horizontal="right"/>
    </xf>
    <xf numFmtId="0" fontId="3" fillId="5" borderId="14" xfId="0" applyFont="1" applyFill="1" applyBorder="1" applyAlignment="1">
      <alignment horizontal="right"/>
    </xf>
    <xf numFmtId="0" fontId="3" fillId="2" borderId="14" xfId="0" applyFont="1" applyFill="1" applyBorder="1" applyAlignment="1">
      <alignment horizontal="right"/>
    </xf>
    <xf numFmtId="0" fontId="3" fillId="3" borderId="15" xfId="0" applyFont="1" applyFill="1" applyBorder="1" applyAlignment="1">
      <alignment horizontal="right"/>
    </xf>
    <xf numFmtId="0" fontId="3" fillId="6" borderId="14" xfId="0" applyFont="1" applyFill="1" applyBorder="1" applyAlignment="1">
      <alignment horizontal="right"/>
    </xf>
    <xf numFmtId="0" fontId="3" fillId="6" borderId="15" xfId="0" applyFont="1" applyFill="1" applyBorder="1" applyAlignment="1">
      <alignment horizontal="right"/>
    </xf>
    <xf numFmtId="0" fontId="3" fillId="5" borderId="3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right"/>
    </xf>
    <xf numFmtId="0" fontId="3" fillId="5" borderId="6" xfId="0" applyFont="1" applyFill="1" applyBorder="1" applyAlignment="1">
      <alignment horizontal="right"/>
    </xf>
    <xf numFmtId="0" fontId="3" fillId="5" borderId="7" xfId="0" applyFont="1" applyFill="1" applyBorder="1" applyAlignment="1">
      <alignment horizontal="right"/>
    </xf>
    <xf numFmtId="0" fontId="3" fillId="2" borderId="6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0" fontId="3" fillId="3" borderId="8" xfId="0" applyFont="1" applyFill="1" applyBorder="1" applyAlignment="1">
      <alignment horizontal="right"/>
    </xf>
    <xf numFmtId="0" fontId="3" fillId="3" borderId="10" xfId="0" applyFont="1" applyFill="1" applyBorder="1" applyAlignment="1">
      <alignment horizontal="right"/>
    </xf>
    <xf numFmtId="0" fontId="3" fillId="6" borderId="6" xfId="0" applyFont="1" applyFill="1" applyBorder="1" applyAlignment="1">
      <alignment horizontal="right"/>
    </xf>
    <xf numFmtId="0" fontId="3" fillId="6" borderId="7" xfId="0" applyFont="1" applyFill="1" applyBorder="1" applyAlignment="1">
      <alignment horizontal="right"/>
    </xf>
    <xf numFmtId="0" fontId="3" fillId="6" borderId="8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Fill="1" applyBorder="1"/>
    <xf numFmtId="0" fontId="0" fillId="4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2" xfId="0" applyFill="1" applyBorder="1"/>
    <xf numFmtId="0" fontId="0" fillId="9" borderId="13" xfId="0" applyFill="1" applyBorder="1"/>
    <xf numFmtId="0" fontId="0" fillId="11" borderId="0" xfId="0" applyFont="1" applyFill="1" applyAlignment="1">
      <alignment horizontal="center" vertical="center" wrapText="1"/>
    </xf>
    <xf numFmtId="0" fontId="2" fillId="7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552090</xdr:colOff>
      <xdr:row>9</xdr:row>
      <xdr:rowOff>103520</xdr:rowOff>
    </xdr:from>
    <xdr:to>
      <xdr:col>6</xdr:col>
      <xdr:colOff>457200</xdr:colOff>
      <xdr:row>17</xdr:row>
      <xdr:rowOff>60385</xdr:rowOff>
    </xdr:to>
    <xdr:sp macro="" textlink="">
      <xdr:nvSpPr>
        <xdr:cNvPr id="2" name="1 Flecha derecha"/>
        <xdr:cNvSpPr/>
      </xdr:nvSpPr>
      <xdr:spPr>
        <a:xfrm rot="5400000">
          <a:off x="2557733" y="1237892"/>
          <a:ext cx="1406103" cy="2553419"/>
        </a:xfrm>
        <a:prstGeom prst="rightArrow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270" rtlCol="0" anchor="ctr"/>
        <a:lstStyle/>
        <a:p>
          <a:pPr algn="ctr"/>
          <a:r>
            <a:rPr lang="es-AR" sz="1100">
              <a:solidFill>
                <a:schemeClr val="bg2"/>
              </a:solidFill>
            </a:rPr>
            <a:t>JOINS: Adultos Equivalentes y Canastas Regionales</a:t>
          </a:r>
        </a:p>
      </xdr:txBody>
    </xdr:sp>
    <xdr:clientData/>
  </xdr:twoCellAnchor>
  <xdr:twoCellAnchor>
    <xdr:from>
      <xdr:col>4</xdr:col>
      <xdr:colOff>391235</xdr:colOff>
      <xdr:row>26</xdr:row>
      <xdr:rowOff>162382</xdr:rowOff>
    </xdr:from>
    <xdr:to>
      <xdr:col>8</xdr:col>
      <xdr:colOff>339982</xdr:colOff>
      <xdr:row>34</xdr:row>
      <xdr:rowOff>97933</xdr:rowOff>
    </xdr:to>
    <xdr:sp macro="" textlink="">
      <xdr:nvSpPr>
        <xdr:cNvPr id="3" name="2 Flecha derecha"/>
        <xdr:cNvSpPr/>
      </xdr:nvSpPr>
      <xdr:spPr>
        <a:xfrm rot="5400000">
          <a:off x="3493193" y="4570479"/>
          <a:ext cx="1396967" cy="2445334"/>
        </a:xfrm>
        <a:prstGeom prst="rightArrow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270" rtlCol="0" anchor="ctr"/>
        <a:lstStyle/>
        <a:p>
          <a:pPr algn="ctr"/>
          <a:r>
            <a:rPr lang="es-AR" sz="1100">
              <a:solidFill>
                <a:schemeClr val="bg2"/>
              </a:solidFill>
            </a:rPr>
            <a:t>Indicadores a nivel Hogar: Adultos Equivalentes Totales y Canastas</a:t>
          </a:r>
          <a:r>
            <a:rPr lang="es-AR" sz="1100" baseline="0">
              <a:solidFill>
                <a:schemeClr val="bg2"/>
              </a:solidFill>
            </a:rPr>
            <a:t> Correspondientes</a:t>
          </a:r>
        </a:p>
      </xdr:txBody>
    </xdr:sp>
    <xdr:clientData/>
  </xdr:twoCellAnchor>
  <xdr:twoCellAnchor>
    <xdr:from>
      <xdr:col>2</xdr:col>
      <xdr:colOff>474453</xdr:colOff>
      <xdr:row>45</xdr:row>
      <xdr:rowOff>25880</xdr:rowOff>
    </xdr:from>
    <xdr:to>
      <xdr:col>6</xdr:col>
      <xdr:colOff>379562</xdr:colOff>
      <xdr:row>52</xdr:row>
      <xdr:rowOff>163900</xdr:rowOff>
    </xdr:to>
    <xdr:sp macro="" textlink="">
      <xdr:nvSpPr>
        <xdr:cNvPr id="4" name="3 Flecha derecha"/>
        <xdr:cNvSpPr/>
      </xdr:nvSpPr>
      <xdr:spPr>
        <a:xfrm rot="5400000">
          <a:off x="2294628" y="7893169"/>
          <a:ext cx="1406103" cy="2441275"/>
        </a:xfrm>
        <a:prstGeom prst="rightArrow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vert270" rtlCol="0" anchor="ctr"/>
        <a:lstStyle/>
        <a:p>
          <a:pPr algn="ctr"/>
          <a:r>
            <a:rPr lang="es-AR" sz="1100">
              <a:solidFill>
                <a:schemeClr val="bg2"/>
              </a:solidFill>
            </a:rPr>
            <a:t>Marca de la situación en la base de datos: Pobre - Indigente - No Pobre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47626</xdr:colOff>
      <xdr:row>23</xdr:row>
      <xdr:rowOff>9525</xdr:rowOff>
    </xdr:from>
    <xdr:to>
      <xdr:col>31</xdr:col>
      <xdr:colOff>3</xdr:colOff>
      <xdr:row>27</xdr:row>
      <xdr:rowOff>138113</xdr:rowOff>
    </xdr:to>
    <xdr:sp macro="" textlink="">
      <xdr:nvSpPr>
        <xdr:cNvPr id="6" name="5 Abrir llave"/>
        <xdr:cNvSpPr/>
      </xdr:nvSpPr>
      <xdr:spPr>
        <a:xfrm rot="16200000">
          <a:off x="13618371" y="1935955"/>
          <a:ext cx="890588" cy="6562727"/>
        </a:xfrm>
        <a:prstGeom prst="leftBrace">
          <a:avLst/>
        </a:prstGeom>
        <a:solidFill>
          <a:schemeClr val="accent3">
            <a:lumMod val="40000"/>
            <a:lumOff val="60000"/>
          </a:schemeClr>
        </a:solidFill>
        <a:ln w="76200">
          <a:solidFill>
            <a:schemeClr val="accent3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A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57150</xdr:colOff>
      <xdr:row>9</xdr:row>
      <xdr:rowOff>161925</xdr:rowOff>
    </xdr:from>
    <xdr:to>
      <xdr:col>13</xdr:col>
      <xdr:colOff>0</xdr:colOff>
      <xdr:row>12</xdr:row>
      <xdr:rowOff>123825</xdr:rowOff>
    </xdr:to>
    <xdr:sp macro="" textlink="">
      <xdr:nvSpPr>
        <xdr:cNvPr id="2" name="1 Flecha derecha"/>
        <xdr:cNvSpPr/>
      </xdr:nvSpPr>
      <xdr:spPr>
        <a:xfrm>
          <a:off x="5876925" y="1962150"/>
          <a:ext cx="1133475" cy="561975"/>
        </a:xfrm>
        <a:prstGeom prst="rightArrow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AR" sz="1100">
              <a:solidFill>
                <a:schemeClr val="bg2"/>
              </a:solidFill>
            </a:rPr>
            <a:t>BIND_ROWS</a:t>
          </a:r>
        </a:p>
      </xdr:txBody>
    </xdr:sp>
    <xdr:clientData/>
  </xdr:twoCellAnchor>
  <xdr:twoCellAnchor>
    <xdr:from>
      <xdr:col>20</xdr:col>
      <xdr:colOff>295275</xdr:colOff>
      <xdr:row>2</xdr:row>
      <xdr:rowOff>133350</xdr:rowOff>
    </xdr:from>
    <xdr:to>
      <xdr:col>25</xdr:col>
      <xdr:colOff>590550</xdr:colOff>
      <xdr:row>5</xdr:row>
      <xdr:rowOff>95250</xdr:rowOff>
    </xdr:to>
    <xdr:sp macro="" textlink="">
      <xdr:nvSpPr>
        <xdr:cNvPr id="3" name="2 Flecha derecha"/>
        <xdr:cNvSpPr/>
      </xdr:nvSpPr>
      <xdr:spPr>
        <a:xfrm rot="20962600">
          <a:off x="11029950" y="533400"/>
          <a:ext cx="2619375" cy="561975"/>
        </a:xfrm>
        <a:prstGeom prst="rightArrow">
          <a:avLst/>
        </a:prstGeom>
        <a:solidFill>
          <a:schemeClr val="bg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AR" sz="1100">
              <a:solidFill>
                <a:schemeClr val="bg2"/>
              </a:solidFill>
            </a:rPr>
            <a:t>REPLICAR</a:t>
          </a:r>
          <a:r>
            <a:rPr lang="es-AR" sz="1100" baseline="0">
              <a:solidFill>
                <a:schemeClr val="bg2"/>
              </a:solidFill>
            </a:rPr>
            <a:t> BASE</a:t>
          </a:r>
          <a:r>
            <a:rPr lang="es-AR" sz="1100">
              <a:solidFill>
                <a:schemeClr val="bg2"/>
              </a:solidFill>
            </a:rPr>
            <a:t> + IDENTIFICADOR</a:t>
          </a:r>
        </a:p>
        <a:p>
          <a:pPr algn="ctr"/>
          <a:endParaRPr lang="es-AR" sz="1100">
            <a:solidFill>
              <a:schemeClr val="bg2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zoomScaleNormal="100" workbookViewId="0"/>
  </sheetViews>
  <sheetFormatPr baseColWidth="10" defaultRowHeight="14.3" x14ac:dyDescent="0.25"/>
  <cols>
    <col min="1" max="1" width="8.25" customWidth="1"/>
    <col min="2" max="2" width="11.25" customWidth="1"/>
    <col min="3" max="3" width="12.5" customWidth="1"/>
    <col min="4" max="4" width="5.875" customWidth="1"/>
    <col min="5" max="5" width="9.75" customWidth="1"/>
    <col min="6" max="6" width="8.625" customWidth="1"/>
    <col min="7" max="7" width="7.75" customWidth="1"/>
    <col min="8" max="8" width="10" customWidth="1"/>
    <col min="9" max="10" width="6.125" customWidth="1"/>
    <col min="11" max="12" width="8.125" customWidth="1"/>
    <col min="13" max="13" width="7" customWidth="1"/>
    <col min="14" max="15" width="8.375" customWidth="1"/>
    <col min="16" max="16" width="12" customWidth="1"/>
    <col min="17" max="17" width="10.875" customWidth="1"/>
    <col min="18" max="18" width="10.375" customWidth="1"/>
  </cols>
  <sheetData>
    <row r="1" spans="1:13" ht="14.95" thickBot="1" x14ac:dyDescent="0.3"/>
    <row r="2" spans="1:13" ht="14.95" thickBot="1" x14ac:dyDescent="0.3">
      <c r="A2" s="51" t="s">
        <v>1</v>
      </c>
      <c r="B2" s="52" t="s">
        <v>2</v>
      </c>
      <c r="C2" s="52" t="s">
        <v>3</v>
      </c>
      <c r="D2" s="52" t="s">
        <v>4</v>
      </c>
      <c r="E2" s="52" t="s">
        <v>5</v>
      </c>
      <c r="F2" s="52" t="s">
        <v>37</v>
      </c>
      <c r="G2" s="52" t="s">
        <v>6</v>
      </c>
      <c r="H2" s="52" t="s">
        <v>7</v>
      </c>
      <c r="I2" s="52" t="s">
        <v>8</v>
      </c>
      <c r="J2" s="52" t="s">
        <v>9</v>
      </c>
      <c r="K2" s="52" t="s">
        <v>36</v>
      </c>
      <c r="L2" s="53" t="s">
        <v>35</v>
      </c>
      <c r="M2" s="94"/>
    </row>
    <row r="3" spans="1:13" ht="14.95" thickBot="1" x14ac:dyDescent="0.3">
      <c r="A3" s="6" t="s">
        <v>12</v>
      </c>
      <c r="B3" s="7">
        <v>1</v>
      </c>
      <c r="C3" s="7">
        <v>1</v>
      </c>
      <c r="D3" s="8">
        <v>2016</v>
      </c>
      <c r="E3" s="7">
        <v>2</v>
      </c>
      <c r="F3" s="7">
        <v>40</v>
      </c>
      <c r="G3" s="7">
        <v>1</v>
      </c>
      <c r="H3" s="7">
        <v>2</v>
      </c>
      <c r="I3" s="7">
        <v>1</v>
      </c>
      <c r="J3" s="7">
        <v>53</v>
      </c>
      <c r="K3" s="7">
        <v>6000</v>
      </c>
      <c r="L3" s="65">
        <f>SUM(K3:K5)</f>
        <v>6000</v>
      </c>
    </row>
    <row r="4" spans="1:13" ht="14.95" thickBot="1" x14ac:dyDescent="0.3">
      <c r="A4" s="10" t="s">
        <v>12</v>
      </c>
      <c r="B4" s="5">
        <v>1</v>
      </c>
      <c r="C4" s="5">
        <v>2</v>
      </c>
      <c r="D4" s="4">
        <v>2016</v>
      </c>
      <c r="E4" s="5">
        <v>2</v>
      </c>
      <c r="F4" s="5">
        <v>40</v>
      </c>
      <c r="G4" s="5">
        <v>3</v>
      </c>
      <c r="H4" s="5">
        <v>0</v>
      </c>
      <c r="I4" s="5">
        <v>2</v>
      </c>
      <c r="J4" s="5">
        <v>42</v>
      </c>
      <c r="K4" s="5">
        <v>0</v>
      </c>
      <c r="L4" s="67">
        <f>SUM(K3:K5)</f>
        <v>6000</v>
      </c>
    </row>
    <row r="5" spans="1:13" ht="14.95" thickBot="1" x14ac:dyDescent="0.3">
      <c r="A5" s="10" t="s">
        <v>12</v>
      </c>
      <c r="B5" s="5">
        <v>1</v>
      </c>
      <c r="C5" s="5">
        <v>3</v>
      </c>
      <c r="D5" s="4">
        <v>2016</v>
      </c>
      <c r="E5" s="5">
        <v>2</v>
      </c>
      <c r="F5" s="5">
        <v>40</v>
      </c>
      <c r="G5" s="5">
        <v>3</v>
      </c>
      <c r="H5" s="5">
        <v>0</v>
      </c>
      <c r="I5" s="5">
        <v>1</v>
      </c>
      <c r="J5" s="5">
        <v>18</v>
      </c>
      <c r="K5" s="5">
        <v>0</v>
      </c>
      <c r="L5" s="67">
        <f>SUM(K3:K5)</f>
        <v>6000</v>
      </c>
    </row>
    <row r="6" spans="1:13" ht="14.95" thickBot="1" x14ac:dyDescent="0.3">
      <c r="A6" s="12" t="s">
        <v>13</v>
      </c>
      <c r="B6" s="2">
        <v>1</v>
      </c>
      <c r="C6" s="2">
        <v>1</v>
      </c>
      <c r="D6" s="2">
        <v>2016</v>
      </c>
      <c r="E6" s="2">
        <v>2</v>
      </c>
      <c r="F6" s="2">
        <v>41</v>
      </c>
      <c r="G6" s="2">
        <v>1</v>
      </c>
      <c r="H6" s="2">
        <v>3</v>
      </c>
      <c r="I6" s="2">
        <v>1</v>
      </c>
      <c r="J6" s="2">
        <v>32</v>
      </c>
      <c r="K6" s="2">
        <v>20000</v>
      </c>
      <c r="L6" s="69">
        <f>K6+K7</f>
        <v>35600</v>
      </c>
    </row>
    <row r="7" spans="1:13" ht="14.95" thickBot="1" x14ac:dyDescent="0.3">
      <c r="A7" s="14" t="s">
        <v>13</v>
      </c>
      <c r="B7" s="15">
        <v>1</v>
      </c>
      <c r="C7" s="15">
        <v>2</v>
      </c>
      <c r="D7" s="15">
        <v>2016</v>
      </c>
      <c r="E7" s="15">
        <v>2</v>
      </c>
      <c r="F7" s="15">
        <v>41</v>
      </c>
      <c r="G7" s="15">
        <v>1</v>
      </c>
      <c r="H7" s="15">
        <v>3</v>
      </c>
      <c r="I7" s="15">
        <v>2</v>
      </c>
      <c r="J7" s="15">
        <v>34</v>
      </c>
      <c r="K7" s="15">
        <v>15600</v>
      </c>
      <c r="L7" s="71">
        <f>K6+K7</f>
        <v>35600</v>
      </c>
    </row>
    <row r="8" spans="1:13" ht="14.95" thickBot="1" x14ac:dyDescent="0.3">
      <c r="A8" s="21" t="s">
        <v>17</v>
      </c>
      <c r="B8" s="22">
        <v>1</v>
      </c>
      <c r="C8" s="22">
        <v>1</v>
      </c>
      <c r="D8" s="23">
        <v>2016</v>
      </c>
      <c r="E8" s="22">
        <v>2</v>
      </c>
      <c r="F8" s="22">
        <v>42</v>
      </c>
      <c r="G8" s="22">
        <v>3</v>
      </c>
      <c r="H8" s="22">
        <v>0</v>
      </c>
      <c r="I8" s="22">
        <v>1</v>
      </c>
      <c r="J8" s="22">
        <v>32</v>
      </c>
      <c r="K8" s="22">
        <v>0</v>
      </c>
      <c r="L8" s="73">
        <v>9000</v>
      </c>
    </row>
    <row r="9" spans="1:13" ht="14.95" thickBot="1" x14ac:dyDescent="0.3">
      <c r="A9" s="25" t="s">
        <v>17</v>
      </c>
      <c r="B9" s="26">
        <v>1</v>
      </c>
      <c r="C9" s="26">
        <v>2</v>
      </c>
      <c r="D9" s="27">
        <v>2016</v>
      </c>
      <c r="E9" s="26">
        <v>2</v>
      </c>
      <c r="F9" s="26">
        <v>42</v>
      </c>
      <c r="G9" s="26">
        <v>1</v>
      </c>
      <c r="H9" s="26">
        <v>3</v>
      </c>
      <c r="I9" s="26">
        <v>2</v>
      </c>
      <c r="J9" s="26">
        <v>34</v>
      </c>
      <c r="K9" s="26">
        <v>9000</v>
      </c>
      <c r="L9" s="75">
        <v>9000</v>
      </c>
    </row>
    <row r="18" spans="1:15" ht="14.95" thickBot="1" x14ac:dyDescent="0.3"/>
    <row r="19" spans="1:15" ht="14.95" thickBot="1" x14ac:dyDescent="0.3">
      <c r="A19" s="51" t="s">
        <v>1</v>
      </c>
      <c r="B19" s="52" t="s">
        <v>2</v>
      </c>
      <c r="C19" s="52" t="s">
        <v>3</v>
      </c>
      <c r="D19" s="52" t="s">
        <v>4</v>
      </c>
      <c r="E19" s="52" t="s">
        <v>5</v>
      </c>
      <c r="F19" s="56" t="s">
        <v>37</v>
      </c>
      <c r="G19" s="52" t="s">
        <v>6</v>
      </c>
      <c r="H19" s="52" t="s">
        <v>7</v>
      </c>
      <c r="I19" s="55" t="s">
        <v>8</v>
      </c>
      <c r="J19" s="55" t="s">
        <v>9</v>
      </c>
      <c r="K19" s="52" t="s">
        <v>36</v>
      </c>
      <c r="L19" s="52" t="s">
        <v>35</v>
      </c>
      <c r="M19" s="85" t="s">
        <v>38</v>
      </c>
      <c r="N19" s="56" t="s">
        <v>39</v>
      </c>
      <c r="O19" s="57" t="s">
        <v>40</v>
      </c>
    </row>
    <row r="20" spans="1:15" ht="14.95" thickBot="1" x14ac:dyDescent="0.3">
      <c r="A20" s="6" t="s">
        <v>12</v>
      </c>
      <c r="B20" s="7">
        <v>1</v>
      </c>
      <c r="C20" s="7">
        <v>1</v>
      </c>
      <c r="D20" s="8">
        <v>2016</v>
      </c>
      <c r="E20" s="7">
        <v>2</v>
      </c>
      <c r="F20" s="7">
        <v>40</v>
      </c>
      <c r="G20" s="7">
        <v>1</v>
      </c>
      <c r="H20" s="7">
        <v>2</v>
      </c>
      <c r="I20" s="7">
        <v>1</v>
      </c>
      <c r="J20" s="7">
        <v>53</v>
      </c>
      <c r="K20" s="7">
        <v>6000</v>
      </c>
      <c r="L20" s="58">
        <f>SUM(K20:K22)</f>
        <v>6000</v>
      </c>
      <c r="M20" s="66">
        <v>1</v>
      </c>
      <c r="N20" s="5">
        <v>1500</v>
      </c>
      <c r="O20" s="67">
        <v>3800</v>
      </c>
    </row>
    <row r="21" spans="1:15" ht="14.95" thickBot="1" x14ac:dyDescent="0.3">
      <c r="A21" s="10" t="s">
        <v>12</v>
      </c>
      <c r="B21" s="5">
        <v>1</v>
      </c>
      <c r="C21" s="5">
        <v>2</v>
      </c>
      <c r="D21" s="4">
        <v>2016</v>
      </c>
      <c r="E21" s="5">
        <v>2</v>
      </c>
      <c r="F21" s="5">
        <v>40</v>
      </c>
      <c r="G21" s="5">
        <v>3</v>
      </c>
      <c r="H21" s="5">
        <v>0</v>
      </c>
      <c r="I21" s="5">
        <v>2</v>
      </c>
      <c r="J21" s="5">
        <v>42</v>
      </c>
      <c r="K21" s="5">
        <v>0</v>
      </c>
      <c r="L21" s="59">
        <f>SUM(K20:K22)</f>
        <v>6000</v>
      </c>
      <c r="M21" s="66">
        <v>0.77</v>
      </c>
      <c r="N21" s="5">
        <v>1500</v>
      </c>
      <c r="O21" s="67">
        <v>3800</v>
      </c>
    </row>
    <row r="22" spans="1:15" ht="14.95" thickBot="1" x14ac:dyDescent="0.3">
      <c r="A22" s="10" t="s">
        <v>12</v>
      </c>
      <c r="B22" s="5">
        <v>1</v>
      </c>
      <c r="C22" s="5">
        <v>3</v>
      </c>
      <c r="D22" s="4">
        <v>2016</v>
      </c>
      <c r="E22" s="5">
        <v>2</v>
      </c>
      <c r="F22" s="5">
        <v>40</v>
      </c>
      <c r="G22" s="5">
        <v>3</v>
      </c>
      <c r="H22" s="5">
        <v>0</v>
      </c>
      <c r="I22" s="5">
        <v>1</v>
      </c>
      <c r="J22" s="5">
        <v>18</v>
      </c>
      <c r="K22" s="5">
        <v>0</v>
      </c>
      <c r="L22" s="59">
        <f>SUM(K20:K22)</f>
        <v>6000</v>
      </c>
      <c r="M22" s="66">
        <v>1.02</v>
      </c>
      <c r="N22" s="5">
        <v>1500</v>
      </c>
      <c r="O22" s="67">
        <v>3800</v>
      </c>
    </row>
    <row r="23" spans="1:15" ht="14.95" thickBot="1" x14ac:dyDescent="0.3">
      <c r="A23" s="12" t="s">
        <v>13</v>
      </c>
      <c r="B23" s="2">
        <v>1</v>
      </c>
      <c r="C23" s="2">
        <v>1</v>
      </c>
      <c r="D23" s="2">
        <v>2016</v>
      </c>
      <c r="E23" s="2">
        <v>2</v>
      </c>
      <c r="F23" s="2">
        <v>41</v>
      </c>
      <c r="G23" s="2">
        <v>1</v>
      </c>
      <c r="H23" s="2">
        <v>3</v>
      </c>
      <c r="I23" s="2">
        <v>1</v>
      </c>
      <c r="J23" s="2">
        <v>32</v>
      </c>
      <c r="K23" s="2">
        <v>20000</v>
      </c>
      <c r="L23" s="60">
        <f>K23+K24</f>
        <v>35600</v>
      </c>
      <c r="M23" s="68">
        <v>1</v>
      </c>
      <c r="N23" s="2">
        <v>1650</v>
      </c>
      <c r="O23" s="69">
        <v>4000</v>
      </c>
    </row>
    <row r="24" spans="1:15" ht="14.95" thickBot="1" x14ac:dyDescent="0.3">
      <c r="A24" s="14" t="s">
        <v>13</v>
      </c>
      <c r="B24" s="15">
        <v>1</v>
      </c>
      <c r="C24" s="15">
        <v>2</v>
      </c>
      <c r="D24" s="15">
        <v>2016</v>
      </c>
      <c r="E24" s="15">
        <v>2</v>
      </c>
      <c r="F24" s="15">
        <v>41</v>
      </c>
      <c r="G24" s="15">
        <v>1</v>
      </c>
      <c r="H24" s="15">
        <v>3</v>
      </c>
      <c r="I24" s="15">
        <v>2</v>
      </c>
      <c r="J24" s="15">
        <v>34</v>
      </c>
      <c r="K24" s="15">
        <v>15600</v>
      </c>
      <c r="L24" s="61">
        <f>K23+K24</f>
        <v>35600</v>
      </c>
      <c r="M24" s="70">
        <v>0.77</v>
      </c>
      <c r="N24" s="15">
        <v>1650</v>
      </c>
      <c r="O24" s="71">
        <v>4000</v>
      </c>
    </row>
    <row r="25" spans="1:15" ht="14.95" thickBot="1" x14ac:dyDescent="0.3">
      <c r="A25" s="21" t="s">
        <v>17</v>
      </c>
      <c r="B25" s="22">
        <v>1</v>
      </c>
      <c r="C25" s="22">
        <v>1</v>
      </c>
      <c r="D25" s="23">
        <v>2016</v>
      </c>
      <c r="E25" s="22">
        <v>2</v>
      </c>
      <c r="F25" s="22">
        <v>41</v>
      </c>
      <c r="G25" s="22">
        <v>3</v>
      </c>
      <c r="H25" s="22">
        <v>0</v>
      </c>
      <c r="I25" s="22">
        <v>1</v>
      </c>
      <c r="J25" s="22">
        <v>32</v>
      </c>
      <c r="K25" s="22">
        <v>0</v>
      </c>
      <c r="L25" s="62">
        <v>9000</v>
      </c>
      <c r="M25" s="72">
        <v>1</v>
      </c>
      <c r="N25" s="22">
        <v>1650</v>
      </c>
      <c r="O25" s="73">
        <v>4000</v>
      </c>
    </row>
    <row r="26" spans="1:15" ht="14.95" thickBot="1" x14ac:dyDescent="0.3">
      <c r="A26" s="25" t="s">
        <v>17</v>
      </c>
      <c r="B26" s="26">
        <v>1</v>
      </c>
      <c r="C26" s="26">
        <v>2</v>
      </c>
      <c r="D26" s="27">
        <v>2016</v>
      </c>
      <c r="E26" s="26">
        <v>2</v>
      </c>
      <c r="F26" s="26">
        <v>41</v>
      </c>
      <c r="G26" s="26">
        <v>1</v>
      </c>
      <c r="H26" s="26">
        <v>3</v>
      </c>
      <c r="I26" s="26">
        <v>2</v>
      </c>
      <c r="J26" s="26">
        <v>34</v>
      </c>
      <c r="K26" s="26">
        <v>9000</v>
      </c>
      <c r="L26" s="63">
        <v>9000</v>
      </c>
      <c r="M26" s="74">
        <v>0.77</v>
      </c>
      <c r="N26" s="26">
        <v>1650</v>
      </c>
      <c r="O26" s="75">
        <v>4000</v>
      </c>
    </row>
    <row r="28" spans="1:15" ht="14.3" customHeight="1" x14ac:dyDescent="0.25">
      <c r="K28" s="90" t="s">
        <v>48</v>
      </c>
      <c r="L28" s="90"/>
      <c r="M28" s="90"/>
      <c r="N28" s="90"/>
      <c r="O28" s="90"/>
    </row>
    <row r="29" spans="1:15" x14ac:dyDescent="0.25">
      <c r="K29" s="90"/>
      <c r="L29" s="90"/>
      <c r="M29" s="90"/>
      <c r="N29" s="90"/>
      <c r="O29" s="90"/>
    </row>
    <row r="30" spans="1:15" x14ac:dyDescent="0.25">
      <c r="K30" s="90"/>
      <c r="L30" s="90"/>
      <c r="M30" s="90"/>
      <c r="N30" s="90"/>
      <c r="O30" s="90"/>
    </row>
    <row r="31" spans="1:15" x14ac:dyDescent="0.25">
      <c r="K31" s="90"/>
      <c r="L31" s="90"/>
      <c r="M31" s="90"/>
      <c r="N31" s="90"/>
      <c r="O31" s="90"/>
    </row>
    <row r="32" spans="1:15" x14ac:dyDescent="0.25">
      <c r="K32" s="90"/>
      <c r="L32" s="90"/>
      <c r="M32" s="90"/>
      <c r="N32" s="90"/>
      <c r="O32" s="90"/>
    </row>
    <row r="33" spans="1:18" x14ac:dyDescent="0.25">
      <c r="K33" s="90"/>
      <c r="L33" s="90"/>
      <c r="M33" s="90"/>
      <c r="N33" s="90"/>
      <c r="O33" s="90"/>
    </row>
    <row r="34" spans="1:18" x14ac:dyDescent="0.25">
      <c r="K34" s="90"/>
      <c r="L34" s="90"/>
      <c r="M34" s="90"/>
      <c r="N34" s="90"/>
      <c r="O34" s="90"/>
    </row>
    <row r="36" spans="1:18" ht="14.95" thickBot="1" x14ac:dyDescent="0.3"/>
    <row r="37" spans="1:18" ht="14.95" thickBot="1" x14ac:dyDescent="0.3">
      <c r="A37" s="51" t="s">
        <v>1</v>
      </c>
      <c r="B37" s="52" t="s">
        <v>2</v>
      </c>
      <c r="C37" s="52" t="s">
        <v>3</v>
      </c>
      <c r="D37" s="52" t="s">
        <v>4</v>
      </c>
      <c r="E37" s="52" t="s">
        <v>5</v>
      </c>
      <c r="F37" s="56" t="s">
        <v>37</v>
      </c>
      <c r="G37" s="52" t="s">
        <v>6</v>
      </c>
      <c r="H37" s="52" t="s">
        <v>7</v>
      </c>
      <c r="I37" s="55" t="s">
        <v>8</v>
      </c>
      <c r="J37" s="55" t="s">
        <v>9</v>
      </c>
      <c r="K37" s="52" t="s">
        <v>36</v>
      </c>
      <c r="L37" s="52" t="s">
        <v>35</v>
      </c>
      <c r="M37" s="85" t="s">
        <v>38</v>
      </c>
      <c r="N37" s="56" t="s">
        <v>39</v>
      </c>
      <c r="O37" s="57" t="s">
        <v>40</v>
      </c>
      <c r="P37" s="18" t="s">
        <v>41</v>
      </c>
      <c r="Q37" s="18" t="s">
        <v>42</v>
      </c>
      <c r="R37" s="19" t="s">
        <v>43</v>
      </c>
    </row>
    <row r="38" spans="1:18" ht="14.95" thickBot="1" x14ac:dyDescent="0.3">
      <c r="A38" s="6" t="s">
        <v>12</v>
      </c>
      <c r="B38" s="7">
        <v>1</v>
      </c>
      <c r="C38" s="7">
        <v>1</v>
      </c>
      <c r="D38" s="8">
        <v>2016</v>
      </c>
      <c r="E38" s="7">
        <v>2</v>
      </c>
      <c r="F38" s="7">
        <v>40</v>
      </c>
      <c r="G38" s="7">
        <v>1</v>
      </c>
      <c r="H38" s="7">
        <v>2</v>
      </c>
      <c r="I38" s="7">
        <v>1</v>
      </c>
      <c r="J38" s="7">
        <v>53</v>
      </c>
      <c r="K38" s="7">
        <v>6000</v>
      </c>
      <c r="L38" s="58">
        <f>SUM(K38:K40)</f>
        <v>6000</v>
      </c>
      <c r="M38" s="64">
        <v>1</v>
      </c>
      <c r="N38" s="7">
        <v>1500</v>
      </c>
      <c r="O38" s="65">
        <v>3800</v>
      </c>
      <c r="P38" s="64">
        <f>SUM(M38:M40)</f>
        <v>2.79</v>
      </c>
      <c r="Q38" s="7">
        <f>P38*N38</f>
        <v>4185</v>
      </c>
      <c r="R38" s="65">
        <f>P38*O38</f>
        <v>10602</v>
      </c>
    </row>
    <row r="39" spans="1:18" ht="14.95" thickBot="1" x14ac:dyDescent="0.3">
      <c r="A39" s="10" t="s">
        <v>12</v>
      </c>
      <c r="B39" s="5">
        <v>1</v>
      </c>
      <c r="C39" s="5">
        <v>2</v>
      </c>
      <c r="D39" s="4">
        <v>2016</v>
      </c>
      <c r="E39" s="5">
        <v>2</v>
      </c>
      <c r="F39" s="5">
        <v>40</v>
      </c>
      <c r="G39" s="5">
        <v>3</v>
      </c>
      <c r="H39" s="5">
        <v>0</v>
      </c>
      <c r="I39" s="5">
        <v>2</v>
      </c>
      <c r="J39" s="5">
        <v>42</v>
      </c>
      <c r="K39" s="5">
        <v>0</v>
      </c>
      <c r="L39" s="59">
        <f>SUM(K38:K40)</f>
        <v>6000</v>
      </c>
      <c r="M39" s="66">
        <v>0.77</v>
      </c>
      <c r="N39" s="5">
        <v>1500</v>
      </c>
      <c r="O39" s="67">
        <v>3800</v>
      </c>
      <c r="P39" s="66">
        <f>P38</f>
        <v>2.79</v>
      </c>
      <c r="Q39" s="5">
        <f>P39*N39</f>
        <v>4185</v>
      </c>
      <c r="R39" s="67">
        <f>P39*O39</f>
        <v>10602</v>
      </c>
    </row>
    <row r="40" spans="1:18" ht="14.95" thickBot="1" x14ac:dyDescent="0.3">
      <c r="A40" s="10" t="s">
        <v>12</v>
      </c>
      <c r="B40" s="5">
        <v>1</v>
      </c>
      <c r="C40" s="5">
        <v>3</v>
      </c>
      <c r="D40" s="4">
        <v>2016</v>
      </c>
      <c r="E40" s="5">
        <v>2</v>
      </c>
      <c r="F40" s="5">
        <v>40</v>
      </c>
      <c r="G40" s="5">
        <v>3</v>
      </c>
      <c r="H40" s="5">
        <v>0</v>
      </c>
      <c r="I40" s="5">
        <v>1</v>
      </c>
      <c r="J40" s="5">
        <v>18</v>
      </c>
      <c r="K40" s="5">
        <v>0</v>
      </c>
      <c r="L40" s="59">
        <f>SUM(K38:K40)</f>
        <v>6000</v>
      </c>
      <c r="M40" s="66">
        <v>1.02</v>
      </c>
      <c r="N40" s="5">
        <v>1500</v>
      </c>
      <c r="O40" s="67">
        <v>3800</v>
      </c>
      <c r="P40" s="66">
        <f>P39</f>
        <v>2.79</v>
      </c>
      <c r="Q40" s="5">
        <f t="shared" ref="Q39:Q44" si="0">P40*N40</f>
        <v>4185</v>
      </c>
      <c r="R40" s="67">
        <f>P40*O40</f>
        <v>10602</v>
      </c>
    </row>
    <row r="41" spans="1:18" ht="14.95" thickBot="1" x14ac:dyDescent="0.3">
      <c r="A41" s="12" t="s">
        <v>13</v>
      </c>
      <c r="B41" s="2">
        <v>1</v>
      </c>
      <c r="C41" s="2">
        <v>1</v>
      </c>
      <c r="D41" s="2">
        <v>2016</v>
      </c>
      <c r="E41" s="2">
        <v>2</v>
      </c>
      <c r="F41" s="2">
        <v>41</v>
      </c>
      <c r="G41" s="2">
        <v>1</v>
      </c>
      <c r="H41" s="2">
        <v>3</v>
      </c>
      <c r="I41" s="2">
        <v>1</v>
      </c>
      <c r="J41" s="2">
        <v>32</v>
      </c>
      <c r="K41" s="2">
        <v>20000</v>
      </c>
      <c r="L41" s="60">
        <f>K41+K42</f>
        <v>35600</v>
      </c>
      <c r="M41" s="68">
        <v>1</v>
      </c>
      <c r="N41" s="2">
        <v>1650</v>
      </c>
      <c r="O41" s="69">
        <v>4000</v>
      </c>
      <c r="P41" s="68">
        <f>SUM(M41:M42)</f>
        <v>1.77</v>
      </c>
      <c r="Q41" s="2">
        <f t="shared" si="0"/>
        <v>2920.5</v>
      </c>
      <c r="R41" s="69">
        <f>P41*O41</f>
        <v>7080</v>
      </c>
    </row>
    <row r="42" spans="1:18" ht="14.95" thickBot="1" x14ac:dyDescent="0.3">
      <c r="A42" s="14" t="s">
        <v>13</v>
      </c>
      <c r="B42" s="15">
        <v>1</v>
      </c>
      <c r="C42" s="15">
        <v>2</v>
      </c>
      <c r="D42" s="15">
        <v>2016</v>
      </c>
      <c r="E42" s="15">
        <v>2</v>
      </c>
      <c r="F42" s="15">
        <v>41</v>
      </c>
      <c r="G42" s="15">
        <v>1</v>
      </c>
      <c r="H42" s="15">
        <v>3</v>
      </c>
      <c r="I42" s="15">
        <v>2</v>
      </c>
      <c r="J42" s="15">
        <v>34</v>
      </c>
      <c r="K42" s="15">
        <v>15600</v>
      </c>
      <c r="L42" s="61">
        <f>K41+K42</f>
        <v>35600</v>
      </c>
      <c r="M42" s="70">
        <v>0.77</v>
      </c>
      <c r="N42" s="15">
        <v>1650</v>
      </c>
      <c r="O42" s="71">
        <v>4000</v>
      </c>
      <c r="P42" s="70">
        <f>P41</f>
        <v>1.77</v>
      </c>
      <c r="Q42" s="15">
        <f t="shared" si="0"/>
        <v>2920.5</v>
      </c>
      <c r="R42" s="71">
        <f t="shared" ref="R39:R44" si="1">P42*O42</f>
        <v>7080</v>
      </c>
    </row>
    <row r="43" spans="1:18" ht="14.95" thickBot="1" x14ac:dyDescent="0.3">
      <c r="A43" s="21" t="s">
        <v>17</v>
      </c>
      <c r="B43" s="22">
        <v>1</v>
      </c>
      <c r="C43" s="22">
        <v>1</v>
      </c>
      <c r="D43" s="23">
        <v>2016</v>
      </c>
      <c r="E43" s="22">
        <v>2</v>
      </c>
      <c r="F43" s="22">
        <v>41</v>
      </c>
      <c r="G43" s="22">
        <v>3</v>
      </c>
      <c r="H43" s="22">
        <v>0</v>
      </c>
      <c r="I43" s="22">
        <v>1</v>
      </c>
      <c r="J43" s="22">
        <v>32</v>
      </c>
      <c r="K43" s="22">
        <v>0</v>
      </c>
      <c r="L43" s="62">
        <v>9000</v>
      </c>
      <c r="M43" s="72">
        <v>1</v>
      </c>
      <c r="N43" s="22">
        <v>1650</v>
      </c>
      <c r="O43" s="73">
        <v>4000</v>
      </c>
      <c r="P43" s="72">
        <f>SUM(M43:M44)</f>
        <v>1.77</v>
      </c>
      <c r="Q43" s="22">
        <f t="shared" si="0"/>
        <v>2920.5</v>
      </c>
      <c r="R43" s="73">
        <f t="shared" si="1"/>
        <v>7080</v>
      </c>
    </row>
    <row r="44" spans="1:18" ht="14.95" thickBot="1" x14ac:dyDescent="0.3">
      <c r="A44" s="25" t="s">
        <v>17</v>
      </c>
      <c r="B44" s="26">
        <v>1</v>
      </c>
      <c r="C44" s="26">
        <v>2</v>
      </c>
      <c r="D44" s="27">
        <v>2016</v>
      </c>
      <c r="E44" s="26">
        <v>2</v>
      </c>
      <c r="F44" s="26">
        <v>41</v>
      </c>
      <c r="G44" s="26">
        <v>1</v>
      </c>
      <c r="H44" s="26">
        <v>3</v>
      </c>
      <c r="I44" s="26">
        <v>2</v>
      </c>
      <c r="J44" s="26">
        <v>34</v>
      </c>
      <c r="K44" s="26">
        <v>9000</v>
      </c>
      <c r="L44" s="63">
        <v>9000</v>
      </c>
      <c r="M44" s="74">
        <v>0.77</v>
      </c>
      <c r="N44" s="26">
        <v>1650</v>
      </c>
      <c r="O44" s="75">
        <v>4000</v>
      </c>
      <c r="P44" s="74">
        <f>P43</f>
        <v>1.77</v>
      </c>
      <c r="Q44" s="26">
        <f t="shared" si="0"/>
        <v>2920.5</v>
      </c>
      <c r="R44" s="75">
        <f t="shared" si="1"/>
        <v>7080</v>
      </c>
    </row>
    <row r="46" spans="1:18" x14ac:dyDescent="0.25">
      <c r="I46" s="90" t="s">
        <v>49</v>
      </c>
      <c r="J46" s="90"/>
      <c r="K46" s="90"/>
      <c r="L46" s="90"/>
      <c r="M46" s="90"/>
    </row>
    <row r="47" spans="1:18" x14ac:dyDescent="0.25">
      <c r="I47" s="90"/>
      <c r="J47" s="90"/>
      <c r="K47" s="90"/>
      <c r="L47" s="90"/>
      <c r="M47" s="90"/>
    </row>
    <row r="48" spans="1:18" x14ac:dyDescent="0.25">
      <c r="I48" s="90"/>
      <c r="J48" s="90"/>
      <c r="K48" s="90"/>
      <c r="L48" s="90"/>
      <c r="M48" s="90"/>
    </row>
    <row r="49" spans="1:19" x14ac:dyDescent="0.25">
      <c r="I49" s="90"/>
      <c r="J49" s="90"/>
      <c r="K49" s="90"/>
      <c r="L49" s="90"/>
      <c r="M49" s="90"/>
    </row>
    <row r="50" spans="1:19" x14ac:dyDescent="0.25">
      <c r="I50" s="90"/>
      <c r="J50" s="90"/>
      <c r="K50" s="90"/>
      <c r="L50" s="90"/>
      <c r="M50" s="90"/>
    </row>
    <row r="51" spans="1:19" x14ac:dyDescent="0.25">
      <c r="I51" s="90"/>
      <c r="J51" s="90"/>
      <c r="K51" s="90"/>
      <c r="L51" s="90"/>
      <c r="M51" s="90"/>
    </row>
    <row r="52" spans="1:19" x14ac:dyDescent="0.25">
      <c r="I52" s="90"/>
      <c r="J52" s="90"/>
      <c r="K52" s="90"/>
      <c r="L52" s="90"/>
      <c r="M52" s="90"/>
    </row>
    <row r="54" spans="1:19" ht="14.95" thickBot="1" x14ac:dyDescent="0.3"/>
    <row r="55" spans="1:19" ht="14.95" thickBot="1" x14ac:dyDescent="0.3">
      <c r="A55" s="51" t="s">
        <v>1</v>
      </c>
      <c r="B55" s="52" t="s">
        <v>2</v>
      </c>
      <c r="C55" s="52" t="s">
        <v>3</v>
      </c>
      <c r="D55" s="52" t="s">
        <v>4</v>
      </c>
      <c r="E55" s="82" t="s">
        <v>5</v>
      </c>
      <c r="F55" s="82" t="s">
        <v>37</v>
      </c>
      <c r="G55" s="82" t="s">
        <v>6</v>
      </c>
      <c r="H55" s="82" t="s">
        <v>7</v>
      </c>
      <c r="I55" s="82" t="s">
        <v>8</v>
      </c>
      <c r="J55" s="82" t="s">
        <v>9</v>
      </c>
      <c r="K55" s="82" t="s">
        <v>36</v>
      </c>
      <c r="L55" s="87" t="s">
        <v>35</v>
      </c>
      <c r="M55" s="86" t="s">
        <v>38</v>
      </c>
      <c r="N55" s="82" t="s">
        <v>39</v>
      </c>
      <c r="O55" s="83" t="s">
        <v>40</v>
      </c>
      <c r="P55" s="84" t="s">
        <v>41</v>
      </c>
      <c r="Q55" s="88" t="s">
        <v>42</v>
      </c>
      <c r="R55" s="89" t="s">
        <v>43</v>
      </c>
      <c r="S55" s="54" t="s">
        <v>44</v>
      </c>
    </row>
    <row r="56" spans="1:19" ht="14.95" thickBot="1" x14ac:dyDescent="0.3">
      <c r="A56" s="6" t="s">
        <v>12</v>
      </c>
      <c r="B56" s="7">
        <v>1</v>
      </c>
      <c r="C56" s="7">
        <v>1</v>
      </c>
      <c r="D56" s="8">
        <v>2016</v>
      </c>
      <c r="E56" s="7">
        <v>2</v>
      </c>
      <c r="F56" s="7">
        <v>40</v>
      </c>
      <c r="G56" s="7">
        <v>1</v>
      </c>
      <c r="H56" s="7">
        <v>2</v>
      </c>
      <c r="I56" s="7">
        <v>1</v>
      </c>
      <c r="J56" s="7">
        <v>53</v>
      </c>
      <c r="K56" s="7">
        <v>4000</v>
      </c>
      <c r="L56" s="58">
        <f>SUM(K56:K58)</f>
        <v>4000</v>
      </c>
      <c r="M56" s="64">
        <v>1</v>
      </c>
      <c r="N56" s="7">
        <v>1500</v>
      </c>
      <c r="O56" s="65">
        <v>3800</v>
      </c>
      <c r="P56" s="64">
        <f>SUM(M56:M58)</f>
        <v>2.79</v>
      </c>
      <c r="Q56" s="7">
        <f>P56*N56</f>
        <v>4185</v>
      </c>
      <c r="R56" s="65">
        <f>P56*O56</f>
        <v>10602</v>
      </c>
      <c r="S56" s="76" t="s">
        <v>45</v>
      </c>
    </row>
    <row r="57" spans="1:19" ht="14.95" thickBot="1" x14ac:dyDescent="0.3">
      <c r="A57" s="10" t="s">
        <v>12</v>
      </c>
      <c r="B57" s="5">
        <v>1</v>
      </c>
      <c r="C57" s="5">
        <v>2</v>
      </c>
      <c r="D57" s="4">
        <v>2016</v>
      </c>
      <c r="E57" s="5">
        <v>2</v>
      </c>
      <c r="F57" s="5">
        <v>40</v>
      </c>
      <c r="G57" s="5">
        <v>3</v>
      </c>
      <c r="H57" s="5">
        <v>0</v>
      </c>
      <c r="I57" s="5">
        <v>2</v>
      </c>
      <c r="J57" s="5">
        <v>42</v>
      </c>
      <c r="K57" s="5">
        <v>0</v>
      </c>
      <c r="L57" s="59">
        <f>SUM(K56:K58)</f>
        <v>4000</v>
      </c>
      <c r="M57" s="66">
        <v>0.77</v>
      </c>
      <c r="N57" s="5">
        <v>1500</v>
      </c>
      <c r="O57" s="67">
        <v>3800</v>
      </c>
      <c r="P57" s="66">
        <f>P56</f>
        <v>2.79</v>
      </c>
      <c r="Q57" s="5">
        <f t="shared" ref="Q57:Q62" si="2">P57*N57</f>
        <v>4185</v>
      </c>
      <c r="R57" s="67">
        <f t="shared" ref="R57:R62" si="3">P57*O57</f>
        <v>10602</v>
      </c>
      <c r="S57" s="77" t="s">
        <v>45</v>
      </c>
    </row>
    <row r="58" spans="1:19" ht="14.95" thickBot="1" x14ac:dyDescent="0.3">
      <c r="A58" s="10" t="s">
        <v>12</v>
      </c>
      <c r="B58" s="5">
        <v>1</v>
      </c>
      <c r="C58" s="5">
        <v>3</v>
      </c>
      <c r="D58" s="4">
        <v>2016</v>
      </c>
      <c r="E58" s="5">
        <v>2</v>
      </c>
      <c r="F58" s="5">
        <v>40</v>
      </c>
      <c r="G58" s="5">
        <v>3</v>
      </c>
      <c r="H58" s="5">
        <v>0</v>
      </c>
      <c r="I58" s="5">
        <v>1</v>
      </c>
      <c r="J58" s="5">
        <v>18</v>
      </c>
      <c r="K58" s="5">
        <v>0</v>
      </c>
      <c r="L58" s="59">
        <f>SUM(K56:K58)</f>
        <v>4000</v>
      </c>
      <c r="M58" s="66">
        <v>1.02</v>
      </c>
      <c r="N58" s="5">
        <v>1500</v>
      </c>
      <c r="O58" s="67">
        <v>3800</v>
      </c>
      <c r="P58" s="66">
        <f>P57</f>
        <v>2.79</v>
      </c>
      <c r="Q58" s="5">
        <f t="shared" si="2"/>
        <v>4185</v>
      </c>
      <c r="R58" s="67">
        <f t="shared" si="3"/>
        <v>10602</v>
      </c>
      <c r="S58" s="77" t="s">
        <v>45</v>
      </c>
    </row>
    <row r="59" spans="1:19" ht="14.95" thickBot="1" x14ac:dyDescent="0.3">
      <c r="A59" s="12" t="s">
        <v>13</v>
      </c>
      <c r="B59" s="2">
        <v>1</v>
      </c>
      <c r="C59" s="2">
        <v>1</v>
      </c>
      <c r="D59" s="2">
        <v>2016</v>
      </c>
      <c r="E59" s="2">
        <v>2</v>
      </c>
      <c r="F59" s="2">
        <v>41</v>
      </c>
      <c r="G59" s="2">
        <v>1</v>
      </c>
      <c r="H59" s="2">
        <v>3</v>
      </c>
      <c r="I59" s="2">
        <v>1</v>
      </c>
      <c r="J59" s="2">
        <v>32</v>
      </c>
      <c r="K59" s="2">
        <v>20000</v>
      </c>
      <c r="L59" s="60">
        <f>K59+K60</f>
        <v>35600</v>
      </c>
      <c r="M59" s="68">
        <v>1</v>
      </c>
      <c r="N59" s="2">
        <v>1650</v>
      </c>
      <c r="O59" s="69">
        <v>4000</v>
      </c>
      <c r="P59" s="68">
        <f>SUM(M59:M60)</f>
        <v>1.77</v>
      </c>
      <c r="Q59" s="2">
        <f t="shared" si="2"/>
        <v>2920.5</v>
      </c>
      <c r="R59" s="69">
        <f t="shared" si="3"/>
        <v>7080</v>
      </c>
      <c r="S59" s="78" t="s">
        <v>46</v>
      </c>
    </row>
    <row r="60" spans="1:19" ht="14.95" thickBot="1" x14ac:dyDescent="0.3">
      <c r="A60" s="14" t="s">
        <v>13</v>
      </c>
      <c r="B60" s="15">
        <v>1</v>
      </c>
      <c r="C60" s="15">
        <v>2</v>
      </c>
      <c r="D60" s="15">
        <v>2016</v>
      </c>
      <c r="E60" s="15">
        <v>2</v>
      </c>
      <c r="F60" s="15">
        <v>41</v>
      </c>
      <c r="G60" s="15">
        <v>1</v>
      </c>
      <c r="H60" s="15">
        <v>3</v>
      </c>
      <c r="I60" s="15">
        <v>2</v>
      </c>
      <c r="J60" s="15">
        <v>34</v>
      </c>
      <c r="K60" s="15">
        <v>15600</v>
      </c>
      <c r="L60" s="61">
        <f>K59+K60</f>
        <v>35600</v>
      </c>
      <c r="M60" s="70">
        <v>0.77</v>
      </c>
      <c r="N60" s="15">
        <v>1650</v>
      </c>
      <c r="O60" s="71">
        <v>4000</v>
      </c>
      <c r="P60" s="70">
        <f>P59</f>
        <v>1.77</v>
      </c>
      <c r="Q60" s="15">
        <f t="shared" si="2"/>
        <v>2920.5</v>
      </c>
      <c r="R60" s="71">
        <f t="shared" si="3"/>
        <v>7080</v>
      </c>
      <c r="S60" s="79" t="s">
        <v>46</v>
      </c>
    </row>
    <row r="61" spans="1:19" ht="14.95" thickBot="1" x14ac:dyDescent="0.3">
      <c r="A61" s="21" t="s">
        <v>17</v>
      </c>
      <c r="B61" s="22">
        <v>1</v>
      </c>
      <c r="C61" s="22">
        <v>1</v>
      </c>
      <c r="D61" s="23">
        <v>2016</v>
      </c>
      <c r="E61" s="22">
        <v>2</v>
      </c>
      <c r="F61" s="22">
        <v>41</v>
      </c>
      <c r="G61" s="22">
        <v>3</v>
      </c>
      <c r="H61" s="22">
        <v>0</v>
      </c>
      <c r="I61" s="22">
        <v>1</v>
      </c>
      <c r="J61" s="22">
        <v>32</v>
      </c>
      <c r="K61" s="22">
        <v>0</v>
      </c>
      <c r="L61" s="73">
        <v>6000</v>
      </c>
      <c r="M61" s="72">
        <v>1</v>
      </c>
      <c r="N61" s="22">
        <v>1650</v>
      </c>
      <c r="O61" s="73">
        <v>4000</v>
      </c>
      <c r="P61" s="72">
        <f>SUM(M61:M62)</f>
        <v>1.77</v>
      </c>
      <c r="Q61" s="22">
        <f>P61*N61</f>
        <v>2920.5</v>
      </c>
      <c r="R61" s="73">
        <f t="shared" si="3"/>
        <v>7080</v>
      </c>
      <c r="S61" s="80" t="s">
        <v>47</v>
      </c>
    </row>
    <row r="62" spans="1:19" ht="14.95" thickBot="1" x14ac:dyDescent="0.3">
      <c r="A62" s="25" t="s">
        <v>17</v>
      </c>
      <c r="B62" s="26">
        <v>1</v>
      </c>
      <c r="C62" s="26">
        <v>2</v>
      </c>
      <c r="D62" s="27">
        <v>2016</v>
      </c>
      <c r="E62" s="26">
        <v>2</v>
      </c>
      <c r="F62" s="26">
        <v>41</v>
      </c>
      <c r="G62" s="26">
        <v>1</v>
      </c>
      <c r="H62" s="26">
        <v>3</v>
      </c>
      <c r="I62" s="26">
        <v>2</v>
      </c>
      <c r="J62" s="26">
        <v>34</v>
      </c>
      <c r="K62" s="26">
        <v>6000</v>
      </c>
      <c r="L62" s="75">
        <v>6000</v>
      </c>
      <c r="M62" s="74">
        <v>0.77</v>
      </c>
      <c r="N62" s="26">
        <v>1650</v>
      </c>
      <c r="O62" s="75">
        <v>4000</v>
      </c>
      <c r="P62" s="74">
        <f>P61</f>
        <v>1.77</v>
      </c>
      <c r="Q62" s="26">
        <f t="shared" si="2"/>
        <v>2920.5</v>
      </c>
      <c r="R62" s="75">
        <f t="shared" si="3"/>
        <v>7080</v>
      </c>
      <c r="S62" s="81" t="s">
        <v>47</v>
      </c>
    </row>
    <row r="65" spans="6:10" x14ac:dyDescent="0.25">
      <c r="F65" s="90" t="s">
        <v>50</v>
      </c>
      <c r="G65" s="90"/>
      <c r="H65" s="90"/>
      <c r="I65" s="90"/>
      <c r="J65" s="90"/>
    </row>
    <row r="66" spans="6:10" x14ac:dyDescent="0.25">
      <c r="F66" s="90"/>
      <c r="G66" s="90"/>
      <c r="H66" s="90"/>
      <c r="I66" s="90"/>
      <c r="J66" s="90"/>
    </row>
    <row r="67" spans="6:10" x14ac:dyDescent="0.25">
      <c r="F67" s="90"/>
      <c r="G67" s="90"/>
      <c r="H67" s="90"/>
      <c r="I67" s="90"/>
      <c r="J67" s="90"/>
    </row>
    <row r="68" spans="6:10" x14ac:dyDescent="0.25">
      <c r="F68" s="90"/>
      <c r="G68" s="90"/>
      <c r="H68" s="90"/>
      <c r="I68" s="90"/>
      <c r="J68" s="90"/>
    </row>
    <row r="69" spans="6:10" x14ac:dyDescent="0.25">
      <c r="F69" s="90"/>
      <c r="G69" s="90"/>
      <c r="H69" s="90"/>
      <c r="I69" s="90"/>
      <c r="J69" s="90"/>
    </row>
    <row r="70" spans="6:10" x14ac:dyDescent="0.25">
      <c r="F70" s="90"/>
      <c r="G70" s="90"/>
      <c r="H70" s="90"/>
      <c r="I70" s="90"/>
      <c r="J70" s="90"/>
    </row>
    <row r="71" spans="6:10" x14ac:dyDescent="0.25">
      <c r="F71" s="90"/>
      <c r="G71" s="90"/>
      <c r="H71" s="90"/>
      <c r="I71" s="90"/>
      <c r="J71" s="90"/>
    </row>
  </sheetData>
  <mergeCells count="3">
    <mergeCell ref="K28:O34"/>
    <mergeCell ref="I46:M52"/>
    <mergeCell ref="F65:J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"/>
  <sheetViews>
    <sheetView topLeftCell="N31" zoomScaleNormal="100" workbookViewId="0">
      <selection activeCell="O22" sqref="O22"/>
    </sheetView>
  </sheetViews>
  <sheetFormatPr baseColWidth="10" defaultRowHeight="14.3" x14ac:dyDescent="0.25"/>
  <cols>
    <col min="1" max="1" width="3.375" customWidth="1"/>
    <col min="2" max="2" width="8.75" customWidth="1"/>
    <col min="3" max="3" width="7.75" customWidth="1"/>
    <col min="4" max="4" width="10.875" customWidth="1"/>
    <col min="5" max="5" width="8.25" customWidth="1"/>
    <col min="6" max="6" width="10.625" customWidth="1"/>
    <col min="7" max="7" width="8.125" customWidth="1"/>
    <col min="8" max="8" width="9.875" customWidth="1"/>
    <col min="9" max="11" width="6.625" customWidth="1"/>
    <col min="13" max="13" width="6.375" customWidth="1"/>
    <col min="14" max="14" width="2.25" customWidth="1"/>
    <col min="15" max="15" width="8.625" customWidth="1"/>
    <col min="16" max="16" width="7.75" customWidth="1"/>
    <col min="17" max="17" width="10.875" customWidth="1"/>
    <col min="18" max="18" width="8.25" customWidth="1"/>
    <col min="19" max="19" width="10" customWidth="1"/>
    <col min="20" max="20" width="8.125" customWidth="1"/>
    <col min="21" max="21" width="9.875" customWidth="1"/>
    <col min="22" max="22" width="6.625" customWidth="1"/>
    <col min="23" max="23" width="5.75" customWidth="1"/>
    <col min="24" max="24" width="6.25" customWidth="1"/>
    <col min="25" max="25" width="6.375" customWidth="1"/>
    <col min="27" max="27" width="7.875" customWidth="1"/>
    <col min="28" max="28" width="12.375" customWidth="1"/>
    <col min="30" max="30" width="8.75" customWidth="1"/>
    <col min="31" max="31" width="12.375" customWidth="1"/>
    <col min="32" max="32" width="10.75" customWidth="1"/>
    <col min="33" max="33" width="7.625" customWidth="1"/>
    <col min="34" max="34" width="8.375" customWidth="1"/>
    <col min="35" max="35" width="9" customWidth="1"/>
    <col min="36" max="36" width="7.375" customWidth="1"/>
    <col min="37" max="37" width="3" customWidth="1"/>
  </cols>
  <sheetData>
    <row r="1" spans="1:37" ht="14.95" thickBot="1" x14ac:dyDescent="0.3">
      <c r="B1" s="91" t="s">
        <v>14</v>
      </c>
      <c r="C1" s="91"/>
      <c r="D1" s="91"/>
      <c r="E1" s="91"/>
      <c r="F1" s="91"/>
      <c r="G1" s="91"/>
      <c r="H1" s="91"/>
      <c r="I1" s="91"/>
      <c r="J1" s="91"/>
      <c r="K1" s="91"/>
      <c r="O1" s="91" t="s">
        <v>21</v>
      </c>
      <c r="P1" s="91"/>
      <c r="Q1" s="91"/>
      <c r="R1" s="91"/>
      <c r="S1" s="91"/>
      <c r="T1" s="91"/>
      <c r="U1" s="91"/>
      <c r="V1" s="91"/>
      <c r="W1" s="91"/>
      <c r="X1" s="91"/>
      <c r="Y1" s="91"/>
      <c r="AA1" s="91" t="s">
        <v>30</v>
      </c>
      <c r="AB1" s="91"/>
      <c r="AC1" s="91"/>
      <c r="AD1" s="91"/>
      <c r="AE1" s="91"/>
      <c r="AF1" s="91"/>
      <c r="AG1" s="91"/>
      <c r="AH1" s="91"/>
      <c r="AI1" s="91"/>
      <c r="AJ1" s="91"/>
      <c r="AK1" s="91"/>
    </row>
    <row r="2" spans="1:37" ht="14.95" thickBot="1" x14ac:dyDescent="0.3">
      <c r="B2" s="17" t="s">
        <v>1</v>
      </c>
      <c r="C2" s="18" t="s">
        <v>2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9" t="s">
        <v>10</v>
      </c>
      <c r="AA2" s="31" t="s">
        <v>1</v>
      </c>
      <c r="AB2" s="32" t="s">
        <v>2</v>
      </c>
      <c r="AC2" s="32" t="s">
        <v>3</v>
      </c>
      <c r="AD2" s="18" t="s">
        <v>23</v>
      </c>
      <c r="AE2" s="18" t="s">
        <v>24</v>
      </c>
      <c r="AF2" s="18" t="s">
        <v>25</v>
      </c>
      <c r="AG2" s="18" t="s">
        <v>26</v>
      </c>
      <c r="AH2" s="18" t="s">
        <v>27</v>
      </c>
      <c r="AI2" s="18" t="s">
        <v>28</v>
      </c>
      <c r="AJ2" s="19" t="s">
        <v>29</v>
      </c>
      <c r="AK2" s="33" t="s">
        <v>22</v>
      </c>
    </row>
    <row r="3" spans="1:37" ht="14.95" thickBot="1" x14ac:dyDescent="0.3">
      <c r="A3" s="29" t="s">
        <v>0</v>
      </c>
      <c r="B3" s="6" t="s">
        <v>12</v>
      </c>
      <c r="C3" s="7">
        <v>1</v>
      </c>
      <c r="D3" s="7">
        <v>1</v>
      </c>
      <c r="E3" s="8">
        <v>2016</v>
      </c>
      <c r="F3" s="7">
        <v>2</v>
      </c>
      <c r="G3" s="7">
        <v>1</v>
      </c>
      <c r="H3" s="7">
        <v>2</v>
      </c>
      <c r="I3" s="7">
        <v>1</v>
      </c>
      <c r="J3" s="7">
        <v>53</v>
      </c>
      <c r="K3" s="9">
        <v>6000</v>
      </c>
      <c r="AA3" s="6" t="s">
        <v>12</v>
      </c>
      <c r="AB3" s="7">
        <v>1</v>
      </c>
      <c r="AC3" s="7">
        <v>1</v>
      </c>
      <c r="AD3" s="8">
        <v>2016</v>
      </c>
      <c r="AE3" s="7">
        <v>2</v>
      </c>
      <c r="AF3" s="7">
        <v>1</v>
      </c>
      <c r="AG3" s="7">
        <v>2</v>
      </c>
      <c r="AH3" s="7">
        <v>1</v>
      </c>
      <c r="AI3" s="7">
        <v>53</v>
      </c>
      <c r="AJ3" s="9">
        <v>6000</v>
      </c>
      <c r="AK3" s="9">
        <f t="shared" ref="AK3:AK16" si="0">Y8-1</f>
        <v>0</v>
      </c>
    </row>
    <row r="4" spans="1:37" ht="14.95" thickBot="1" x14ac:dyDescent="0.3">
      <c r="A4" s="29" t="s">
        <v>0</v>
      </c>
      <c r="B4" s="10" t="s">
        <v>12</v>
      </c>
      <c r="C4" s="5">
        <v>1</v>
      </c>
      <c r="D4" s="5">
        <v>2</v>
      </c>
      <c r="E4" s="4">
        <v>2016</v>
      </c>
      <c r="F4" s="5">
        <v>2</v>
      </c>
      <c r="G4" s="5">
        <v>3</v>
      </c>
      <c r="H4" s="5">
        <v>0</v>
      </c>
      <c r="I4" s="5">
        <v>2</v>
      </c>
      <c r="J4" s="5">
        <v>42</v>
      </c>
      <c r="K4" s="11">
        <v>0</v>
      </c>
      <c r="AA4" s="10" t="s">
        <v>12</v>
      </c>
      <c r="AB4" s="5">
        <v>1</v>
      </c>
      <c r="AC4" s="5">
        <v>2</v>
      </c>
      <c r="AD4" s="4">
        <v>2016</v>
      </c>
      <c r="AE4" s="5">
        <v>2</v>
      </c>
      <c r="AF4" s="5">
        <v>3</v>
      </c>
      <c r="AG4" s="5">
        <v>0</v>
      </c>
      <c r="AH4" s="5">
        <v>2</v>
      </c>
      <c r="AI4" s="5">
        <v>42</v>
      </c>
      <c r="AJ4" s="11">
        <v>0</v>
      </c>
      <c r="AK4" s="11">
        <f t="shared" si="0"/>
        <v>0</v>
      </c>
    </row>
    <row r="5" spans="1:37" ht="14.95" thickBot="1" x14ac:dyDescent="0.3">
      <c r="A5" s="29" t="s">
        <v>0</v>
      </c>
      <c r="B5" s="10" t="s">
        <v>12</v>
      </c>
      <c r="C5" s="5">
        <v>1</v>
      </c>
      <c r="D5" s="5">
        <v>3</v>
      </c>
      <c r="E5" s="4">
        <v>2016</v>
      </c>
      <c r="F5" s="5">
        <v>2</v>
      </c>
      <c r="G5" s="5">
        <v>3</v>
      </c>
      <c r="H5" s="5">
        <v>0</v>
      </c>
      <c r="I5" s="5">
        <v>1</v>
      </c>
      <c r="J5" s="5">
        <v>18</v>
      </c>
      <c r="K5" s="11">
        <v>0</v>
      </c>
      <c r="AA5" s="10" t="s">
        <v>12</v>
      </c>
      <c r="AB5" s="5">
        <v>1</v>
      </c>
      <c r="AC5" s="5">
        <v>3</v>
      </c>
      <c r="AD5" s="4">
        <v>2016</v>
      </c>
      <c r="AE5" s="5">
        <v>2</v>
      </c>
      <c r="AF5" s="5">
        <v>3</v>
      </c>
      <c r="AG5" s="5">
        <v>0</v>
      </c>
      <c r="AH5" s="5">
        <v>1</v>
      </c>
      <c r="AI5" s="5">
        <v>18</v>
      </c>
      <c r="AJ5" s="11">
        <v>0</v>
      </c>
      <c r="AK5" s="11">
        <f t="shared" si="0"/>
        <v>0</v>
      </c>
    </row>
    <row r="6" spans="1:37" ht="14.95" thickBot="1" x14ac:dyDescent="0.3">
      <c r="A6" s="29" t="s">
        <v>11</v>
      </c>
      <c r="B6" s="12" t="s">
        <v>13</v>
      </c>
      <c r="C6" s="2">
        <v>1</v>
      </c>
      <c r="D6" s="2">
        <v>1</v>
      </c>
      <c r="E6" s="2">
        <v>2016</v>
      </c>
      <c r="F6" s="2">
        <v>2</v>
      </c>
      <c r="G6" s="2">
        <v>1</v>
      </c>
      <c r="H6" s="2">
        <v>3</v>
      </c>
      <c r="I6" s="2">
        <v>1</v>
      </c>
      <c r="J6" s="2">
        <v>32</v>
      </c>
      <c r="K6" s="13">
        <v>20000</v>
      </c>
      <c r="AA6" s="12" t="s">
        <v>13</v>
      </c>
      <c r="AB6" s="2">
        <v>1</v>
      </c>
      <c r="AC6" s="2">
        <v>1</v>
      </c>
      <c r="AD6" s="2">
        <v>2016</v>
      </c>
      <c r="AE6" s="2">
        <v>2</v>
      </c>
      <c r="AF6" s="2">
        <v>1</v>
      </c>
      <c r="AG6" s="2">
        <v>3</v>
      </c>
      <c r="AH6" s="2">
        <v>1</v>
      </c>
      <c r="AI6" s="2">
        <v>32</v>
      </c>
      <c r="AJ6" s="13">
        <v>20000</v>
      </c>
      <c r="AK6" s="13">
        <f t="shared" si="0"/>
        <v>0</v>
      </c>
    </row>
    <row r="7" spans="1:37" ht="14.95" thickBot="1" x14ac:dyDescent="0.3">
      <c r="A7" s="29" t="s">
        <v>11</v>
      </c>
      <c r="B7" s="14" t="s">
        <v>13</v>
      </c>
      <c r="C7" s="15">
        <v>1</v>
      </c>
      <c r="D7" s="15">
        <v>2</v>
      </c>
      <c r="E7" s="15">
        <v>2016</v>
      </c>
      <c r="F7" s="15">
        <v>2</v>
      </c>
      <c r="G7" s="15">
        <v>1</v>
      </c>
      <c r="H7" s="15">
        <v>3</v>
      </c>
      <c r="I7" s="15">
        <v>2</v>
      </c>
      <c r="J7" s="15">
        <v>34</v>
      </c>
      <c r="K7" s="16">
        <v>15600</v>
      </c>
      <c r="O7" s="31" t="s">
        <v>1</v>
      </c>
      <c r="P7" s="32" t="s">
        <v>2</v>
      </c>
      <c r="Q7" s="32" t="s">
        <v>3</v>
      </c>
      <c r="R7" s="18" t="s">
        <v>4</v>
      </c>
      <c r="S7" s="18" t="s">
        <v>5</v>
      </c>
      <c r="T7" s="18" t="s">
        <v>6</v>
      </c>
      <c r="U7" s="18" t="s">
        <v>7</v>
      </c>
      <c r="V7" s="18" t="s">
        <v>8</v>
      </c>
      <c r="W7" s="18" t="s">
        <v>9</v>
      </c>
      <c r="X7" s="19" t="s">
        <v>10</v>
      </c>
      <c r="Y7" s="33" t="s">
        <v>22</v>
      </c>
      <c r="AA7" s="14" t="s">
        <v>13</v>
      </c>
      <c r="AB7" s="15">
        <v>1</v>
      </c>
      <c r="AC7" s="15">
        <v>2</v>
      </c>
      <c r="AD7" s="15">
        <v>2016</v>
      </c>
      <c r="AE7" s="15">
        <v>2</v>
      </c>
      <c r="AF7" s="15">
        <v>1</v>
      </c>
      <c r="AG7" s="15">
        <v>3</v>
      </c>
      <c r="AH7" s="15">
        <v>2</v>
      </c>
      <c r="AI7" s="15">
        <v>34</v>
      </c>
      <c r="AJ7" s="16">
        <v>15600</v>
      </c>
      <c r="AK7" s="16">
        <f t="shared" si="0"/>
        <v>0</v>
      </c>
    </row>
    <row r="8" spans="1:37" ht="14.95" thickBot="1" x14ac:dyDescent="0.3">
      <c r="O8" s="6" t="s">
        <v>12</v>
      </c>
      <c r="P8" s="7">
        <v>1</v>
      </c>
      <c r="Q8" s="7">
        <v>1</v>
      </c>
      <c r="R8" s="8">
        <v>2016</v>
      </c>
      <c r="S8" s="7">
        <v>2</v>
      </c>
      <c r="T8" s="7">
        <v>1</v>
      </c>
      <c r="U8" s="7">
        <v>2</v>
      </c>
      <c r="V8" s="7">
        <v>1</v>
      </c>
      <c r="W8" s="7">
        <v>53</v>
      </c>
      <c r="X8" s="9">
        <v>6000</v>
      </c>
      <c r="Y8" s="9">
        <v>1</v>
      </c>
      <c r="AA8" s="6" t="s">
        <v>12</v>
      </c>
      <c r="AB8" s="7">
        <v>1</v>
      </c>
      <c r="AC8" s="7">
        <v>1</v>
      </c>
      <c r="AD8" s="8">
        <v>2016</v>
      </c>
      <c r="AE8" s="7">
        <v>3</v>
      </c>
      <c r="AF8" s="7">
        <v>1</v>
      </c>
      <c r="AG8" s="7">
        <v>3</v>
      </c>
      <c r="AH8" s="7">
        <v>1</v>
      </c>
      <c r="AI8" s="7">
        <v>53</v>
      </c>
      <c r="AJ8" s="9">
        <v>8000</v>
      </c>
      <c r="AK8" s="9">
        <f t="shared" si="0"/>
        <v>1</v>
      </c>
    </row>
    <row r="9" spans="1:37" ht="14.95" thickBot="1" x14ac:dyDescent="0.3">
      <c r="B9" s="91" t="s">
        <v>15</v>
      </c>
      <c r="C9" s="91"/>
      <c r="D9" s="91"/>
      <c r="E9" s="91"/>
      <c r="F9" s="91"/>
      <c r="G9" s="91"/>
      <c r="H9" s="91"/>
      <c r="I9" s="91"/>
      <c r="J9" s="91"/>
      <c r="K9" s="91"/>
      <c r="O9" s="10" t="s">
        <v>12</v>
      </c>
      <c r="P9" s="5">
        <v>1</v>
      </c>
      <c r="Q9" s="5">
        <v>2</v>
      </c>
      <c r="R9" s="4">
        <v>2016</v>
      </c>
      <c r="S9" s="5">
        <v>2</v>
      </c>
      <c r="T9" s="5">
        <v>3</v>
      </c>
      <c r="U9" s="5">
        <v>0</v>
      </c>
      <c r="V9" s="5">
        <v>2</v>
      </c>
      <c r="W9" s="5">
        <v>42</v>
      </c>
      <c r="X9" s="11">
        <v>0</v>
      </c>
      <c r="Y9" s="11">
        <v>1</v>
      </c>
      <c r="AA9" s="10" t="s">
        <v>12</v>
      </c>
      <c r="AB9" s="5">
        <v>1</v>
      </c>
      <c r="AC9" s="5">
        <v>2</v>
      </c>
      <c r="AD9" s="4">
        <v>2016</v>
      </c>
      <c r="AE9" s="5">
        <v>3</v>
      </c>
      <c r="AF9" s="5">
        <v>3</v>
      </c>
      <c r="AG9" s="5">
        <v>0</v>
      </c>
      <c r="AH9" s="5">
        <v>2</v>
      </c>
      <c r="AI9" s="5">
        <v>42</v>
      </c>
      <c r="AJ9" s="11">
        <v>0</v>
      </c>
      <c r="AK9" s="11">
        <f t="shared" si="0"/>
        <v>1</v>
      </c>
    </row>
    <row r="10" spans="1:37" ht="14.95" thickBot="1" x14ac:dyDescent="0.3">
      <c r="B10" s="17" t="s">
        <v>1</v>
      </c>
      <c r="C10" s="18" t="s">
        <v>2</v>
      </c>
      <c r="D10" s="18" t="s">
        <v>3</v>
      </c>
      <c r="E10" s="18" t="s">
        <v>4</v>
      </c>
      <c r="F10" s="18" t="s">
        <v>5</v>
      </c>
      <c r="G10" s="18" t="s">
        <v>6</v>
      </c>
      <c r="H10" s="18" t="s">
        <v>7</v>
      </c>
      <c r="I10" s="18" t="s">
        <v>8</v>
      </c>
      <c r="J10" s="18" t="s">
        <v>9</v>
      </c>
      <c r="K10" s="19" t="s">
        <v>10</v>
      </c>
      <c r="O10" s="10" t="s">
        <v>12</v>
      </c>
      <c r="P10" s="5">
        <v>1</v>
      </c>
      <c r="Q10" s="5">
        <v>3</v>
      </c>
      <c r="R10" s="4">
        <v>2016</v>
      </c>
      <c r="S10" s="5">
        <v>2</v>
      </c>
      <c r="T10" s="5">
        <v>3</v>
      </c>
      <c r="U10" s="5">
        <v>0</v>
      </c>
      <c r="V10" s="5">
        <v>1</v>
      </c>
      <c r="W10" s="5">
        <v>18</v>
      </c>
      <c r="X10" s="11">
        <v>0</v>
      </c>
      <c r="Y10" s="11">
        <v>1</v>
      </c>
      <c r="AA10" s="10" t="s">
        <v>12</v>
      </c>
      <c r="AB10" s="5">
        <v>1</v>
      </c>
      <c r="AC10" s="5">
        <v>3</v>
      </c>
      <c r="AD10" s="4">
        <v>2016</v>
      </c>
      <c r="AE10" s="5">
        <v>3</v>
      </c>
      <c r="AF10" s="5">
        <v>3</v>
      </c>
      <c r="AG10" s="5">
        <v>0</v>
      </c>
      <c r="AH10" s="5">
        <v>1</v>
      </c>
      <c r="AI10" s="5">
        <v>18</v>
      </c>
      <c r="AJ10" s="11">
        <v>0</v>
      </c>
      <c r="AK10" s="11">
        <f t="shared" si="0"/>
        <v>1</v>
      </c>
    </row>
    <row r="11" spans="1:37" ht="14.95" thickBot="1" x14ac:dyDescent="0.3">
      <c r="A11" s="29" t="s">
        <v>0</v>
      </c>
      <c r="B11" s="6" t="s">
        <v>12</v>
      </c>
      <c r="C11" s="7">
        <v>1</v>
      </c>
      <c r="D11" s="7">
        <v>1</v>
      </c>
      <c r="E11" s="8">
        <v>2016</v>
      </c>
      <c r="F11" s="7">
        <v>3</v>
      </c>
      <c r="G11" s="7">
        <v>1</v>
      </c>
      <c r="H11" s="7">
        <v>3</v>
      </c>
      <c r="I11" s="7">
        <v>1</v>
      </c>
      <c r="J11" s="7">
        <v>53</v>
      </c>
      <c r="K11" s="9">
        <v>8000</v>
      </c>
      <c r="O11" s="12" t="s">
        <v>13</v>
      </c>
      <c r="P11" s="2">
        <v>1</v>
      </c>
      <c r="Q11" s="2">
        <v>1</v>
      </c>
      <c r="R11" s="2">
        <v>2016</v>
      </c>
      <c r="S11" s="2">
        <v>2</v>
      </c>
      <c r="T11" s="2">
        <v>1</v>
      </c>
      <c r="U11" s="2">
        <v>3</v>
      </c>
      <c r="V11" s="2">
        <v>1</v>
      </c>
      <c r="W11" s="2">
        <v>32</v>
      </c>
      <c r="X11" s="13">
        <v>20000</v>
      </c>
      <c r="Y11" s="13">
        <v>1</v>
      </c>
      <c r="AA11" s="21" t="s">
        <v>17</v>
      </c>
      <c r="AB11" s="22">
        <v>1</v>
      </c>
      <c r="AC11" s="22">
        <v>1</v>
      </c>
      <c r="AD11" s="23">
        <v>2016</v>
      </c>
      <c r="AE11" s="22">
        <v>3</v>
      </c>
      <c r="AF11" s="22">
        <v>3</v>
      </c>
      <c r="AG11" s="22">
        <v>0</v>
      </c>
      <c r="AH11" s="22">
        <v>1</v>
      </c>
      <c r="AI11" s="22">
        <v>32</v>
      </c>
      <c r="AJ11" s="24">
        <v>0</v>
      </c>
      <c r="AK11" s="39">
        <f t="shared" si="0"/>
        <v>1</v>
      </c>
    </row>
    <row r="12" spans="1:37" ht="14.95" thickBot="1" x14ac:dyDescent="0.3">
      <c r="A12" s="29" t="s">
        <v>0</v>
      </c>
      <c r="B12" s="10" t="s">
        <v>12</v>
      </c>
      <c r="C12" s="5">
        <v>1</v>
      </c>
      <c r="D12" s="5">
        <v>2</v>
      </c>
      <c r="E12" s="4">
        <v>2016</v>
      </c>
      <c r="F12" s="5">
        <v>3</v>
      </c>
      <c r="G12" s="5">
        <v>3</v>
      </c>
      <c r="H12" s="5">
        <v>0</v>
      </c>
      <c r="I12" s="5">
        <v>2</v>
      </c>
      <c r="J12" s="5">
        <v>42</v>
      </c>
      <c r="K12" s="11">
        <v>0</v>
      </c>
      <c r="O12" s="14" t="s">
        <v>13</v>
      </c>
      <c r="P12" s="15">
        <v>1</v>
      </c>
      <c r="Q12" s="15">
        <v>2</v>
      </c>
      <c r="R12" s="15">
        <v>2016</v>
      </c>
      <c r="S12" s="15">
        <v>2</v>
      </c>
      <c r="T12" s="15">
        <v>1</v>
      </c>
      <c r="U12" s="15">
        <v>3</v>
      </c>
      <c r="V12" s="15">
        <v>2</v>
      </c>
      <c r="W12" s="15">
        <v>34</v>
      </c>
      <c r="X12" s="16">
        <v>15600</v>
      </c>
      <c r="Y12" s="16">
        <v>1</v>
      </c>
      <c r="AA12" s="25" t="s">
        <v>17</v>
      </c>
      <c r="AB12" s="26">
        <v>1</v>
      </c>
      <c r="AC12" s="26">
        <v>2</v>
      </c>
      <c r="AD12" s="27">
        <v>2016</v>
      </c>
      <c r="AE12" s="26">
        <v>3</v>
      </c>
      <c r="AF12" s="26">
        <v>1</v>
      </c>
      <c r="AG12" s="26">
        <v>3</v>
      </c>
      <c r="AH12" s="26">
        <v>2</v>
      </c>
      <c r="AI12" s="26">
        <v>34</v>
      </c>
      <c r="AJ12" s="28">
        <v>9000</v>
      </c>
      <c r="AK12" s="40">
        <f t="shared" si="0"/>
        <v>1</v>
      </c>
    </row>
    <row r="13" spans="1:37" ht="14.95" thickBot="1" x14ac:dyDescent="0.3">
      <c r="A13" s="29" t="s">
        <v>0</v>
      </c>
      <c r="B13" s="10" t="s">
        <v>12</v>
      </c>
      <c r="C13" s="5">
        <v>1</v>
      </c>
      <c r="D13" s="5">
        <v>3</v>
      </c>
      <c r="E13" s="4">
        <v>2016</v>
      </c>
      <c r="F13" s="5">
        <v>3</v>
      </c>
      <c r="G13" s="5">
        <v>3</v>
      </c>
      <c r="H13" s="5">
        <v>0</v>
      </c>
      <c r="I13" s="5">
        <v>1</v>
      </c>
      <c r="J13" s="5">
        <v>18</v>
      </c>
      <c r="K13" s="11">
        <v>0</v>
      </c>
      <c r="O13" s="6" t="s">
        <v>12</v>
      </c>
      <c r="P13" s="7">
        <v>1</v>
      </c>
      <c r="Q13" s="7">
        <v>1</v>
      </c>
      <c r="R13" s="8">
        <v>2016</v>
      </c>
      <c r="S13" s="7">
        <v>3</v>
      </c>
      <c r="T13" s="7">
        <v>1</v>
      </c>
      <c r="U13" s="7">
        <v>3</v>
      </c>
      <c r="V13" s="7">
        <v>1</v>
      </c>
      <c r="W13" s="7">
        <v>53</v>
      </c>
      <c r="X13" s="9">
        <v>8000</v>
      </c>
      <c r="Y13" s="9">
        <v>2</v>
      </c>
      <c r="AA13" s="1" t="s">
        <v>20</v>
      </c>
      <c r="AB13" s="2">
        <v>1</v>
      </c>
      <c r="AC13" s="2">
        <v>1</v>
      </c>
      <c r="AD13" s="2">
        <v>2016</v>
      </c>
      <c r="AE13" s="2">
        <v>4</v>
      </c>
      <c r="AF13" s="2">
        <v>1</v>
      </c>
      <c r="AG13" s="2">
        <v>3</v>
      </c>
      <c r="AH13" s="2">
        <v>1</v>
      </c>
      <c r="AI13" s="2">
        <v>42</v>
      </c>
      <c r="AJ13" s="20">
        <v>15000</v>
      </c>
      <c r="AK13" s="37">
        <f t="shared" si="0"/>
        <v>2</v>
      </c>
    </row>
    <row r="14" spans="1:37" ht="14.95" thickBot="1" x14ac:dyDescent="0.3">
      <c r="A14" s="20" t="s">
        <v>16</v>
      </c>
      <c r="B14" s="21" t="s">
        <v>17</v>
      </c>
      <c r="C14" s="22">
        <v>1</v>
      </c>
      <c r="D14" s="22">
        <v>1</v>
      </c>
      <c r="E14" s="23">
        <v>2016</v>
      </c>
      <c r="F14" s="22">
        <v>3</v>
      </c>
      <c r="G14" s="22">
        <v>3</v>
      </c>
      <c r="H14" s="22">
        <v>0</v>
      </c>
      <c r="I14" s="22">
        <v>1</v>
      </c>
      <c r="J14" s="22">
        <v>32</v>
      </c>
      <c r="K14" s="24">
        <v>0</v>
      </c>
      <c r="O14" s="10" t="s">
        <v>12</v>
      </c>
      <c r="P14" s="5">
        <v>1</v>
      </c>
      <c r="Q14" s="5">
        <v>2</v>
      </c>
      <c r="R14" s="4">
        <v>2016</v>
      </c>
      <c r="S14" s="5">
        <v>3</v>
      </c>
      <c r="T14" s="5">
        <v>3</v>
      </c>
      <c r="U14" s="5">
        <v>0</v>
      </c>
      <c r="V14" s="5">
        <v>2</v>
      </c>
      <c r="W14" s="5">
        <v>42</v>
      </c>
      <c r="X14" s="11">
        <v>0</v>
      </c>
      <c r="Y14" s="11">
        <v>2</v>
      </c>
      <c r="AA14" s="1" t="s">
        <v>20</v>
      </c>
      <c r="AB14" s="3">
        <v>1</v>
      </c>
      <c r="AC14" s="3">
        <v>2</v>
      </c>
      <c r="AD14" s="3">
        <v>2016</v>
      </c>
      <c r="AE14" s="3">
        <v>4</v>
      </c>
      <c r="AF14" s="3">
        <v>1</v>
      </c>
      <c r="AG14" s="3">
        <v>2</v>
      </c>
      <c r="AH14" s="3">
        <v>2</v>
      </c>
      <c r="AI14" s="3">
        <v>40</v>
      </c>
      <c r="AJ14" s="34">
        <v>10000</v>
      </c>
      <c r="AK14" s="38">
        <f t="shared" si="0"/>
        <v>2</v>
      </c>
    </row>
    <row r="15" spans="1:37" ht="14.95" thickBot="1" x14ac:dyDescent="0.3">
      <c r="A15" s="20" t="s">
        <v>16</v>
      </c>
      <c r="B15" s="25" t="s">
        <v>17</v>
      </c>
      <c r="C15" s="26">
        <v>1</v>
      </c>
      <c r="D15" s="26">
        <v>2</v>
      </c>
      <c r="E15" s="27">
        <v>2016</v>
      </c>
      <c r="F15" s="26">
        <v>3</v>
      </c>
      <c r="G15" s="26">
        <v>1</v>
      </c>
      <c r="H15" s="26">
        <v>3</v>
      </c>
      <c r="I15" s="26">
        <v>2</v>
      </c>
      <c r="J15" s="26">
        <v>34</v>
      </c>
      <c r="K15" s="28">
        <v>9000</v>
      </c>
      <c r="O15" s="10" t="s">
        <v>12</v>
      </c>
      <c r="P15" s="5">
        <v>1</v>
      </c>
      <c r="Q15" s="5">
        <v>3</v>
      </c>
      <c r="R15" s="4">
        <v>2016</v>
      </c>
      <c r="S15" s="5">
        <v>3</v>
      </c>
      <c r="T15" s="5">
        <v>3</v>
      </c>
      <c r="U15" s="5">
        <v>0</v>
      </c>
      <c r="V15" s="5">
        <v>1</v>
      </c>
      <c r="W15" s="5">
        <v>18</v>
      </c>
      <c r="X15" s="11">
        <v>0</v>
      </c>
      <c r="Y15" s="11">
        <v>2</v>
      </c>
      <c r="AA15" s="21" t="s">
        <v>17</v>
      </c>
      <c r="AB15" s="22">
        <v>1</v>
      </c>
      <c r="AC15" s="22">
        <v>1</v>
      </c>
      <c r="AD15" s="23">
        <v>2016</v>
      </c>
      <c r="AE15" s="22">
        <v>4</v>
      </c>
      <c r="AF15" s="22">
        <v>3</v>
      </c>
      <c r="AG15" s="22">
        <v>0</v>
      </c>
      <c r="AH15" s="22">
        <v>2</v>
      </c>
      <c r="AI15" s="22">
        <v>32</v>
      </c>
      <c r="AJ15" s="35">
        <v>0</v>
      </c>
      <c r="AK15" s="39">
        <f t="shared" si="0"/>
        <v>2</v>
      </c>
    </row>
    <row r="16" spans="1:37" ht="14.95" thickBot="1" x14ac:dyDescent="0.3">
      <c r="O16" s="21" t="s">
        <v>17</v>
      </c>
      <c r="P16" s="22">
        <v>1</v>
      </c>
      <c r="Q16" s="22">
        <v>1</v>
      </c>
      <c r="R16" s="23">
        <v>2016</v>
      </c>
      <c r="S16" s="22">
        <v>3</v>
      </c>
      <c r="T16" s="22">
        <v>3</v>
      </c>
      <c r="U16" s="22">
        <v>0</v>
      </c>
      <c r="V16" s="22">
        <v>1</v>
      </c>
      <c r="W16" s="22">
        <v>32</v>
      </c>
      <c r="X16" s="24">
        <v>0</v>
      </c>
      <c r="Y16" s="24">
        <v>2</v>
      </c>
      <c r="AA16" s="25" t="s">
        <v>17</v>
      </c>
      <c r="AB16" s="26">
        <v>1</v>
      </c>
      <c r="AC16" s="26">
        <v>2</v>
      </c>
      <c r="AD16" s="27">
        <v>2016</v>
      </c>
      <c r="AE16" s="26">
        <v>4</v>
      </c>
      <c r="AF16" s="26">
        <v>1</v>
      </c>
      <c r="AG16" s="26">
        <v>2</v>
      </c>
      <c r="AH16" s="26">
        <v>1</v>
      </c>
      <c r="AI16" s="26">
        <v>34</v>
      </c>
      <c r="AJ16" s="36">
        <v>-9</v>
      </c>
      <c r="AK16" s="40">
        <f t="shared" si="0"/>
        <v>2</v>
      </c>
    </row>
    <row r="17" spans="1:33" ht="14.95" thickBot="1" x14ac:dyDescent="0.3">
      <c r="B17" s="91" t="s">
        <v>18</v>
      </c>
      <c r="C17" s="91"/>
      <c r="D17" s="91"/>
      <c r="E17" s="91"/>
      <c r="F17" s="91"/>
      <c r="G17" s="91"/>
      <c r="H17" s="91"/>
      <c r="I17" s="91"/>
      <c r="J17" s="91"/>
      <c r="K17" s="91"/>
      <c r="O17" s="25" t="s">
        <v>17</v>
      </c>
      <c r="P17" s="26">
        <v>1</v>
      </c>
      <c r="Q17" s="26">
        <v>2</v>
      </c>
      <c r="R17" s="27">
        <v>2016</v>
      </c>
      <c r="S17" s="26">
        <v>3</v>
      </c>
      <c r="T17" s="26">
        <v>1</v>
      </c>
      <c r="U17" s="26">
        <v>3</v>
      </c>
      <c r="V17" s="26">
        <v>2</v>
      </c>
      <c r="W17" s="26">
        <v>34</v>
      </c>
      <c r="X17" s="28">
        <v>9000</v>
      </c>
      <c r="Y17" s="28">
        <v>2</v>
      </c>
    </row>
    <row r="18" spans="1:33" ht="14.95" thickBot="1" x14ac:dyDescent="0.3">
      <c r="B18" s="17" t="s">
        <v>1</v>
      </c>
      <c r="C18" s="18" t="s">
        <v>2</v>
      </c>
      <c r="D18" s="18" t="s">
        <v>3</v>
      </c>
      <c r="E18" s="18" t="s">
        <v>4</v>
      </c>
      <c r="F18" s="18" t="s">
        <v>5</v>
      </c>
      <c r="G18" s="18" t="s">
        <v>6</v>
      </c>
      <c r="H18" s="18" t="s">
        <v>7</v>
      </c>
      <c r="I18" s="18" t="s">
        <v>8</v>
      </c>
      <c r="J18" s="18" t="s">
        <v>9</v>
      </c>
      <c r="K18" s="19" t="s">
        <v>10</v>
      </c>
      <c r="O18" s="41" t="s">
        <v>20</v>
      </c>
      <c r="P18" s="42">
        <v>1</v>
      </c>
      <c r="Q18" s="42">
        <v>1</v>
      </c>
      <c r="R18" s="42">
        <v>2016</v>
      </c>
      <c r="S18" s="42">
        <v>4</v>
      </c>
      <c r="T18" s="42">
        <v>1</v>
      </c>
      <c r="U18" s="42">
        <v>3</v>
      </c>
      <c r="V18" s="42">
        <v>1</v>
      </c>
      <c r="W18" s="42">
        <v>42</v>
      </c>
      <c r="X18" s="43">
        <v>15000</v>
      </c>
      <c r="Y18" s="37">
        <v>3</v>
      </c>
    </row>
    <row r="19" spans="1:33" ht="14.95" thickBot="1" x14ac:dyDescent="0.3">
      <c r="A19" s="20" t="s">
        <v>19</v>
      </c>
      <c r="B19" s="41" t="s">
        <v>20</v>
      </c>
      <c r="C19" s="42">
        <v>1</v>
      </c>
      <c r="D19" s="42">
        <v>1</v>
      </c>
      <c r="E19" s="42">
        <v>2016</v>
      </c>
      <c r="F19" s="42">
        <v>4</v>
      </c>
      <c r="G19" s="42">
        <v>1</v>
      </c>
      <c r="H19" s="42">
        <v>3</v>
      </c>
      <c r="I19" s="42">
        <v>1</v>
      </c>
      <c r="J19" s="42">
        <v>42</v>
      </c>
      <c r="K19" s="44">
        <v>15000</v>
      </c>
      <c r="O19" s="12" t="s">
        <v>20</v>
      </c>
      <c r="P19" s="3">
        <v>1</v>
      </c>
      <c r="Q19" s="3">
        <v>2</v>
      </c>
      <c r="R19" s="3">
        <v>2016</v>
      </c>
      <c r="S19" s="3">
        <v>4</v>
      </c>
      <c r="T19" s="3">
        <v>1</v>
      </c>
      <c r="U19" s="3">
        <v>2</v>
      </c>
      <c r="V19" s="3">
        <v>2</v>
      </c>
      <c r="W19" s="3">
        <v>40</v>
      </c>
      <c r="X19" s="34">
        <v>10000</v>
      </c>
      <c r="Y19" s="38">
        <v>3</v>
      </c>
    </row>
    <row r="20" spans="1:33" ht="14.95" thickBot="1" x14ac:dyDescent="0.3">
      <c r="A20" s="34" t="s">
        <v>19</v>
      </c>
      <c r="B20" s="12" t="s">
        <v>20</v>
      </c>
      <c r="C20" s="3">
        <v>1</v>
      </c>
      <c r="D20" s="3">
        <v>2</v>
      </c>
      <c r="E20" s="3">
        <v>2016</v>
      </c>
      <c r="F20" s="3">
        <v>4</v>
      </c>
      <c r="G20" s="3">
        <v>1</v>
      </c>
      <c r="H20" s="3">
        <v>2</v>
      </c>
      <c r="I20" s="3">
        <v>2</v>
      </c>
      <c r="J20" s="3">
        <v>40</v>
      </c>
      <c r="K20" s="30">
        <v>10000</v>
      </c>
      <c r="O20" s="21" t="s">
        <v>17</v>
      </c>
      <c r="P20" s="22">
        <v>1</v>
      </c>
      <c r="Q20" s="22">
        <v>1</v>
      </c>
      <c r="R20" s="23">
        <v>2016</v>
      </c>
      <c r="S20" s="22">
        <v>4</v>
      </c>
      <c r="T20" s="22">
        <v>3</v>
      </c>
      <c r="U20" s="22">
        <v>0</v>
      </c>
      <c r="V20" s="22">
        <v>2</v>
      </c>
      <c r="W20" s="22">
        <v>32</v>
      </c>
      <c r="X20" s="35">
        <v>0</v>
      </c>
      <c r="Y20" s="39">
        <v>3</v>
      </c>
    </row>
    <row r="21" spans="1:33" ht="14.95" thickBot="1" x14ac:dyDescent="0.3">
      <c r="A21" s="20" t="s">
        <v>16</v>
      </c>
      <c r="B21" s="21" t="s">
        <v>17</v>
      </c>
      <c r="C21" s="22">
        <v>1</v>
      </c>
      <c r="D21" s="22">
        <v>1</v>
      </c>
      <c r="E21" s="23">
        <v>2016</v>
      </c>
      <c r="F21" s="22">
        <v>4</v>
      </c>
      <c r="G21" s="22">
        <v>3</v>
      </c>
      <c r="H21" s="22">
        <v>0</v>
      </c>
      <c r="I21" s="22">
        <v>2</v>
      </c>
      <c r="J21" s="22">
        <v>32</v>
      </c>
      <c r="K21" s="24">
        <v>0</v>
      </c>
      <c r="O21" s="25" t="s">
        <v>17</v>
      </c>
      <c r="P21" s="26">
        <v>1</v>
      </c>
      <c r="Q21" s="26">
        <v>2</v>
      </c>
      <c r="R21" s="27">
        <v>2016</v>
      </c>
      <c r="S21" s="26">
        <v>4</v>
      </c>
      <c r="T21" s="26">
        <v>1</v>
      </c>
      <c r="U21" s="26">
        <v>2</v>
      </c>
      <c r="V21" s="26">
        <v>1</v>
      </c>
      <c r="W21" s="26">
        <v>34</v>
      </c>
      <c r="X21" s="36">
        <v>-9</v>
      </c>
      <c r="Y21" s="40">
        <v>3</v>
      </c>
    </row>
    <row r="22" spans="1:33" ht="14.95" thickBot="1" x14ac:dyDescent="0.3">
      <c r="A22" s="20" t="s">
        <v>16</v>
      </c>
      <c r="B22" s="25" t="s">
        <v>17</v>
      </c>
      <c r="C22" s="26">
        <v>1</v>
      </c>
      <c r="D22" s="26">
        <v>2</v>
      </c>
      <c r="E22" s="27">
        <v>2016</v>
      </c>
      <c r="F22" s="26">
        <v>4</v>
      </c>
      <c r="G22" s="26">
        <v>1</v>
      </c>
      <c r="H22" s="26">
        <v>2</v>
      </c>
      <c r="I22" s="26">
        <v>1</v>
      </c>
      <c r="J22" s="26">
        <v>34</v>
      </c>
      <c r="K22" s="28">
        <v>-9</v>
      </c>
    </row>
    <row r="23" spans="1:33" ht="17.350000000000001" customHeight="1" x14ac:dyDescent="0.25">
      <c r="U23" s="93" t="s">
        <v>34</v>
      </c>
      <c r="V23" s="93"/>
      <c r="W23" s="93"/>
      <c r="X23" s="93"/>
      <c r="Y23" s="93"/>
      <c r="Z23" s="93"/>
      <c r="AA23" s="93"/>
      <c r="AB23" s="93"/>
      <c r="AC23" s="93"/>
      <c r="AD23" s="93"/>
      <c r="AE23" s="93"/>
    </row>
    <row r="26" spans="1:33" x14ac:dyDescent="0.25">
      <c r="X26" s="92"/>
      <c r="Y26" s="92"/>
      <c r="Z26" s="92"/>
      <c r="AA26" s="92"/>
      <c r="AB26" s="92"/>
      <c r="AC26" s="92"/>
    </row>
    <row r="28" spans="1:33" ht="14.95" thickBot="1" x14ac:dyDescent="0.3"/>
    <row r="29" spans="1:33" ht="14.95" thickBot="1" x14ac:dyDescent="0.3">
      <c r="O29" s="31" t="s">
        <v>1</v>
      </c>
      <c r="P29" s="32" t="s">
        <v>2</v>
      </c>
      <c r="Q29" s="32" t="s">
        <v>3</v>
      </c>
      <c r="R29" s="18" t="s">
        <v>4</v>
      </c>
      <c r="S29" s="18" t="s">
        <v>5</v>
      </c>
      <c r="T29" s="18" t="s">
        <v>6</v>
      </c>
      <c r="U29" s="18" t="s">
        <v>7</v>
      </c>
      <c r="V29" s="18" t="s">
        <v>8</v>
      </c>
      <c r="W29" s="18" t="s">
        <v>9</v>
      </c>
      <c r="X29" s="19" t="s">
        <v>10</v>
      </c>
      <c r="Y29" s="33" t="s">
        <v>22</v>
      </c>
      <c r="Z29" s="18" t="s">
        <v>23</v>
      </c>
      <c r="AA29" s="18" t="s">
        <v>24</v>
      </c>
      <c r="AB29" s="18" t="s">
        <v>25</v>
      </c>
      <c r="AC29" s="18" t="s">
        <v>26</v>
      </c>
      <c r="AD29" s="18" t="s">
        <v>27</v>
      </c>
      <c r="AE29" s="18" t="s">
        <v>28</v>
      </c>
      <c r="AF29" s="19" t="s">
        <v>29</v>
      </c>
      <c r="AG29" s="50" t="s">
        <v>33</v>
      </c>
    </row>
    <row r="30" spans="1:33" ht="14.95" thickBot="1" x14ac:dyDescent="0.3">
      <c r="O30" s="6" t="s">
        <v>12</v>
      </c>
      <c r="P30" s="7">
        <v>1</v>
      </c>
      <c r="Q30" s="7">
        <v>1</v>
      </c>
      <c r="R30" s="8">
        <v>2016</v>
      </c>
      <c r="S30" s="7">
        <v>2</v>
      </c>
      <c r="T30" s="7">
        <v>1</v>
      </c>
      <c r="U30" s="7">
        <v>2</v>
      </c>
      <c r="V30" s="7">
        <v>1</v>
      </c>
      <c r="W30" s="7">
        <v>53</v>
      </c>
      <c r="X30" s="9">
        <v>6000</v>
      </c>
      <c r="Y30" s="9">
        <v>1</v>
      </c>
      <c r="Z30" s="8">
        <v>2016</v>
      </c>
      <c r="AA30" s="7">
        <v>3</v>
      </c>
      <c r="AB30" s="7">
        <v>1</v>
      </c>
      <c r="AC30" s="7">
        <v>3</v>
      </c>
      <c r="AD30" s="7">
        <v>1</v>
      </c>
      <c r="AE30" s="7">
        <v>53</v>
      </c>
      <c r="AF30" s="45">
        <v>8000</v>
      </c>
      <c r="AG30" s="47" t="s">
        <v>31</v>
      </c>
    </row>
    <row r="31" spans="1:33" ht="14.95" thickBot="1" x14ac:dyDescent="0.3">
      <c r="O31" s="10" t="s">
        <v>12</v>
      </c>
      <c r="P31" s="5">
        <v>1</v>
      </c>
      <c r="Q31" s="5">
        <v>2</v>
      </c>
      <c r="R31" s="4">
        <v>2016</v>
      </c>
      <c r="S31" s="5">
        <v>2</v>
      </c>
      <c r="T31" s="5">
        <v>3</v>
      </c>
      <c r="U31" s="5">
        <v>0</v>
      </c>
      <c r="V31" s="5">
        <v>2</v>
      </c>
      <c r="W31" s="5">
        <v>42</v>
      </c>
      <c r="X31" s="11">
        <v>0</v>
      </c>
      <c r="Y31" s="11">
        <v>1</v>
      </c>
      <c r="Z31" s="4">
        <v>2016</v>
      </c>
      <c r="AA31" s="5">
        <v>3</v>
      </c>
      <c r="AB31" s="5">
        <v>3</v>
      </c>
      <c r="AC31" s="5">
        <v>0</v>
      </c>
      <c r="AD31" s="5">
        <v>2</v>
      </c>
      <c r="AE31" s="5">
        <v>42</v>
      </c>
      <c r="AF31" s="46">
        <v>0</v>
      </c>
      <c r="AG31" s="48" t="s">
        <v>31</v>
      </c>
    </row>
    <row r="32" spans="1:33" ht="14.95" thickBot="1" x14ac:dyDescent="0.3">
      <c r="O32" s="10" t="s">
        <v>12</v>
      </c>
      <c r="P32" s="5">
        <v>1</v>
      </c>
      <c r="Q32" s="5">
        <v>3</v>
      </c>
      <c r="R32" s="4">
        <v>2016</v>
      </c>
      <c r="S32" s="5">
        <v>2</v>
      </c>
      <c r="T32" s="5">
        <v>3</v>
      </c>
      <c r="U32" s="5">
        <v>0</v>
      </c>
      <c r="V32" s="5">
        <v>1</v>
      </c>
      <c r="W32" s="5">
        <v>18</v>
      </c>
      <c r="X32" s="11">
        <v>0</v>
      </c>
      <c r="Y32" s="11">
        <v>1</v>
      </c>
      <c r="Z32" s="4">
        <v>2016</v>
      </c>
      <c r="AA32" s="5">
        <v>3</v>
      </c>
      <c r="AB32" s="5">
        <v>3</v>
      </c>
      <c r="AC32" s="5">
        <v>0</v>
      </c>
      <c r="AD32" s="5">
        <v>1</v>
      </c>
      <c r="AE32" s="5">
        <v>18</v>
      </c>
      <c r="AF32" s="46">
        <v>0</v>
      </c>
      <c r="AG32" s="48" t="s">
        <v>31</v>
      </c>
    </row>
    <row r="33" spans="15:33" ht="14.95" thickBot="1" x14ac:dyDescent="0.3">
      <c r="O33" s="21" t="s">
        <v>17</v>
      </c>
      <c r="P33" s="22">
        <v>1</v>
      </c>
      <c r="Q33" s="22">
        <v>1</v>
      </c>
      <c r="R33" s="23">
        <v>2016</v>
      </c>
      <c r="S33" s="22">
        <v>3</v>
      </c>
      <c r="T33" s="22">
        <v>3</v>
      </c>
      <c r="U33" s="22">
        <v>0</v>
      </c>
      <c r="V33" s="22">
        <v>1</v>
      </c>
      <c r="W33" s="22">
        <v>32</v>
      </c>
      <c r="X33" s="24">
        <v>0</v>
      </c>
      <c r="Y33" s="24">
        <v>2</v>
      </c>
      <c r="Z33" s="23">
        <v>2016</v>
      </c>
      <c r="AA33" s="22">
        <v>4</v>
      </c>
      <c r="AB33" s="22">
        <v>3</v>
      </c>
      <c r="AC33" s="22">
        <v>0</v>
      </c>
      <c r="AD33" s="22">
        <v>2</v>
      </c>
      <c r="AE33" s="22">
        <v>32</v>
      </c>
      <c r="AF33" s="35">
        <v>0</v>
      </c>
      <c r="AG33" s="48" t="s">
        <v>32</v>
      </c>
    </row>
    <row r="34" spans="15:33" ht="14.95" thickBot="1" x14ac:dyDescent="0.3">
      <c r="O34" s="25" t="s">
        <v>17</v>
      </c>
      <c r="P34" s="26">
        <v>1</v>
      </c>
      <c r="Q34" s="26">
        <v>2</v>
      </c>
      <c r="R34" s="27">
        <v>2016</v>
      </c>
      <c r="S34" s="26">
        <v>3</v>
      </c>
      <c r="T34" s="26">
        <v>1</v>
      </c>
      <c r="U34" s="26">
        <v>3</v>
      </c>
      <c r="V34" s="26">
        <v>2</v>
      </c>
      <c r="W34" s="26">
        <v>34</v>
      </c>
      <c r="X34" s="28">
        <v>9000</v>
      </c>
      <c r="Y34" s="28">
        <v>2</v>
      </c>
      <c r="Z34" s="27">
        <v>2016</v>
      </c>
      <c r="AA34" s="26">
        <v>4</v>
      </c>
      <c r="AB34" s="26">
        <v>1</v>
      </c>
      <c r="AC34" s="26">
        <v>2</v>
      </c>
      <c r="AD34" s="26">
        <v>1</v>
      </c>
      <c r="AE34" s="26">
        <v>34</v>
      </c>
      <c r="AF34" s="36">
        <v>-9</v>
      </c>
      <c r="AG34" s="49" t="s">
        <v>32</v>
      </c>
    </row>
  </sheetData>
  <mergeCells count="7">
    <mergeCell ref="O1:Y1"/>
    <mergeCell ref="AA1:AK1"/>
    <mergeCell ref="X26:AC26"/>
    <mergeCell ref="U23:AE23"/>
    <mergeCell ref="B1:K1"/>
    <mergeCell ref="B9:K9"/>
    <mergeCell ref="B17:K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Pobreza</vt:lpstr>
      <vt:lpstr>Paneles</vt:lpstr>
      <vt:lpstr>Hoja2</vt:lpstr>
    </vt:vector>
  </TitlesOfParts>
  <Company>INDEC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gweks</dc:creator>
  <cp:lastModifiedBy>Gweks</cp:lastModifiedBy>
  <dcterms:created xsi:type="dcterms:W3CDTF">2018-08-09T14:28:44Z</dcterms:created>
  <dcterms:modified xsi:type="dcterms:W3CDTF">2020-08-06T00:17:29Z</dcterms:modified>
</cp:coreProperties>
</file>