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
    </mc:Choice>
  </mc:AlternateContent>
  <xr:revisionPtr revIDLastSave="9" documentId="13_ncr:1_{2FDF266E-8D0F-4930-84E6-93CA0AC2AE4D}" xr6:coauthVersionLast="47" xr6:coauthVersionMax="47" xr10:uidLastSave="{7D36C26D-91D5-4736-BC82-4A12C56D28C8}"/>
  <bookViews>
    <workbookView xWindow="-110" yWindow="-110" windowWidth="19420" windowHeight="10420" xr2:uid="{702BC2A0-E93A-4295-984E-5B758B542739}"/>
  </bookViews>
  <sheets>
    <sheet name="publications" sheetId="1" r:id="rId1"/>
    <sheet name="email request" sheetId="2" r:id="rId2"/>
    <sheet name="Sample dat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F6" i="1" l="1"/>
  <c r="H6" i="1" s="1"/>
  <c r="H18" i="1"/>
  <c r="H19" i="1"/>
  <c r="H20" i="1"/>
  <c r="H21" i="1"/>
  <c r="H22" i="1"/>
  <c r="H11" i="1"/>
  <c r="H23" i="1"/>
  <c r="H24" i="1"/>
  <c r="H5" i="1"/>
  <c r="I6" i="1" l="1"/>
  <c r="I5" i="1"/>
  <c r="I2" i="1"/>
  <c r="I3" i="1"/>
  <c r="I4" i="1"/>
  <c r="I7" i="1"/>
  <c r="I8" i="1"/>
  <c r="I9" i="1"/>
  <c r="I10" i="1"/>
  <c r="I12" i="1"/>
  <c r="I13" i="1"/>
  <c r="I14" i="1"/>
  <c r="I15" i="1"/>
  <c r="I16" i="1"/>
  <c r="I17" i="1"/>
  <c r="I18" i="1"/>
  <c r="I19" i="1"/>
  <c r="I20" i="1"/>
  <c r="I21" i="1"/>
  <c r="I22" i="1"/>
  <c r="I11" i="1"/>
  <c r="I23" i="1"/>
  <c r="I24" i="1"/>
  <c r="H3" i="1" l="1"/>
  <c r="H9" i="1"/>
  <c r="H13" i="1"/>
  <c r="H2" i="1"/>
  <c r="H4" i="1"/>
  <c r="H14" i="1"/>
  <c r="H16" i="1"/>
  <c r="H7" i="1"/>
  <c r="H10" i="1"/>
  <c r="H17" i="1"/>
  <c r="H12" i="1"/>
  <c r="H8" i="1"/>
  <c r="H15" i="1"/>
</calcChain>
</file>

<file path=xl/sharedStrings.xml><?xml version="1.0" encoding="utf-8"?>
<sst xmlns="http://schemas.openxmlformats.org/spreadsheetml/2006/main" count="212" uniqueCount="121">
  <si>
    <t>https://www.sciencedirect.com/science/article/pii/S0950584923001854</t>
  </si>
  <si>
    <t>The consolidation of game software engineering: A systematic literature review of software engineering for industry-scale computer games</t>
  </si>
  <si>
    <t>Title</t>
  </si>
  <si>
    <t>Source</t>
  </si>
  <si>
    <t>IST</t>
  </si>
  <si>
    <t>Link</t>
  </si>
  <si>
    <t>Dataset</t>
  </si>
  <si>
    <t>Use of personas in Requirements Engineering: A systematic mapping study</t>
  </si>
  <si>
    <t>https://www.sciencedirect.com/science/article/pii/S0950584923001180</t>
  </si>
  <si>
    <t>Status</t>
  </si>
  <si>
    <t>Complete</t>
  </si>
  <si>
    <t>Request sent</t>
  </si>
  <si>
    <t>Dear colleagues,
We are conducting a study on automatic assistance in systematic reviews. For that, we are collecting data sets of published systematic reviews. In particular, we are interested in data sets that contain the following information:
• All included and excluded articles during the selection process
• The inclusion/exclusion criteria
• The phases each article has passed by (e.g., screening by title, abstract, full text, quality assurance)
• The data extraction sheet
During our search, we found your article “[TITLE]” [LINK]
In the article, you mention that the data can be available upon request.
Therefore, we kindly ask if you could share with us your dataset.
Thank you very much,</t>
  </si>
  <si>
    <t>Application of Deep Learning in Software Defect Prediction: Systematic Literature Review and Meta-analysis</t>
  </si>
  <si>
    <t>https://www.sciencedirect.com/science/article/pii/S0950584923000290</t>
  </si>
  <si>
    <t>Digital-twin-based testing for cyber–physical systems: A systematic literature review</t>
  </si>
  <si>
    <t>https://www.sciencedirect.com/science/article/pii/S0950584922002543</t>
  </si>
  <si>
    <t>DTCPS</t>
  </si>
  <si>
    <t>https://www.sciencedirect.com/science/article/pii/S0950584923001544</t>
  </si>
  <si>
    <t>Synthesizing research on programmers’ mental models of programs, tasks and concepts — A systematic literature review</t>
  </si>
  <si>
    <t>https://www.sciencedirect.com/science/article/pii/S0950584922001872</t>
  </si>
  <si>
    <t>Community smells—The sources of social debt: A systematic literature review</t>
  </si>
  <si>
    <t>https://www.sciencedirect.com/science/article/pii/S0950584920300471</t>
  </si>
  <si>
    <t>Testing and verification of neural-network-based safety-critical control software: A systematic literature review</t>
  </si>
  <si>
    <t>A systematic mapping study of bug reproduction and localization</t>
  </si>
  <si>
    <t>https://www.sciencedirect.com/science/article/pii/S0950584923001933</t>
  </si>
  <si>
    <t>ESPLE-filtered.bib
ESPLE-screened.bib</t>
  </si>
  <si>
    <t>Empirical software product line engineering: A systematic literature review</t>
  </si>
  <si>
    <t>https://www.sciencedirect.com/science/article/pii/S0950584920301555</t>
  </si>
  <si>
    <t>https://www.sciencedirect.com/science/article/pii/S095058492100224X</t>
  </si>
  <si>
    <t>How far are we from reproducible research on code smell detection? A systematic literature review</t>
  </si>
  <si>
    <t>https://doi.org/10.48550/arXiv.2211.09340</t>
  </si>
  <si>
    <t>Adaptive user interfaces in systems targeting chronic disease: a systematic literature review</t>
  </si>
  <si>
    <t>UMUAI</t>
  </si>
  <si>
    <t>A mapping study of language features improving object-oriented design patterns</t>
  </si>
  <si>
    <t>https://doi.org/10.1016/j.infsof.2023.107222</t>
  </si>
  <si>
    <t>EMSE</t>
  </si>
  <si>
    <t>A systematic literature review on trust in the software ecosystem</t>
  </si>
  <si>
    <t>https://doi.org/10.1007/s10664-022-10238-y</t>
  </si>
  <si>
    <t>JSS</t>
  </si>
  <si>
    <t>Architecting ML-enabled systems: Challenges, best practices, and design decisions</t>
  </si>
  <si>
    <t>https://doi.org/10.1016/j.jss.2023.111860</t>
  </si>
  <si>
    <t>Pragmatic evidence of cross-language link detection: A systematic literature review</t>
  </si>
  <si>
    <t>https://doi.org/10.1016/j.jss.2023.111825</t>
  </si>
  <si>
    <t>A systematic literature review on source code similarity measurement and clone detection: Techniques, applications, and challenges</t>
  </si>
  <si>
    <t>https://doi.org/10.1016/j.jss.2023.111796</t>
  </si>
  <si>
    <t>In all datasets, we should compare classification performance w.r.t. the corresponding phase (as we already do) and the final set of selected articles (which include reading the full-text, QA and classification)</t>
  </si>
  <si>
    <t>Backsourcing of IT with focus on software development—A systematic literature review</t>
  </si>
  <si>
    <t>https://doi.org/10.1016/j.jss.2023.111771</t>
  </si>
  <si>
    <t>Behaviour driven development: A systematic mapping study</t>
  </si>
  <si>
    <t>https://doi.org/10.1016/j.jss.2023.111749</t>
  </si>
  <si>
    <t>Behave</t>
  </si>
  <si>
    <t>A systematic review on security and safety of self-adaptive systems</t>
  </si>
  <si>
    <t>https://doi.org/10.1016/j.jss.2023.111716</t>
  </si>
  <si>
    <t>SecSelfAdapt</t>
  </si>
  <si>
    <t>A systematic literature review on the impact of formatting elements on code legibility</t>
  </si>
  <si>
    <t>https://doi.org/10.1016/j.jss.2023.111728</t>
  </si>
  <si>
    <t>CodeCompr</t>
  </si>
  <si>
    <t>Included</t>
  </si>
  <si>
    <t>Size</t>
  </si>
  <si>
    <t>Excluded</t>
  </si>
  <si>
    <t>Has Conflict data</t>
  </si>
  <si>
    <t>No</t>
  </si>
  <si>
    <t>Comment</t>
  </si>
  <si>
    <t>Has abstract text</t>
  </si>
  <si>
    <t>Yes</t>
  </si>
  <si>
    <t>Criteria labeled</t>
  </si>
  <si>
    <t>Full-text decision available</t>
  </si>
  <si>
    <t>Title screening not available</t>
  </si>
  <si>
    <t>SmellReprod</t>
  </si>
  <si>
    <t>Numbers don't match paper, initial papers not available
Criteria labeled do not match EC in paper</t>
  </si>
  <si>
    <t>AUI/ESM_2, Abstract</t>
  </si>
  <si>
    <t>Exclusion criteria are not about the content but the format</t>
  </si>
  <si>
    <t>TrustSE, Selected manuscripts</t>
  </si>
  <si>
    <t>GameSE, RevisionbyTitle</t>
  </si>
  <si>
    <t>GameSE, ReviewAndRevisionByAbstract</t>
  </si>
  <si>
    <t>TestNN, Stage3(105)</t>
  </si>
  <si>
    <t>Inclusion includes full-text screening as well</t>
  </si>
  <si>
    <t>ArchiML, Selection criteria</t>
  </si>
  <si>
    <t>CodeClone, initial-articles</t>
  </si>
  <si>
    <t>Some</t>
  </si>
  <si>
    <t>For some articles, full-text needed
Need to subtract the two lists to get excluded articles</t>
  </si>
  <si>
    <t>Full-text decision available + conflict info for full-text</t>
  </si>
  <si>
    <t>Need to subtract the two lists to get excluded articles</t>
  </si>
  <si>
    <t>Requested all title/abstract selection</t>
  </si>
  <si>
    <t>Inclusion rate</t>
  </si>
  <si>
    <t>ModelingAssist</t>
  </si>
  <si>
    <t>Understanding the Landscape of Software Modelling Assistants: A Systematic Mapping</t>
  </si>
  <si>
    <t>2 reviewers, 2 phases (title + abstract)</t>
  </si>
  <si>
    <t>under review
https://zenodo.org/records/10262145</t>
  </si>
  <si>
    <t>OODP</t>
  </si>
  <si>
    <t>The numbers don't match the paper because the author re-ran the query to send me the list of all papers</t>
  </si>
  <si>
    <t>SOSYM</t>
  </si>
  <si>
    <t xml:space="preserve">Modelling guidance in software engineering: a systematic literature review </t>
  </si>
  <si>
    <t>https://doi.org/10.1007/s10270-023-01117-1</t>
  </si>
  <si>
    <t>ModelGuidance, step2abstract_search1 step2abstract_search2</t>
  </si>
  <si>
    <t>2 phases: Title then abstract</t>
  </si>
  <si>
    <t>project</t>
  </si>
  <si>
    <t>key</t>
  </si>
  <si>
    <t>title</t>
  </si>
  <si>
    <t>abstract</t>
  </si>
  <si>
    <t>keywords</t>
  </si>
  <si>
    <t>venue</t>
  </si>
  <si>
    <t>doi</t>
  </si>
  <si>
    <t>decision_screening</t>
  </si>
  <si>
    <t>decision_final</t>
  </si>
  <si>
    <t>mode</t>
  </si>
  <si>
    <t>exclusion_criteria</t>
  </si>
  <si>
    <t>reviewer_count</t>
  </si>
  <si>
    <t>CodeClone</t>
  </si>
  <si>
    <t>VULDEFF: Vulnerability detection method based on function fingerprints and code differences</t>
  </si>
  <si>
    <t>Knowledge-Based Systems</t>
  </si>
  <si>
    <t>https://doi.org/10.1016/j.knosys.2022.110139</t>
  </si>
  <si>
    <t>new_screen</t>
  </si>
  <si>
    <t>EC4</t>
  </si>
  <si>
    <t>Method name recommendation based on source code metrics</t>
  </si>
  <si>
    <t>Method naming is a critical factor in program comprehension, affecting software quality. State-of-the-art naming techniques use deep learning to compute the methods’ similarity considering their textual contents. They highly depend on identifiers’ names and do not compute semantical interrelations among methods’ instructions. Source code metrics compute such semantical interrelations. This article proposes using source code metrics to measure semantical and structural cross-project similarities. The metrics constitute features of a KNN model, determining the k-most similar methods to a given method. Experiments with 4000000 Java methods on the proposed model demonstrate improvements in precision and recall of state-of-the-arts with 4.25 and 12.08%.</t>
  </si>
  <si>
    <t>Method name recommendation
Code similarity
Source code metrics
k-nearest neighbors
Distributed representation</t>
  </si>
  <si>
    <t>Journal of Computer Languages</t>
  </si>
  <si>
    <t>https://doi.org/10.1016/j.cola.2022.101177</t>
  </si>
  <si>
    <t>snowballing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</si>
</sst>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7"/>
        <bgColor indexed="64"/>
      </patternFill>
    </fill>
    <fill>
      <patternFill patternType="solid">
        <fgColor rgb="FFFFC000"/>
        <bgColor indexed="64"/>
      </patternFill>
    </fill>
    <fill>
      <patternFill patternType="solid">
        <fgColor rgb="FF00B0F0"/>
        <bgColor indexed="64"/>
      </patternFill>
    </fill>
  </fills>
  <borders count="2">
    <border>
      <left/>
      <right/>
      <top/>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9" fontId="3" fillId="0" borderId="0" applyFont="0" applyFill="0" applyBorder="0" applyAlignment="0" applyProtection="0"/>
  </cellStyleXfs>
  <cellXfs count="33">
    <xf numFmtId="0" fontId="0" fillId="0" borderId="0" xfId="0"/>
    <xf numFmtId="0" fontId="0" fillId="0" borderId="0" xfId="0" applyAlignment="1">
      <alignment vertical="top" wrapText="1"/>
    </xf>
    <xf numFmtId="0" fontId="1" fillId="0" borderId="0" xfId="1" applyAlignment="1">
      <alignment vertical="top" wrapText="1"/>
    </xf>
    <xf numFmtId="0" fontId="0" fillId="0" borderId="0" xfId="0" applyAlignment="1">
      <alignment vertical="top"/>
    </xf>
    <xf numFmtId="0" fontId="0" fillId="0" borderId="0" xfId="0" applyAlignment="1">
      <alignment wrapText="1"/>
    </xf>
    <xf numFmtId="0" fontId="2" fillId="0" borderId="1" xfId="0" applyFont="1" applyBorder="1" applyAlignment="1">
      <alignment vertical="top" wrapText="1"/>
    </xf>
    <xf numFmtId="9" fontId="0" fillId="0" borderId="0" xfId="2" applyFont="1" applyAlignment="1">
      <alignment vertical="top"/>
    </xf>
    <xf numFmtId="3" fontId="0" fillId="0" borderId="0" xfId="0" applyNumberFormat="1" applyAlignment="1">
      <alignment vertical="top"/>
    </xf>
    <xf numFmtId="0" fontId="0" fillId="2" borderId="0" xfId="0" applyFill="1" applyAlignment="1">
      <alignment wrapText="1"/>
    </xf>
    <xf numFmtId="0" fontId="0" fillId="3" borderId="0" xfId="0" applyFill="1" applyAlignment="1">
      <alignment vertical="top" wrapText="1"/>
    </xf>
    <xf numFmtId="0" fontId="1" fillId="3" borderId="0" xfId="1" applyFill="1" applyAlignment="1">
      <alignment vertical="top" wrapText="1"/>
    </xf>
    <xf numFmtId="3" fontId="0" fillId="3" borderId="0" xfId="0" applyNumberFormat="1" applyFill="1" applyAlignment="1">
      <alignment vertical="top"/>
    </xf>
    <xf numFmtId="9" fontId="0" fillId="3" borderId="0" xfId="2" applyFont="1" applyFill="1" applyAlignment="1">
      <alignment vertical="top"/>
    </xf>
    <xf numFmtId="0" fontId="0" fillId="3" borderId="0" xfId="0" applyFill="1" applyAlignment="1">
      <alignment vertical="top"/>
    </xf>
    <xf numFmtId="0" fontId="0" fillId="4" borderId="0" xfId="0" applyFill="1" applyAlignment="1">
      <alignment vertical="top" wrapText="1"/>
    </xf>
    <xf numFmtId="0" fontId="1" fillId="4" borderId="0" xfId="1" applyFill="1" applyAlignment="1">
      <alignment vertical="top" wrapText="1"/>
    </xf>
    <xf numFmtId="3" fontId="0" fillId="4" borderId="0" xfId="0" applyNumberFormat="1" applyFill="1" applyAlignment="1">
      <alignment vertical="top"/>
    </xf>
    <xf numFmtId="9" fontId="0" fillId="4" borderId="0" xfId="2" applyFont="1" applyFill="1" applyAlignment="1">
      <alignment vertical="top"/>
    </xf>
    <xf numFmtId="0" fontId="0" fillId="4" borderId="0" xfId="0" applyFill="1" applyAlignment="1">
      <alignment vertical="top"/>
    </xf>
    <xf numFmtId="0" fontId="0" fillId="2" borderId="0" xfId="0" applyFill="1" applyAlignment="1">
      <alignment vertical="top" wrapText="1"/>
    </xf>
    <xf numFmtId="0" fontId="1" fillId="2" borderId="0" xfId="1" applyFill="1" applyAlignment="1">
      <alignment vertical="top" wrapText="1"/>
    </xf>
    <xf numFmtId="3" fontId="0" fillId="2" borderId="0" xfId="0" applyNumberFormat="1" applyFill="1" applyAlignment="1">
      <alignment vertical="top"/>
    </xf>
    <xf numFmtId="9" fontId="0" fillId="2" borderId="0" xfId="2" applyFont="1" applyFill="1" applyAlignment="1">
      <alignment vertical="top"/>
    </xf>
    <xf numFmtId="0" fontId="0" fillId="2" borderId="0" xfId="0" applyFill="1" applyAlignment="1">
      <alignment vertical="top"/>
    </xf>
    <xf numFmtId="0" fontId="0" fillId="5" borderId="0" xfId="0" applyFill="1" applyAlignment="1">
      <alignment vertical="top" wrapText="1"/>
    </xf>
    <xf numFmtId="0" fontId="1" fillId="5" borderId="0" xfId="1" applyFill="1" applyAlignment="1">
      <alignment vertical="top" wrapText="1"/>
    </xf>
    <xf numFmtId="3" fontId="0" fillId="5" borderId="0" xfId="0" applyNumberFormat="1" applyFill="1" applyAlignment="1">
      <alignment vertical="top"/>
    </xf>
    <xf numFmtId="9" fontId="0" fillId="5" borderId="0" xfId="2" applyFont="1" applyFill="1" applyAlignment="1">
      <alignment vertical="top"/>
    </xf>
    <xf numFmtId="0" fontId="0" fillId="5" borderId="0" xfId="0" applyFill="1" applyAlignment="1">
      <alignment vertical="top"/>
    </xf>
    <xf numFmtId="0" fontId="0" fillId="6" borderId="0" xfId="0" applyFill="1" applyAlignment="1">
      <alignment vertical="top" wrapText="1"/>
    </xf>
    <xf numFmtId="3" fontId="0" fillId="6" borderId="0" xfId="0" applyNumberFormat="1" applyFill="1" applyAlignment="1">
      <alignment vertical="top"/>
    </xf>
    <xf numFmtId="9" fontId="0" fillId="6" borderId="0" xfId="2" applyFont="1" applyFill="1" applyAlignment="1">
      <alignment vertical="top"/>
    </xf>
    <xf numFmtId="0" fontId="0" fillId="6" borderId="0" xfId="0" applyFill="1" applyAlignment="1">
      <alignment vertical="top"/>
    </xf>
  </cellXfs>
  <cellStyles count="3">
    <cellStyle name="Lien hypertexte" xfId="1" builtinId="8"/>
    <cellStyle name="Normal" xfId="0" builtinId="0"/>
    <cellStyle name="Pourcentage" xfId="2" builtinId="5"/>
  </cellStyles>
  <dxfs count="2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 formatCode="#,##0"/>
      <alignment horizontal="general" vertical="top" textRotation="0" wrapText="0" indent="0" justifyLastLine="0" shrinkToFit="0" readingOrder="0"/>
    </dxf>
    <dxf>
      <numFmt numFmtId="3" formatCode="#,##0"/>
      <alignment horizontal="general" vertical="top" textRotation="0" wrapText="0" indent="0" justifyLastLine="0" shrinkToFit="0" readingOrder="0"/>
    </dxf>
    <dxf>
      <numFmt numFmtId="3" formatCode="#,##0"/>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8D845E-E0B8-40CE-9822-198FAAB02C9E}" name="Table1" displayName="Table1" ref="A1:M24" totalsRowShown="0" headerRowDxfId="28" dataDxfId="27">
  <autoFilter ref="A1:M24" xr:uid="{AF8D845E-E0B8-40CE-9822-198FAAB02C9E}"/>
  <sortState xmlns:xlrd2="http://schemas.microsoft.com/office/spreadsheetml/2017/richdata2" ref="A2:M24">
    <sortCondition descending="1" ref="F1:F24"/>
  </sortState>
  <tableColumns count="13">
    <tableColumn id="1" xr3:uid="{A7C3D28A-F631-489C-89F3-A155CAC33A4A}" name="Source" dataDxfId="26"/>
    <tableColumn id="2" xr3:uid="{B1D3DE95-7DCC-4919-8F2E-468F7AEAB1BD}" name="Title" dataDxfId="25"/>
    <tableColumn id="3" xr3:uid="{4E875F26-0E97-4E2A-BCD7-AB0C7AA80AEC}" name="Link" dataDxfId="24"/>
    <tableColumn id="4" xr3:uid="{6B329549-47B5-4FDC-A104-2A870A097C94}" name="Dataset" dataDxfId="23"/>
    <tableColumn id="6" xr3:uid="{E760EEE2-0207-4C42-9458-6114BDA092AF}" name="Status" dataDxfId="22"/>
    <tableColumn id="7" xr3:uid="{67783D70-96D6-4FE9-A154-F1DB42B56546}" name="Size" dataDxfId="21"/>
    <tableColumn id="8" xr3:uid="{9460FE73-2FE0-48DD-8652-5D2E8F5F360C}" name="Included" dataDxfId="20"/>
    <tableColumn id="9" xr3:uid="{B195A5FB-DB0B-4AC7-A759-17AB3BE6DCE6}" name="Excluded" dataDxfId="19"/>
    <tableColumn id="15" xr3:uid="{EFFDEA3A-4943-4020-A94A-DCDD976B8E7D}" name="Inclusion rate" dataDxfId="18">
      <calculatedColumnFormula>Table1[[#This Row],[Included]]/Table1[[#This Row],[Size]]</calculatedColumnFormula>
    </tableColumn>
    <tableColumn id="10" xr3:uid="{11964A1E-5857-45E6-B108-A9A202389266}" name="Has Conflict data" dataDxfId="17"/>
    <tableColumn id="14" xr3:uid="{4512A209-A70F-411C-B955-9A04A76494F2}" name="Criteria labeled" dataDxfId="16"/>
    <tableColumn id="13" xr3:uid="{4B2701AA-AC24-4FA8-9FA3-4D5C7D7C6830}" name="Has abstract text" dataDxfId="15"/>
    <tableColumn id="11" xr3:uid="{E3303EE8-7DA9-44A8-B46F-9EE826A43B81}" name="Comment" dataDxfId="1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E12EA1-DD81-42F9-9946-2D169A8C2C53}" name="Table2" displayName="Table2" ref="A1:L3" totalsRowShown="0" headerRowDxfId="13" dataDxfId="12">
  <autoFilter ref="A1:L3" xr:uid="{1B7AB47A-EC7B-4286-BCD2-D9FC9877B7A2}"/>
  <tableColumns count="12">
    <tableColumn id="1" xr3:uid="{FDA3F090-955F-4D19-B966-5FFD138A8EF4}" name="project" dataDxfId="11"/>
    <tableColumn id="2" xr3:uid="{B3899AAB-CD86-4847-8FC8-B5BF109DC8FC}" name="key" dataDxfId="10"/>
    <tableColumn id="3" xr3:uid="{58950FE1-7A14-433A-97E7-27489C8AF9E7}" name="title" dataDxfId="9"/>
    <tableColumn id="4" xr3:uid="{A3430E85-7F06-4BB0-847D-04CB2EA44457}" name="abstract" dataDxfId="8"/>
    <tableColumn id="5" xr3:uid="{145DDC2E-0EC1-406B-86D8-FD5284D581F5}" name="keywords" dataDxfId="7"/>
    <tableColumn id="6" xr3:uid="{2E18774F-75CA-4C65-B087-78235823A0BA}" name="venue" dataDxfId="6"/>
    <tableColumn id="8" xr3:uid="{AEB188E9-7BDC-47C8-B5A0-856C46264237}" name="doi" dataDxfId="5"/>
    <tableColumn id="9" xr3:uid="{37AED812-CF46-4EF8-90F5-6D2DA43EC340}" name="decision_screening" dataDxfId="4"/>
    <tableColumn id="10" xr3:uid="{EDEFD074-2325-4A2C-8B5F-35E89D79335D}" name="decision_final" dataDxfId="3"/>
    <tableColumn id="11" xr3:uid="{CC8E8B60-44E4-4978-AB8F-CB44C1E790AC}" name="mode" dataDxfId="2"/>
    <tableColumn id="12" xr3:uid="{A7744910-7F24-41F6-8857-0482738C86A6}" name="exclusion_criteria" dataDxfId="1"/>
    <tableColumn id="13" xr3:uid="{0ACE9B46-C009-4C6F-9717-CF6653A8E282}" name="reviewer_count" dataDxfId="0"/>
  </tableColumns>
  <tableStyleInfo name="TableStyleLight1"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iencedirect.com/science/article/pii/S095058492100224X" TargetMode="External"/><Relationship Id="rId13" Type="http://schemas.openxmlformats.org/officeDocument/2006/relationships/hyperlink" Target="https://www.sciencedirect.com/science/article/pii/S0950584923001854" TargetMode="External"/><Relationship Id="rId18" Type="http://schemas.openxmlformats.org/officeDocument/2006/relationships/hyperlink" Target="https://doi.org/10.1016/j.jss.2023.111825" TargetMode="External"/><Relationship Id="rId3" Type="http://schemas.openxmlformats.org/officeDocument/2006/relationships/hyperlink" Target="https://www.sciencedirect.com/science/article/pii/S0950584923001544" TargetMode="External"/><Relationship Id="rId21" Type="http://schemas.openxmlformats.org/officeDocument/2006/relationships/hyperlink" Target="https://doi.org/10.1016/j.jss.2023.111749" TargetMode="External"/><Relationship Id="rId7" Type="http://schemas.openxmlformats.org/officeDocument/2006/relationships/hyperlink" Target="https://www.sciencedirect.com/science/article/pii/S0950584920301555" TargetMode="External"/><Relationship Id="rId12" Type="http://schemas.openxmlformats.org/officeDocument/2006/relationships/hyperlink" Target="https://www.sciencedirect.com/science/article/pii/S0950584923001180" TargetMode="External"/><Relationship Id="rId17" Type="http://schemas.openxmlformats.org/officeDocument/2006/relationships/hyperlink" Target="https://doi.org/10.1016/j.jss.2023.111796" TargetMode="External"/><Relationship Id="rId2" Type="http://schemas.openxmlformats.org/officeDocument/2006/relationships/hyperlink" Target="https://www.sciencedirect.com/science/article/pii/S0950584922002543" TargetMode="External"/><Relationship Id="rId16" Type="http://schemas.openxmlformats.org/officeDocument/2006/relationships/hyperlink" Target="https://doi.org/10.1016/j.jss.2023.111728" TargetMode="External"/><Relationship Id="rId20" Type="http://schemas.openxmlformats.org/officeDocument/2006/relationships/hyperlink" Target="https://doi.org/10.1016/j.jss.2023.111716" TargetMode="External"/><Relationship Id="rId1" Type="http://schemas.openxmlformats.org/officeDocument/2006/relationships/hyperlink" Target="https://www.sciencedirect.com/science/article/pii/S0950584923000290" TargetMode="External"/><Relationship Id="rId6" Type="http://schemas.openxmlformats.org/officeDocument/2006/relationships/hyperlink" Target="https://www.sciencedirect.com/science/article/pii/S0950584923001933" TargetMode="External"/><Relationship Id="rId11" Type="http://schemas.openxmlformats.org/officeDocument/2006/relationships/hyperlink" Target="https://www.sciencedirect.com/science/article/pii/S0950584923001854" TargetMode="External"/><Relationship Id="rId24" Type="http://schemas.openxmlformats.org/officeDocument/2006/relationships/table" Target="../tables/table1.xml"/><Relationship Id="rId5" Type="http://schemas.openxmlformats.org/officeDocument/2006/relationships/hyperlink" Target="https://www.sciencedirect.com/science/article/pii/S0950584920300471" TargetMode="External"/><Relationship Id="rId15" Type="http://schemas.openxmlformats.org/officeDocument/2006/relationships/hyperlink" Target="https://doi.org/10.1016/j.jss.2023.111860" TargetMode="External"/><Relationship Id="rId23" Type="http://schemas.openxmlformats.org/officeDocument/2006/relationships/printerSettings" Target="../printerSettings/printerSettings1.bin"/><Relationship Id="rId10" Type="http://schemas.openxmlformats.org/officeDocument/2006/relationships/hyperlink" Target="https://doi.org/10.48550/arXiv.2211.09340" TargetMode="External"/><Relationship Id="rId19" Type="http://schemas.openxmlformats.org/officeDocument/2006/relationships/hyperlink" Target="https://doi.org/10.1016/j.jss.2023.111771" TargetMode="External"/><Relationship Id="rId4" Type="http://schemas.openxmlformats.org/officeDocument/2006/relationships/hyperlink" Target="https://www.sciencedirect.com/science/article/pii/S0950584922001872" TargetMode="External"/><Relationship Id="rId9" Type="http://schemas.openxmlformats.org/officeDocument/2006/relationships/hyperlink" Target="https://doi.org/10.1016/j.infsof.2023.107222" TargetMode="External"/><Relationship Id="rId14" Type="http://schemas.openxmlformats.org/officeDocument/2006/relationships/hyperlink" Target="https://doi.org/10.1007/s10270-023-01117-1" TargetMode="External"/><Relationship Id="rId22" Type="http://schemas.openxmlformats.org/officeDocument/2006/relationships/hyperlink" Target="https://doi.org/10.1007/s10664-022-10238-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39DC0-12B0-41F1-A2D3-C34492265978}">
  <dimension ref="A1:M24"/>
  <sheetViews>
    <sheetView tabSelected="1" topLeftCell="M1" workbookViewId="0">
      <selection activeCell="M6" sqref="M6"/>
    </sheetView>
  </sheetViews>
  <sheetFormatPr baseColWidth="10" defaultColWidth="9.1796875" defaultRowHeight="14.5" x14ac:dyDescent="0.35"/>
  <cols>
    <col min="1" max="1" width="9.26953125" style="1" bestFit="1" customWidth="1"/>
    <col min="2" max="2" width="63.81640625" style="1" bestFit="1" customWidth="1"/>
    <col min="3" max="3" width="49.26953125" style="1" bestFit="1" customWidth="1"/>
    <col min="4" max="4" width="28.7265625" style="1" bestFit="1" customWidth="1"/>
    <col min="5" max="5" width="22.1796875" style="1" bestFit="1" customWidth="1"/>
    <col min="6" max="6" width="6.81640625" style="3" bestFit="1" customWidth="1"/>
    <col min="7" max="7" width="11" style="3" bestFit="1" customWidth="1"/>
    <col min="8" max="8" width="11.26953125" style="3" bestFit="1" customWidth="1"/>
    <col min="9" max="9" width="11.26953125" style="3" customWidth="1"/>
    <col min="10" max="10" width="18.1796875" style="3" bestFit="1" customWidth="1"/>
    <col min="11" max="11" width="17.1796875" style="3" bestFit="1" customWidth="1"/>
    <col min="12" max="12" width="18" style="3" bestFit="1" customWidth="1"/>
    <col min="13" max="13" width="188.81640625" style="3" bestFit="1" customWidth="1"/>
    <col min="14" max="16384" width="9.1796875" style="3"/>
  </cols>
  <sheetData>
    <row r="1" spans="1:13" x14ac:dyDescent="0.35">
      <c r="A1" s="5" t="s">
        <v>3</v>
      </c>
      <c r="B1" s="5" t="s">
        <v>2</v>
      </c>
      <c r="C1" s="5" t="s">
        <v>5</v>
      </c>
      <c r="D1" s="5" t="s">
        <v>6</v>
      </c>
      <c r="E1" s="5" t="s">
        <v>9</v>
      </c>
      <c r="F1" s="3" t="s">
        <v>59</v>
      </c>
      <c r="G1" s="3" t="s">
        <v>58</v>
      </c>
      <c r="H1" s="3" t="s">
        <v>60</v>
      </c>
      <c r="I1" s="3" t="s">
        <v>85</v>
      </c>
      <c r="J1" s="3" t="s">
        <v>61</v>
      </c>
      <c r="K1" s="3" t="s">
        <v>66</v>
      </c>
      <c r="L1" s="3" t="s">
        <v>64</v>
      </c>
      <c r="M1" s="3" t="s">
        <v>63</v>
      </c>
    </row>
    <row r="2" spans="1:13" ht="29" x14ac:dyDescent="0.35">
      <c r="A2" s="1" t="s">
        <v>39</v>
      </c>
      <c r="B2" s="1" t="s">
        <v>44</v>
      </c>
      <c r="C2" s="2" t="s">
        <v>45</v>
      </c>
      <c r="D2" s="1" t="s">
        <v>79</v>
      </c>
      <c r="E2" s="1" t="s">
        <v>10</v>
      </c>
      <c r="F2" s="7">
        <v>10454</v>
      </c>
      <c r="G2" s="7">
        <v>573</v>
      </c>
      <c r="H2" s="7">
        <f>Table1[[#This Row],[Size]]-Table1[[#This Row],[Included]]</f>
        <v>9881</v>
      </c>
      <c r="I2" s="6">
        <f>Table1[[#This Row],[Included]]/Table1[[#This Row],[Size]]</f>
        <v>5.4811555385498374E-2</v>
      </c>
      <c r="J2" s="3" t="s">
        <v>62</v>
      </c>
      <c r="K2" s="3" t="s">
        <v>65</v>
      </c>
      <c r="L2" s="3" t="s">
        <v>62</v>
      </c>
      <c r="M2" s="3" t="s">
        <v>67</v>
      </c>
    </row>
    <row r="3" spans="1:13" ht="29" x14ac:dyDescent="0.35">
      <c r="A3" s="1" t="s">
        <v>39</v>
      </c>
      <c r="B3" s="1" t="s">
        <v>55</v>
      </c>
      <c r="C3" s="2" t="s">
        <v>56</v>
      </c>
      <c r="D3" s="1" t="s">
        <v>57</v>
      </c>
      <c r="E3" s="1" t="s">
        <v>10</v>
      </c>
      <c r="F3" s="7">
        <v>3999</v>
      </c>
      <c r="G3" s="7">
        <v>550</v>
      </c>
      <c r="H3" s="7">
        <f>Table1[[#This Row],[Size]]-Table1[[#This Row],[Included]]</f>
        <v>3449</v>
      </c>
      <c r="I3" s="6">
        <f>Table1[[#This Row],[Included]]/Table1[[#This Row],[Size]]</f>
        <v>0.13753438359589898</v>
      </c>
      <c r="J3" s="3" t="s">
        <v>62</v>
      </c>
      <c r="K3" s="3" t="s">
        <v>62</v>
      </c>
      <c r="L3" s="3" t="s">
        <v>62</v>
      </c>
      <c r="M3" s="3" t="s">
        <v>83</v>
      </c>
    </row>
    <row r="4" spans="1:13" ht="29" x14ac:dyDescent="0.35">
      <c r="A4" s="1" t="s">
        <v>39</v>
      </c>
      <c r="B4" s="1" t="s">
        <v>40</v>
      </c>
      <c r="C4" s="2" t="s">
        <v>41</v>
      </c>
      <c r="D4" s="1" t="s">
        <v>78</v>
      </c>
      <c r="E4" s="1" t="s">
        <v>10</v>
      </c>
      <c r="F4" s="7">
        <v>2766</v>
      </c>
      <c r="G4" s="7">
        <v>34</v>
      </c>
      <c r="H4" s="7">
        <f>Table1[[#This Row],[Size]]-Table1[[#This Row],[Included]]</f>
        <v>2732</v>
      </c>
      <c r="I4" s="6">
        <f>Table1[[#This Row],[Included]]/Table1[[#This Row],[Size]]</f>
        <v>1.2292118582791034E-2</v>
      </c>
      <c r="J4" s="3" t="s">
        <v>62</v>
      </c>
      <c r="K4" s="3" t="s">
        <v>65</v>
      </c>
      <c r="L4" s="3" t="s">
        <v>62</v>
      </c>
      <c r="M4" s="3" t="s">
        <v>77</v>
      </c>
    </row>
    <row r="5" spans="1:13" s="32" customFormat="1" ht="29" x14ac:dyDescent="0.35">
      <c r="A5" s="29" t="s">
        <v>4</v>
      </c>
      <c r="B5" s="29" t="s">
        <v>87</v>
      </c>
      <c r="C5" s="29" t="s">
        <v>89</v>
      </c>
      <c r="D5" s="29" t="s">
        <v>86</v>
      </c>
      <c r="E5" s="29" t="s">
        <v>10</v>
      </c>
      <c r="F5" s="30">
        <v>2350</v>
      </c>
      <c r="G5" s="30">
        <v>132</v>
      </c>
      <c r="H5" s="30">
        <f>Table1[[#This Row],[Size]]-Table1[[#This Row],[Included]]</f>
        <v>2218</v>
      </c>
      <c r="I5" s="31">
        <f>Table1[[#This Row],[Included]]/Table1[[#This Row],[Size]]</f>
        <v>5.6170212765957447E-2</v>
      </c>
      <c r="J5" s="32" t="s">
        <v>65</v>
      </c>
      <c r="K5" s="32" t="s">
        <v>65</v>
      </c>
      <c r="L5" s="32" t="s">
        <v>62</v>
      </c>
      <c r="M5" s="32" t="s">
        <v>88</v>
      </c>
    </row>
    <row r="6" spans="1:13" ht="43.5" x14ac:dyDescent="0.35">
      <c r="A6" s="1" t="s">
        <v>92</v>
      </c>
      <c r="B6" s="1" t="s">
        <v>93</v>
      </c>
      <c r="C6" s="2" t="s">
        <v>94</v>
      </c>
      <c r="D6" s="1" t="s">
        <v>95</v>
      </c>
      <c r="E6" s="1" t="s">
        <v>10</v>
      </c>
      <c r="F6" s="7">
        <f>1008+768</f>
        <v>1776</v>
      </c>
      <c r="G6" s="7">
        <f>111+110</f>
        <v>221</v>
      </c>
      <c r="H6" s="7">
        <f>Table1[[#This Row],[Size]]-Table1[[#This Row],[Included]]</f>
        <v>1555</v>
      </c>
      <c r="I6" s="6">
        <f>Table1[[#This Row],[Included]]/Table1[[#This Row],[Size]]</f>
        <v>0.12443693693693694</v>
      </c>
      <c r="J6" s="3" t="s">
        <v>65</v>
      </c>
      <c r="K6" s="3" t="s">
        <v>62</v>
      </c>
      <c r="L6" s="3" t="s">
        <v>65</v>
      </c>
      <c r="M6" s="3" t="s">
        <v>96</v>
      </c>
    </row>
    <row r="7" spans="1:13" ht="29" x14ac:dyDescent="0.35">
      <c r="A7" s="1" t="s">
        <v>4</v>
      </c>
      <c r="B7" s="1" t="s">
        <v>30</v>
      </c>
      <c r="C7" s="2" t="s">
        <v>29</v>
      </c>
      <c r="D7" s="1" t="s">
        <v>69</v>
      </c>
      <c r="E7" s="1" t="s">
        <v>10</v>
      </c>
      <c r="F7" s="7">
        <v>1736</v>
      </c>
      <c r="G7" s="7">
        <v>169</v>
      </c>
      <c r="H7" s="7">
        <f>Table1[[#This Row],[Size]]-Table1[[#This Row],[Included]]</f>
        <v>1567</v>
      </c>
      <c r="I7" s="6">
        <f>Table1[[#This Row],[Included]]/Table1[[#This Row],[Size]]</f>
        <v>9.7350230414746539E-2</v>
      </c>
      <c r="J7" s="3" t="s">
        <v>62</v>
      </c>
      <c r="K7" s="3" t="s">
        <v>65</v>
      </c>
      <c r="L7" s="3" t="s">
        <v>62</v>
      </c>
      <c r="M7" s="3" t="s">
        <v>67</v>
      </c>
    </row>
    <row r="8" spans="1:13" s="28" customFormat="1" ht="29" x14ac:dyDescent="0.35">
      <c r="A8" s="24" t="s">
        <v>4</v>
      </c>
      <c r="B8" s="24" t="s">
        <v>1</v>
      </c>
      <c r="C8" s="25" t="s">
        <v>0</v>
      </c>
      <c r="D8" s="24" t="s">
        <v>74</v>
      </c>
      <c r="E8" s="24" t="s">
        <v>10</v>
      </c>
      <c r="F8" s="26">
        <v>1539</v>
      </c>
      <c r="G8" s="26">
        <v>614</v>
      </c>
      <c r="H8" s="26">
        <f>Table1[[#This Row],[Size]]-Table1[[#This Row],[Included]]</f>
        <v>925</v>
      </c>
      <c r="I8" s="27">
        <f>Table1[[#This Row],[Included]]/Table1[[#This Row],[Size]]</f>
        <v>0.39896036387264455</v>
      </c>
      <c r="J8" s="28" t="s">
        <v>62</v>
      </c>
      <c r="K8" s="28" t="s">
        <v>62</v>
      </c>
      <c r="L8" s="28" t="s">
        <v>65</v>
      </c>
      <c r="M8" s="28" t="s">
        <v>46</v>
      </c>
    </row>
    <row r="9" spans="1:13" x14ac:dyDescent="0.35">
      <c r="A9" s="1" t="s">
        <v>39</v>
      </c>
      <c r="B9" s="1" t="s">
        <v>52</v>
      </c>
      <c r="C9" s="2" t="s">
        <v>53</v>
      </c>
      <c r="D9" s="1" t="s">
        <v>54</v>
      </c>
      <c r="E9" s="1" t="s">
        <v>10</v>
      </c>
      <c r="F9" s="7">
        <v>1433</v>
      </c>
      <c r="G9" s="7">
        <v>65</v>
      </c>
      <c r="H9" s="7">
        <f>Table1[[#This Row],[Size]]-Table1[[#This Row],[Included]]</f>
        <v>1368</v>
      </c>
      <c r="I9" s="6">
        <f>Table1[[#This Row],[Included]]/Table1[[#This Row],[Size]]</f>
        <v>4.5359385903698535E-2</v>
      </c>
      <c r="J9" s="3" t="s">
        <v>62</v>
      </c>
      <c r="K9" s="3" t="s">
        <v>62</v>
      </c>
      <c r="L9" s="3" t="s">
        <v>62</v>
      </c>
      <c r="M9" s="3" t="s">
        <v>82</v>
      </c>
    </row>
    <row r="10" spans="1:13" ht="29" x14ac:dyDescent="0.35">
      <c r="A10" s="1" t="s">
        <v>4</v>
      </c>
      <c r="B10" s="1" t="s">
        <v>27</v>
      </c>
      <c r="C10" s="2" t="s">
        <v>28</v>
      </c>
      <c r="D10" s="1" t="s">
        <v>26</v>
      </c>
      <c r="E10" s="1" t="s">
        <v>10</v>
      </c>
      <c r="F10" s="7">
        <v>963</v>
      </c>
      <c r="G10" s="7">
        <v>60</v>
      </c>
      <c r="H10" s="7">
        <f>Table1[[#This Row],[Size]]-Table1[[#This Row],[Included]]</f>
        <v>903</v>
      </c>
      <c r="I10" s="6">
        <f>Table1[[#This Row],[Included]]/Table1[[#This Row],[Size]]</f>
        <v>6.2305295950155763E-2</v>
      </c>
      <c r="J10" s="3" t="s">
        <v>62</v>
      </c>
      <c r="K10" s="3" t="s">
        <v>62</v>
      </c>
      <c r="L10" s="3" t="s">
        <v>62</v>
      </c>
    </row>
    <row r="11" spans="1:13" ht="29" x14ac:dyDescent="0.35">
      <c r="A11" s="1" t="s">
        <v>4</v>
      </c>
      <c r="B11" s="1" t="s">
        <v>34</v>
      </c>
      <c r="C11" s="2" t="s">
        <v>35</v>
      </c>
      <c r="D11" s="1" t="s">
        <v>90</v>
      </c>
      <c r="E11" s="1" t="s">
        <v>10</v>
      </c>
      <c r="F11" s="7">
        <v>685</v>
      </c>
      <c r="G11" s="7">
        <v>34</v>
      </c>
      <c r="H11" s="7">
        <f>Table1[[#This Row],[Size]]-Table1[[#This Row],[Included]]</f>
        <v>651</v>
      </c>
      <c r="I11" s="6">
        <f>Table1[[#This Row],[Included]]/Table1[[#This Row],[Size]]</f>
        <v>4.9635036496350364E-2</v>
      </c>
      <c r="J11" s="3" t="s">
        <v>62</v>
      </c>
      <c r="K11" s="3" t="s">
        <v>62</v>
      </c>
      <c r="L11" s="3" t="s">
        <v>65</v>
      </c>
      <c r="M11" s="3" t="s">
        <v>91</v>
      </c>
    </row>
    <row r="12" spans="1:13" s="28" customFormat="1" ht="29" x14ac:dyDescent="0.35">
      <c r="A12" s="24" t="s">
        <v>4</v>
      </c>
      <c r="B12" s="24" t="s">
        <v>1</v>
      </c>
      <c r="C12" s="25" t="s">
        <v>0</v>
      </c>
      <c r="D12" s="24" t="s">
        <v>75</v>
      </c>
      <c r="E12" s="24" t="s">
        <v>10</v>
      </c>
      <c r="F12" s="26">
        <v>614</v>
      </c>
      <c r="G12" s="26">
        <v>252</v>
      </c>
      <c r="H12" s="26">
        <f>Table1[[#This Row],[Size]]-Table1[[#This Row],[Included]]</f>
        <v>362</v>
      </c>
      <c r="I12" s="27">
        <f>Table1[[#This Row],[Included]]/Table1[[#This Row],[Size]]</f>
        <v>0.41042345276872966</v>
      </c>
      <c r="J12" s="28" t="s">
        <v>62</v>
      </c>
      <c r="K12" s="28" t="s">
        <v>62</v>
      </c>
      <c r="L12" s="28" t="s">
        <v>65</v>
      </c>
    </row>
    <row r="13" spans="1:13" s="18" customFormat="1" ht="29" x14ac:dyDescent="0.35">
      <c r="A13" s="14" t="s">
        <v>39</v>
      </c>
      <c r="B13" s="14" t="s">
        <v>49</v>
      </c>
      <c r="C13" s="15" t="s">
        <v>50</v>
      </c>
      <c r="D13" s="14" t="s">
        <v>51</v>
      </c>
      <c r="E13" s="14" t="s">
        <v>10</v>
      </c>
      <c r="F13" s="16">
        <v>601</v>
      </c>
      <c r="G13" s="16">
        <v>148</v>
      </c>
      <c r="H13" s="16">
        <f>Table1[[#This Row],[Size]]-Table1[[#This Row],[Included]]</f>
        <v>453</v>
      </c>
      <c r="I13" s="17">
        <f>Table1[[#This Row],[Included]]/Table1[[#This Row],[Size]]</f>
        <v>0.24625623960066556</v>
      </c>
      <c r="J13" s="18" t="s">
        <v>62</v>
      </c>
      <c r="K13" s="18" t="s">
        <v>62</v>
      </c>
      <c r="L13" s="18" t="s">
        <v>80</v>
      </c>
      <c r="M13" s="14" t="s">
        <v>81</v>
      </c>
    </row>
    <row r="14" spans="1:13" s="23" customFormat="1" x14ac:dyDescent="0.35">
      <c r="A14" s="19" t="s">
        <v>36</v>
      </c>
      <c r="B14" s="19" t="s">
        <v>37</v>
      </c>
      <c r="C14" s="20" t="s">
        <v>38</v>
      </c>
      <c r="D14" s="19" t="s">
        <v>73</v>
      </c>
      <c r="E14" s="19" t="s">
        <v>10</v>
      </c>
      <c r="F14" s="21">
        <v>556</v>
      </c>
      <c r="G14" s="21">
        <v>112</v>
      </c>
      <c r="H14" s="21">
        <f>Table1[[#This Row],[Size]]-Table1[[#This Row],[Included]]</f>
        <v>444</v>
      </c>
      <c r="I14" s="22">
        <f>Table1[[#This Row],[Included]]/Table1[[#This Row],[Size]]</f>
        <v>0.20143884892086331</v>
      </c>
      <c r="J14" s="23" t="s">
        <v>62</v>
      </c>
      <c r="K14" s="23" t="s">
        <v>65</v>
      </c>
      <c r="L14" s="23" t="s">
        <v>62</v>
      </c>
      <c r="M14" s="23" t="s">
        <v>72</v>
      </c>
    </row>
    <row r="15" spans="1:13" s="18" customFormat="1" ht="29" x14ac:dyDescent="0.35">
      <c r="A15" s="14" t="s">
        <v>4</v>
      </c>
      <c r="B15" s="14" t="s">
        <v>15</v>
      </c>
      <c r="C15" s="15" t="s">
        <v>16</v>
      </c>
      <c r="D15" s="14" t="s">
        <v>17</v>
      </c>
      <c r="E15" s="14" t="s">
        <v>10</v>
      </c>
      <c r="F15" s="16">
        <v>454</v>
      </c>
      <c r="G15" s="16">
        <v>147</v>
      </c>
      <c r="H15" s="16">
        <f>Table1[[#This Row],[Size]]-Table1[[#This Row],[Included]]</f>
        <v>307</v>
      </c>
      <c r="I15" s="17">
        <f>Table1[[#This Row],[Included]]/Table1[[#This Row],[Size]]</f>
        <v>0.32378854625550663</v>
      </c>
      <c r="J15" s="18" t="s">
        <v>62</v>
      </c>
      <c r="K15" s="18" t="s">
        <v>65</v>
      </c>
      <c r="L15" s="18" t="s">
        <v>62</v>
      </c>
      <c r="M15" s="18" t="s">
        <v>67</v>
      </c>
    </row>
    <row r="16" spans="1:13" s="13" customFormat="1" ht="29" x14ac:dyDescent="0.35">
      <c r="A16" s="9" t="s">
        <v>33</v>
      </c>
      <c r="B16" s="9" t="s">
        <v>32</v>
      </c>
      <c r="C16" s="10" t="s">
        <v>31</v>
      </c>
      <c r="D16" s="9" t="s">
        <v>71</v>
      </c>
      <c r="E16" s="9" t="s">
        <v>10</v>
      </c>
      <c r="F16" s="11">
        <v>114</v>
      </c>
      <c r="G16" s="11">
        <v>61</v>
      </c>
      <c r="H16" s="11">
        <f>Table1[[#This Row],[Size]]-Table1[[#This Row],[Included]]</f>
        <v>53</v>
      </c>
      <c r="I16" s="12">
        <f>Table1[[#This Row],[Included]]/Table1[[#This Row],[Size]]</f>
        <v>0.53508771929824561</v>
      </c>
      <c r="J16" s="13" t="s">
        <v>62</v>
      </c>
      <c r="K16" s="13" t="s">
        <v>65</v>
      </c>
      <c r="L16" s="13" t="s">
        <v>65</v>
      </c>
      <c r="M16" s="9" t="s">
        <v>70</v>
      </c>
    </row>
    <row r="17" spans="1:13" s="13" customFormat="1" ht="29" x14ac:dyDescent="0.35">
      <c r="A17" s="9" t="s">
        <v>4</v>
      </c>
      <c r="B17" s="9" t="s">
        <v>23</v>
      </c>
      <c r="C17" s="10" t="s">
        <v>22</v>
      </c>
      <c r="D17" s="9" t="s">
        <v>76</v>
      </c>
      <c r="E17" s="9" t="s">
        <v>10</v>
      </c>
      <c r="F17" s="11">
        <v>105</v>
      </c>
      <c r="G17" s="11">
        <v>27</v>
      </c>
      <c r="H17" s="11">
        <f>Table1[[#This Row],[Size]]-Table1[[#This Row],[Included]]</f>
        <v>78</v>
      </c>
      <c r="I17" s="12">
        <f>Table1[[#This Row],[Included]]/Table1[[#This Row],[Size]]</f>
        <v>0.25714285714285712</v>
      </c>
      <c r="J17" s="13" t="s">
        <v>62</v>
      </c>
      <c r="K17" s="13" t="s">
        <v>62</v>
      </c>
      <c r="L17" s="13" t="s">
        <v>62</v>
      </c>
      <c r="M17" s="13" t="s">
        <v>68</v>
      </c>
    </row>
    <row r="18" spans="1:13" ht="29" x14ac:dyDescent="0.35">
      <c r="A18" s="1" t="s">
        <v>4</v>
      </c>
      <c r="B18" s="1" t="s">
        <v>7</v>
      </c>
      <c r="C18" s="2" t="s">
        <v>8</v>
      </c>
      <c r="E18" s="1" t="s">
        <v>84</v>
      </c>
      <c r="F18" s="7"/>
      <c r="G18" s="7"/>
      <c r="H18" s="7">
        <f>Table1[[#This Row],[Size]]-Table1[[#This Row],[Included]]</f>
        <v>0</v>
      </c>
      <c r="I18" s="6" t="e">
        <f>Table1[[#This Row],[Included]]/Table1[[#This Row],[Size]]</f>
        <v>#DIV/0!</v>
      </c>
    </row>
    <row r="19" spans="1:13" ht="29" x14ac:dyDescent="0.35">
      <c r="A19" s="1" t="s">
        <v>4</v>
      </c>
      <c r="B19" s="1" t="s">
        <v>13</v>
      </c>
      <c r="C19" s="2" t="s">
        <v>14</v>
      </c>
      <c r="E19" s="1" t="s">
        <v>11</v>
      </c>
      <c r="F19" s="7"/>
      <c r="G19" s="7"/>
      <c r="H19" s="7">
        <f>Table1[[#This Row],[Size]]-Table1[[#This Row],[Included]]</f>
        <v>0</v>
      </c>
      <c r="I19" s="6" t="e">
        <f>Table1[[#This Row],[Included]]/Table1[[#This Row],[Size]]</f>
        <v>#DIV/0!</v>
      </c>
    </row>
    <row r="20" spans="1:13" ht="29" x14ac:dyDescent="0.35">
      <c r="A20" s="1" t="s">
        <v>4</v>
      </c>
      <c r="B20" s="1" t="s">
        <v>19</v>
      </c>
      <c r="C20" s="2" t="s">
        <v>18</v>
      </c>
      <c r="E20" s="1" t="s">
        <v>11</v>
      </c>
      <c r="F20" s="7"/>
      <c r="G20" s="7"/>
      <c r="H20" s="7">
        <f>Table1[[#This Row],[Size]]-Table1[[#This Row],[Included]]</f>
        <v>0</v>
      </c>
      <c r="I20" s="6" t="e">
        <f>Table1[[#This Row],[Included]]/Table1[[#This Row],[Size]]</f>
        <v>#DIV/0!</v>
      </c>
    </row>
    <row r="21" spans="1:13" ht="29" x14ac:dyDescent="0.35">
      <c r="A21" s="1" t="s">
        <v>4</v>
      </c>
      <c r="B21" s="1" t="s">
        <v>21</v>
      </c>
      <c r="C21" s="2" t="s">
        <v>20</v>
      </c>
      <c r="E21" s="1" t="s">
        <v>11</v>
      </c>
      <c r="F21" s="7"/>
      <c r="G21" s="7"/>
      <c r="H21" s="7">
        <f>Table1[[#This Row],[Size]]-Table1[[#This Row],[Included]]</f>
        <v>0</v>
      </c>
      <c r="I21" s="6" t="e">
        <f>Table1[[#This Row],[Included]]/Table1[[#This Row],[Size]]</f>
        <v>#DIV/0!</v>
      </c>
    </row>
    <row r="22" spans="1:13" ht="29" x14ac:dyDescent="0.35">
      <c r="A22" s="1" t="s">
        <v>4</v>
      </c>
      <c r="B22" s="1" t="s">
        <v>24</v>
      </c>
      <c r="C22" s="2" t="s">
        <v>25</v>
      </c>
      <c r="E22" s="1" t="s">
        <v>11</v>
      </c>
      <c r="F22" s="7"/>
      <c r="G22" s="7"/>
      <c r="H22" s="7">
        <f>Table1[[#This Row],[Size]]-Table1[[#This Row],[Included]]</f>
        <v>0</v>
      </c>
      <c r="I22" s="6" t="e">
        <f>Table1[[#This Row],[Included]]/Table1[[#This Row],[Size]]</f>
        <v>#DIV/0!</v>
      </c>
    </row>
    <row r="23" spans="1:13" ht="29" x14ac:dyDescent="0.35">
      <c r="A23" s="1" t="s">
        <v>39</v>
      </c>
      <c r="B23" s="1" t="s">
        <v>42</v>
      </c>
      <c r="C23" s="2" t="s">
        <v>43</v>
      </c>
      <c r="E23" s="1" t="s">
        <v>11</v>
      </c>
      <c r="F23" s="7"/>
      <c r="G23" s="7"/>
      <c r="H23" s="7">
        <f>Table1[[#This Row],[Size]]-Table1[[#This Row],[Included]]</f>
        <v>0</v>
      </c>
      <c r="I23" s="6" t="e">
        <f>Table1[[#This Row],[Included]]/Table1[[#This Row],[Size]]</f>
        <v>#DIV/0!</v>
      </c>
    </row>
    <row r="24" spans="1:13" ht="29" x14ac:dyDescent="0.35">
      <c r="A24" s="1" t="s">
        <v>39</v>
      </c>
      <c r="B24" s="1" t="s">
        <v>47</v>
      </c>
      <c r="C24" s="2" t="s">
        <v>48</v>
      </c>
      <c r="E24" s="1" t="s">
        <v>11</v>
      </c>
      <c r="F24" s="7"/>
      <c r="G24" s="7"/>
      <c r="H24" s="7">
        <f>Table1[[#This Row],[Size]]-Table1[[#This Row],[Included]]</f>
        <v>0</v>
      </c>
      <c r="I24" s="6" t="e">
        <f>Table1[[#This Row],[Included]]/Table1[[#This Row],[Size]]</f>
        <v>#DIV/0!</v>
      </c>
    </row>
  </sheetData>
  <phoneticPr fontId="4" type="noConversion"/>
  <hyperlinks>
    <hyperlink ref="C19" r:id="rId1" xr:uid="{F7E2E5F0-37BD-450D-9C8E-F0FA6B596338}"/>
    <hyperlink ref="C15" r:id="rId2" xr:uid="{20D78A5E-BDE9-4279-979C-5B95D0F6E134}"/>
    <hyperlink ref="C20" r:id="rId3" xr:uid="{5DD4EE2F-6A5D-48D2-BC93-9A888C893C9E}"/>
    <hyperlink ref="C21" r:id="rId4" xr:uid="{B896BC85-4C10-4C31-9B46-8CB5E55A2975}"/>
    <hyperlink ref="C17" r:id="rId5" xr:uid="{27A7E069-7D33-409B-906C-5963BFAE8F41}"/>
    <hyperlink ref="C22" r:id="rId6" xr:uid="{F003A2ED-0343-4B94-985D-80FC2F6E3EE7}"/>
    <hyperlink ref="C10" r:id="rId7" xr:uid="{DBA6DA74-DC7C-4F16-B502-E56DF50D6D14}"/>
    <hyperlink ref="C7" r:id="rId8" xr:uid="{A1045F2C-DBAC-4C47-9E24-A8F5A82867EF}"/>
    <hyperlink ref="C11" r:id="rId9" xr:uid="{61D862A5-C6F5-4B18-BEDB-9D5DCEC07FD7}"/>
    <hyperlink ref="C16" r:id="rId10" xr:uid="{57702F12-5207-46E6-818A-0F4D0EC3E371}"/>
    <hyperlink ref="C8" r:id="rId11" xr:uid="{D2564EA1-6F13-4ECB-884A-9B89B68E79BA}"/>
    <hyperlink ref="C18" r:id="rId12" xr:uid="{CAAA2262-62B3-405D-AAED-3AE2CAA3FC85}"/>
    <hyperlink ref="C12" r:id="rId13" xr:uid="{96324796-0791-47BD-AD8E-9ABFC472E50D}"/>
    <hyperlink ref="C6" r:id="rId14" xr:uid="{E258CC48-D9DE-4C86-904A-AEC5DE5A29F2}"/>
    <hyperlink ref="C4" r:id="rId15" xr:uid="{DA3378DD-BA55-4BAD-9D6D-DEC6A9FB65D3}"/>
    <hyperlink ref="C3" r:id="rId16" xr:uid="{ED68B99E-5362-4AA8-9B60-B02A9D39346B}"/>
    <hyperlink ref="C2" r:id="rId17" xr:uid="{44260765-5FA7-4F49-BD49-A8EF13B34BC5}"/>
    <hyperlink ref="C23" r:id="rId18" xr:uid="{04AF93DA-BD2C-42DB-870A-E878511A8C8C}"/>
    <hyperlink ref="C24" r:id="rId19" xr:uid="{4A8174E2-B8F2-4B20-B80F-D6A664E8E87A}"/>
    <hyperlink ref="C9" r:id="rId20" xr:uid="{0804E3DC-E7BF-45B4-8250-08D31980F69E}"/>
    <hyperlink ref="C13" r:id="rId21" xr:uid="{D578E31C-EC1B-4F2A-9673-3AF570F87B92}"/>
    <hyperlink ref="C14" r:id="rId22" xr:uid="{E6668EAC-42B6-49F8-A344-2728FBC4334A}"/>
  </hyperlinks>
  <pageMargins left="0.7" right="0.7" top="0.75" bottom="0.75" header="0.3" footer="0.3"/>
  <pageSetup paperSize="9" orientation="portrait" r:id="rId23"/>
  <tableParts count="1">
    <tablePart r:id="rId2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0E697-9C20-4D4E-A17D-47C340BDD15F}">
  <dimension ref="A1"/>
  <sheetViews>
    <sheetView workbookViewId="0"/>
  </sheetViews>
  <sheetFormatPr baseColWidth="10" defaultColWidth="8.7265625" defaultRowHeight="14.5" x14ac:dyDescent="0.35"/>
  <cols>
    <col min="1" max="1" width="126.7265625" customWidth="1"/>
  </cols>
  <sheetData>
    <row r="1" spans="1:1" ht="203" x14ac:dyDescent="0.35">
      <c r="A1" s="4" t="s">
        <v>12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2CA68-B521-48D4-9334-CFDFAE55AB97}">
  <dimension ref="A1:L6"/>
  <sheetViews>
    <sheetView showGridLines="0" workbookViewId="0"/>
  </sheetViews>
  <sheetFormatPr baseColWidth="10" defaultColWidth="9.1796875" defaultRowHeight="14.5" x14ac:dyDescent="0.35"/>
  <cols>
    <col min="1" max="1" width="10.7265625" style="4" bestFit="1" customWidth="1"/>
    <col min="2" max="2" width="6.26953125" style="4" customWidth="1"/>
    <col min="3" max="3" width="34.1796875" style="4" customWidth="1"/>
    <col min="4" max="4" width="46.26953125" style="4" customWidth="1"/>
    <col min="5" max="5" width="11.7265625" style="4" customWidth="1"/>
    <col min="6" max="6" width="15.26953125" style="4" customWidth="1"/>
    <col min="7" max="7" width="29.1796875" style="4" customWidth="1"/>
    <col min="8" max="8" width="20.1796875" style="4" customWidth="1"/>
    <col min="9" max="9" width="15.54296875" style="4" customWidth="1"/>
    <col min="10" max="10" width="11.7265625" style="4" bestFit="1" customWidth="1"/>
    <col min="11" max="11" width="18.81640625" style="4" customWidth="1"/>
    <col min="12" max="12" width="17.1796875" style="4" customWidth="1"/>
    <col min="13" max="16384" width="9.1796875" style="4"/>
  </cols>
  <sheetData>
    <row r="1" spans="1:12" x14ac:dyDescent="0.35">
      <c r="A1" s="4" t="s">
        <v>97</v>
      </c>
      <c r="B1" s="4" t="s">
        <v>98</v>
      </c>
      <c r="C1" s="4" t="s">
        <v>99</v>
      </c>
      <c r="D1" s="4" t="s">
        <v>100</v>
      </c>
      <c r="E1" s="8" t="s">
        <v>101</v>
      </c>
      <c r="F1" s="8" t="s">
        <v>102</v>
      </c>
      <c r="G1" s="4" t="s">
        <v>103</v>
      </c>
      <c r="H1" s="4" t="s">
        <v>104</v>
      </c>
      <c r="I1" s="4" t="s">
        <v>105</v>
      </c>
      <c r="J1" s="4" t="s">
        <v>106</v>
      </c>
      <c r="K1" s="4" t="s">
        <v>107</v>
      </c>
      <c r="L1" s="4" t="s">
        <v>108</v>
      </c>
    </row>
    <row r="2" spans="1:12" ht="43.5" x14ac:dyDescent="0.35">
      <c r="A2" s="4" t="s">
        <v>109</v>
      </c>
      <c r="B2" s="4">
        <v>3</v>
      </c>
      <c r="C2" s="4" t="s">
        <v>110</v>
      </c>
      <c r="F2" s="4" t="s">
        <v>111</v>
      </c>
      <c r="G2" s="4" t="s">
        <v>112</v>
      </c>
      <c r="H2" s="4" t="s">
        <v>60</v>
      </c>
      <c r="J2" s="4" t="s">
        <v>113</v>
      </c>
      <c r="K2" s="4" t="s">
        <v>114</v>
      </c>
      <c r="L2" s="4">
        <v>1</v>
      </c>
    </row>
    <row r="3" spans="1:12" ht="232" x14ac:dyDescent="0.35">
      <c r="A3" s="4" t="s">
        <v>109</v>
      </c>
      <c r="B3" s="4">
        <v>1</v>
      </c>
      <c r="C3" s="4" t="s">
        <v>115</v>
      </c>
      <c r="D3" s="4" t="s">
        <v>116</v>
      </c>
      <c r="E3" s="4" t="s">
        <v>117</v>
      </c>
      <c r="F3" s="4" t="s">
        <v>118</v>
      </c>
      <c r="G3" s="4" t="s">
        <v>119</v>
      </c>
      <c r="H3" s="4" t="s">
        <v>58</v>
      </c>
      <c r="I3" s="4" t="s">
        <v>58</v>
      </c>
      <c r="L3" s="4">
        <v>1</v>
      </c>
    </row>
    <row r="6" spans="1:12" x14ac:dyDescent="0.35">
      <c r="J6" s="4" t="s">
        <v>120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publications</vt:lpstr>
      <vt:lpstr>email request</vt:lpstr>
      <vt:lpstr>Sample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Syriani</dc:creator>
  <cp:lastModifiedBy>Guillaume Genois</cp:lastModifiedBy>
  <dcterms:created xsi:type="dcterms:W3CDTF">2023-12-08T14:38:25Z</dcterms:created>
  <dcterms:modified xsi:type="dcterms:W3CDTF">2024-09-17T14:27:25Z</dcterms:modified>
</cp:coreProperties>
</file>