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9"/>
  <workbookPr/>
  <mc:AlternateContent xmlns:mc="http://schemas.openxmlformats.org/markup-compatibility/2006">
    <mc:Choice Requires="x15">
      <x15ac:absPath xmlns:x15ac="http://schemas.microsoft.com/office/spreadsheetml/2010/11/ac" url="C:\Users\thiago.bonacelli\Desktop\"/>
    </mc:Choice>
  </mc:AlternateContent>
  <xr:revisionPtr revIDLastSave="0" documentId="8_{230D187E-8CC9-44EA-BEFA-1CD79BB527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Sheet" sheetId="2" r:id="rId1"/>
    <sheet name="Gráficos" sheetId="4" state="hidden" r:id="rId2"/>
    <sheet name="Manut." sheetId="3" state="hidden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4" l="1"/>
  <c r="H10" i="2" l="1"/>
  <c r="O6" i="4" s="1"/>
  <c r="H11" i="2"/>
  <c r="H12" i="2"/>
  <c r="H13" i="2"/>
  <c r="O9" i="4" s="1"/>
  <c r="H14" i="2"/>
  <c r="H15" i="2"/>
  <c r="O11" i="4" s="1"/>
  <c r="H16" i="2"/>
  <c r="H17" i="2"/>
  <c r="O13" i="4" s="1"/>
  <c r="H18" i="2"/>
  <c r="O14" i="4" s="1"/>
  <c r="H19" i="2"/>
  <c r="O15" i="4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7" i="4" l="1"/>
  <c r="O10" i="4"/>
  <c r="O17" i="4"/>
  <c r="O12" i="4"/>
  <c r="C6" i="4"/>
  <c r="C9" i="4"/>
  <c r="O8" i="4"/>
  <c r="C8" i="4"/>
  <c r="O5" i="4"/>
  <c r="C7" i="4"/>
  <c r="K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K10" i="2" l="1"/>
  <c r="K12" i="2"/>
  <c r="C10" i="4"/>
  <c r="D9" i="4" s="1"/>
  <c r="O19" i="4"/>
  <c r="P16" i="4" s="1"/>
  <c r="P8" i="4" l="1"/>
  <c r="P12" i="4"/>
  <c r="P10" i="4"/>
  <c r="P15" i="4"/>
  <c r="P9" i="4"/>
  <c r="P13" i="4"/>
  <c r="P14" i="4"/>
  <c r="P11" i="4"/>
  <c r="P6" i="4"/>
  <c r="P17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<sst xmlns="http://schemas.openxmlformats.org/spreadsheetml/2006/main" count="139" uniqueCount="81">
  <si>
    <t>TIME SHEET SEMANAL</t>
  </si>
  <si>
    <t>Turma: 2 ADS A</t>
  </si>
  <si>
    <t>Profº (a)</t>
  </si>
  <si>
    <t xml:space="preserve">Thiago Gimenez Bonacelli </t>
  </si>
  <si>
    <t>Nome: Guilherme Alves Ferreira</t>
  </si>
  <si>
    <t>RA:</t>
  </si>
  <si>
    <t>ATIVIDADE</t>
  </si>
  <si>
    <t>GRUPO</t>
  </si>
  <si>
    <t>PRIORIDADE</t>
  </si>
  <si>
    <t>RECORRÊNCIA</t>
  </si>
  <si>
    <t xml:space="preserve">HORAS </t>
  </si>
  <si>
    <t xml:space="preserve">TOTAL </t>
  </si>
  <si>
    <t>Horas na semana</t>
  </si>
  <si>
    <t>Estágio</t>
  </si>
  <si>
    <t xml:space="preserve">Trabalho </t>
  </si>
  <si>
    <t>Fundamental</t>
  </si>
  <si>
    <t xml:space="preserve">Horas Registradas </t>
  </si>
  <si>
    <t>Almoço</t>
  </si>
  <si>
    <t xml:space="preserve">Alimentação </t>
  </si>
  <si>
    <t>Falta Registrar</t>
  </si>
  <si>
    <t>Faculdade</t>
  </si>
  <si>
    <t xml:space="preserve">Educação </t>
  </si>
  <si>
    <t>Cursos</t>
  </si>
  <si>
    <t>Desenv. Pessoal</t>
  </si>
  <si>
    <t xml:space="preserve">Alta </t>
  </si>
  <si>
    <t>Passar um tempo com meus pais</t>
  </si>
  <si>
    <t>Família</t>
  </si>
  <si>
    <t>Conversar com a minha namorada</t>
  </si>
  <si>
    <t>Relacionamento</t>
  </si>
  <si>
    <t>Dormir</t>
  </si>
  <si>
    <t>Descanso</t>
  </si>
  <si>
    <t>Jogar</t>
  </si>
  <si>
    <t>Lazer</t>
  </si>
  <si>
    <t xml:space="preserve">Baixa </t>
  </si>
  <si>
    <t>Fazer atividades das disciplinas</t>
  </si>
  <si>
    <t>Desenvolver o projeto de PI</t>
  </si>
  <si>
    <t>Tomar banho</t>
  </si>
  <si>
    <t xml:space="preserve">Cuidados Pessoais </t>
  </si>
  <si>
    <t>Escovar os dentes</t>
  </si>
  <si>
    <t>Atividades</t>
  </si>
  <si>
    <t xml:space="preserve">% </t>
  </si>
  <si>
    <t>Prioridade</t>
  </si>
  <si>
    <t xml:space="preserve">Atividades domésticas </t>
  </si>
  <si>
    <t xml:space="preserve">Média </t>
  </si>
  <si>
    <t>Desenv. Espiritual</t>
  </si>
  <si>
    <t>Total</t>
  </si>
  <si>
    <t xml:space="preserve">Deslocamento </t>
  </si>
  <si>
    <t xml:space="preserve">Redes Sociais </t>
  </si>
  <si>
    <t xml:space="preserve">Atividade </t>
  </si>
  <si>
    <t>Grupo</t>
  </si>
  <si>
    <t>Periodicidade</t>
  </si>
  <si>
    <t>Qtde</t>
  </si>
  <si>
    <t xml:space="preserve">Almoço </t>
  </si>
  <si>
    <t>Diário</t>
  </si>
  <si>
    <t>Arrumar a cama </t>
  </si>
  <si>
    <t>Semanal</t>
  </si>
  <si>
    <t xml:space="preserve">Assistir série e TV </t>
  </si>
  <si>
    <t>Quinzenal</t>
  </si>
  <si>
    <t>Balada</t>
  </si>
  <si>
    <t>Mensal</t>
  </si>
  <si>
    <t>Café</t>
  </si>
  <si>
    <t xml:space="preserve">Cinema </t>
  </si>
  <si>
    <t xml:space="preserve">Curso de Inglês </t>
  </si>
  <si>
    <t xml:space="preserve">Dormir </t>
  </si>
  <si>
    <t>Estudar</t>
  </si>
  <si>
    <t>Fazer trabalho da faculdade</t>
  </si>
  <si>
    <t>Ficar com os Pais e Irmãos</t>
  </si>
  <si>
    <t>Higiene Pessoal</t>
  </si>
  <si>
    <t>Ir ao shopping</t>
  </si>
  <si>
    <t>Jantar</t>
  </si>
  <si>
    <t xml:space="preserve">Jogar games </t>
  </si>
  <si>
    <t>Ler e-mails</t>
  </si>
  <si>
    <t>Ler livros</t>
  </si>
  <si>
    <t xml:space="preserve">Ler noticias </t>
  </si>
  <si>
    <t>Me vestir, arrumar o cabelo, fazer maquiagem</t>
  </si>
  <si>
    <t>Namorada (o)</t>
  </si>
  <si>
    <t>Navegar nas redes sociais</t>
  </si>
  <si>
    <t>Ouvir música</t>
  </si>
  <si>
    <t>Praticar esportes</t>
  </si>
  <si>
    <t>Reunir-se com os amigos</t>
  </si>
  <si>
    <t xml:space="preserve">Viajar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</si>
</sst>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9" fontId="11" fillId="0" borderId="0" xfId="1" applyFont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3.6250000000000004</c:v>
                </c:pt>
                <c:pt idx="1">
                  <c:v>0.29166666666666663</c:v>
                </c:pt>
                <c:pt idx="2">
                  <c:v>3.083333333333333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0.5178571428571429</c:v>
                </c:pt>
                <c:pt idx="1">
                  <c:v>4.1666666666666664E-2</c:v>
                </c:pt>
                <c:pt idx="2">
                  <c:v>0.44047619047619041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Gráficos!$O$5:$O$17</c:f>
              <c:numCache>
                <c:formatCode>[h]:mm:ss;@</c:formatCode>
                <c:ptCount val="13"/>
                <c:pt idx="0">
                  <c:v>0.20833333333333331</c:v>
                </c:pt>
                <c:pt idx="1">
                  <c:v>0</c:v>
                </c:pt>
                <c:pt idx="2">
                  <c:v>8.2638888888888873E-2</c:v>
                </c:pt>
                <c:pt idx="3">
                  <c:v>2.041666666666667</c:v>
                </c:pt>
                <c:pt idx="4">
                  <c:v>0</c:v>
                </c:pt>
                <c:pt idx="5">
                  <c:v>0.41736111111111113</c:v>
                </c:pt>
                <c:pt idx="6">
                  <c:v>0</c:v>
                </c:pt>
                <c:pt idx="7">
                  <c:v>1.8333333333333333</c:v>
                </c:pt>
                <c:pt idx="8">
                  <c:v>0.29166666666666663</c:v>
                </c:pt>
                <c:pt idx="9">
                  <c:v>0.29166666666666663</c:v>
                </c:pt>
                <c:pt idx="10">
                  <c:v>0.58333333333333326</c:v>
                </c:pt>
                <c:pt idx="11">
                  <c:v>0</c:v>
                </c:pt>
                <c:pt idx="1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Gráficos!$P$5:$P$17</c:f>
              <c:numCache>
                <c:formatCode>0%</c:formatCode>
                <c:ptCount val="13"/>
                <c:pt idx="0">
                  <c:v>2.976190476190476E-2</c:v>
                </c:pt>
                <c:pt idx="1">
                  <c:v>0</c:v>
                </c:pt>
                <c:pt idx="2">
                  <c:v>1.1805555555555554E-2</c:v>
                </c:pt>
                <c:pt idx="3">
                  <c:v>0.29166666666666669</c:v>
                </c:pt>
                <c:pt idx="4">
                  <c:v>0</c:v>
                </c:pt>
                <c:pt idx="5">
                  <c:v>5.9623015873015876E-2</c:v>
                </c:pt>
                <c:pt idx="6">
                  <c:v>0</c:v>
                </c:pt>
                <c:pt idx="7">
                  <c:v>0.26190476190476192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8.3333333333333329E-2</c:v>
                </c:pt>
                <c:pt idx="11">
                  <c:v>0</c:v>
                </c:pt>
                <c:pt idx="12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95248</xdr:colOff>
      <xdr:row>2</xdr:row>
      <xdr:rowOff>76198</xdr:rowOff>
    </xdr:from>
    <xdr:to>
      <xdr:col>23</xdr:col>
      <xdr:colOff>554483</xdr:colOff>
      <xdr:row>16</xdr:row>
      <xdr:rowOff>152398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showGridLines="0" tabSelected="1" zoomScale="90" zoomScaleNormal="90" workbookViewId="0">
      <selection activeCell="G19" sqref="G19"/>
    </sheetView>
  </sheetViews>
  <sheetFormatPr defaultRowHeight="14.25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7">
      <c r="B2" s="71" t="s">
        <v>0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1</v>
      </c>
      <c r="D4" s="17" t="s">
        <v>2</v>
      </c>
      <c r="E4" s="17" t="s">
        <v>3</v>
      </c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4</v>
      </c>
      <c r="D5" s="19" t="s">
        <v>5</v>
      </c>
      <c r="E5" s="19">
        <v>1201054</v>
      </c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5" t="s">
        <v>6</v>
      </c>
      <c r="C8" s="76"/>
      <c r="D8" s="74" t="s">
        <v>7</v>
      </c>
      <c r="E8" s="74" t="s">
        <v>8</v>
      </c>
      <c r="F8" s="74" t="s">
        <v>9</v>
      </c>
      <c r="G8" s="74" t="s">
        <v>10</v>
      </c>
      <c r="H8" s="70" t="s">
        <v>11</v>
      </c>
      <c r="J8" s="69" t="s">
        <v>12</v>
      </c>
      <c r="K8" s="45">
        <v>7</v>
      </c>
      <c r="L8" s="43"/>
    </row>
    <row r="9" spans="1:13" s="22" customFormat="1" ht="15.75" customHeight="1">
      <c r="B9" s="61">
        <v>1</v>
      </c>
      <c r="C9" s="62" t="s">
        <v>13</v>
      </c>
      <c r="D9" s="63" t="s">
        <v>14</v>
      </c>
      <c r="E9" s="62" t="s">
        <v>15</v>
      </c>
      <c r="F9" s="62">
        <v>5</v>
      </c>
      <c r="G9" s="57">
        <v>0.25</v>
      </c>
      <c r="H9" s="58">
        <f>G9*F9</f>
        <v>1.25</v>
      </c>
      <c r="J9" s="69" t="s">
        <v>16</v>
      </c>
      <c r="K9" s="45">
        <f>SUM(H9:H48)</f>
        <v>7</v>
      </c>
      <c r="L9" s="44"/>
    </row>
    <row r="10" spans="1:13" s="22" customFormat="1" ht="15.75" customHeight="1">
      <c r="B10" s="64">
        <f>B9+1</f>
        <v>2</v>
      </c>
      <c r="C10" s="38" t="s">
        <v>17</v>
      </c>
      <c r="D10" s="14" t="s">
        <v>18</v>
      </c>
      <c r="E10" s="38" t="s">
        <v>15</v>
      </c>
      <c r="F10" s="38">
        <v>5</v>
      </c>
      <c r="G10" s="57">
        <v>4.1666666666666664E-2</v>
      </c>
      <c r="H10" s="59">
        <f t="shared" ref="H10:H48" si="0">G10*F10</f>
        <v>0.20833333333333331</v>
      </c>
      <c r="J10" s="69" t="s">
        <v>19</v>
      </c>
      <c r="K10" s="45">
        <f>K8-K9</f>
        <v>0</v>
      </c>
      <c r="L10" s="44"/>
    </row>
    <row r="11" spans="1:13" s="22" customFormat="1" ht="15.75" customHeight="1">
      <c r="B11" s="64">
        <f t="shared" ref="B11:B46" si="1">B10+1</f>
        <v>3</v>
      </c>
      <c r="C11" s="38" t="s">
        <v>20</v>
      </c>
      <c r="D11" s="14" t="s">
        <v>21</v>
      </c>
      <c r="E11" s="38" t="s">
        <v>15</v>
      </c>
      <c r="F11" s="38">
        <v>5</v>
      </c>
      <c r="G11" s="57">
        <v>0.20833333333333334</v>
      </c>
      <c r="H11" s="59">
        <f t="shared" si="0"/>
        <v>1.0416666666666667</v>
      </c>
      <c r="J11" s="31"/>
      <c r="K11" s="46"/>
    </row>
    <row r="12" spans="1:13" s="22" customFormat="1" ht="15.75" customHeight="1">
      <c r="B12" s="64">
        <f t="shared" si="1"/>
        <v>4</v>
      </c>
      <c r="C12" s="38" t="s">
        <v>22</v>
      </c>
      <c r="D12" s="14" t="s">
        <v>23</v>
      </c>
      <c r="E12" s="38" t="s">
        <v>24</v>
      </c>
      <c r="F12" s="38">
        <v>5</v>
      </c>
      <c r="G12" s="57">
        <v>8.3472222222222225E-2</v>
      </c>
      <c r="H12" s="59">
        <f t="shared" si="0"/>
        <v>0.41736111111111113</v>
      </c>
      <c r="K12" s="73">
        <f>K9/K8</f>
        <v>1</v>
      </c>
    </row>
    <row r="13" spans="1:13" s="22" customFormat="1" ht="15.75" customHeight="1">
      <c r="B13" s="64">
        <f t="shared" si="1"/>
        <v>5</v>
      </c>
      <c r="C13" s="38" t="s">
        <v>25</v>
      </c>
      <c r="D13" s="14" t="s">
        <v>26</v>
      </c>
      <c r="E13" s="38" t="s">
        <v>24</v>
      </c>
      <c r="F13" s="38">
        <v>7</v>
      </c>
      <c r="G13" s="57">
        <v>4.1666666666666664E-2</v>
      </c>
      <c r="H13" s="59">
        <f t="shared" si="0"/>
        <v>0.29166666666666663</v>
      </c>
    </row>
    <row r="14" spans="1:13" s="22" customFormat="1" ht="15.75" customHeight="1">
      <c r="B14" s="64">
        <f t="shared" si="1"/>
        <v>6</v>
      </c>
      <c r="C14" s="38" t="s">
        <v>27</v>
      </c>
      <c r="D14" s="14" t="s">
        <v>28</v>
      </c>
      <c r="E14" s="38" t="s">
        <v>24</v>
      </c>
      <c r="F14" s="38">
        <v>7</v>
      </c>
      <c r="G14" s="57">
        <v>8.3333333333333329E-2</v>
      </c>
      <c r="H14" s="59">
        <f t="shared" si="0"/>
        <v>0.58333333333333326</v>
      </c>
      <c r="J14" s="31"/>
    </row>
    <row r="15" spans="1:13" s="22" customFormat="1" ht="15.75" customHeight="1">
      <c r="B15" s="64">
        <f t="shared" si="1"/>
        <v>7</v>
      </c>
      <c r="C15" s="38" t="s">
        <v>29</v>
      </c>
      <c r="D15" s="14" t="s">
        <v>30</v>
      </c>
      <c r="E15" s="38" t="s">
        <v>24</v>
      </c>
      <c r="F15" s="38">
        <v>7</v>
      </c>
      <c r="G15" s="57">
        <v>0.29166666666666669</v>
      </c>
      <c r="H15" s="59">
        <f t="shared" si="0"/>
        <v>2.041666666666667</v>
      </c>
      <c r="J15" s="24"/>
      <c r="K15" s="24"/>
    </row>
    <row r="16" spans="1:13" s="22" customFormat="1" ht="15.75" customHeight="1">
      <c r="B16" s="64">
        <f t="shared" si="1"/>
        <v>8</v>
      </c>
      <c r="C16" s="38" t="s">
        <v>31</v>
      </c>
      <c r="D16" s="14" t="s">
        <v>32</v>
      </c>
      <c r="E16" s="38" t="s">
        <v>33</v>
      </c>
      <c r="F16" s="38">
        <v>7</v>
      </c>
      <c r="G16" s="57">
        <v>4.1666666666666664E-2</v>
      </c>
      <c r="H16" s="59">
        <f t="shared" si="0"/>
        <v>0.29166666666666663</v>
      </c>
      <c r="J16" s="24"/>
      <c r="K16" s="24"/>
    </row>
    <row r="17" spans="2:11" s="22" customFormat="1" ht="15.75" customHeight="1">
      <c r="B17" s="64">
        <f t="shared" si="1"/>
        <v>9</v>
      </c>
      <c r="C17" s="38" t="s">
        <v>34</v>
      </c>
      <c r="D17" s="14" t="s">
        <v>21</v>
      </c>
      <c r="E17" s="38" t="s">
        <v>24</v>
      </c>
      <c r="F17" s="38">
        <v>5</v>
      </c>
      <c r="G17" s="57">
        <v>4.1666666666666664E-2</v>
      </c>
      <c r="H17" s="59">
        <f t="shared" si="0"/>
        <v>0.20833333333333331</v>
      </c>
      <c r="J17" s="24"/>
      <c r="K17" s="24"/>
    </row>
    <row r="18" spans="2:11" s="22" customFormat="1" ht="15.75" customHeight="1">
      <c r="B18" s="64">
        <f t="shared" si="1"/>
        <v>10</v>
      </c>
      <c r="C18" s="38" t="s">
        <v>35</v>
      </c>
      <c r="D18" s="14" t="s">
        <v>21</v>
      </c>
      <c r="E18" s="38" t="s">
        <v>15</v>
      </c>
      <c r="F18" s="38">
        <v>7</v>
      </c>
      <c r="G18" s="57">
        <v>8.3333333333333329E-2</v>
      </c>
      <c r="H18" s="59">
        <f t="shared" si="0"/>
        <v>0.58333333333333326</v>
      </c>
      <c r="J18" s="24"/>
      <c r="K18" s="24"/>
    </row>
    <row r="19" spans="2:11" s="22" customFormat="1" ht="15.75" customHeight="1">
      <c r="B19" s="64">
        <f t="shared" si="1"/>
        <v>11</v>
      </c>
      <c r="C19" s="38" t="s">
        <v>36</v>
      </c>
      <c r="D19" s="14" t="s">
        <v>37</v>
      </c>
      <c r="E19" s="38" t="s">
        <v>24</v>
      </c>
      <c r="F19" s="38">
        <v>7</v>
      </c>
      <c r="G19" s="57">
        <v>1.0416666666666666E-2</v>
      </c>
      <c r="H19" s="59">
        <f t="shared" si="0"/>
        <v>7.2916666666666657E-2</v>
      </c>
      <c r="J19" s="24"/>
      <c r="K19" s="24"/>
    </row>
    <row r="20" spans="2:11" s="22" customFormat="1" ht="15.75" customHeight="1">
      <c r="B20" s="64">
        <f t="shared" si="1"/>
        <v>12</v>
      </c>
      <c r="C20" s="38" t="s">
        <v>38</v>
      </c>
      <c r="D20" s="14" t="s">
        <v>37</v>
      </c>
      <c r="E20" s="38" t="s">
        <v>24</v>
      </c>
      <c r="F20" s="38">
        <v>7</v>
      </c>
      <c r="G20" s="57">
        <v>1.3888888888888889E-3</v>
      </c>
      <c r="H20" s="59">
        <f t="shared" si="0"/>
        <v>9.7222222222222224E-3</v>
      </c>
      <c r="J20" s="24"/>
      <c r="K20" s="24"/>
    </row>
    <row r="21" spans="2:11" s="22" customFormat="1" ht="15.75" customHeight="1">
      <c r="B21" s="64">
        <f t="shared" si="1"/>
        <v>13</v>
      </c>
      <c r="C21" s="38"/>
      <c r="D21" s="14"/>
      <c r="E21" s="38"/>
      <c r="F21" s="38"/>
      <c r="G21" s="57"/>
      <c r="H21" s="59">
        <f t="shared" si="0"/>
        <v>0</v>
      </c>
      <c r="J21" s="24"/>
      <c r="K21" s="24"/>
    </row>
    <row r="22" spans="2:11" s="22" customFormat="1" ht="15.75" customHeight="1">
      <c r="B22" s="64">
        <f t="shared" si="1"/>
        <v>14</v>
      </c>
      <c r="C22" s="38"/>
      <c r="D22" s="14"/>
      <c r="E22" s="38"/>
      <c r="F22" s="38"/>
      <c r="G22" s="57"/>
      <c r="H22" s="59">
        <f t="shared" si="0"/>
        <v>0</v>
      </c>
      <c r="J22" s="24"/>
      <c r="K22" s="24"/>
    </row>
    <row r="23" spans="2:11" s="22" customFormat="1" ht="15.75" customHeight="1">
      <c r="B23" s="64">
        <f t="shared" si="1"/>
        <v>15</v>
      </c>
      <c r="C23" s="38"/>
      <c r="D23" s="14"/>
      <c r="E23" s="38"/>
      <c r="F23" s="38"/>
      <c r="G23" s="57"/>
      <c r="H23" s="59">
        <f t="shared" si="0"/>
        <v>0</v>
      </c>
      <c r="J23" s="24"/>
      <c r="K23" s="24"/>
    </row>
    <row r="24" spans="2:11" s="22" customFormat="1" ht="15.75" customHeight="1">
      <c r="B24" s="64">
        <f t="shared" si="1"/>
        <v>16</v>
      </c>
      <c r="C24" s="38"/>
      <c r="D24" s="14"/>
      <c r="E24" s="38"/>
      <c r="F24" s="38"/>
      <c r="G24" s="57"/>
      <c r="H24" s="59">
        <f t="shared" si="0"/>
        <v>0</v>
      </c>
      <c r="J24" s="24"/>
      <c r="K24" s="24"/>
    </row>
    <row r="25" spans="2:11" s="22" customFormat="1" ht="15.75" customHeight="1">
      <c r="B25" s="64">
        <f t="shared" si="1"/>
        <v>17</v>
      </c>
      <c r="C25" s="38"/>
      <c r="D25" s="14"/>
      <c r="E25" s="38"/>
      <c r="F25" s="38"/>
      <c r="G25" s="57"/>
      <c r="H25" s="59">
        <f t="shared" si="0"/>
        <v>0</v>
      </c>
      <c r="J25" s="24"/>
      <c r="K25" s="24"/>
    </row>
    <row r="26" spans="2:11" s="22" customFormat="1" ht="15.75" customHeight="1">
      <c r="B26" s="64">
        <f t="shared" si="1"/>
        <v>18</v>
      </c>
      <c r="C26" s="38"/>
      <c r="D26" s="14"/>
      <c r="E26" s="38"/>
      <c r="F26" s="38"/>
      <c r="G26" s="57"/>
      <c r="H26" s="59">
        <f t="shared" si="0"/>
        <v>0</v>
      </c>
      <c r="J26" s="24"/>
      <c r="K26" s="24"/>
    </row>
    <row r="27" spans="2:11" s="22" customFormat="1" ht="15.75" customHeight="1">
      <c r="B27" s="64">
        <f t="shared" si="1"/>
        <v>19</v>
      </c>
      <c r="C27" s="38"/>
      <c r="D27" s="14"/>
      <c r="E27" s="38"/>
      <c r="F27" s="38"/>
      <c r="G27" s="57"/>
      <c r="H27" s="59">
        <f t="shared" si="0"/>
        <v>0</v>
      </c>
      <c r="J27" s="24"/>
      <c r="K27" s="24"/>
    </row>
    <row r="28" spans="2:11" s="22" customFormat="1" ht="15.75" customHeight="1">
      <c r="B28" s="64">
        <f t="shared" si="1"/>
        <v>20</v>
      </c>
      <c r="C28" s="38"/>
      <c r="D28" s="14"/>
      <c r="E28" s="38"/>
      <c r="F28" s="38"/>
      <c r="G28" s="57"/>
      <c r="H28" s="59">
        <f t="shared" si="0"/>
        <v>0</v>
      </c>
      <c r="J28" s="24"/>
      <c r="K28" s="24"/>
    </row>
    <row r="29" spans="2:11" s="22" customFormat="1" ht="15.75" customHeight="1">
      <c r="B29" s="64">
        <f t="shared" si="1"/>
        <v>21</v>
      </c>
      <c r="C29" s="38"/>
      <c r="D29" s="14"/>
      <c r="E29" s="38"/>
      <c r="F29" s="38"/>
      <c r="G29" s="57"/>
      <c r="H29" s="59">
        <f t="shared" si="0"/>
        <v>0</v>
      </c>
      <c r="J29" s="24"/>
      <c r="K29" s="24"/>
    </row>
    <row r="30" spans="2:11" s="22" customFormat="1" ht="15.75" customHeight="1">
      <c r="B30" s="64">
        <f t="shared" si="1"/>
        <v>22</v>
      </c>
      <c r="C30" s="38"/>
      <c r="D30" s="14"/>
      <c r="E30" s="38"/>
      <c r="F30" s="38"/>
      <c r="G30" s="57"/>
      <c r="H30" s="59">
        <f t="shared" si="0"/>
        <v>0</v>
      </c>
      <c r="J30" s="24"/>
      <c r="K30" s="24"/>
    </row>
    <row r="31" spans="2:11" s="22" customFormat="1" ht="15.75" customHeight="1">
      <c r="B31" s="64">
        <f t="shared" si="1"/>
        <v>23</v>
      </c>
      <c r="C31" s="38"/>
      <c r="D31" s="14"/>
      <c r="E31" s="38"/>
      <c r="F31" s="38"/>
      <c r="G31" s="57"/>
      <c r="H31" s="59">
        <f t="shared" si="0"/>
        <v>0</v>
      </c>
      <c r="J31" s="24"/>
      <c r="K31" s="24"/>
    </row>
    <row r="32" spans="2:11" s="22" customFormat="1" ht="15.75" customHeight="1">
      <c r="B32" s="64">
        <f t="shared" si="1"/>
        <v>24</v>
      </c>
      <c r="C32" s="38"/>
      <c r="D32" s="14"/>
      <c r="E32" s="38"/>
      <c r="F32" s="38"/>
      <c r="G32" s="57"/>
      <c r="H32" s="59">
        <f t="shared" si="0"/>
        <v>0</v>
      </c>
      <c r="J32" s="24"/>
      <c r="K32" s="24"/>
    </row>
    <row r="33" spans="2:11" s="22" customFormat="1" ht="15.75" customHeight="1">
      <c r="B33" s="64">
        <f t="shared" si="1"/>
        <v>25</v>
      </c>
      <c r="C33" s="38"/>
      <c r="D33" s="14"/>
      <c r="E33" s="38"/>
      <c r="F33" s="38"/>
      <c r="G33" s="57"/>
      <c r="H33" s="59">
        <f t="shared" si="0"/>
        <v>0</v>
      </c>
      <c r="J33" s="24"/>
      <c r="K33" s="24"/>
    </row>
    <row r="34" spans="2:11" s="22" customFormat="1" ht="15.75" customHeight="1">
      <c r="B34" s="64">
        <f t="shared" si="1"/>
        <v>26</v>
      </c>
      <c r="C34" s="38"/>
      <c r="D34" s="14"/>
      <c r="E34" s="38"/>
      <c r="F34" s="38"/>
      <c r="G34" s="57"/>
      <c r="H34" s="59">
        <f t="shared" si="0"/>
        <v>0</v>
      </c>
      <c r="J34" s="24"/>
      <c r="K34" s="24"/>
    </row>
    <row r="35" spans="2:11" s="22" customFormat="1" ht="15.75" customHeight="1">
      <c r="B35" s="64">
        <f t="shared" si="1"/>
        <v>27</v>
      </c>
      <c r="C35" s="38"/>
      <c r="D35" s="14"/>
      <c r="E35" s="38"/>
      <c r="F35" s="38"/>
      <c r="G35" s="57"/>
      <c r="H35" s="59">
        <f t="shared" si="0"/>
        <v>0</v>
      </c>
      <c r="J35" s="24"/>
      <c r="K35" s="24"/>
    </row>
    <row r="36" spans="2:11" s="22" customFormat="1" ht="15.75" customHeight="1">
      <c r="B36" s="64">
        <f t="shared" si="1"/>
        <v>28</v>
      </c>
      <c r="C36" s="38"/>
      <c r="D36" s="14"/>
      <c r="E36" s="38"/>
      <c r="F36" s="38"/>
      <c r="G36" s="57"/>
      <c r="H36" s="59">
        <f t="shared" si="0"/>
        <v>0</v>
      </c>
      <c r="J36" s="24"/>
      <c r="K36" s="24"/>
    </row>
    <row r="37" spans="2:11" s="22" customFormat="1" ht="15.75" customHeight="1">
      <c r="B37" s="64">
        <f t="shared" si="1"/>
        <v>29</v>
      </c>
      <c r="C37" s="38"/>
      <c r="D37" s="14"/>
      <c r="E37" s="38"/>
      <c r="F37" s="38"/>
      <c r="G37" s="57"/>
      <c r="H37" s="59">
        <f t="shared" si="0"/>
        <v>0</v>
      </c>
      <c r="J37" s="24"/>
      <c r="K37" s="24"/>
    </row>
    <row r="38" spans="2:11" s="22" customFormat="1" ht="15.75" customHeight="1">
      <c r="B38" s="64">
        <f t="shared" si="1"/>
        <v>30</v>
      </c>
      <c r="C38" s="38"/>
      <c r="D38" s="14"/>
      <c r="E38" s="38"/>
      <c r="F38" s="38"/>
      <c r="G38" s="57"/>
      <c r="H38" s="59">
        <f t="shared" si="0"/>
        <v>0</v>
      </c>
      <c r="J38" s="24"/>
      <c r="K38" s="24"/>
    </row>
    <row r="39" spans="2:11" s="22" customFormat="1" ht="15.75" customHeight="1">
      <c r="B39" s="64">
        <f t="shared" si="1"/>
        <v>31</v>
      </c>
      <c r="C39" s="38"/>
      <c r="D39" s="14"/>
      <c r="E39" s="38"/>
      <c r="F39" s="38"/>
      <c r="G39" s="57"/>
      <c r="H39" s="59">
        <f t="shared" si="0"/>
        <v>0</v>
      </c>
      <c r="J39" s="24"/>
      <c r="K39" s="24"/>
    </row>
    <row r="40" spans="2:11" s="22" customFormat="1" ht="15.75" customHeight="1">
      <c r="B40" s="64">
        <f t="shared" si="1"/>
        <v>32</v>
      </c>
      <c r="C40" s="38"/>
      <c r="D40" s="14"/>
      <c r="E40" s="38"/>
      <c r="F40" s="38"/>
      <c r="G40" s="57"/>
      <c r="H40" s="59">
        <f t="shared" si="0"/>
        <v>0</v>
      </c>
      <c r="J40" s="24"/>
      <c r="K40" s="24"/>
    </row>
    <row r="41" spans="2:11" s="22" customFormat="1" ht="15.75" customHeight="1">
      <c r="B41" s="64">
        <f t="shared" si="1"/>
        <v>33</v>
      </c>
      <c r="C41" s="38"/>
      <c r="D41" s="14"/>
      <c r="E41" s="38"/>
      <c r="F41" s="38"/>
      <c r="G41" s="57"/>
      <c r="H41" s="59">
        <f t="shared" si="0"/>
        <v>0</v>
      </c>
      <c r="J41" s="24"/>
      <c r="K41" s="24"/>
    </row>
    <row r="42" spans="2:11" s="22" customFormat="1" ht="15.75" customHeight="1">
      <c r="B42" s="64">
        <f t="shared" si="1"/>
        <v>34</v>
      </c>
      <c r="C42" s="38"/>
      <c r="D42" s="14"/>
      <c r="E42" s="38"/>
      <c r="F42" s="38"/>
      <c r="G42" s="57"/>
      <c r="H42" s="59">
        <f t="shared" si="0"/>
        <v>0</v>
      </c>
      <c r="J42" s="24"/>
      <c r="K42" s="24"/>
    </row>
    <row r="43" spans="2:11" s="22" customFormat="1" ht="15.75" customHeight="1">
      <c r="B43" s="64">
        <f t="shared" si="1"/>
        <v>35</v>
      </c>
      <c r="C43" s="38"/>
      <c r="D43" s="14"/>
      <c r="E43" s="38"/>
      <c r="F43" s="38"/>
      <c r="G43" s="57"/>
      <c r="H43" s="59">
        <f t="shared" si="0"/>
        <v>0</v>
      </c>
      <c r="J43" s="24"/>
      <c r="K43" s="24"/>
    </row>
    <row r="44" spans="2:11" s="22" customFormat="1" ht="15.75" customHeight="1">
      <c r="B44" s="64">
        <f t="shared" si="1"/>
        <v>36</v>
      </c>
      <c r="C44" s="38"/>
      <c r="D44" s="14"/>
      <c r="E44" s="38"/>
      <c r="F44" s="38"/>
      <c r="G44" s="57"/>
      <c r="H44" s="59">
        <f t="shared" si="0"/>
        <v>0</v>
      </c>
      <c r="J44" s="24"/>
      <c r="K44" s="24"/>
    </row>
    <row r="45" spans="2:11" s="22" customFormat="1" ht="15.75" customHeight="1">
      <c r="B45" s="64">
        <f t="shared" si="1"/>
        <v>37</v>
      </c>
      <c r="C45" s="38"/>
      <c r="D45" s="14"/>
      <c r="E45" s="38"/>
      <c r="F45" s="38"/>
      <c r="G45" s="57"/>
      <c r="H45" s="59">
        <f t="shared" si="0"/>
        <v>0</v>
      </c>
      <c r="J45" s="24"/>
      <c r="K45" s="24"/>
    </row>
    <row r="46" spans="2:11" s="22" customFormat="1" ht="15.75" customHeight="1">
      <c r="B46" s="64">
        <f t="shared" si="1"/>
        <v>38</v>
      </c>
      <c r="C46" s="38"/>
      <c r="D46" s="14"/>
      <c r="E46" s="38"/>
      <c r="F46" s="38"/>
      <c r="G46" s="57"/>
      <c r="H46" s="59">
        <f t="shared" si="0"/>
        <v>0</v>
      </c>
      <c r="J46" s="24"/>
      <c r="K46" s="24"/>
    </row>
    <row r="47" spans="2:11" s="22" customFormat="1" ht="15.75" customHeight="1">
      <c r="B47" s="64">
        <f>B46+1</f>
        <v>39</v>
      </c>
      <c r="C47" s="38"/>
      <c r="D47" s="14"/>
      <c r="E47" s="38"/>
      <c r="F47" s="38"/>
      <c r="G47" s="57"/>
      <c r="H47" s="59">
        <f t="shared" si="0"/>
        <v>0</v>
      </c>
      <c r="J47" s="24"/>
      <c r="K47" s="24"/>
    </row>
    <row r="48" spans="2:11" ht="15.75" customHeight="1">
      <c r="B48" s="65">
        <f>B47+1</f>
        <v>40</v>
      </c>
      <c r="C48" s="66"/>
      <c r="D48" s="67"/>
      <c r="E48" s="66"/>
      <c r="F48" s="66"/>
      <c r="G48" s="68"/>
      <c r="H48" s="60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Manut.!$E$4:$E$7</xm:f>
          </x14:formula1>
          <xm:sqref>J7</xm:sqref>
        </x14:dataValidation>
        <x14:dataValidation type="list" allowBlank="1" showInputMessage="1" showErrorMessage="1" xr:uid="{00000000-0002-0000-0000-000001000000}">
          <x14:formula1>
            <xm:f>Gráficos!$B$6:$B$9</xm:f>
          </x14:formula1>
          <xm:sqref>E9:E48</xm:sqref>
        </x14:dataValidation>
        <x14:dataValidation type="list" allowBlank="1" showInputMessage="1" showErrorMessage="1" xr:uid="{00000000-0002-0000-0000-000002000000}">
          <x14:formula1>
            <xm:f>Gráficos!$N$5:$N$17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showGridLines="0" zoomScale="80" zoomScaleNormal="80" workbookViewId="0"/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7">
      <c r="B2" s="72" t="s">
        <v>0</v>
      </c>
    </row>
    <row r="4" spans="2:16">
      <c r="N4" s="56" t="s">
        <v>39</v>
      </c>
      <c r="O4" s="56" t="s">
        <v>11</v>
      </c>
      <c r="P4" s="56" t="s">
        <v>40</v>
      </c>
    </row>
    <row r="5" spans="2:16">
      <c r="B5" s="51" t="s">
        <v>41</v>
      </c>
      <c r="C5" s="52" t="s">
        <v>11</v>
      </c>
      <c r="D5" s="52" t="s">
        <v>40</v>
      </c>
      <c r="N5" s="47" t="s">
        <v>18</v>
      </c>
      <c r="O5" s="49">
        <f>SUMIF('Time Sheet'!$D$9:$D$48,Gráficos!N5,'Time Sheet'!$H$9:$H$48)</f>
        <v>0.20833333333333331</v>
      </c>
      <c r="P5" s="55">
        <f>O5/$O$19</f>
        <v>2.976190476190476E-2</v>
      </c>
    </row>
    <row r="6" spans="2:16">
      <c r="B6" s="50" t="s">
        <v>24</v>
      </c>
      <c r="C6" s="49">
        <f>SUMIF('Time Sheet'!$E$8:$E$48,Gráficos!B6,'Time Sheet'!$H$8:$H$48)</f>
        <v>3.6250000000000004</v>
      </c>
      <c r="D6" s="55">
        <f>C6/$C$10</f>
        <v>0.5178571428571429</v>
      </c>
      <c r="N6" s="47" t="s">
        <v>42</v>
      </c>
      <c r="O6" s="49">
        <f>SUMIF('Time Sheet'!$D$9:$D$48,Gráficos!N6,'Time Sheet'!$H$9:$H$48)</f>
        <v>0</v>
      </c>
      <c r="P6" s="55">
        <f>O6/$O$19</f>
        <v>0</v>
      </c>
    </row>
    <row r="7" spans="2:16">
      <c r="B7" s="47" t="s">
        <v>33</v>
      </c>
      <c r="C7" s="49">
        <f>SUMIF('Time Sheet'!$E$8:$E$48,Gráficos!B7,'Time Sheet'!$H$8:$H$48)</f>
        <v>0.29166666666666663</v>
      </c>
      <c r="D7" s="55">
        <f t="shared" ref="D7:D8" si="0">C7/$C$10</f>
        <v>4.1666666666666664E-2</v>
      </c>
      <c r="N7" s="47" t="s">
        <v>37</v>
      </c>
      <c r="O7" s="49">
        <f>SUMIF('Time Sheet'!$D$9:$D$48,Gráficos!N7,'Time Sheet'!$H$9:$H$48)</f>
        <v>8.2638888888888873E-2</v>
      </c>
      <c r="P7" s="55">
        <f>O7/$O$19</f>
        <v>1.1805555555555554E-2</v>
      </c>
    </row>
    <row r="8" spans="2:16">
      <c r="B8" s="47" t="s">
        <v>15</v>
      </c>
      <c r="C8" s="49">
        <f>SUMIF('Time Sheet'!$E$8:$E$48,Gráficos!B8,'Time Sheet'!$H$8:$H$48)</f>
        <v>3.083333333333333</v>
      </c>
      <c r="D8" s="55">
        <f t="shared" si="0"/>
        <v>0.44047619047619041</v>
      </c>
      <c r="N8" s="47" t="s">
        <v>30</v>
      </c>
      <c r="O8" s="49">
        <f>SUMIF('Time Sheet'!$D$9:$D$48,Gráficos!N8,'Time Sheet'!$H$9:$H$48)</f>
        <v>2.041666666666667</v>
      </c>
      <c r="P8" s="55">
        <f t="shared" ref="P8:P15" si="1">O8/$O$19</f>
        <v>0.29166666666666669</v>
      </c>
    </row>
    <row r="9" spans="2:16">
      <c r="B9" s="47" t="s">
        <v>43</v>
      </c>
      <c r="C9" s="49">
        <f>SUMIF('Time Sheet'!$E$8:$E$48,Gráficos!B9,'Time Sheet'!$H$8:$H$48)</f>
        <v>0</v>
      </c>
      <c r="D9" s="55">
        <f>C9/$C$10</f>
        <v>0</v>
      </c>
      <c r="N9" s="47" t="s">
        <v>44</v>
      </c>
      <c r="O9" s="49">
        <f>SUMIF('Time Sheet'!$D$9:$D$48,Gráficos!N9,'Time Sheet'!$H$9:$H$48)</f>
        <v>0</v>
      </c>
      <c r="P9" s="55">
        <f t="shared" si="1"/>
        <v>0</v>
      </c>
    </row>
    <row r="10" spans="2:16">
      <c r="B10" s="53" t="s">
        <v>45</v>
      </c>
      <c r="C10" s="54">
        <f>SUM(C6:C9)</f>
        <v>7</v>
      </c>
      <c r="N10" s="47" t="s">
        <v>23</v>
      </c>
      <c r="O10" s="49">
        <f>SUMIF('Time Sheet'!$D$9:$D$48,Gráficos!N10,'Time Sheet'!$H$9:$H$48)</f>
        <v>0.41736111111111113</v>
      </c>
      <c r="P10" s="55">
        <f t="shared" si="1"/>
        <v>5.9623015873015876E-2</v>
      </c>
    </row>
    <row r="11" spans="2:16">
      <c r="N11" s="48" t="s">
        <v>46</v>
      </c>
      <c r="O11" s="49">
        <f>SUMIF('Time Sheet'!$D$9:$D$48,Gráficos!N11,'Time Sheet'!$H$9:$H$48)</f>
        <v>0</v>
      </c>
      <c r="P11" s="55">
        <f t="shared" si="1"/>
        <v>0</v>
      </c>
    </row>
    <row r="12" spans="2:16">
      <c r="N12" s="47" t="s">
        <v>21</v>
      </c>
      <c r="O12" s="49">
        <f>SUMIF('Time Sheet'!$D$9:$D$48,Gráficos!N12,'Time Sheet'!$H$9:$H$48)</f>
        <v>1.8333333333333333</v>
      </c>
      <c r="P12" s="55">
        <f t="shared" si="1"/>
        <v>0.26190476190476192</v>
      </c>
    </row>
    <row r="13" spans="2:16">
      <c r="N13" s="47" t="s">
        <v>26</v>
      </c>
      <c r="O13" s="49">
        <f>SUMIF('Time Sheet'!$D$9:$D$48,Gráficos!N13,'Time Sheet'!$H$9:$H$48)</f>
        <v>0.29166666666666663</v>
      </c>
      <c r="P13" s="55">
        <f t="shared" si="1"/>
        <v>4.1666666666666664E-2</v>
      </c>
    </row>
    <row r="14" spans="2:16">
      <c r="N14" s="47" t="s">
        <v>32</v>
      </c>
      <c r="O14" s="49">
        <f>SUMIF('Time Sheet'!$D$9:$D$48,Gráficos!N14,'Time Sheet'!$H$9:$H$48)</f>
        <v>0.29166666666666663</v>
      </c>
      <c r="P14" s="55">
        <f t="shared" si="1"/>
        <v>4.1666666666666664E-2</v>
      </c>
    </row>
    <row r="15" spans="2:16">
      <c r="N15" s="47" t="s">
        <v>28</v>
      </c>
      <c r="O15" s="49">
        <f>SUMIF('Time Sheet'!$D$9:$D$48,Gráficos!N15,'Time Sheet'!$H$9:$H$48)</f>
        <v>0.58333333333333326</v>
      </c>
      <c r="P15" s="55">
        <f t="shared" si="1"/>
        <v>8.3333333333333329E-2</v>
      </c>
    </row>
    <row r="16" spans="2:16">
      <c r="N16" s="47" t="s">
        <v>47</v>
      </c>
      <c r="O16" s="49">
        <f>SUMIF('Time Sheet'!$D$9:$D$48,Gráficos!N16,'Time Sheet'!$H$9:$H$48)</f>
        <v>0</v>
      </c>
      <c r="P16" s="55">
        <f t="shared" ref="P16" si="2">O16/$O$19</f>
        <v>0</v>
      </c>
    </row>
    <row r="17" spans="2:16">
      <c r="N17" s="48" t="s">
        <v>14</v>
      </c>
      <c r="O17" s="49">
        <f>SUMIF('Time Sheet'!$D$9:$D$48,Gráficos!N17,'Time Sheet'!$H$9:$H$48)</f>
        <v>1.25</v>
      </c>
      <c r="P17" s="55">
        <f>O17/$O$19</f>
        <v>0.17857142857142858</v>
      </c>
    </row>
    <row r="19" spans="2:16">
      <c r="N19" s="53" t="s">
        <v>45</v>
      </c>
      <c r="O19" s="54">
        <f>SUM(O5:O17)</f>
        <v>7</v>
      </c>
    </row>
    <row r="21" spans="2:16">
      <c r="C21" s="1"/>
    </row>
    <row r="22" spans="2:16">
      <c r="B22" s="34"/>
      <c r="C22" s="36"/>
      <c r="D22" s="36"/>
      <c r="E22" s="36"/>
      <c r="F22" s="36"/>
    </row>
    <row r="23" spans="2:16">
      <c r="B23" s="34"/>
      <c r="C23" s="36"/>
      <c r="D23" s="36"/>
      <c r="E23" s="36"/>
      <c r="F23" s="36"/>
    </row>
    <row r="24" spans="2:16">
      <c r="B24" s="34"/>
      <c r="C24" s="36"/>
      <c r="D24" s="36"/>
      <c r="E24" s="36"/>
      <c r="F24" s="36"/>
    </row>
    <row r="25" spans="2:16">
      <c r="B25" s="34"/>
      <c r="C25" s="36"/>
      <c r="D25" s="36"/>
      <c r="E25" s="36"/>
      <c r="F25" s="36"/>
    </row>
    <row r="26" spans="2:16">
      <c r="B26" s="34"/>
      <c r="C26" s="36"/>
      <c r="D26" s="36"/>
      <c r="E26" s="36"/>
      <c r="F26" s="36"/>
    </row>
  </sheetData>
  <sortState xmlns:xlrd2="http://schemas.microsoft.com/office/spreadsheetml/2017/richdata2"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>
      <c r="A3" s="3"/>
      <c r="B3" s="15" t="s">
        <v>48</v>
      </c>
      <c r="C3" s="15" t="s">
        <v>49</v>
      </c>
      <c r="D3" s="3"/>
      <c r="E3" s="15" t="s">
        <v>50</v>
      </c>
      <c r="F3" s="15" t="s">
        <v>51</v>
      </c>
      <c r="G3" s="3"/>
      <c r="H3" s="3"/>
    </row>
    <row r="4" spans="1:8">
      <c r="A4" s="3"/>
      <c r="B4" s="34" t="s">
        <v>52</v>
      </c>
      <c r="C4" s="33" t="s">
        <v>37</v>
      </c>
      <c r="D4" s="22"/>
      <c r="E4" s="28" t="s">
        <v>53</v>
      </c>
      <c r="F4" s="27">
        <v>30</v>
      </c>
      <c r="G4" s="22"/>
      <c r="H4" s="3"/>
    </row>
    <row r="5" spans="1:8">
      <c r="A5" s="3"/>
      <c r="B5" s="34" t="s">
        <v>54</v>
      </c>
      <c r="C5" s="33" t="s">
        <v>26</v>
      </c>
      <c r="D5" s="22"/>
      <c r="E5" s="28" t="s">
        <v>55</v>
      </c>
      <c r="F5" s="27">
        <v>4</v>
      </c>
      <c r="G5" s="22"/>
      <c r="H5" s="3"/>
    </row>
    <row r="6" spans="1:8">
      <c r="A6" s="3"/>
      <c r="B6" s="34" t="s">
        <v>56</v>
      </c>
      <c r="C6" s="33" t="s">
        <v>32</v>
      </c>
      <c r="D6" s="22"/>
      <c r="E6" s="28" t="s">
        <v>57</v>
      </c>
      <c r="F6" s="27">
        <v>2</v>
      </c>
      <c r="G6" s="22"/>
      <c r="H6" s="3"/>
    </row>
    <row r="7" spans="1:8">
      <c r="A7" s="3"/>
      <c r="B7" s="34" t="s">
        <v>58</v>
      </c>
      <c r="C7" s="33" t="s">
        <v>32</v>
      </c>
      <c r="D7" s="22"/>
      <c r="E7" s="28" t="s">
        <v>59</v>
      </c>
      <c r="F7" s="27">
        <v>1</v>
      </c>
      <c r="G7" s="22"/>
      <c r="H7" s="3"/>
    </row>
    <row r="8" spans="1:8">
      <c r="A8" s="3"/>
      <c r="B8" s="34" t="s">
        <v>60</v>
      </c>
      <c r="C8" s="33" t="s">
        <v>37</v>
      </c>
      <c r="D8" s="22"/>
      <c r="E8" s="22"/>
      <c r="F8" s="24"/>
      <c r="G8" s="22"/>
      <c r="H8" s="3"/>
    </row>
    <row r="9" spans="1:8">
      <c r="A9" s="3"/>
      <c r="B9" s="34" t="s">
        <v>61</v>
      </c>
      <c r="C9" s="33" t="s">
        <v>32</v>
      </c>
      <c r="D9" s="22"/>
      <c r="E9" s="22"/>
      <c r="F9" s="24"/>
      <c r="G9" s="22"/>
      <c r="H9" s="3"/>
    </row>
    <row r="10" spans="1:8">
      <c r="A10" s="3"/>
      <c r="B10" s="34" t="s">
        <v>62</v>
      </c>
      <c r="C10" s="33" t="s">
        <v>23</v>
      </c>
      <c r="D10" s="22"/>
      <c r="E10" s="22"/>
      <c r="F10" s="24"/>
      <c r="G10" s="22"/>
      <c r="H10" s="3"/>
    </row>
    <row r="11" spans="1:8">
      <c r="A11" s="3"/>
      <c r="B11" s="35" t="s">
        <v>63</v>
      </c>
      <c r="C11" s="27" t="s">
        <v>37</v>
      </c>
      <c r="D11" s="22"/>
      <c r="E11" s="22"/>
      <c r="F11" s="24"/>
      <c r="G11" s="22"/>
      <c r="H11" s="3"/>
    </row>
    <row r="12" spans="1:8">
      <c r="A12" s="3"/>
      <c r="B12" s="34" t="s">
        <v>64</v>
      </c>
      <c r="C12" s="33" t="s">
        <v>23</v>
      </c>
      <c r="D12" s="22"/>
      <c r="E12" s="22"/>
      <c r="F12" s="24"/>
      <c r="G12" s="22"/>
      <c r="H12" s="3"/>
    </row>
    <row r="13" spans="1:8">
      <c r="A13" s="3"/>
      <c r="B13" s="34" t="s">
        <v>20</v>
      </c>
      <c r="C13" s="33" t="s">
        <v>23</v>
      </c>
      <c r="D13" s="22"/>
      <c r="E13" s="22"/>
      <c r="F13" s="24"/>
      <c r="G13" s="22"/>
      <c r="H13" s="3"/>
    </row>
    <row r="14" spans="1:8">
      <c r="A14" s="3"/>
      <c r="B14" s="34" t="s">
        <v>65</v>
      </c>
      <c r="C14" s="33" t="s">
        <v>23</v>
      </c>
      <c r="D14" s="22"/>
      <c r="E14" s="22"/>
      <c r="F14" s="24"/>
      <c r="G14" s="22"/>
      <c r="H14" s="3"/>
    </row>
    <row r="15" spans="1:8">
      <c r="A15" s="3"/>
      <c r="B15" s="34" t="s">
        <v>66</v>
      </c>
      <c r="C15" s="33" t="s">
        <v>26</v>
      </c>
      <c r="D15" s="22"/>
      <c r="E15" s="22"/>
      <c r="F15" s="24"/>
      <c r="G15" s="22"/>
      <c r="H15" s="3"/>
    </row>
    <row r="16" spans="1:8">
      <c r="A16" s="3"/>
      <c r="B16" s="35" t="s">
        <v>67</v>
      </c>
      <c r="C16" s="27" t="s">
        <v>26</v>
      </c>
      <c r="D16" s="22"/>
      <c r="E16" s="22"/>
      <c r="F16" s="24"/>
      <c r="G16" s="22"/>
      <c r="H16" s="3"/>
    </row>
    <row r="17" spans="1:8">
      <c r="A17" s="3"/>
      <c r="B17" s="32" t="s">
        <v>68</v>
      </c>
      <c r="C17" s="33" t="s">
        <v>32</v>
      </c>
      <c r="D17" s="22"/>
      <c r="E17" s="22"/>
      <c r="F17" s="24"/>
      <c r="G17" s="22"/>
      <c r="H17" s="3"/>
    </row>
    <row r="18" spans="1:8">
      <c r="A18" s="3"/>
      <c r="B18" s="34" t="s">
        <v>69</v>
      </c>
      <c r="C18" s="33" t="s">
        <v>37</v>
      </c>
      <c r="D18" s="22"/>
      <c r="E18" s="22"/>
      <c r="F18" s="24"/>
      <c r="G18" s="22"/>
      <c r="H18" s="3"/>
    </row>
    <row r="19" spans="1:8">
      <c r="A19" s="3"/>
      <c r="B19" s="32" t="s">
        <v>70</v>
      </c>
      <c r="C19" s="33" t="s">
        <v>32</v>
      </c>
      <c r="D19" s="22"/>
      <c r="E19" s="22"/>
      <c r="F19" s="24"/>
      <c r="G19" s="22"/>
      <c r="H19" s="3"/>
    </row>
    <row r="20" spans="1:8">
      <c r="A20" s="3"/>
      <c r="B20" s="32" t="s">
        <v>71</v>
      </c>
      <c r="C20" s="33" t="s">
        <v>23</v>
      </c>
      <c r="D20" s="22"/>
      <c r="E20" s="22"/>
      <c r="F20" s="24"/>
      <c r="G20" s="22"/>
      <c r="H20" s="3"/>
    </row>
    <row r="21" spans="1:8">
      <c r="A21" s="3"/>
      <c r="B21" s="32" t="s">
        <v>72</v>
      </c>
      <c r="C21" s="33" t="s">
        <v>32</v>
      </c>
      <c r="D21" s="22"/>
      <c r="E21" s="22"/>
      <c r="F21" s="24"/>
      <c r="G21" s="22"/>
      <c r="H21" s="3"/>
    </row>
    <row r="22" spans="1:8">
      <c r="A22" s="3"/>
      <c r="B22" s="32" t="s">
        <v>73</v>
      </c>
      <c r="C22" s="33" t="s">
        <v>23</v>
      </c>
      <c r="D22" s="22"/>
      <c r="E22" s="22"/>
      <c r="F22" s="24"/>
      <c r="G22" s="22"/>
      <c r="H22" s="3"/>
    </row>
    <row r="23" spans="1:8">
      <c r="A23" s="3"/>
      <c r="B23" s="32" t="s">
        <v>74</v>
      </c>
      <c r="C23" s="27" t="s">
        <v>37</v>
      </c>
      <c r="D23" s="22"/>
      <c r="E23" s="22"/>
      <c r="F23" s="24"/>
      <c r="G23" s="22"/>
      <c r="H23" s="3"/>
    </row>
    <row r="24" spans="1:8">
      <c r="A24" s="3"/>
      <c r="B24" s="34" t="s">
        <v>75</v>
      </c>
      <c r="C24" s="33" t="s">
        <v>26</v>
      </c>
      <c r="D24" s="22"/>
      <c r="E24" s="22"/>
      <c r="F24" s="24"/>
      <c r="G24" s="22"/>
      <c r="H24" s="3"/>
    </row>
    <row r="25" spans="1:8">
      <c r="A25" s="3"/>
      <c r="B25" s="32" t="s">
        <v>76</v>
      </c>
      <c r="C25" s="33" t="s">
        <v>32</v>
      </c>
      <c r="D25" s="22"/>
      <c r="E25" s="22"/>
      <c r="F25" s="24"/>
      <c r="G25" s="22"/>
      <c r="H25" s="3"/>
    </row>
    <row r="26" spans="1:8">
      <c r="A26" s="3"/>
      <c r="B26" s="32" t="s">
        <v>77</v>
      </c>
      <c r="C26" s="33" t="s">
        <v>32</v>
      </c>
      <c r="D26" s="22"/>
      <c r="E26" s="22"/>
      <c r="F26" s="24"/>
      <c r="G26" s="22"/>
      <c r="H26" s="3"/>
    </row>
    <row r="27" spans="1:8">
      <c r="A27" s="3"/>
      <c r="B27" s="34" t="s">
        <v>78</v>
      </c>
      <c r="C27" s="33" t="s">
        <v>37</v>
      </c>
      <c r="D27" s="22"/>
      <c r="E27" s="22"/>
      <c r="F27" s="24"/>
      <c r="G27" s="22"/>
      <c r="H27" s="3"/>
    </row>
    <row r="28" spans="1:8">
      <c r="A28" s="3"/>
      <c r="B28" s="32" t="s">
        <v>79</v>
      </c>
      <c r="C28" s="33" t="s">
        <v>32</v>
      </c>
      <c r="D28" s="22"/>
      <c r="E28" s="22"/>
      <c r="F28" s="24"/>
      <c r="G28" s="22"/>
      <c r="H28" s="3"/>
    </row>
    <row r="29" spans="1:8">
      <c r="A29" s="3"/>
      <c r="B29" s="32" t="s">
        <v>14</v>
      </c>
      <c r="C29" s="33" t="s">
        <v>23</v>
      </c>
      <c r="D29" s="22"/>
      <c r="E29" s="22"/>
      <c r="F29" s="24"/>
      <c r="G29" s="22"/>
      <c r="H29" s="3"/>
    </row>
    <row r="30" spans="1:8">
      <c r="A30" s="3"/>
      <c r="B30" s="32" t="s">
        <v>80</v>
      </c>
      <c r="C30" s="33" t="s">
        <v>32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xmlns:xlrd2="http://schemas.microsoft.com/office/spreadsheetml/2017/richdata2"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Bonacelli</dc:creator>
  <cp:keywords/>
  <dc:description/>
  <cp:lastModifiedBy/>
  <cp:revision/>
  <dcterms:created xsi:type="dcterms:W3CDTF">2018-01-23T16:00:31Z</dcterms:created>
  <dcterms:modified xsi:type="dcterms:W3CDTF">2020-08-24T20:10:27Z</dcterms:modified>
  <cp:category/>
  <cp:contentStatus/>
</cp:coreProperties>
</file>