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uiba\Desktop\"/>
    </mc:Choice>
  </mc:AlternateContent>
  <xr:revisionPtr revIDLastSave="0" documentId="13_ncr:1_{CD505C32-2CC6-4B61-9C04-835172ED05F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GanttChart" sheetId="9" r:id="rId1"/>
  </sheets>
  <definedNames>
    <definedName name="prevWBS" localSheetId="0">GanttChart!#REF!</definedName>
    <definedName name="_xlnm.Print_Area" localSheetId="0">GanttChart!$B$1:$BN$37</definedName>
    <definedName name="_xlnm.Print_Titles" localSheetId="0">GanttChart!$4:$7</definedName>
    <definedName name="valuevx">42.314159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2" i="9" l="1"/>
  <c r="I23" i="9"/>
  <c r="I20" i="9"/>
  <c r="I14" i="9"/>
  <c r="I13" i="9"/>
  <c r="I16" i="9"/>
  <c r="K6" i="9" l="1"/>
  <c r="K4" i="9" s="1"/>
  <c r="I26" i="9" l="1"/>
  <c r="I11" i="9"/>
  <c r="I9" i="9"/>
  <c r="I8" i="9"/>
  <c r="I17" i="9"/>
  <c r="K7" i="9"/>
  <c r="I12" i="9" l="1"/>
  <c r="I15" i="9" l="1"/>
  <c r="L6" i="9" l="1"/>
  <c r="I21" i="9" l="1"/>
  <c r="I19" i="9"/>
  <c r="I29" i="9"/>
  <c r="I28" i="9"/>
  <c r="I34" i="9"/>
  <c r="I33" i="9"/>
  <c r="M6" i="9"/>
  <c r="I30" i="9"/>
  <c r="I35" i="9" l="1"/>
  <c r="N6" i="9"/>
  <c r="I36" i="9" l="1"/>
  <c r="I31" i="9"/>
  <c r="O6" i="9"/>
  <c r="I18" i="9"/>
  <c r="K5" i="9"/>
  <c r="I37" i="9" l="1"/>
  <c r="I32" i="9"/>
  <c r="I10" i="9"/>
  <c r="P6" i="9"/>
  <c r="L7" i="9"/>
  <c r="Q6" i="9" l="1"/>
  <c r="M7" i="9"/>
  <c r="R6" i="9" l="1"/>
  <c r="R4" i="9" s="1"/>
  <c r="N7" i="9"/>
  <c r="S6" i="9" l="1"/>
  <c r="O7" i="9"/>
  <c r="T6" i="9" l="1"/>
  <c r="P7" i="9"/>
  <c r="U6" i="9" l="1"/>
  <c r="Q7" i="9"/>
  <c r="V6" i="9" l="1"/>
  <c r="R7" i="9"/>
  <c r="R5" i="9"/>
  <c r="W6" i="9" l="1"/>
  <c r="S7" i="9"/>
  <c r="X6" i="9" l="1"/>
  <c r="T7" i="9"/>
  <c r="Y6" i="9" l="1"/>
  <c r="Y4" i="9" s="1"/>
  <c r="U7" i="9"/>
  <c r="Z6" i="9" l="1"/>
  <c r="V7" i="9"/>
  <c r="AA6" i="9" l="1"/>
  <c r="X7" i="9"/>
  <c r="W7" i="9"/>
  <c r="AB6" i="9" l="1"/>
  <c r="Y5" i="9"/>
  <c r="Y7" i="9"/>
  <c r="AC6" i="9" l="1"/>
  <c r="Z7" i="9"/>
  <c r="AD6" i="9" l="1"/>
  <c r="AA7" i="9"/>
  <c r="AE6" i="9" l="1"/>
  <c r="AB7" i="9"/>
  <c r="AF6" i="9" l="1"/>
  <c r="AF4" i="9" s="1"/>
  <c r="AC7" i="9"/>
  <c r="AG6" i="9" l="1"/>
  <c r="AD7" i="9"/>
  <c r="AH6" i="9" l="1"/>
  <c r="AE7" i="9"/>
  <c r="AI6" i="9" l="1"/>
  <c r="AF7" i="9"/>
  <c r="AF5" i="9"/>
  <c r="AJ6" i="9" l="1"/>
  <c r="AG7" i="9"/>
  <c r="AK6" i="9" l="1"/>
  <c r="AH7" i="9"/>
  <c r="AL6" i="9" l="1"/>
  <c r="AI7" i="9"/>
  <c r="AM6" i="9" l="1"/>
  <c r="AM4" i="9" s="1"/>
  <c r="AJ7" i="9"/>
  <c r="AN6" i="9" l="1"/>
  <c r="AK7" i="9"/>
  <c r="AO6" i="9" l="1"/>
  <c r="AL7" i="9"/>
  <c r="AP6" i="9" l="1"/>
  <c r="AM7" i="9"/>
  <c r="AM5" i="9"/>
  <c r="AQ6" i="9" l="1"/>
  <c r="AN7" i="9"/>
  <c r="AR6" i="9" l="1"/>
  <c r="AO7" i="9"/>
  <c r="AS6" i="9" l="1"/>
  <c r="AP7" i="9"/>
  <c r="AT6" i="9" l="1"/>
  <c r="AT4" i="9" s="1"/>
  <c r="AQ7" i="9"/>
  <c r="AU6" i="9" l="1"/>
  <c r="AR7" i="9"/>
  <c r="AV6" i="9" l="1"/>
  <c r="AS7" i="9"/>
  <c r="AW6" i="9" l="1"/>
  <c r="AT7" i="9"/>
  <c r="AT5" i="9"/>
  <c r="AX6" i="9" l="1"/>
  <c r="AU7" i="9"/>
  <c r="AY6" i="9" l="1"/>
  <c r="AV7" i="9"/>
  <c r="AZ6" i="9" l="1"/>
  <c r="AW7" i="9"/>
  <c r="BA6" i="9" l="1"/>
  <c r="BA4" i="9" s="1"/>
  <c r="AX7" i="9"/>
  <c r="BB6" i="9" l="1"/>
  <c r="AY7" i="9"/>
  <c r="BC6" i="9" l="1"/>
  <c r="AZ7" i="9"/>
  <c r="BD6" i="9" l="1"/>
  <c r="BA5" i="9"/>
  <c r="BA7" i="9"/>
  <c r="BE6" i="9" l="1"/>
  <c r="BB7" i="9"/>
  <c r="BF6" i="9" l="1"/>
  <c r="BC7" i="9"/>
  <c r="BG6" i="9" l="1"/>
  <c r="BD7" i="9"/>
  <c r="BH6" i="9" l="1"/>
  <c r="BH4" i="9" s="1"/>
  <c r="BE7" i="9"/>
  <c r="BI6" i="9" l="1"/>
  <c r="BF7" i="9"/>
  <c r="BJ6" i="9" l="1"/>
  <c r="BG7" i="9"/>
  <c r="BK6" i="9" l="1"/>
  <c r="BH7" i="9"/>
  <c r="BH5" i="9"/>
  <c r="BL6" i="9" l="1"/>
  <c r="BI7" i="9"/>
  <c r="BM6" i="9" l="1"/>
  <c r="BJ7" i="9"/>
  <c r="BN6" i="9" l="1"/>
  <c r="BK7" i="9"/>
  <c r="BL7" i="9" l="1"/>
  <c r="BM7" i="9" l="1"/>
  <c r="BN7" i="9" l="1"/>
  <c r="I24" i="9" l="1"/>
  <c r="I25" i="9" l="1"/>
  <c r="I27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</author>
  </authors>
  <commentList>
    <comment ref="D7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Predecessor Tasks:
</t>
        </r>
        <r>
          <rPr>
            <sz val="9"/>
            <color indexed="81"/>
            <rFont val="Tahoma"/>
            <family val="2"/>
          </rPr>
          <t>You can use this column to enter the WBS of a predecessor for reference. The PRO version uses formulas to automatically calculate the Start Date based on the Predecessor.</t>
        </r>
      </text>
    </comment>
  </commentList>
</comments>
</file>

<file path=xl/sharedStrings.xml><?xml version="1.0" encoding="utf-8"?>
<sst xmlns="http://schemas.openxmlformats.org/spreadsheetml/2006/main" count="73" uniqueCount="44">
  <si>
    <t>PREDECESSOR</t>
  </si>
  <si>
    <t xml:space="preserve">Consulta+ </t>
  </si>
  <si>
    <t>Cronograma do projeto</t>
  </si>
  <si>
    <t>Início do projeto</t>
  </si>
  <si>
    <t>Atividade</t>
  </si>
  <si>
    <t>Ínicio</t>
  </si>
  <si>
    <t>Fim</t>
  </si>
  <si>
    <t>Dias</t>
  </si>
  <si>
    <t>Dias de trabalho</t>
  </si>
  <si>
    <t>% Conclusão</t>
  </si>
  <si>
    <t>Atribuída a:</t>
  </si>
  <si>
    <t>Todos</t>
  </si>
  <si>
    <t>Definição do tema do projeto</t>
  </si>
  <si>
    <t>Âmbito do sistema</t>
  </si>
  <si>
    <t>Proposta do sistema</t>
  </si>
  <si>
    <t>Regulamento Interno</t>
  </si>
  <si>
    <t>Modelo das atas e convocatórias</t>
  </si>
  <si>
    <t>Mostrar Semana</t>
  </si>
  <si>
    <t>Critérios de Qualidade de Requisitos</t>
  </si>
  <si>
    <t>Template de Avaliação Interna</t>
  </si>
  <si>
    <t>Cronograma</t>
  </si>
  <si>
    <t>Requisitos Funcionais e Não-Funcionais</t>
  </si>
  <si>
    <t>Mockups</t>
  </si>
  <si>
    <t>Casos de uso</t>
  </si>
  <si>
    <t>Backlog</t>
  </si>
  <si>
    <t>Dicionário de dados</t>
  </si>
  <si>
    <t>Backend</t>
  </si>
  <si>
    <t>Frontend</t>
  </si>
  <si>
    <t>FE Testes Aceitação</t>
  </si>
  <si>
    <t>Diagrama ER</t>
  </si>
  <si>
    <t>Diagrama de Componentes</t>
  </si>
  <si>
    <t>Diagrama de Classes</t>
  </si>
  <si>
    <t>Diagramas de Sequência</t>
  </si>
  <si>
    <t>Diagrama de Estados</t>
  </si>
  <si>
    <t>Diagramas de Atividades</t>
  </si>
  <si>
    <t>Arrastar o quadrado abaixo para ver mais:</t>
  </si>
  <si>
    <t>Testes Integração</t>
  </si>
  <si>
    <t>Testes Unitarios</t>
  </si>
  <si>
    <t>Requests Postman</t>
  </si>
  <si>
    <t>FrontEnd Web</t>
  </si>
  <si>
    <t>FrontEnd Mobile</t>
  </si>
  <si>
    <t>Testes Sistema</t>
  </si>
  <si>
    <t>PipeLine funcional com testes no FE</t>
  </si>
  <si>
    <t>PipeLine funcional com testesno 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</si>
</sst>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/yyyy\ \(dddd\)"/>
    <numFmt numFmtId="165" formatCode="d"/>
    <numFmt numFmtId="166" formatCode="d\ mmm\ yyyy"/>
    <numFmt numFmtId="167" formatCode="[$-816]d/mmm;@"/>
  </numFmts>
  <fonts count="40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u/>
      <sz val="8"/>
      <color indexed="12"/>
      <name val="Arial"/>
      <family val="2"/>
    </font>
    <font>
      <sz val="10"/>
      <name val="Arial"/>
      <family val="2"/>
    </font>
    <font>
      <sz val="14"/>
      <color indexed="56"/>
      <name val="Arial"/>
      <family val="2"/>
    </font>
    <font>
      <sz val="9"/>
      <name val="Arial"/>
      <family val="2"/>
    </font>
    <font>
      <sz val="7"/>
      <color indexed="55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name val="Arial"/>
      <family val="2"/>
      <scheme val="minor"/>
    </font>
    <font>
      <sz val="10"/>
      <name val="Arial"/>
      <family val="1"/>
      <scheme val="major"/>
    </font>
    <font>
      <sz val="11"/>
      <name val="Arial"/>
      <family val="1"/>
      <scheme val="major"/>
    </font>
    <font>
      <sz val="10"/>
      <name val="Arial"/>
      <family val="2"/>
      <scheme val="minor"/>
    </font>
    <font>
      <sz val="9"/>
      <color rgb="FF000000"/>
      <name val="Arial"/>
      <family val="2"/>
      <scheme val="minor"/>
    </font>
    <font>
      <sz val="11"/>
      <name val="Arial"/>
      <family val="2"/>
      <scheme val="minor"/>
    </font>
    <font>
      <sz val="14"/>
      <color rgb="FF000000"/>
      <name val="Arial"/>
      <family val="2"/>
      <scheme val="minor"/>
    </font>
    <font>
      <sz val="10"/>
      <name val="Arial"/>
      <family val="2"/>
      <scheme val="major"/>
    </font>
    <font>
      <b/>
      <sz val="9"/>
      <name val="Arial"/>
      <family val="2"/>
      <scheme val="major"/>
    </font>
    <font>
      <b/>
      <sz val="8"/>
      <name val="Arial"/>
      <family val="2"/>
      <scheme val="major"/>
    </font>
    <font>
      <sz val="16"/>
      <color theme="4" tint="-0.249977111117893"/>
      <name val="Arial"/>
      <family val="1"/>
      <scheme val="major"/>
    </font>
    <font>
      <i/>
      <sz val="8"/>
      <color theme="0" tint="-0.34998626667073579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rgb="FFD6F4D9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/>
      <bottom/>
      <diagonal/>
    </border>
    <border>
      <left/>
      <right/>
      <top/>
      <bottom style="medium">
        <color theme="0" tint="-0.34998626667073579"/>
      </bottom>
      <diagonal/>
    </border>
    <border>
      <left style="medium">
        <color theme="0" tint="-0.24994659260841701"/>
      </left>
      <right style="thin">
        <color theme="0" tint="-0.24994659260841701"/>
      </right>
      <top/>
      <bottom style="medium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theme="0" tint="-0.34998626667073579"/>
      </bottom>
      <diagonal/>
    </border>
    <border>
      <left style="thin">
        <color theme="0" tint="-0.24994659260841701"/>
      </left>
      <right style="medium">
        <color theme="0" tint="-0.24994659260841701"/>
      </right>
      <top/>
      <bottom style="medium">
        <color theme="0" tint="-0.34998626667073579"/>
      </bottom>
      <diagonal/>
    </border>
    <border>
      <left/>
      <right/>
      <top/>
      <bottom style="thin">
        <color theme="0" tint="-0.24994659260841701"/>
      </bottom>
      <diagonal/>
    </border>
    <border>
      <left style="medium">
        <color theme="0" tint="-0.24994659260841701"/>
      </left>
      <right/>
      <top/>
      <bottom/>
      <diagonal/>
    </border>
    <border>
      <left/>
      <right style="medium">
        <color theme="0" tint="-0.24994659260841701"/>
      </right>
      <top/>
      <bottom/>
      <diagonal/>
    </border>
    <border>
      <left/>
      <right/>
      <top style="thin">
        <color theme="0" tint="-0.24994659260841701"/>
      </top>
      <bottom style="thin">
        <color theme="0"/>
      </bottom>
      <diagonal/>
    </border>
    <border>
      <left/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</borders>
  <cellStyleXfs count="44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2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6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0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1" fillId="16" borderId="0" applyNumberFormat="0" applyBorder="0" applyAlignment="0" applyProtection="0"/>
    <xf numFmtId="0" fontId="12" fillId="17" borderId="1" applyNumberFormat="0" applyAlignment="0" applyProtection="0"/>
    <xf numFmtId="0" fontId="13" fillId="18" borderId="2" applyNumberFormat="0" applyAlignment="0" applyProtection="0"/>
    <xf numFmtId="0" fontId="14" fillId="0" borderId="0" applyNumberFormat="0" applyFill="0" applyBorder="0" applyAlignment="0" applyProtection="0"/>
    <xf numFmtId="0" fontId="15" fillId="19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9" fillId="11" borderId="1" applyNumberFormat="0" applyAlignment="0" applyProtection="0"/>
    <xf numFmtId="0" fontId="20" fillId="0" borderId="6" applyNumberFormat="0" applyFill="0" applyAlignment="0" applyProtection="0"/>
    <xf numFmtId="0" fontId="21" fillId="5" borderId="0" applyNumberFormat="0" applyBorder="0" applyAlignment="0" applyProtection="0"/>
    <xf numFmtId="0" fontId="5" fillId="5" borderId="7" applyNumberFormat="0" applyFont="0" applyAlignment="0" applyProtection="0"/>
    <xf numFmtId="0" fontId="22" fillId="17" borderId="8" applyNumberFormat="0" applyAlignment="0" applyProtection="0"/>
    <xf numFmtId="9" fontId="1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</cellStyleXfs>
  <cellXfs count="53">
    <xf numFmtId="0" fontId="0" fillId="0" borderId="0" xfId="0"/>
    <xf numFmtId="0" fontId="0" fillId="20" borderId="0" xfId="0" applyFill="1"/>
    <xf numFmtId="0" fontId="1" fillId="0" borderId="0" xfId="0" applyFont="1"/>
    <xf numFmtId="0" fontId="2" fillId="0" borderId="0" xfId="34" applyAlignment="1" applyProtection="1">
      <alignment horizontal="left"/>
    </xf>
    <xf numFmtId="0" fontId="4" fillId="20" borderId="0" xfId="34" applyNumberFormat="1" applyFont="1" applyFill="1" applyAlignment="1" applyProtection="1">
      <alignment horizontal="right"/>
      <protection locked="0"/>
    </xf>
    <xf numFmtId="0" fontId="6" fillId="0" borderId="0" xfId="0" applyFont="1" applyAlignment="1" applyProtection="1">
      <alignment vertical="center"/>
      <protection locked="0"/>
    </xf>
    <xf numFmtId="0" fontId="29" fillId="0" borderId="0" xfId="0" applyFont="1"/>
    <xf numFmtId="0" fontId="30" fillId="0" borderId="0" xfId="0" applyFont="1" applyAlignment="1" applyProtection="1">
      <alignment vertical="center"/>
      <protection locked="0"/>
    </xf>
    <xf numFmtId="0" fontId="28" fillId="0" borderId="10" xfId="0" applyFont="1" applyBorder="1" applyAlignment="1">
      <alignment horizontal="left" vertical="center"/>
    </xf>
    <xf numFmtId="0" fontId="28" fillId="0" borderId="10" xfId="0" applyFont="1" applyBorder="1" applyAlignment="1">
      <alignment vertical="center"/>
    </xf>
    <xf numFmtId="1" fontId="32" fillId="22" borderId="11" xfId="0" applyNumberFormat="1" applyFont="1" applyFill="1" applyBorder="1" applyAlignment="1">
      <alignment horizontal="center" vertical="center"/>
    </xf>
    <xf numFmtId="9" fontId="32" fillId="22" borderId="11" xfId="40" applyFont="1" applyFill="1" applyBorder="1" applyAlignment="1" applyProtection="1">
      <alignment horizontal="center" vertical="center"/>
    </xf>
    <xf numFmtId="1" fontId="32" fillId="0" borderId="11" xfId="0" applyNumberFormat="1" applyFont="1" applyBorder="1" applyAlignment="1">
      <alignment horizontal="center" vertical="center"/>
    </xf>
    <xf numFmtId="165" fontId="3" fillId="0" borderId="12" xfId="0" applyNumberFormat="1" applyFont="1" applyBorder="1" applyAlignment="1">
      <alignment horizontal="center" vertical="center" shrinkToFit="1"/>
    </xf>
    <xf numFmtId="165" fontId="3" fillId="0" borderId="14" xfId="0" applyNumberFormat="1" applyFont="1" applyBorder="1" applyAlignment="1">
      <alignment horizontal="center" vertical="center" shrinkToFit="1"/>
    </xf>
    <xf numFmtId="165" fontId="3" fillId="0" borderId="15" xfId="0" applyNumberFormat="1" applyFont="1" applyBorder="1" applyAlignment="1">
      <alignment horizontal="center" vertical="center" shrinkToFit="1"/>
    </xf>
    <xf numFmtId="1" fontId="34" fillId="0" borderId="11" xfId="0" applyNumberFormat="1" applyFont="1" applyBorder="1" applyAlignment="1">
      <alignment horizontal="center" vertical="center"/>
    </xf>
    <xf numFmtId="9" fontId="28" fillId="0" borderId="10" xfId="0" applyNumberFormat="1" applyFont="1" applyBorder="1" applyAlignment="1">
      <alignment horizontal="left" vertical="center"/>
    </xf>
    <xf numFmtId="0" fontId="35" fillId="0" borderId="0" xfId="0" applyFont="1"/>
    <xf numFmtId="0" fontId="35" fillId="0" borderId="0" xfId="0" applyFont="1" applyAlignment="1">
      <alignment horizontal="right" vertical="center"/>
    </xf>
    <xf numFmtId="0" fontId="36" fillId="0" borderId="16" xfId="0" applyFont="1" applyBorder="1" applyAlignment="1">
      <alignment horizontal="left" vertical="center"/>
    </xf>
    <xf numFmtId="0" fontId="36" fillId="0" borderId="16" xfId="0" applyFont="1" applyBorder="1" applyAlignment="1">
      <alignment horizontal="center" vertical="center" wrapText="1"/>
    </xf>
    <xf numFmtId="0" fontId="37" fillId="0" borderId="16" xfId="0" applyFont="1" applyBorder="1" applyAlignment="1">
      <alignment horizontal="center" vertical="center" wrapText="1"/>
    </xf>
    <xf numFmtId="0" fontId="36" fillId="0" borderId="16" xfId="0" applyFont="1" applyBorder="1" applyAlignment="1">
      <alignment horizontal="center" vertical="center"/>
    </xf>
    <xf numFmtId="0" fontId="28" fillId="0" borderId="17" xfId="0" applyFont="1" applyBorder="1" applyAlignment="1">
      <alignment horizontal="center" vertical="center" shrinkToFit="1"/>
    </xf>
    <xf numFmtId="0" fontId="28" fillId="0" borderId="18" xfId="0" applyFont="1" applyBorder="1" applyAlignment="1">
      <alignment horizontal="center" vertical="center" shrinkToFit="1"/>
    </xf>
    <xf numFmtId="0" fontId="28" fillId="0" borderId="19" xfId="0" applyFont="1" applyBorder="1" applyAlignment="1">
      <alignment horizontal="center" vertical="center" shrinkToFit="1"/>
    </xf>
    <xf numFmtId="0" fontId="38" fillId="0" borderId="0" xfId="0" applyFont="1" applyAlignment="1" applyProtection="1">
      <alignment vertical="center"/>
      <protection locked="0"/>
    </xf>
    <xf numFmtId="0" fontId="28" fillId="0" borderId="10" xfId="0" applyFont="1" applyBorder="1" applyAlignment="1">
      <alignment vertical="center" wrapText="1"/>
    </xf>
    <xf numFmtId="0" fontId="32" fillId="0" borderId="11" xfId="0" applyFont="1" applyBorder="1" applyAlignment="1">
      <alignment horizontal="center" vertical="center"/>
    </xf>
    <xf numFmtId="0" fontId="31" fillId="0" borderId="20" xfId="0" applyFont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right" vertical="center"/>
    </xf>
    <xf numFmtId="0" fontId="8" fillId="0" borderId="0" xfId="0" applyFont="1" applyProtection="1">
      <protection locked="0"/>
    </xf>
    <xf numFmtId="0" fontId="7" fillId="0" borderId="0" xfId="0" applyFont="1" applyProtection="1">
      <protection locked="0"/>
    </xf>
    <xf numFmtId="0" fontId="0" fillId="23" borderId="13" xfId="0" applyFill="1" applyBorder="1"/>
    <xf numFmtId="0" fontId="1" fillId="23" borderId="13" xfId="0" applyFont="1" applyFill="1" applyBorder="1"/>
    <xf numFmtId="0" fontId="28" fillId="23" borderId="13" xfId="0" applyFont="1" applyFill="1" applyBorder="1" applyAlignment="1">
      <alignment vertical="center"/>
    </xf>
    <xf numFmtId="167" fontId="32" fillId="21" borderId="11" xfId="0" applyNumberFormat="1" applyFont="1" applyFill="1" applyBorder="1" applyAlignment="1">
      <alignment horizontal="center" vertical="center"/>
    </xf>
    <xf numFmtId="167" fontId="32" fillId="0" borderId="1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0" fillId="0" borderId="24" xfId="0" applyBorder="1" applyAlignment="1">
      <alignment horizontal="left" vertical="center"/>
    </xf>
    <xf numFmtId="0" fontId="1" fillId="0" borderId="24" xfId="0" applyFont="1" applyBorder="1" applyAlignment="1">
      <alignment horizontal="left" vertical="center"/>
    </xf>
    <xf numFmtId="0" fontId="39" fillId="0" borderId="0" xfId="34" applyFont="1" applyBorder="1" applyAlignment="1" applyProtection="1">
      <alignment vertical="center"/>
    </xf>
    <xf numFmtId="0" fontId="35" fillId="0" borderId="0" xfId="0" applyFont="1" applyAlignment="1">
      <alignment horizontal="right" vertical="center"/>
    </xf>
    <xf numFmtId="0" fontId="39" fillId="0" borderId="0" xfId="34" applyFont="1" applyBorder="1" applyAlignment="1" applyProtection="1">
      <alignment horizontal="left"/>
    </xf>
    <xf numFmtId="164" fontId="31" fillId="0" borderId="23" xfId="0" applyNumberFormat="1" applyFont="1" applyBorder="1" applyAlignment="1" applyProtection="1">
      <alignment horizontal="center" vertical="center" shrinkToFit="1"/>
      <protection locked="0"/>
    </xf>
    <xf numFmtId="0" fontId="33" fillId="0" borderId="21" xfId="0" applyFont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3" fillId="0" borderId="22" xfId="0" applyFont="1" applyBorder="1" applyAlignment="1">
      <alignment horizontal="center" vertical="center"/>
    </xf>
    <xf numFmtId="167" fontId="31" fillId="0" borderId="20" xfId="0" applyNumberFormat="1" applyFont="1" applyBorder="1" applyAlignment="1" applyProtection="1">
      <alignment horizontal="center" vertical="center" shrinkToFit="1"/>
      <protection locked="0"/>
    </xf>
    <xf numFmtId="166" fontId="31" fillId="0" borderId="21" xfId="0" applyNumberFormat="1" applyFont="1" applyBorder="1" applyAlignment="1">
      <alignment horizontal="center" vertical="center"/>
    </xf>
    <xf numFmtId="166" fontId="31" fillId="0" borderId="0" xfId="0" applyNumberFormat="1" applyFont="1" applyAlignment="1">
      <alignment horizontal="center" vertical="center"/>
    </xf>
    <xf numFmtId="166" fontId="31" fillId="0" borderId="22" xfId="0" applyNumberFormat="1" applyFont="1" applyBorder="1" applyAlignment="1">
      <alignment horizontal="center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Percent" xfId="40" builtinId="5"/>
    <cellStyle name="Title" xfId="41" builtinId="15" customBuiltin="1"/>
    <cellStyle name="Total" xfId="42" builtinId="25" customBuiltin="1"/>
    <cellStyle name="Warning Text" xfId="43" builtinId="11" customBuiltin="1"/>
  </cellStyles>
  <dxfs count="4"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ont>
        <color theme="0"/>
      </font>
      <fill>
        <patternFill>
          <bgColor theme="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99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99FF"/>
      <rgbColor rgb="00CCECFF"/>
      <rgbColor rgb="00D6F4D9"/>
      <rgbColor rgb="00FFFFCC"/>
      <rgbColor rgb="0099CC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FCCCC"/>
      <color rgb="FFFF9900"/>
      <color rgb="FF91D0FF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22" fmlaLink="$H$4" horiz="1" max="100" min="1" page="0"/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373959</xdr:colOff>
      <xdr:row>6</xdr:row>
      <xdr:rowOff>0</xdr:rowOff>
    </xdr:from>
    <xdr:to>
      <xdr:col>19</xdr:col>
      <xdr:colOff>69160</xdr:colOff>
      <xdr:row>10</xdr:row>
      <xdr:rowOff>118533</xdr:rowOff>
    </xdr:to>
    <xdr:sp macro="" textlink="">
      <xdr:nvSpPr>
        <xdr:cNvPr id="8236" name="Text Box 44" hidden="1">
          <a:extLst>
            <a:ext uri="{FF2B5EF4-FFF2-40B4-BE49-F238E27FC236}">
              <a16:creationId xmlns:a16="http://schemas.microsoft.com/office/drawing/2014/main" id="{00000000-0008-0000-0000-00002C200000}"/>
            </a:ext>
          </a:extLst>
        </xdr:cNvPr>
        <xdr:cNvSpPr txBox="1">
          <a:spLocks noChangeArrowheads="1"/>
        </xdr:cNvSpPr>
      </xdr:nvSpPr>
      <xdr:spPr bwMode="auto">
        <a:xfrm>
          <a:off x="4953000" y="1371600"/>
          <a:ext cx="3419475" cy="1104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95250</xdr:colOff>
          <xdr:row>1</xdr:row>
          <xdr:rowOff>123825</xdr:rowOff>
        </xdr:from>
        <xdr:to>
          <xdr:col>27</xdr:col>
          <xdr:colOff>104775</xdr:colOff>
          <xdr:row>2</xdr:row>
          <xdr:rowOff>114300</xdr:rowOff>
        </xdr:to>
        <xdr:sp macro="" textlink="">
          <xdr:nvSpPr>
            <xdr:cNvPr id="8238" name="Scroll Bar 46" hidden="1">
              <a:extLst>
                <a:ext uri="{63B3BB69-23CF-44E3-9099-C40C66FF867C}">
                  <a14:compatExt spid="_x0000_s8238"/>
                </a:ext>
                <a:ext uri="{FF2B5EF4-FFF2-40B4-BE49-F238E27FC236}">
                  <a16:creationId xmlns:a16="http://schemas.microsoft.com/office/drawing/2014/main" id="{00000000-0008-0000-0000-00002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v42-Gantt">
      <a:dk1>
        <a:sysClr val="windowText" lastClr="000000"/>
      </a:dk1>
      <a:lt1>
        <a:sysClr val="window" lastClr="FFFFFF"/>
      </a:lt1>
      <a:dk2>
        <a:srgbClr val="3B8741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>
    <pageSetUpPr fitToPage="1"/>
  </sheetPr>
  <dimension ref="A1:BN37"/>
  <sheetViews>
    <sheetView showGridLines="0" tabSelected="1" zoomScaleNormal="100" workbookViewId="0">
      <pane ySplit="7" topLeftCell="A8" activePane="bottomLeft" state="frozen"/>
      <selection pane="bottomLeft" activeCell="H6" sqref="H6"/>
    </sheetView>
  </sheetViews>
  <sheetFormatPr defaultColWidth="9.140625" defaultRowHeight="12.75" x14ac:dyDescent="0.2"/>
  <cols>
    <col min="1" max="1" width="6.140625" style="34" customWidth="1"/>
    <col min="2" max="2" width="30.5703125" customWidth="1"/>
    <col min="3" max="3" width="10.7109375" customWidth="1"/>
    <col min="4" max="4" width="8.140625" hidden="1" customWidth="1"/>
    <col min="5" max="6" width="10.7109375" customWidth="1"/>
    <col min="7" max="7" width="6" customWidth="1"/>
    <col min="8" max="8" width="12" customWidth="1"/>
    <col min="9" max="9" width="14.140625" customWidth="1"/>
    <col min="10" max="10" width="1.85546875" customWidth="1"/>
    <col min="11" max="66" width="2.42578125" customWidth="1"/>
  </cols>
  <sheetData>
    <row r="1" spans="1:66" ht="30" customHeight="1" x14ac:dyDescent="0.2">
      <c r="B1" s="27" t="s">
        <v>1</v>
      </c>
      <c r="C1" s="5"/>
      <c r="D1" s="5"/>
      <c r="E1" s="5"/>
      <c r="F1" s="5"/>
      <c r="I1" s="31"/>
      <c r="K1" s="44" t="s">
        <v>35</v>
      </c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2"/>
      <c r="AD1" s="42"/>
      <c r="AE1" s="42"/>
    </row>
    <row r="2" spans="1:66" ht="18" customHeight="1" x14ac:dyDescent="0.2">
      <c r="B2" s="7" t="s">
        <v>2</v>
      </c>
      <c r="C2" s="33"/>
      <c r="D2" s="4"/>
      <c r="E2" s="32"/>
      <c r="F2" s="32"/>
      <c r="H2" s="1"/>
    </row>
    <row r="3" spans="1:66" x14ac:dyDescent="0.2">
      <c r="B3" s="2"/>
      <c r="H3" s="1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66" ht="17.25" customHeight="1" x14ac:dyDescent="0.2">
      <c r="B4" s="19" t="s">
        <v>3</v>
      </c>
      <c r="C4" s="49">
        <v>45915</v>
      </c>
      <c r="D4" s="49"/>
      <c r="E4" s="49"/>
      <c r="F4" s="43" t="s">
        <v>17</v>
      </c>
      <c r="G4" s="43"/>
      <c r="H4" s="30">
        <v>1</v>
      </c>
      <c r="I4" s="2"/>
      <c r="J4" s="6"/>
      <c r="K4" s="46" t="str">
        <f>"Semana "&amp;(K6-($C$4-WEEKDAY($C$4,1)+2))/7+1</f>
        <v>Semana 1</v>
      </c>
      <c r="L4" s="47"/>
      <c r="M4" s="47"/>
      <c r="N4" s="47"/>
      <c r="O4" s="47"/>
      <c r="P4" s="47"/>
      <c r="Q4" s="48"/>
      <c r="R4" s="46" t="str">
        <f>"Semana "&amp;(R6-($C$4-WEEKDAY($C$4,1)+2))/7+1</f>
        <v>Semana 2</v>
      </c>
      <c r="S4" s="47"/>
      <c r="T4" s="47"/>
      <c r="U4" s="47"/>
      <c r="V4" s="47"/>
      <c r="W4" s="47"/>
      <c r="X4" s="48"/>
      <c r="Y4" s="46" t="str">
        <f>"Semana "&amp;(Y6-($C$4-WEEKDAY($C$4,1)+2))/7+1</f>
        <v>Semana 3</v>
      </c>
      <c r="Z4" s="47"/>
      <c r="AA4" s="47"/>
      <c r="AB4" s="47"/>
      <c r="AC4" s="47"/>
      <c r="AD4" s="47"/>
      <c r="AE4" s="48"/>
      <c r="AF4" s="46" t="str">
        <f>"Semana "&amp;(AF6-($C$4-WEEKDAY($C$4,1)+2))/7+1</f>
        <v>Semana 4</v>
      </c>
      <c r="AG4" s="47"/>
      <c r="AH4" s="47"/>
      <c r="AI4" s="47"/>
      <c r="AJ4" s="47"/>
      <c r="AK4" s="47"/>
      <c r="AL4" s="48"/>
      <c r="AM4" s="46" t="str">
        <f>"Semana "&amp;(AM6-($C$4-WEEKDAY($C$4,1)+2))/7+1</f>
        <v>Semana 5</v>
      </c>
      <c r="AN4" s="47"/>
      <c r="AO4" s="47"/>
      <c r="AP4" s="47"/>
      <c r="AQ4" s="47"/>
      <c r="AR4" s="47"/>
      <c r="AS4" s="48"/>
      <c r="AT4" s="46" t="str">
        <f>"Semana "&amp;(AT6-($C$4-WEEKDAY($C$4,1)+2))/7+1</f>
        <v>Semana 6</v>
      </c>
      <c r="AU4" s="47"/>
      <c r="AV4" s="47"/>
      <c r="AW4" s="47"/>
      <c r="AX4" s="47"/>
      <c r="AY4" s="47"/>
      <c r="AZ4" s="48"/>
      <c r="BA4" s="46" t="str">
        <f>"Semana "&amp;(BA6-($C$4-WEEKDAY($C$4,1)+2))/7+1</f>
        <v>Semana 7</v>
      </c>
      <c r="BB4" s="47"/>
      <c r="BC4" s="47"/>
      <c r="BD4" s="47"/>
      <c r="BE4" s="47"/>
      <c r="BF4" s="47"/>
      <c r="BG4" s="48"/>
      <c r="BH4" s="46" t="str">
        <f>"Semana "&amp;(BH6-($C$4-WEEKDAY($C$4,1)+2))/7+1</f>
        <v>Semana 8</v>
      </c>
      <c r="BI4" s="47"/>
      <c r="BJ4" s="47"/>
      <c r="BK4" s="47"/>
      <c r="BL4" s="47"/>
      <c r="BM4" s="47"/>
      <c r="BN4" s="48"/>
    </row>
    <row r="5" spans="1:66" ht="17.25" customHeight="1" x14ac:dyDescent="0.2">
      <c r="B5" s="19"/>
      <c r="C5" s="45"/>
      <c r="D5" s="45"/>
      <c r="E5" s="45"/>
      <c r="F5" s="18"/>
      <c r="G5" s="18"/>
      <c r="H5" s="18"/>
      <c r="I5" s="18"/>
      <c r="J5" s="6"/>
      <c r="K5" s="50">
        <f>K6</f>
        <v>45915</v>
      </c>
      <c r="L5" s="51"/>
      <c r="M5" s="51"/>
      <c r="N5" s="51"/>
      <c r="O5" s="51"/>
      <c r="P5" s="51"/>
      <c r="Q5" s="52"/>
      <c r="R5" s="50">
        <f>R6</f>
        <v>45922</v>
      </c>
      <c r="S5" s="51"/>
      <c r="T5" s="51"/>
      <c r="U5" s="51"/>
      <c r="V5" s="51"/>
      <c r="W5" s="51"/>
      <c r="X5" s="52"/>
      <c r="Y5" s="50">
        <f>Y6</f>
        <v>45929</v>
      </c>
      <c r="Z5" s="51"/>
      <c r="AA5" s="51"/>
      <c r="AB5" s="51"/>
      <c r="AC5" s="51"/>
      <c r="AD5" s="51"/>
      <c r="AE5" s="52"/>
      <c r="AF5" s="50">
        <f>AF6</f>
        <v>45936</v>
      </c>
      <c r="AG5" s="51"/>
      <c r="AH5" s="51"/>
      <c r="AI5" s="51"/>
      <c r="AJ5" s="51"/>
      <c r="AK5" s="51"/>
      <c r="AL5" s="52"/>
      <c r="AM5" s="50">
        <f>AM6</f>
        <v>45943</v>
      </c>
      <c r="AN5" s="51"/>
      <c r="AO5" s="51"/>
      <c r="AP5" s="51"/>
      <c r="AQ5" s="51"/>
      <c r="AR5" s="51"/>
      <c r="AS5" s="52"/>
      <c r="AT5" s="50">
        <f>AT6</f>
        <v>45950</v>
      </c>
      <c r="AU5" s="51"/>
      <c r="AV5" s="51"/>
      <c r="AW5" s="51"/>
      <c r="AX5" s="51"/>
      <c r="AY5" s="51"/>
      <c r="AZ5" s="52"/>
      <c r="BA5" s="50">
        <f>BA6</f>
        <v>45957</v>
      </c>
      <c r="BB5" s="51"/>
      <c r="BC5" s="51"/>
      <c r="BD5" s="51"/>
      <c r="BE5" s="51"/>
      <c r="BF5" s="51"/>
      <c r="BG5" s="52"/>
      <c r="BH5" s="50">
        <f>BH6</f>
        <v>45964</v>
      </c>
      <c r="BI5" s="51"/>
      <c r="BJ5" s="51"/>
      <c r="BK5" s="51"/>
      <c r="BL5" s="51"/>
      <c r="BM5" s="51"/>
      <c r="BN5" s="52"/>
    </row>
    <row r="6" spans="1:66" x14ac:dyDescent="0.2">
      <c r="B6" s="6"/>
      <c r="C6" s="6"/>
      <c r="D6" s="6"/>
      <c r="E6" s="6"/>
      <c r="F6" s="6"/>
      <c r="G6" s="6"/>
      <c r="H6" s="6"/>
      <c r="I6" s="6"/>
      <c r="J6" s="6"/>
      <c r="K6" s="14">
        <f>C4-WEEKDAY(C4,1)+2+7*(H4-1)</f>
        <v>45915</v>
      </c>
      <c r="L6" s="13">
        <f t="shared" ref="L6:AQ6" si="0">K6+1</f>
        <v>45916</v>
      </c>
      <c r="M6" s="13">
        <f t="shared" si="0"/>
        <v>45917</v>
      </c>
      <c r="N6" s="13">
        <f t="shared" si="0"/>
        <v>45918</v>
      </c>
      <c r="O6" s="13">
        <f t="shared" si="0"/>
        <v>45919</v>
      </c>
      <c r="P6" s="13">
        <f t="shared" si="0"/>
        <v>45920</v>
      </c>
      <c r="Q6" s="15">
        <f t="shared" si="0"/>
        <v>45921</v>
      </c>
      <c r="R6" s="14">
        <f t="shared" si="0"/>
        <v>45922</v>
      </c>
      <c r="S6" s="13">
        <f t="shared" si="0"/>
        <v>45923</v>
      </c>
      <c r="T6" s="13">
        <f t="shared" si="0"/>
        <v>45924</v>
      </c>
      <c r="U6" s="13">
        <f t="shared" si="0"/>
        <v>45925</v>
      </c>
      <c r="V6" s="13">
        <f t="shared" si="0"/>
        <v>45926</v>
      </c>
      <c r="W6" s="13">
        <f t="shared" si="0"/>
        <v>45927</v>
      </c>
      <c r="X6" s="15">
        <f t="shared" si="0"/>
        <v>45928</v>
      </c>
      <c r="Y6" s="14">
        <f t="shared" si="0"/>
        <v>45929</v>
      </c>
      <c r="Z6" s="13">
        <f t="shared" si="0"/>
        <v>45930</v>
      </c>
      <c r="AA6" s="13">
        <f t="shared" si="0"/>
        <v>45931</v>
      </c>
      <c r="AB6" s="13">
        <f t="shared" si="0"/>
        <v>45932</v>
      </c>
      <c r="AC6" s="13">
        <f t="shared" si="0"/>
        <v>45933</v>
      </c>
      <c r="AD6" s="13">
        <f t="shared" si="0"/>
        <v>45934</v>
      </c>
      <c r="AE6" s="15">
        <f t="shared" si="0"/>
        <v>45935</v>
      </c>
      <c r="AF6" s="14">
        <f t="shared" si="0"/>
        <v>45936</v>
      </c>
      <c r="AG6" s="13">
        <f t="shared" si="0"/>
        <v>45937</v>
      </c>
      <c r="AH6" s="13">
        <f t="shared" si="0"/>
        <v>45938</v>
      </c>
      <c r="AI6" s="13">
        <f t="shared" si="0"/>
        <v>45939</v>
      </c>
      <c r="AJ6" s="13">
        <f t="shared" si="0"/>
        <v>45940</v>
      </c>
      <c r="AK6" s="13">
        <f t="shared" si="0"/>
        <v>45941</v>
      </c>
      <c r="AL6" s="15">
        <f t="shared" si="0"/>
        <v>45942</v>
      </c>
      <c r="AM6" s="14">
        <f t="shared" si="0"/>
        <v>45943</v>
      </c>
      <c r="AN6" s="13">
        <f t="shared" si="0"/>
        <v>45944</v>
      </c>
      <c r="AO6" s="13">
        <f t="shared" si="0"/>
        <v>45945</v>
      </c>
      <c r="AP6" s="13">
        <f t="shared" si="0"/>
        <v>45946</v>
      </c>
      <c r="AQ6" s="13">
        <f t="shared" si="0"/>
        <v>45947</v>
      </c>
      <c r="AR6" s="13">
        <f t="shared" ref="AR6:BN6" si="1">AQ6+1</f>
        <v>45948</v>
      </c>
      <c r="AS6" s="15">
        <f t="shared" si="1"/>
        <v>45949</v>
      </c>
      <c r="AT6" s="14">
        <f t="shared" si="1"/>
        <v>45950</v>
      </c>
      <c r="AU6" s="13">
        <f t="shared" si="1"/>
        <v>45951</v>
      </c>
      <c r="AV6" s="13">
        <f t="shared" si="1"/>
        <v>45952</v>
      </c>
      <c r="AW6" s="13">
        <f t="shared" si="1"/>
        <v>45953</v>
      </c>
      <c r="AX6" s="13">
        <f t="shared" si="1"/>
        <v>45954</v>
      </c>
      <c r="AY6" s="13">
        <f t="shared" si="1"/>
        <v>45955</v>
      </c>
      <c r="AZ6" s="15">
        <f t="shared" si="1"/>
        <v>45956</v>
      </c>
      <c r="BA6" s="14">
        <f t="shared" si="1"/>
        <v>45957</v>
      </c>
      <c r="BB6" s="13">
        <f t="shared" si="1"/>
        <v>45958</v>
      </c>
      <c r="BC6" s="13">
        <f t="shared" si="1"/>
        <v>45959</v>
      </c>
      <c r="BD6" s="13">
        <f t="shared" si="1"/>
        <v>45960</v>
      </c>
      <c r="BE6" s="13">
        <f t="shared" si="1"/>
        <v>45961</v>
      </c>
      <c r="BF6" s="13">
        <f t="shared" si="1"/>
        <v>45962</v>
      </c>
      <c r="BG6" s="15">
        <f t="shared" si="1"/>
        <v>45963</v>
      </c>
      <c r="BH6" s="14">
        <f t="shared" si="1"/>
        <v>45964</v>
      </c>
      <c r="BI6" s="13">
        <f t="shared" si="1"/>
        <v>45965</v>
      </c>
      <c r="BJ6" s="13">
        <f t="shared" si="1"/>
        <v>45966</v>
      </c>
      <c r="BK6" s="13">
        <f t="shared" si="1"/>
        <v>45967</v>
      </c>
      <c r="BL6" s="13">
        <f t="shared" si="1"/>
        <v>45968</v>
      </c>
      <c r="BM6" s="13">
        <f t="shared" si="1"/>
        <v>45969</v>
      </c>
      <c r="BN6" s="15">
        <f t="shared" si="1"/>
        <v>45970</v>
      </c>
    </row>
    <row r="7" spans="1:66" s="2" customFormat="1" ht="23.25" thickBot="1" x14ac:dyDescent="0.25">
      <c r="A7" s="35"/>
      <c r="B7" s="20" t="s">
        <v>4</v>
      </c>
      <c r="C7" s="21" t="s">
        <v>10</v>
      </c>
      <c r="D7" s="22" t="s">
        <v>0</v>
      </c>
      <c r="E7" s="23" t="s">
        <v>5</v>
      </c>
      <c r="F7" s="23" t="s">
        <v>6</v>
      </c>
      <c r="G7" s="21" t="s">
        <v>7</v>
      </c>
      <c r="H7" s="21" t="s">
        <v>9</v>
      </c>
      <c r="I7" s="23" t="s">
        <v>8</v>
      </c>
      <c r="J7" s="21"/>
      <c r="K7" s="24" t="str">
        <f t="shared" ref="K7:AP7" si="2">CHOOSE(WEEKDAY(K6,1),"S","M","T","W","T","F","S")</f>
        <v>M</v>
      </c>
      <c r="L7" s="25" t="str">
        <f t="shared" si="2"/>
        <v>T</v>
      </c>
      <c r="M7" s="25" t="str">
        <f t="shared" si="2"/>
        <v>W</v>
      </c>
      <c r="N7" s="25" t="str">
        <f t="shared" si="2"/>
        <v>T</v>
      </c>
      <c r="O7" s="25" t="str">
        <f t="shared" si="2"/>
        <v>F</v>
      </c>
      <c r="P7" s="25" t="str">
        <f t="shared" si="2"/>
        <v>S</v>
      </c>
      <c r="Q7" s="26" t="str">
        <f t="shared" si="2"/>
        <v>S</v>
      </c>
      <c r="R7" s="24" t="str">
        <f t="shared" si="2"/>
        <v>M</v>
      </c>
      <c r="S7" s="25" t="str">
        <f t="shared" si="2"/>
        <v>T</v>
      </c>
      <c r="T7" s="25" t="str">
        <f t="shared" si="2"/>
        <v>W</v>
      </c>
      <c r="U7" s="25" t="str">
        <f t="shared" si="2"/>
        <v>T</v>
      </c>
      <c r="V7" s="25" t="str">
        <f t="shared" si="2"/>
        <v>F</v>
      </c>
      <c r="W7" s="25" t="str">
        <f t="shared" si="2"/>
        <v>S</v>
      </c>
      <c r="X7" s="26" t="str">
        <f t="shared" si="2"/>
        <v>S</v>
      </c>
      <c r="Y7" s="24" t="str">
        <f t="shared" si="2"/>
        <v>M</v>
      </c>
      <c r="Z7" s="25" t="str">
        <f t="shared" si="2"/>
        <v>T</v>
      </c>
      <c r="AA7" s="25" t="str">
        <f t="shared" si="2"/>
        <v>W</v>
      </c>
      <c r="AB7" s="25" t="str">
        <f t="shared" si="2"/>
        <v>T</v>
      </c>
      <c r="AC7" s="25" t="str">
        <f t="shared" si="2"/>
        <v>F</v>
      </c>
      <c r="AD7" s="25" t="str">
        <f t="shared" si="2"/>
        <v>S</v>
      </c>
      <c r="AE7" s="26" t="str">
        <f t="shared" si="2"/>
        <v>S</v>
      </c>
      <c r="AF7" s="24" t="str">
        <f t="shared" si="2"/>
        <v>M</v>
      </c>
      <c r="AG7" s="25" t="str">
        <f t="shared" si="2"/>
        <v>T</v>
      </c>
      <c r="AH7" s="25" t="str">
        <f t="shared" si="2"/>
        <v>W</v>
      </c>
      <c r="AI7" s="25" t="str">
        <f t="shared" si="2"/>
        <v>T</v>
      </c>
      <c r="AJ7" s="25" t="str">
        <f t="shared" si="2"/>
        <v>F</v>
      </c>
      <c r="AK7" s="25" t="str">
        <f t="shared" si="2"/>
        <v>S</v>
      </c>
      <c r="AL7" s="26" t="str">
        <f t="shared" si="2"/>
        <v>S</v>
      </c>
      <c r="AM7" s="24" t="str">
        <f t="shared" si="2"/>
        <v>M</v>
      </c>
      <c r="AN7" s="25" t="str">
        <f t="shared" si="2"/>
        <v>T</v>
      </c>
      <c r="AO7" s="25" t="str">
        <f t="shared" si="2"/>
        <v>W</v>
      </c>
      <c r="AP7" s="25" t="str">
        <f t="shared" si="2"/>
        <v>T</v>
      </c>
      <c r="AQ7" s="25" t="str">
        <f t="shared" ref="AQ7:BN7" si="3">CHOOSE(WEEKDAY(AQ6,1),"S","M","T","W","T","F","S")</f>
        <v>F</v>
      </c>
      <c r="AR7" s="25" t="str">
        <f t="shared" si="3"/>
        <v>S</v>
      </c>
      <c r="AS7" s="26" t="str">
        <f t="shared" si="3"/>
        <v>S</v>
      </c>
      <c r="AT7" s="24" t="str">
        <f t="shared" si="3"/>
        <v>M</v>
      </c>
      <c r="AU7" s="25" t="str">
        <f t="shared" si="3"/>
        <v>T</v>
      </c>
      <c r="AV7" s="25" t="str">
        <f t="shared" si="3"/>
        <v>W</v>
      </c>
      <c r="AW7" s="25" t="str">
        <f t="shared" si="3"/>
        <v>T</v>
      </c>
      <c r="AX7" s="25" t="str">
        <f t="shared" si="3"/>
        <v>F</v>
      </c>
      <c r="AY7" s="25" t="str">
        <f t="shared" si="3"/>
        <v>S</v>
      </c>
      <c r="AZ7" s="26" t="str">
        <f t="shared" si="3"/>
        <v>S</v>
      </c>
      <c r="BA7" s="24" t="str">
        <f t="shared" si="3"/>
        <v>M</v>
      </c>
      <c r="BB7" s="25" t="str">
        <f t="shared" si="3"/>
        <v>T</v>
      </c>
      <c r="BC7" s="25" t="str">
        <f t="shared" si="3"/>
        <v>W</v>
      </c>
      <c r="BD7" s="25" t="str">
        <f t="shared" si="3"/>
        <v>T</v>
      </c>
      <c r="BE7" s="25" t="str">
        <f t="shared" si="3"/>
        <v>F</v>
      </c>
      <c r="BF7" s="25" t="str">
        <f t="shared" si="3"/>
        <v>S</v>
      </c>
      <c r="BG7" s="26" t="str">
        <f t="shared" si="3"/>
        <v>S</v>
      </c>
      <c r="BH7" s="24" t="str">
        <f t="shared" si="3"/>
        <v>M</v>
      </c>
      <c r="BI7" s="25" t="str">
        <f t="shared" si="3"/>
        <v>T</v>
      </c>
      <c r="BJ7" s="25" t="str">
        <f t="shared" si="3"/>
        <v>W</v>
      </c>
      <c r="BK7" s="25" t="str">
        <f t="shared" si="3"/>
        <v>T</v>
      </c>
      <c r="BL7" s="25" t="str">
        <f t="shared" si="3"/>
        <v>F</v>
      </c>
      <c r="BM7" s="25" t="str">
        <f t="shared" si="3"/>
        <v>S</v>
      </c>
      <c r="BN7" s="26" t="str">
        <f t="shared" si="3"/>
        <v>S</v>
      </c>
    </row>
    <row r="8" spans="1:66" s="9" customFormat="1" ht="18" x14ac:dyDescent="0.2">
      <c r="A8" s="36"/>
      <c r="B8" s="2" t="s">
        <v>12</v>
      </c>
      <c r="C8" s="9" t="s">
        <v>11</v>
      </c>
      <c r="D8" s="29"/>
      <c r="E8" s="37">
        <v>45919</v>
      </c>
      <c r="F8" s="38">
        <v>45920</v>
      </c>
      <c r="G8" s="10">
        <v>5</v>
      </c>
      <c r="H8" s="11">
        <v>1</v>
      </c>
      <c r="I8" s="12">
        <f t="shared" ref="I8:I37" si="4">IF(OR(F8=0,E8=0)," - ",NETWORKDAYS(E8,F8))</f>
        <v>1</v>
      </c>
      <c r="J8" s="16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</row>
    <row r="9" spans="1:66" s="9" customFormat="1" ht="18" x14ac:dyDescent="0.2">
      <c r="A9" s="36"/>
      <c r="B9" s="39" t="s">
        <v>14</v>
      </c>
      <c r="C9" s="9" t="s">
        <v>11</v>
      </c>
      <c r="D9" s="29"/>
      <c r="E9" s="37">
        <v>45919</v>
      </c>
      <c r="F9" s="38">
        <v>45920</v>
      </c>
      <c r="G9" s="10">
        <v>5</v>
      </c>
      <c r="H9" s="11">
        <v>1</v>
      </c>
      <c r="I9" s="12">
        <f t="shared" si="4"/>
        <v>1</v>
      </c>
      <c r="J9" s="16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</row>
    <row r="10" spans="1:66" s="9" customFormat="1" ht="18" x14ac:dyDescent="0.2">
      <c r="A10" s="36"/>
      <c r="B10" s="2" t="s">
        <v>13</v>
      </c>
      <c r="C10" s="9" t="s">
        <v>11</v>
      </c>
      <c r="D10" s="29"/>
      <c r="E10" s="37">
        <v>45919</v>
      </c>
      <c r="F10" s="38">
        <v>45920</v>
      </c>
      <c r="G10" s="10">
        <v>4</v>
      </c>
      <c r="H10" s="11">
        <v>1</v>
      </c>
      <c r="I10" s="12">
        <f t="shared" si="4"/>
        <v>1</v>
      </c>
      <c r="J10" s="16"/>
      <c r="K10" s="8"/>
      <c r="L10" s="8"/>
      <c r="M10" s="1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</row>
    <row r="11" spans="1:66" s="9" customFormat="1" ht="18" x14ac:dyDescent="0.2">
      <c r="A11" s="36"/>
      <c r="B11" s="2" t="s">
        <v>15</v>
      </c>
      <c r="C11" s="9" t="s">
        <v>11</v>
      </c>
      <c r="D11" s="29"/>
      <c r="E11" s="37">
        <v>45919</v>
      </c>
      <c r="F11" s="38">
        <v>45922</v>
      </c>
      <c r="G11" s="10">
        <v>4</v>
      </c>
      <c r="H11" s="11">
        <v>1</v>
      </c>
      <c r="I11" s="12">
        <f t="shared" si="4"/>
        <v>2</v>
      </c>
      <c r="J11" s="16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</row>
    <row r="12" spans="1:66" s="9" customFormat="1" ht="18" x14ac:dyDescent="0.2">
      <c r="A12" s="36"/>
      <c r="B12" s="9" t="s">
        <v>19</v>
      </c>
      <c r="C12" s="9" t="s">
        <v>11</v>
      </c>
      <c r="D12" s="29"/>
      <c r="E12" s="37">
        <v>45919</v>
      </c>
      <c r="F12" s="38">
        <v>45920</v>
      </c>
      <c r="G12" s="10">
        <v>2</v>
      </c>
      <c r="H12" s="11">
        <v>1</v>
      </c>
      <c r="I12" s="12">
        <f t="shared" si="4"/>
        <v>1</v>
      </c>
      <c r="J12" s="16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</row>
    <row r="13" spans="1:66" s="9" customFormat="1" ht="18" x14ac:dyDescent="0.2">
      <c r="A13" s="36"/>
      <c r="B13" s="2" t="s">
        <v>16</v>
      </c>
      <c r="C13" s="9" t="s">
        <v>11</v>
      </c>
      <c r="D13" s="29"/>
      <c r="E13" s="37">
        <v>45919</v>
      </c>
      <c r="F13" s="38">
        <v>45920</v>
      </c>
      <c r="G13" s="10">
        <v>4</v>
      </c>
      <c r="H13" s="11">
        <v>1</v>
      </c>
      <c r="I13" s="12">
        <f t="shared" ref="I13:I16" si="5">IF(OR(F13=0,E13=0)," - ",NETWORKDAYS(E13,F13))</f>
        <v>1</v>
      </c>
      <c r="J13" s="16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</row>
    <row r="14" spans="1:66" s="9" customFormat="1" ht="18" x14ac:dyDescent="0.2">
      <c r="A14" s="36"/>
      <c r="B14" s="2" t="s">
        <v>18</v>
      </c>
      <c r="C14" s="9" t="s">
        <v>11</v>
      </c>
      <c r="D14" s="29"/>
      <c r="E14" s="37">
        <v>45919</v>
      </c>
      <c r="F14" s="38">
        <v>45920</v>
      </c>
      <c r="G14" s="10">
        <v>5</v>
      </c>
      <c r="H14" s="11">
        <v>1</v>
      </c>
      <c r="I14" s="12">
        <f>IF(OR(F14=0,E14=0)," - ",NETWORKDAYS(E14,F14))</f>
        <v>1</v>
      </c>
      <c r="J14" s="16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</row>
    <row r="15" spans="1:66" s="9" customFormat="1" ht="18" x14ac:dyDescent="0.2">
      <c r="A15" s="36"/>
      <c r="B15" s="9" t="s">
        <v>20</v>
      </c>
      <c r="C15" s="9" t="s">
        <v>11</v>
      </c>
      <c r="D15" s="29"/>
      <c r="E15" s="37">
        <v>45919</v>
      </c>
      <c r="F15" s="38">
        <v>45926</v>
      </c>
      <c r="G15" s="10">
        <v>3</v>
      </c>
      <c r="H15" s="11">
        <v>1</v>
      </c>
      <c r="I15" s="12">
        <f>IF(OR(F15=0,E15=0)," - ",NETWORKDAYS(E15,F15))</f>
        <v>6</v>
      </c>
      <c r="J15" s="16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</row>
    <row r="16" spans="1:66" s="9" customFormat="1" ht="18" x14ac:dyDescent="0.2">
      <c r="A16" s="36"/>
      <c r="B16" s="9" t="s">
        <v>21</v>
      </c>
      <c r="C16" s="9" t="s">
        <v>11</v>
      </c>
      <c r="D16" s="29"/>
      <c r="E16" s="37">
        <v>45927</v>
      </c>
      <c r="F16" s="38">
        <v>45929</v>
      </c>
      <c r="G16" s="10">
        <v>6</v>
      </c>
      <c r="H16" s="11">
        <v>0</v>
      </c>
      <c r="I16" s="12">
        <f t="shared" si="5"/>
        <v>1</v>
      </c>
      <c r="J16" s="16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</row>
    <row r="17" spans="1:66" s="9" customFormat="1" ht="18" x14ac:dyDescent="0.2">
      <c r="A17" s="36"/>
      <c r="B17" s="28" t="s">
        <v>23</v>
      </c>
      <c r="C17" s="9" t="s">
        <v>11</v>
      </c>
      <c r="D17" s="29"/>
      <c r="E17" s="37">
        <v>45927</v>
      </c>
      <c r="F17" s="38">
        <v>45929</v>
      </c>
      <c r="G17" s="10">
        <v>7</v>
      </c>
      <c r="H17" s="11">
        <v>0</v>
      </c>
      <c r="I17" s="12">
        <f t="shared" si="4"/>
        <v>1</v>
      </c>
      <c r="J17" s="16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</row>
    <row r="18" spans="1:66" s="9" customFormat="1" ht="18" x14ac:dyDescent="0.2">
      <c r="A18" s="36"/>
      <c r="B18" s="28" t="s">
        <v>24</v>
      </c>
      <c r="C18" s="9" t="s">
        <v>11</v>
      </c>
      <c r="D18" s="29"/>
      <c r="E18" s="37">
        <v>45927</v>
      </c>
      <c r="F18" s="38">
        <v>45929</v>
      </c>
      <c r="G18" s="10">
        <v>7</v>
      </c>
      <c r="H18" s="11">
        <v>0</v>
      </c>
      <c r="I18" s="12">
        <f t="shared" si="4"/>
        <v>1</v>
      </c>
      <c r="J18" s="16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</row>
    <row r="19" spans="1:66" s="9" customFormat="1" ht="18" x14ac:dyDescent="0.2">
      <c r="A19" s="36"/>
      <c r="B19" s="41" t="s">
        <v>32</v>
      </c>
      <c r="C19" s="9" t="s">
        <v>11</v>
      </c>
      <c r="D19" s="29"/>
      <c r="E19" s="37">
        <v>45929</v>
      </c>
      <c r="F19" s="38">
        <v>45933</v>
      </c>
      <c r="G19" s="10">
        <v>4</v>
      </c>
      <c r="H19" s="11">
        <v>0</v>
      </c>
      <c r="I19" s="12">
        <f t="shared" si="4"/>
        <v>5</v>
      </c>
      <c r="J19" s="16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</row>
    <row r="20" spans="1:66" s="9" customFormat="1" ht="18" x14ac:dyDescent="0.2">
      <c r="A20" s="36"/>
      <c r="B20" s="41" t="s">
        <v>33</v>
      </c>
      <c r="C20" s="9" t="s">
        <v>11</v>
      </c>
      <c r="D20" s="29"/>
      <c r="E20" s="37">
        <v>45929</v>
      </c>
      <c r="F20" s="38">
        <v>45933</v>
      </c>
      <c r="G20" s="10">
        <v>5</v>
      </c>
      <c r="H20" s="11">
        <v>0</v>
      </c>
      <c r="I20" s="12">
        <f t="shared" ref="I20" si="6">IF(OR(F20=0,E20=0)," - ",NETWORKDAYS(E20,F20))</f>
        <v>5</v>
      </c>
      <c r="J20" s="16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</row>
    <row r="21" spans="1:66" s="9" customFormat="1" ht="18" x14ac:dyDescent="0.2">
      <c r="A21" s="36"/>
      <c r="B21" s="9" t="s">
        <v>34</v>
      </c>
      <c r="C21" s="9" t="s">
        <v>11</v>
      </c>
      <c r="D21" s="29"/>
      <c r="E21" s="37">
        <v>45929</v>
      </c>
      <c r="F21" s="38">
        <v>45933</v>
      </c>
      <c r="G21" s="10">
        <v>3</v>
      </c>
      <c r="H21" s="11">
        <v>0</v>
      </c>
      <c r="I21" s="12">
        <f t="shared" si="4"/>
        <v>5</v>
      </c>
      <c r="J21" s="16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</row>
    <row r="22" spans="1:66" s="9" customFormat="1" ht="18" x14ac:dyDescent="0.2">
      <c r="A22" s="36"/>
      <c r="B22" s="41" t="s">
        <v>30</v>
      </c>
      <c r="C22" s="9" t="s">
        <v>11</v>
      </c>
      <c r="D22" s="29"/>
      <c r="E22" s="37">
        <v>45929</v>
      </c>
      <c r="F22" s="38">
        <v>45933</v>
      </c>
      <c r="G22" s="10">
        <v>4</v>
      </c>
      <c r="H22" s="11">
        <v>0</v>
      </c>
      <c r="I22" s="12">
        <f t="shared" ref="I22:I23" si="7">IF(OR(F22=0,E22=0)," - ",NETWORKDAYS(E22,F22))</f>
        <v>5</v>
      </c>
      <c r="J22" s="16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</row>
    <row r="23" spans="1:66" s="9" customFormat="1" ht="18" x14ac:dyDescent="0.2">
      <c r="A23" s="36"/>
      <c r="B23" s="41" t="s">
        <v>31</v>
      </c>
      <c r="C23" s="9" t="s">
        <v>11</v>
      </c>
      <c r="D23" s="29"/>
      <c r="E23" s="37">
        <v>45929</v>
      </c>
      <c r="F23" s="38">
        <v>45933</v>
      </c>
      <c r="G23" s="10">
        <v>5</v>
      </c>
      <c r="H23" s="11">
        <v>0</v>
      </c>
      <c r="I23" s="12">
        <f t="shared" si="7"/>
        <v>5</v>
      </c>
      <c r="J23" s="16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</row>
    <row r="24" spans="1:66" s="9" customFormat="1" ht="18" x14ac:dyDescent="0.2">
      <c r="A24" s="36"/>
      <c r="B24" s="41" t="s">
        <v>29</v>
      </c>
      <c r="C24" s="9" t="s">
        <v>11</v>
      </c>
      <c r="D24" s="29"/>
      <c r="E24" s="37">
        <v>45932</v>
      </c>
      <c r="F24" s="38">
        <v>45940</v>
      </c>
      <c r="G24" s="10">
        <v>3</v>
      </c>
      <c r="H24" s="11">
        <v>0</v>
      </c>
      <c r="I24" s="12">
        <f t="shared" si="4"/>
        <v>7</v>
      </c>
      <c r="J24" s="16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</row>
    <row r="25" spans="1:66" s="9" customFormat="1" ht="18" x14ac:dyDescent="0.2">
      <c r="A25" s="36"/>
      <c r="B25" s="40" t="s">
        <v>25</v>
      </c>
      <c r="C25" s="9" t="s">
        <v>11</v>
      </c>
      <c r="D25" s="29"/>
      <c r="E25" s="37">
        <v>45932</v>
      </c>
      <c r="F25" s="38">
        <v>45940</v>
      </c>
      <c r="G25" s="10">
        <v>6</v>
      </c>
      <c r="H25" s="11">
        <v>0</v>
      </c>
      <c r="I25" s="12">
        <f t="shared" si="4"/>
        <v>7</v>
      </c>
      <c r="J25" s="16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</row>
    <row r="26" spans="1:66" s="9" customFormat="1" ht="18" x14ac:dyDescent="0.2">
      <c r="A26" s="36"/>
      <c r="B26" s="28" t="s">
        <v>22</v>
      </c>
      <c r="C26" s="9" t="s">
        <v>11</v>
      </c>
      <c r="D26" s="29"/>
      <c r="E26" s="37">
        <v>45927</v>
      </c>
      <c r="F26" s="38">
        <v>45940</v>
      </c>
      <c r="G26" s="10">
        <v>5</v>
      </c>
      <c r="H26" s="11">
        <v>0</v>
      </c>
      <c r="I26" s="12">
        <f>IF(OR(F26=0,E26=0)," - ",NETWORKDAYS(E26,F26))</f>
        <v>10</v>
      </c>
      <c r="J26" s="16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</row>
    <row r="27" spans="1:66" s="9" customFormat="1" ht="18" x14ac:dyDescent="0.2">
      <c r="A27" s="36"/>
      <c r="B27" s="40" t="s">
        <v>26</v>
      </c>
      <c r="C27" s="9" t="s">
        <v>11</v>
      </c>
      <c r="D27" s="29"/>
      <c r="E27" s="37">
        <v>45941</v>
      </c>
      <c r="F27" s="38">
        <v>45967</v>
      </c>
      <c r="G27" s="10">
        <v>3</v>
      </c>
      <c r="H27" s="11">
        <v>0</v>
      </c>
      <c r="I27" s="12">
        <f t="shared" si="4"/>
        <v>19</v>
      </c>
      <c r="J27" s="16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</row>
    <row r="28" spans="1:66" s="9" customFormat="1" ht="18" x14ac:dyDescent="0.2">
      <c r="A28" s="36"/>
      <c r="B28" s="40" t="s">
        <v>37</v>
      </c>
      <c r="C28" s="9" t="s">
        <v>11</v>
      </c>
      <c r="D28" s="29"/>
      <c r="E28" s="37">
        <v>45941</v>
      </c>
      <c r="F28" s="38">
        <v>45947</v>
      </c>
      <c r="G28" s="10">
        <v>4</v>
      </c>
      <c r="H28" s="11">
        <v>0</v>
      </c>
      <c r="I28" s="12">
        <f t="shared" si="4"/>
        <v>5</v>
      </c>
      <c r="J28" s="16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</row>
    <row r="29" spans="1:66" s="9" customFormat="1" ht="18" x14ac:dyDescent="0.2">
      <c r="A29" s="36"/>
      <c r="B29" s="40" t="s">
        <v>36</v>
      </c>
      <c r="C29" s="9" t="s">
        <v>11</v>
      </c>
      <c r="D29" s="29"/>
      <c r="E29" s="37">
        <v>45948</v>
      </c>
      <c r="F29" s="38">
        <v>45954</v>
      </c>
      <c r="G29" s="10">
        <v>3</v>
      </c>
      <c r="H29" s="11">
        <v>0</v>
      </c>
      <c r="I29" s="12">
        <f t="shared" si="4"/>
        <v>5</v>
      </c>
      <c r="J29" s="16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</row>
    <row r="30" spans="1:66" s="9" customFormat="1" ht="18" x14ac:dyDescent="0.2">
      <c r="A30" s="36"/>
      <c r="B30" s="40" t="s">
        <v>38</v>
      </c>
      <c r="C30" s="9" t="s">
        <v>11</v>
      </c>
      <c r="D30" s="29"/>
      <c r="E30" s="37">
        <v>45955</v>
      </c>
      <c r="F30" s="38">
        <v>45961</v>
      </c>
      <c r="G30" s="10">
        <v>3</v>
      </c>
      <c r="H30" s="11">
        <v>0</v>
      </c>
      <c r="I30" s="12">
        <f t="shared" si="4"/>
        <v>5</v>
      </c>
      <c r="J30" s="16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</row>
    <row r="31" spans="1:66" s="9" customFormat="1" ht="18" x14ac:dyDescent="0.2">
      <c r="A31" s="36"/>
      <c r="B31" s="40" t="s">
        <v>43</v>
      </c>
      <c r="C31" s="9" t="s">
        <v>11</v>
      </c>
      <c r="D31" s="29"/>
      <c r="E31" s="37">
        <v>45962</v>
      </c>
      <c r="F31" s="38">
        <v>45967</v>
      </c>
      <c r="G31" s="10">
        <v>6</v>
      </c>
      <c r="H31" s="11">
        <v>0</v>
      </c>
      <c r="I31" s="12">
        <f t="shared" si="4"/>
        <v>4</v>
      </c>
      <c r="J31" s="16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</row>
    <row r="32" spans="1:66" s="9" customFormat="1" ht="18" x14ac:dyDescent="0.2">
      <c r="A32" s="36"/>
      <c r="B32" s="40" t="s">
        <v>27</v>
      </c>
      <c r="C32" s="9" t="s">
        <v>11</v>
      </c>
      <c r="D32" s="29"/>
      <c r="E32" s="37">
        <v>45968</v>
      </c>
      <c r="F32" s="38">
        <v>45995</v>
      </c>
      <c r="G32" s="10">
        <v>3</v>
      </c>
      <c r="H32" s="11">
        <v>0</v>
      </c>
      <c r="I32" s="12">
        <f t="shared" si="4"/>
        <v>20</v>
      </c>
      <c r="J32" s="16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</row>
    <row r="33" spans="1:66" s="9" customFormat="1" ht="18" x14ac:dyDescent="0.2">
      <c r="A33" s="36"/>
      <c r="B33" s="40" t="s">
        <v>39</v>
      </c>
      <c r="C33" s="9" t="s">
        <v>11</v>
      </c>
      <c r="D33" s="29"/>
      <c r="E33" s="37">
        <v>45968</v>
      </c>
      <c r="F33" s="38">
        <v>45976</v>
      </c>
      <c r="G33" s="10">
        <v>1</v>
      </c>
      <c r="H33" s="11">
        <v>0</v>
      </c>
      <c r="I33" s="12">
        <f t="shared" si="4"/>
        <v>6</v>
      </c>
      <c r="J33" s="16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</row>
    <row r="34" spans="1:66" s="9" customFormat="1" ht="18" x14ac:dyDescent="0.2">
      <c r="A34" s="36"/>
      <c r="B34" s="40" t="s">
        <v>40</v>
      </c>
      <c r="C34" s="9" t="s">
        <v>11</v>
      </c>
      <c r="D34" s="29"/>
      <c r="E34" s="37">
        <v>45977</v>
      </c>
      <c r="F34" s="38">
        <v>45983</v>
      </c>
      <c r="G34" s="10">
        <v>1</v>
      </c>
      <c r="H34" s="11">
        <v>0</v>
      </c>
      <c r="I34" s="12">
        <f t="shared" si="4"/>
        <v>5</v>
      </c>
      <c r="J34" s="16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</row>
    <row r="35" spans="1:66" s="9" customFormat="1" ht="18" x14ac:dyDescent="0.2">
      <c r="A35" s="36"/>
      <c r="B35" s="40" t="s">
        <v>41</v>
      </c>
      <c r="C35" s="9" t="s">
        <v>11</v>
      </c>
      <c r="D35" s="29"/>
      <c r="E35" s="37">
        <v>45984</v>
      </c>
      <c r="F35" s="38">
        <v>45989</v>
      </c>
      <c r="G35" s="10">
        <v>1</v>
      </c>
      <c r="H35" s="11">
        <v>0</v>
      </c>
      <c r="I35" s="12">
        <f t="shared" si="4"/>
        <v>5</v>
      </c>
      <c r="J35" s="16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</row>
    <row r="36" spans="1:66" s="9" customFormat="1" ht="18" x14ac:dyDescent="0.2">
      <c r="A36" s="36"/>
      <c r="B36" s="40" t="s">
        <v>42</v>
      </c>
      <c r="C36" s="9" t="s">
        <v>11</v>
      </c>
      <c r="D36" s="29"/>
      <c r="E36" s="37">
        <v>45990</v>
      </c>
      <c r="F36" s="38">
        <v>45993</v>
      </c>
      <c r="G36" s="10">
        <v>1</v>
      </c>
      <c r="H36" s="11">
        <v>0</v>
      </c>
      <c r="I36" s="12">
        <f t="shared" si="4"/>
        <v>2</v>
      </c>
      <c r="J36" s="16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</row>
    <row r="37" spans="1:66" s="9" customFormat="1" ht="18" x14ac:dyDescent="0.2">
      <c r="A37" s="36"/>
      <c r="B37" s="40" t="s">
        <v>28</v>
      </c>
      <c r="C37" s="9" t="s">
        <v>11</v>
      </c>
      <c r="D37" s="29"/>
      <c r="E37" s="37">
        <v>45994</v>
      </c>
      <c r="F37" s="38">
        <v>45995</v>
      </c>
      <c r="G37" s="10">
        <v>1</v>
      </c>
      <c r="H37" s="11">
        <v>0</v>
      </c>
      <c r="I37" s="12">
        <f t="shared" si="4"/>
        <v>2</v>
      </c>
      <c r="J37" s="16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</row>
  </sheetData>
  <sheetProtection formatCells="0" formatColumns="0" formatRows="0" insertRows="0" deleteRows="0"/>
  <mergeCells count="20">
    <mergeCell ref="AF4:AL4"/>
    <mergeCell ref="AF5:AL5"/>
    <mergeCell ref="BH4:BN4"/>
    <mergeCell ref="BH5:BN5"/>
    <mergeCell ref="AM5:AS5"/>
    <mergeCell ref="AT4:AZ4"/>
    <mergeCell ref="AT5:AZ5"/>
    <mergeCell ref="AM4:AS4"/>
    <mergeCell ref="BA4:BG4"/>
    <mergeCell ref="BA5:BG5"/>
    <mergeCell ref="F4:G4"/>
    <mergeCell ref="K1:AB1"/>
    <mergeCell ref="C5:E5"/>
    <mergeCell ref="R4:X4"/>
    <mergeCell ref="K4:Q4"/>
    <mergeCell ref="C4:E4"/>
    <mergeCell ref="R5:X5"/>
    <mergeCell ref="K5:Q5"/>
    <mergeCell ref="Y4:AE4"/>
    <mergeCell ref="Y5:AE5"/>
  </mergeCells>
  <phoneticPr fontId="3" type="noConversion"/>
  <conditionalFormatting sqref="H8:H37">
    <cfRule type="dataBar" priority="10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{0A58A75E-4698-465A-8593-F06B91A3A900}</x14:id>
        </ext>
      </extLst>
    </cfRule>
  </conditionalFormatting>
  <conditionalFormatting sqref="K6:BN7">
    <cfRule type="expression" dxfId="3" priority="53">
      <formula>K$6=TODAY()</formula>
    </cfRule>
  </conditionalFormatting>
  <conditionalFormatting sqref="K6:BN37">
    <cfRule type="expression" dxfId="2" priority="16">
      <formula>K$6=TODAY()</formula>
    </cfRule>
  </conditionalFormatting>
  <conditionalFormatting sqref="K8:BN37">
    <cfRule type="expression" dxfId="1" priority="56">
      <formula>AND($E8&lt;=K$6,ROUNDDOWN(($F8-$E8+1)*$H8,0)+$E8-1&gt;=K$6)</formula>
    </cfRule>
    <cfRule type="expression" dxfId="0" priority="57">
      <formula>AND(NOT(ISBLANK($E8)),$E8&lt;=K$6,$F8&gt;=K$6)</formula>
    </cfRule>
  </conditionalFormatting>
  <dataValidations count="1">
    <dataValidation allowBlank="1" showInputMessage="1" promptTitle="Display Week" prompt="Enter the week number to display first in the Gantt Chart. The weeks are numbered starting from the week containing the Project Start Date." sqref="H4" xr:uid="{00000000-0002-0000-0000-000000000000}"/>
  </dataValidations>
  <pageMargins left="0.25" right="0.25" top="0.5" bottom="0.5" header="0.5" footer="0.25"/>
  <pageSetup scale="63" orientation="landscape" r:id="rId1"/>
  <headerFooter alignWithMargins="0"/>
  <ignoredErrors>
    <ignoredError sqref="G12 G11 G17 G10 G9 G33:H36 H25 H24 H28:H3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238" r:id="rId4" name="Scroll Bar 46">
              <controlPr defaultSize="0" print="0" autoPict="0">
                <anchor moveWithCells="1">
                  <from>
                    <xdr:col>9</xdr:col>
                    <xdr:colOff>95250</xdr:colOff>
                    <xdr:row>1</xdr:row>
                    <xdr:rowOff>123825</xdr:rowOff>
                  </from>
                  <to>
                    <xdr:col>27</xdr:col>
                    <xdr:colOff>104775</xdr:colOff>
                    <xdr:row>2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58A75E-4698-465A-8593-F06B91A3A90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H8:H37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GanttChart</vt:lpstr>
      <vt:lpstr>GanttChart!Print_Area</vt:lpstr>
      <vt:lpstr>GanttChart!Print_Titles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 Chart Template</dc:title>
  <dc:creator>Vertex42.com</dc:creator>
  <dc:description>(c) 2006-2025 Vertex42 LLC. All Rights Reserved.</dc:description>
  <cp:lastModifiedBy>Guilherme Barreiro</cp:lastModifiedBy>
  <cp:lastPrinted>2025-04-09T16:30:31Z</cp:lastPrinted>
  <dcterms:created xsi:type="dcterms:W3CDTF">2010-06-09T16:05:03Z</dcterms:created>
  <dcterms:modified xsi:type="dcterms:W3CDTF">2025-09-26T21:18:54Z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2006-2025 Vertex42 LLC</vt:lpwstr>
  </property>
  <property fmtid="{D5CDD505-2E9C-101B-9397-08002B2CF9AE}" pid="3" name="Version">
    <vt:lpwstr>3.1.2</vt:lpwstr>
  </property>
  <property fmtid="{D5CDD505-2E9C-101B-9397-08002B2CF9AE}" pid="4" name="Source">
    <vt:lpwstr>https://www.vertex42.com/ExcelTemplates/excel-gantt-chart.html</vt:lpwstr>
  </property>
</Properties>
</file>