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psetubal-my.sharepoint.com/personal/202001870_estudantes_ips_pt/Documents/Ambiente de Trabalho/ProjetoRC/"/>
    </mc:Choice>
  </mc:AlternateContent>
  <xr:revisionPtr revIDLastSave="272" documentId="13_ncr:1_{62B5C1EC-8543-4F60-B556-DFC00F7FFA8F}" xr6:coauthVersionLast="47" xr6:coauthVersionMax="47" xr10:uidLastSave="{23827404-DC68-400C-AFA2-9C75A1ED63F7}"/>
  <bookViews>
    <workbookView minimized="1" xWindow="2040" yWindow="3495" windowWidth="21600" windowHeight="11385" xr2:uid="{18CE1A6B-A26E-4336-862E-E6D74BAACA7B}"/>
  </bookViews>
  <sheets>
    <sheet name="VLANsSubRedes" sheetId="1" r:id="rId1"/>
    <sheet name="Switch" sheetId="5" r:id="rId2"/>
    <sheet name="Tomadas" sheetId="3" r:id="rId3"/>
    <sheet name="OrçamentoListaDeEquip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2" i="1"/>
  <c r="E18" i="4"/>
  <c r="C18" i="4"/>
  <c r="D17" i="4"/>
  <c r="D18" i="4" s="1"/>
  <c r="B18" i="4"/>
  <c r="D16" i="4"/>
  <c r="E16" i="4" s="1"/>
  <c r="D15" i="4"/>
  <c r="E15" i="4" s="1"/>
  <c r="D14" i="4"/>
  <c r="E14" i="4" s="1"/>
  <c r="D13" i="4"/>
  <c r="E13" i="4" s="1"/>
  <c r="M18" i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E4" i="4"/>
  <c r="D4" i="4"/>
  <c r="D3" i="4"/>
  <c r="E3" i="4" s="1"/>
  <c r="D2" i="4"/>
  <c r="E2" i="4" s="1"/>
  <c r="H18" i="1"/>
  <c r="C18" i="1"/>
  <c r="B18" i="1"/>
  <c r="N18" i="1"/>
  <c r="J3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E17" i="4" l="1"/>
</calcChain>
</file>

<file path=xl/sharedStrings.xml><?xml version="1.0" encoding="utf-8"?>
<sst xmlns="http://schemas.openxmlformats.org/spreadsheetml/2006/main" count="353" uniqueCount="226">
  <si>
    <t>Nome Sub-rede</t>
  </si>
  <si>
    <t>Tamanho Necessário</t>
  </si>
  <si>
    <t>Tamanho Alocado</t>
  </si>
  <si>
    <t>Endereço Rede</t>
  </si>
  <si>
    <t>Máscara de Rede</t>
  </si>
  <si>
    <t>Intervalo de IP's</t>
  </si>
  <si>
    <t>IP de Broadcast</t>
  </si>
  <si>
    <t>Default Gateway</t>
  </si>
  <si>
    <t>VLAN ID</t>
  </si>
  <si>
    <t>192.168.10.0</t>
  </si>
  <si>
    <t>/26</t>
  </si>
  <si>
    <t>255.255.255.192</t>
  </si>
  <si>
    <t>192.168.10.1 - 192.168.10.62</t>
  </si>
  <si>
    <t>192.168.10.63</t>
  </si>
  <si>
    <t>VOIP</t>
  </si>
  <si>
    <t>192.168.10.64</t>
  </si>
  <si>
    <t>/27</t>
  </si>
  <si>
    <t>255.255.255.224</t>
  </si>
  <si>
    <t>192.168.10.65 - 192.168.10.94</t>
  </si>
  <si>
    <t>192.168.10.95</t>
  </si>
  <si>
    <t>192.168.10.96</t>
  </si>
  <si>
    <t>192.168.10.97 - 192.168.10.126</t>
  </si>
  <si>
    <t>192.168.10.127</t>
  </si>
  <si>
    <t>Desenvolvimento</t>
  </si>
  <si>
    <t>192.168.10.128</t>
  </si>
  <si>
    <t>/28</t>
  </si>
  <si>
    <t>255.255.255.240</t>
  </si>
  <si>
    <t>192.168.10.129 - 192.168.10.142</t>
  </si>
  <si>
    <t>192.168.10.143</t>
  </si>
  <si>
    <t>Integração</t>
  </si>
  <si>
    <t>192.168.10.144</t>
  </si>
  <si>
    <t>192.168.10.145 - 192.168.10.158</t>
  </si>
  <si>
    <t>192.168.10.159</t>
  </si>
  <si>
    <t>Gestão Equipamentos</t>
  </si>
  <si>
    <t>192.168.10.160</t>
  </si>
  <si>
    <t>/29</t>
  </si>
  <si>
    <t>255.255.255.248</t>
  </si>
  <si>
    <t>192.168.10.161 - 192.168.10.166</t>
  </si>
  <si>
    <t>192.168.10.167</t>
  </si>
  <si>
    <t>Microcontroladores</t>
  </si>
  <si>
    <t>192.168.10.168</t>
  </si>
  <si>
    <t>192.168.10.169 - 192.168.10.174</t>
  </si>
  <si>
    <t>192.168.10.175</t>
  </si>
  <si>
    <t>Administração</t>
  </si>
  <si>
    <t>192.168.10.176</t>
  </si>
  <si>
    <t>192.168.10.177 - 192.168.10.182</t>
  </si>
  <si>
    <t>192.168.10.183</t>
  </si>
  <si>
    <t>Comercial</t>
  </si>
  <si>
    <t>192.168.10.184</t>
  </si>
  <si>
    <t>192.168.10.185 - 192.168.10.190</t>
  </si>
  <si>
    <t>192.168.10.191</t>
  </si>
  <si>
    <t>Contabilidade</t>
  </si>
  <si>
    <t>192.168.10.192</t>
  </si>
  <si>
    <t>192.168.10.193 - 192.168.10.198</t>
  </si>
  <si>
    <t>192.168.10.199</t>
  </si>
  <si>
    <t>Impressoras</t>
  </si>
  <si>
    <t>192.168.10.200</t>
  </si>
  <si>
    <t>192.168.10.201 - 192.168.10.206</t>
  </si>
  <si>
    <t>192.168.10.207</t>
  </si>
  <si>
    <t>Vending Machine</t>
  </si>
  <si>
    <t>192.168.10.208</t>
  </si>
  <si>
    <t>192.168.10.209 - 192.168.10.214</t>
  </si>
  <si>
    <t>192.168.10.215</t>
  </si>
  <si>
    <t>Arquivo</t>
  </si>
  <si>
    <t>192.168.10.216</t>
  </si>
  <si>
    <t>/30</t>
  </si>
  <si>
    <t>255.255.255.252</t>
  </si>
  <si>
    <t>192.168.10.217 - 192.168.10.218</t>
  </si>
  <si>
    <t>192.168.10.219</t>
  </si>
  <si>
    <t>Informática</t>
  </si>
  <si>
    <t>192.168.10.220</t>
  </si>
  <si>
    <t>192.168.10.221 - 192.168.10.222</t>
  </si>
  <si>
    <t>192.168.10.223</t>
  </si>
  <si>
    <t>Secretariado</t>
  </si>
  <si>
    <t>192.168.10.224</t>
  </si>
  <si>
    <t>192.168.10.225 - 192.168.10.226</t>
  </si>
  <si>
    <t>192.168.10.227</t>
  </si>
  <si>
    <t>192.168.10.228</t>
  </si>
  <si>
    <t>192.168.10.229 - 192.168.10.230</t>
  </si>
  <si>
    <t>192.168.10.231</t>
  </si>
  <si>
    <t>Bastidores</t>
  </si>
  <si>
    <t>Nº Hosts</t>
  </si>
  <si>
    <t>Nº Hosts c/Folga</t>
  </si>
  <si>
    <t>Nome da VLAN</t>
  </si>
  <si>
    <t>WIFI_Internet</t>
  </si>
  <si>
    <t>WIFI_Guest</t>
  </si>
  <si>
    <t>Informatica</t>
  </si>
  <si>
    <t>Vending</t>
  </si>
  <si>
    <t>Administracao</t>
  </si>
  <si>
    <t>Gestao</t>
  </si>
  <si>
    <t>Integracao</t>
  </si>
  <si>
    <t>Total</t>
  </si>
  <si>
    <t>Nº IP's</t>
  </si>
  <si>
    <t>Sala</t>
  </si>
  <si>
    <t>Nº Colaboradores</t>
  </si>
  <si>
    <t>Funções</t>
  </si>
  <si>
    <t>Nº de Tomadas</t>
  </si>
  <si>
    <t>Nº Tomadas c/folga</t>
  </si>
  <si>
    <t>Sala de Reuniões</t>
  </si>
  <si>
    <t>Recepção/Sala Espera</t>
  </si>
  <si>
    <t>Bar/Copa</t>
  </si>
  <si>
    <t>Impressoras de Rede</t>
  </si>
  <si>
    <t>Identificação Tomadas</t>
  </si>
  <si>
    <t>1.A/B</t>
  </si>
  <si>
    <t>1.C/D</t>
  </si>
  <si>
    <t>1.E/F</t>
  </si>
  <si>
    <t>2.A/B</t>
  </si>
  <si>
    <t>2.C/D</t>
  </si>
  <si>
    <t>2.E/F</t>
  </si>
  <si>
    <t>3.A/B</t>
  </si>
  <si>
    <t>3.C/D</t>
  </si>
  <si>
    <t>3.E/F</t>
  </si>
  <si>
    <t>4.A/B</t>
  </si>
  <si>
    <t>4.C/D</t>
  </si>
  <si>
    <t>4.E/F</t>
  </si>
  <si>
    <t>5.A/B</t>
  </si>
  <si>
    <t>5.C/D</t>
  </si>
  <si>
    <t>6.A/B</t>
  </si>
  <si>
    <t>6.C/D</t>
  </si>
  <si>
    <t>7.A/B</t>
  </si>
  <si>
    <t>7.C/D</t>
  </si>
  <si>
    <t>7.E/F</t>
  </si>
  <si>
    <t>8.A/B</t>
  </si>
  <si>
    <t>8.C/D</t>
  </si>
  <si>
    <t>8.E/F</t>
  </si>
  <si>
    <t>9.A/B</t>
  </si>
  <si>
    <t>9.C/D</t>
  </si>
  <si>
    <t>9.E/F</t>
  </si>
  <si>
    <t>10.A/B</t>
  </si>
  <si>
    <t>10.C/D</t>
  </si>
  <si>
    <t>11.A/B</t>
  </si>
  <si>
    <t>11.C/D</t>
  </si>
  <si>
    <t>11.E/F</t>
  </si>
  <si>
    <t>12.A/B</t>
  </si>
  <si>
    <t>12.C/D</t>
  </si>
  <si>
    <t>12.E/F</t>
  </si>
  <si>
    <t>13.A/B</t>
  </si>
  <si>
    <t>13.C/D</t>
  </si>
  <si>
    <t>13.E/F</t>
  </si>
  <si>
    <t>14.A/B</t>
  </si>
  <si>
    <t>14.C/D</t>
  </si>
  <si>
    <t>14.E/F</t>
  </si>
  <si>
    <t>14.G/H</t>
  </si>
  <si>
    <t>14.I/J</t>
  </si>
  <si>
    <t>14.K/L</t>
  </si>
  <si>
    <t>15.A/B</t>
  </si>
  <si>
    <t>15.C/D</t>
  </si>
  <si>
    <t>15.E/F</t>
  </si>
  <si>
    <t>16.A/B</t>
  </si>
  <si>
    <t>16.C/D</t>
  </si>
  <si>
    <t>17.A/B</t>
  </si>
  <si>
    <t>17.C/D</t>
  </si>
  <si>
    <t>17.E/F</t>
  </si>
  <si>
    <t>18.A/B</t>
  </si>
  <si>
    <t>18.C/D</t>
  </si>
  <si>
    <t>18.E/F</t>
  </si>
  <si>
    <t>20.A/B</t>
  </si>
  <si>
    <t>20.C/D</t>
  </si>
  <si>
    <t>20.E/F</t>
  </si>
  <si>
    <t>Equipamentos</t>
  </si>
  <si>
    <t>Unidades</t>
  </si>
  <si>
    <t>Preço por Unidade</t>
  </si>
  <si>
    <t>Preço s/IVA</t>
  </si>
  <si>
    <t>Preço c/IVA</t>
  </si>
  <si>
    <t>Telefone VOIP Cisco 8861</t>
  </si>
  <si>
    <t>Computadores Dell Optiplex 7400 Intel Core i7-12700/16GB/512GB SSD/23.8"</t>
  </si>
  <si>
    <t>AP Meraki MR42-HW</t>
  </si>
  <si>
    <t>AP Cisco C9120AXI-E</t>
  </si>
  <si>
    <t>Cabo Fibra Óptica Interior/Exterior 9/125 OS2 - 4 fibras - Metro</t>
  </si>
  <si>
    <t>Calha LEGRAND (50x100 - Branca - 2m)</t>
  </si>
  <si>
    <t>Esteira - Bandeja de cabos com conector 60x100mm RKSM 610 FS</t>
  </si>
  <si>
    <t>Ficha RJ45</t>
  </si>
  <si>
    <t>Router Cisco 2911/K9</t>
  </si>
  <si>
    <t>Switch 2950-24 portas</t>
  </si>
  <si>
    <t xml:space="preserve">Server Dell </t>
  </si>
  <si>
    <t>Impressora A4 Xerox C230V_DNI</t>
  </si>
  <si>
    <t>Cabo de rede</t>
  </si>
  <si>
    <t>Tomadas RJ45 Cat. 6</t>
  </si>
  <si>
    <t>Bastidor de 19” de 33 U - 1626 x 600 x 600 mm</t>
  </si>
  <si>
    <t>Switch</t>
  </si>
  <si>
    <t>Switch0</t>
  </si>
  <si>
    <t>Switch1</t>
  </si>
  <si>
    <t>Switch2</t>
  </si>
  <si>
    <t>Switch3</t>
  </si>
  <si>
    <t>F0/1</t>
  </si>
  <si>
    <t>F0/2</t>
  </si>
  <si>
    <t>F0/3</t>
  </si>
  <si>
    <t>F0/4</t>
  </si>
  <si>
    <t>F0/5</t>
  </si>
  <si>
    <t>F0/6</t>
  </si>
  <si>
    <t>F0/7</t>
  </si>
  <si>
    <t>F0/8</t>
  </si>
  <si>
    <t>F0/9</t>
  </si>
  <si>
    <t>F0/10</t>
  </si>
  <si>
    <t>F0/11</t>
  </si>
  <si>
    <t>F0/12</t>
  </si>
  <si>
    <t>F0/13</t>
  </si>
  <si>
    <t>F0/14</t>
  </si>
  <si>
    <t>F0/15</t>
  </si>
  <si>
    <t>F0/16</t>
  </si>
  <si>
    <t>F0/17</t>
  </si>
  <si>
    <t>F0/18</t>
  </si>
  <si>
    <t>F0/19</t>
  </si>
  <si>
    <t>F0/20</t>
  </si>
  <si>
    <t>F0/21</t>
  </si>
  <si>
    <t>F0/22</t>
  </si>
  <si>
    <t>F0/23</t>
  </si>
  <si>
    <t>F0/24</t>
  </si>
  <si>
    <t>Trunk</t>
  </si>
  <si>
    <t>Vlan 10</t>
  </si>
  <si>
    <t>Vlan 60</t>
  </si>
  <si>
    <t>Vlan 65</t>
  </si>
  <si>
    <t>Vlan 75</t>
  </si>
  <si>
    <t>Vlan 70</t>
  </si>
  <si>
    <t>Vlan 35</t>
  </si>
  <si>
    <t>Vlan 40</t>
  </si>
  <si>
    <t>Vlan 45</t>
  </si>
  <si>
    <t>Vlan 50</t>
  </si>
  <si>
    <t>Vlan 55</t>
  </si>
  <si>
    <t>Vlan 80</t>
  </si>
  <si>
    <t>Vlan 30</t>
  </si>
  <si>
    <t>Vlan 15</t>
  </si>
  <si>
    <t>Vlan 20</t>
  </si>
  <si>
    <t>Vlan 25</t>
  </si>
  <si>
    <t>Vlan 5</t>
  </si>
  <si>
    <t>Mão de 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</si>
</sst>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EFEFEF"/>
      </patternFill>
    </fill>
    <fill>
      <patternFill patternType="solid">
        <fgColor theme="0" tint="-0.249977111117893"/>
        <bgColor rgb="FFFFFF00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2" borderId="1" xfId="0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0" fontId="1" fillId="5" borderId="1" xfId="0" applyFont="1" applyFill="1" applyBorder="1"/>
    <xf numFmtId="0" fontId="3" fillId="5" borderId="1" xfId="0" applyFont="1" applyFill="1" applyBorder="1"/>
    <xf numFmtId="0" fontId="3" fillId="6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top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DC169-163D-4A9C-BFC7-D81C91DF19BD}">
  <dimension ref="A1:N18"/>
  <sheetViews>
    <sheetView tabSelected="1" workbookViewId="0">
      <selection sqref="A1:K17"/>
    </sheetView>
  </sheetViews>
  <sheetFormatPr defaultRowHeight="15" x14ac:dyDescent="0.25"/>
  <cols>
    <col min="1" max="1" width="17.7109375" customWidth="1"/>
    <col min="2" max="2" width="17.140625" customWidth="1"/>
    <col min="3" max="3" width="14.5703125" customWidth="1"/>
    <col min="4" max="4" width="16.85546875" customWidth="1"/>
    <col min="5" max="5" width="13.85546875" customWidth="1"/>
    <col min="6" max="6" width="28" customWidth="1"/>
    <col min="7" max="7" width="29.28515625" customWidth="1"/>
    <col min="8" max="8" width="8.85546875" customWidth="1"/>
    <col min="9" max="9" width="20.140625" customWidth="1"/>
    <col min="10" max="10" width="20.5703125" customWidth="1"/>
    <col min="12" max="12" width="23.140625" customWidth="1"/>
    <col min="14" max="14" width="14.85546875" customWidth="1"/>
  </cols>
  <sheetData>
    <row r="1" spans="1:14" ht="16.5" customHeight="1" x14ac:dyDescent="0.25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7" t="s">
        <v>4</v>
      </c>
      <c r="G1" s="7" t="s">
        <v>5</v>
      </c>
      <c r="H1" s="8" t="s">
        <v>92</v>
      </c>
      <c r="I1" s="7" t="s">
        <v>6</v>
      </c>
      <c r="J1" s="7" t="s">
        <v>7</v>
      </c>
      <c r="K1" s="7" t="s">
        <v>8</v>
      </c>
      <c r="L1" s="8" t="s">
        <v>83</v>
      </c>
      <c r="M1" s="8" t="s">
        <v>81</v>
      </c>
      <c r="N1" s="8" t="s">
        <v>82</v>
      </c>
    </row>
    <row r="2" spans="1:14" x14ac:dyDescent="0.25">
      <c r="A2" s="4" t="s">
        <v>84</v>
      </c>
      <c r="B2" s="2">
        <v>62</v>
      </c>
      <c r="C2" s="2">
        <v>62</v>
      </c>
      <c r="D2" s="2" t="s">
        <v>9</v>
      </c>
      <c r="E2" s="2" t="s">
        <v>10</v>
      </c>
      <c r="F2" s="2" t="s">
        <v>11</v>
      </c>
      <c r="G2" s="2" t="s">
        <v>12</v>
      </c>
      <c r="H2" s="2">
        <v>64</v>
      </c>
      <c r="I2" s="2" t="s">
        <v>13</v>
      </c>
      <c r="J2" s="2" t="str">
        <f>RIGHT(G2,LEN(G2) - (FIND("-",G2) + 1))</f>
        <v>192.168.10.62</v>
      </c>
      <c r="K2" s="2">
        <v>20</v>
      </c>
      <c r="L2" s="5" t="s">
        <v>84</v>
      </c>
      <c r="M2" s="3">
        <v>62</v>
      </c>
      <c r="N2" s="3">
        <v>62</v>
      </c>
    </row>
    <row r="3" spans="1:14" x14ac:dyDescent="0.25">
      <c r="A3" s="1" t="s">
        <v>14</v>
      </c>
      <c r="B3" s="2">
        <v>30</v>
      </c>
      <c r="C3" s="2">
        <v>30</v>
      </c>
      <c r="D3" s="2" t="s">
        <v>15</v>
      </c>
      <c r="E3" s="2" t="s">
        <v>16</v>
      </c>
      <c r="F3" s="2" t="s">
        <v>17</v>
      </c>
      <c r="G3" s="2" t="s">
        <v>18</v>
      </c>
      <c r="H3" s="2">
        <v>32</v>
      </c>
      <c r="I3" s="2" t="s">
        <v>19</v>
      </c>
      <c r="J3" s="2" t="str">
        <f t="shared" ref="J3:J17" si="0">RIGHT(G3,LEN(G3) - (FIND("-",G3) + 1))</f>
        <v>192.168.10.94</v>
      </c>
      <c r="K3" s="2">
        <v>10</v>
      </c>
      <c r="L3" s="5" t="s">
        <v>14</v>
      </c>
      <c r="M3" s="3">
        <v>30</v>
      </c>
      <c r="N3" s="3">
        <v>30</v>
      </c>
    </row>
    <row r="4" spans="1:14" x14ac:dyDescent="0.25">
      <c r="A4" s="4" t="s">
        <v>85</v>
      </c>
      <c r="B4" s="2">
        <v>30</v>
      </c>
      <c r="C4" s="2">
        <v>30</v>
      </c>
      <c r="D4" s="2" t="s">
        <v>20</v>
      </c>
      <c r="E4" s="2" t="s">
        <v>16</v>
      </c>
      <c r="F4" s="2" t="s">
        <v>17</v>
      </c>
      <c r="G4" s="2" t="s">
        <v>21</v>
      </c>
      <c r="H4" s="2">
        <v>32</v>
      </c>
      <c r="I4" s="2" t="s">
        <v>22</v>
      </c>
      <c r="J4" s="2" t="str">
        <f>RIGHT(G4,LEN(G4) - (FIND("-",G4) + 1))</f>
        <v>192.168.10.126</v>
      </c>
      <c r="K4" s="2">
        <v>25</v>
      </c>
      <c r="L4" s="6" t="s">
        <v>85</v>
      </c>
      <c r="M4" s="3">
        <v>30</v>
      </c>
      <c r="N4" s="3">
        <v>30</v>
      </c>
    </row>
    <row r="5" spans="1:14" x14ac:dyDescent="0.25">
      <c r="A5" s="1" t="s">
        <v>23</v>
      </c>
      <c r="B5" s="2">
        <v>8</v>
      </c>
      <c r="C5" s="2">
        <v>14</v>
      </c>
      <c r="D5" s="2" t="s">
        <v>24</v>
      </c>
      <c r="E5" s="2" t="s">
        <v>25</v>
      </c>
      <c r="F5" s="2" t="s">
        <v>26</v>
      </c>
      <c r="G5" s="2" t="s">
        <v>27</v>
      </c>
      <c r="H5" s="2">
        <v>16</v>
      </c>
      <c r="I5" s="2" t="s">
        <v>28</v>
      </c>
      <c r="J5" s="2" t="str">
        <f t="shared" si="0"/>
        <v>192.168.10.142</v>
      </c>
      <c r="K5" s="2">
        <v>35</v>
      </c>
      <c r="L5" s="6" t="s">
        <v>23</v>
      </c>
      <c r="M5" s="3">
        <v>8</v>
      </c>
      <c r="N5" s="3">
        <v>12</v>
      </c>
    </row>
    <row r="6" spans="1:14" x14ac:dyDescent="0.25">
      <c r="A6" s="1" t="s">
        <v>29</v>
      </c>
      <c r="B6" s="2">
        <v>8</v>
      </c>
      <c r="C6" s="2">
        <v>14</v>
      </c>
      <c r="D6" s="2" t="s">
        <v>30</v>
      </c>
      <c r="E6" s="2" t="s">
        <v>25</v>
      </c>
      <c r="F6" s="2" t="s">
        <v>26</v>
      </c>
      <c r="G6" s="2" t="s">
        <v>31</v>
      </c>
      <c r="H6" s="2">
        <v>16</v>
      </c>
      <c r="I6" s="2" t="s">
        <v>32</v>
      </c>
      <c r="J6" s="2" t="str">
        <f t="shared" si="0"/>
        <v>192.168.10.158</v>
      </c>
      <c r="K6" s="2">
        <v>70</v>
      </c>
      <c r="L6" s="6" t="s">
        <v>90</v>
      </c>
      <c r="M6" s="3">
        <v>8</v>
      </c>
      <c r="N6" s="3">
        <v>12</v>
      </c>
    </row>
    <row r="7" spans="1:14" x14ac:dyDescent="0.25">
      <c r="A7" s="1" t="s">
        <v>33</v>
      </c>
      <c r="B7" s="2">
        <v>6</v>
      </c>
      <c r="C7" s="2">
        <v>6</v>
      </c>
      <c r="D7" s="2" t="s">
        <v>34</v>
      </c>
      <c r="E7" s="2" t="s">
        <v>35</v>
      </c>
      <c r="F7" s="2" t="s">
        <v>36</v>
      </c>
      <c r="G7" s="2" t="s">
        <v>37</v>
      </c>
      <c r="H7" s="2">
        <v>8</v>
      </c>
      <c r="I7" s="2" t="s">
        <v>38</v>
      </c>
      <c r="J7" s="2" t="str">
        <f t="shared" si="0"/>
        <v>192.168.10.166</v>
      </c>
      <c r="K7" s="2">
        <v>5</v>
      </c>
      <c r="L7" s="5" t="s">
        <v>89</v>
      </c>
      <c r="M7" s="2">
        <v>4</v>
      </c>
      <c r="N7" s="2">
        <v>6</v>
      </c>
    </row>
    <row r="8" spans="1:14" x14ac:dyDescent="0.25">
      <c r="A8" s="1" t="s">
        <v>39</v>
      </c>
      <c r="B8" s="2">
        <v>4</v>
      </c>
      <c r="C8" s="2">
        <v>6</v>
      </c>
      <c r="D8" s="2" t="s">
        <v>40</v>
      </c>
      <c r="E8" s="2" t="s">
        <v>35</v>
      </c>
      <c r="F8" s="2" t="s">
        <v>36</v>
      </c>
      <c r="G8" s="2" t="s">
        <v>41</v>
      </c>
      <c r="H8" s="2">
        <v>8</v>
      </c>
      <c r="I8" s="2" t="s">
        <v>42</v>
      </c>
      <c r="J8" s="2" t="str">
        <f t="shared" si="0"/>
        <v>192.168.10.174</v>
      </c>
      <c r="K8" s="2">
        <v>75</v>
      </c>
      <c r="L8" s="6" t="s">
        <v>39</v>
      </c>
      <c r="M8" s="3">
        <v>4</v>
      </c>
      <c r="N8" s="3">
        <v>6</v>
      </c>
    </row>
    <row r="9" spans="1:14" x14ac:dyDescent="0.25">
      <c r="A9" s="1" t="s">
        <v>43</v>
      </c>
      <c r="B9" s="2">
        <v>2</v>
      </c>
      <c r="C9" s="2">
        <v>6</v>
      </c>
      <c r="D9" s="2" t="s">
        <v>44</v>
      </c>
      <c r="E9" s="2" t="s">
        <v>35</v>
      </c>
      <c r="F9" s="2" t="s">
        <v>36</v>
      </c>
      <c r="G9" s="2" t="s">
        <v>45</v>
      </c>
      <c r="H9" s="2">
        <v>8</v>
      </c>
      <c r="I9" s="2" t="s">
        <v>46</v>
      </c>
      <c r="J9" s="2" t="str">
        <f t="shared" si="0"/>
        <v>192.168.10.182</v>
      </c>
      <c r="K9" s="2">
        <v>50</v>
      </c>
      <c r="L9" s="6" t="s">
        <v>88</v>
      </c>
      <c r="M9" s="3">
        <v>2</v>
      </c>
      <c r="N9" s="3">
        <v>3</v>
      </c>
    </row>
    <row r="10" spans="1:14" x14ac:dyDescent="0.25">
      <c r="A10" s="1" t="s">
        <v>47</v>
      </c>
      <c r="B10" s="2">
        <v>2</v>
      </c>
      <c r="C10" s="2">
        <v>6</v>
      </c>
      <c r="D10" s="2" t="s">
        <v>48</v>
      </c>
      <c r="E10" s="2" t="s">
        <v>35</v>
      </c>
      <c r="F10" s="2" t="s">
        <v>36</v>
      </c>
      <c r="G10" s="2" t="s">
        <v>49</v>
      </c>
      <c r="H10" s="2">
        <v>8</v>
      </c>
      <c r="I10" s="2" t="s">
        <v>50</v>
      </c>
      <c r="J10" s="2" t="str">
        <f t="shared" si="0"/>
        <v>192.168.10.190</v>
      </c>
      <c r="K10" s="2">
        <v>60</v>
      </c>
      <c r="L10" s="6" t="s">
        <v>47</v>
      </c>
      <c r="M10" s="3">
        <v>2</v>
      </c>
      <c r="N10" s="3">
        <v>3</v>
      </c>
    </row>
    <row r="11" spans="1:14" x14ac:dyDescent="0.25">
      <c r="A11" s="1" t="s">
        <v>51</v>
      </c>
      <c r="B11" s="2">
        <v>2</v>
      </c>
      <c r="C11" s="2">
        <v>6</v>
      </c>
      <c r="D11" s="2" t="s">
        <v>52</v>
      </c>
      <c r="E11" s="2" t="s">
        <v>35</v>
      </c>
      <c r="F11" s="2" t="s">
        <v>36</v>
      </c>
      <c r="G11" s="2" t="s">
        <v>53</v>
      </c>
      <c r="H11" s="2">
        <v>8</v>
      </c>
      <c r="I11" s="2" t="s">
        <v>54</v>
      </c>
      <c r="J11" s="2" t="str">
        <f t="shared" si="0"/>
        <v>192.168.10.198</v>
      </c>
      <c r="K11" s="2">
        <v>55</v>
      </c>
      <c r="L11" s="6" t="s">
        <v>51</v>
      </c>
      <c r="M11" s="3">
        <v>2</v>
      </c>
      <c r="N11" s="3">
        <v>3</v>
      </c>
    </row>
    <row r="12" spans="1:14" x14ac:dyDescent="0.25">
      <c r="A12" s="1" t="s">
        <v>55</v>
      </c>
      <c r="B12" s="2">
        <v>2</v>
      </c>
      <c r="C12" s="2">
        <v>6</v>
      </c>
      <c r="D12" s="2" t="s">
        <v>56</v>
      </c>
      <c r="E12" s="2" t="s">
        <v>35</v>
      </c>
      <c r="F12" s="2" t="s">
        <v>36</v>
      </c>
      <c r="G12" s="2" t="s">
        <v>57</v>
      </c>
      <c r="H12" s="2">
        <v>8</v>
      </c>
      <c r="I12" s="2" t="s">
        <v>58</v>
      </c>
      <c r="J12" s="2" t="str">
        <f t="shared" si="0"/>
        <v>192.168.10.206</v>
      </c>
      <c r="K12" s="2">
        <v>15</v>
      </c>
      <c r="L12" s="5" t="s">
        <v>55</v>
      </c>
      <c r="M12" s="3">
        <v>2</v>
      </c>
      <c r="N12" s="3">
        <v>3</v>
      </c>
    </row>
    <row r="13" spans="1:14" x14ac:dyDescent="0.25">
      <c r="A13" s="1" t="s">
        <v>59</v>
      </c>
      <c r="B13" s="2">
        <v>2</v>
      </c>
      <c r="C13" s="2">
        <v>6</v>
      </c>
      <c r="D13" s="2" t="s">
        <v>60</v>
      </c>
      <c r="E13" s="2" t="s">
        <v>35</v>
      </c>
      <c r="F13" s="2" t="s">
        <v>36</v>
      </c>
      <c r="G13" s="2" t="s">
        <v>61</v>
      </c>
      <c r="H13" s="2">
        <v>8</v>
      </c>
      <c r="I13" s="2" t="s">
        <v>62</v>
      </c>
      <c r="J13" s="2" t="str">
        <f t="shared" si="0"/>
        <v>192.168.10.214</v>
      </c>
      <c r="K13" s="2">
        <v>30</v>
      </c>
      <c r="L13" s="6" t="s">
        <v>87</v>
      </c>
      <c r="M13" s="3">
        <v>2</v>
      </c>
      <c r="N13" s="3">
        <v>3</v>
      </c>
    </row>
    <row r="14" spans="1:14" x14ac:dyDescent="0.25">
      <c r="A14" s="1" t="s">
        <v>63</v>
      </c>
      <c r="B14" s="2">
        <v>1</v>
      </c>
      <c r="C14" s="2">
        <v>2</v>
      </c>
      <c r="D14" s="2" t="s">
        <v>64</v>
      </c>
      <c r="E14" s="2" t="s">
        <v>65</v>
      </c>
      <c r="F14" s="2" t="s">
        <v>66</v>
      </c>
      <c r="G14" s="2" t="s">
        <v>67</v>
      </c>
      <c r="H14" s="2">
        <v>4</v>
      </c>
      <c r="I14" s="2" t="s">
        <v>68</v>
      </c>
      <c r="J14" s="2" t="str">
        <f t="shared" si="0"/>
        <v>192.168.10.218</v>
      </c>
      <c r="K14" s="2">
        <v>40</v>
      </c>
      <c r="L14" s="6" t="s">
        <v>63</v>
      </c>
      <c r="M14" s="3">
        <v>1</v>
      </c>
      <c r="N14" s="3">
        <v>2</v>
      </c>
    </row>
    <row r="15" spans="1:14" x14ac:dyDescent="0.25">
      <c r="A15" s="1" t="s">
        <v>69</v>
      </c>
      <c r="B15" s="2">
        <v>1</v>
      </c>
      <c r="C15" s="2">
        <v>2</v>
      </c>
      <c r="D15" s="2" t="s">
        <v>70</v>
      </c>
      <c r="E15" s="2" t="s">
        <v>65</v>
      </c>
      <c r="F15" s="2" t="s">
        <v>66</v>
      </c>
      <c r="G15" s="2" t="s">
        <v>71</v>
      </c>
      <c r="H15" s="2">
        <v>4</v>
      </c>
      <c r="I15" s="2" t="s">
        <v>72</v>
      </c>
      <c r="J15" s="2" t="str">
        <f t="shared" si="0"/>
        <v>192.168.10.222</v>
      </c>
      <c r="K15" s="2">
        <v>65</v>
      </c>
      <c r="L15" s="6" t="s">
        <v>86</v>
      </c>
      <c r="M15" s="3">
        <v>1</v>
      </c>
      <c r="N15" s="3">
        <v>2</v>
      </c>
    </row>
    <row r="16" spans="1:14" x14ac:dyDescent="0.25">
      <c r="A16" s="1" t="s">
        <v>73</v>
      </c>
      <c r="B16" s="2">
        <v>1</v>
      </c>
      <c r="C16" s="2">
        <v>2</v>
      </c>
      <c r="D16" s="2" t="s">
        <v>74</v>
      </c>
      <c r="E16" s="2" t="s">
        <v>65</v>
      </c>
      <c r="F16" s="2" t="s">
        <v>66</v>
      </c>
      <c r="G16" s="2" t="s">
        <v>75</v>
      </c>
      <c r="H16" s="2">
        <v>4</v>
      </c>
      <c r="I16" s="2" t="s">
        <v>76</v>
      </c>
      <c r="J16" s="2" t="str">
        <f t="shared" si="0"/>
        <v>192.168.10.226</v>
      </c>
      <c r="K16" s="2">
        <v>45</v>
      </c>
      <c r="L16" s="6" t="s">
        <v>73</v>
      </c>
      <c r="M16" s="3">
        <v>1</v>
      </c>
      <c r="N16" s="3">
        <v>2</v>
      </c>
    </row>
    <row r="17" spans="1:14" x14ac:dyDescent="0.25">
      <c r="A17" s="1" t="s">
        <v>80</v>
      </c>
      <c r="B17" s="2">
        <v>1</v>
      </c>
      <c r="C17" s="2">
        <v>2</v>
      </c>
      <c r="D17" s="2" t="s">
        <v>77</v>
      </c>
      <c r="E17" s="2" t="s">
        <v>65</v>
      </c>
      <c r="F17" s="2" t="s">
        <v>66</v>
      </c>
      <c r="G17" s="2" t="s">
        <v>78</v>
      </c>
      <c r="H17" s="2">
        <v>4</v>
      </c>
      <c r="I17" s="2" t="s">
        <v>79</v>
      </c>
      <c r="J17" s="2" t="str">
        <f t="shared" si="0"/>
        <v>192.168.10.230</v>
      </c>
      <c r="K17" s="2">
        <v>80</v>
      </c>
      <c r="L17" s="6" t="s">
        <v>80</v>
      </c>
      <c r="M17" s="3">
        <v>1</v>
      </c>
      <c r="N17" s="3">
        <v>1</v>
      </c>
    </row>
    <row r="18" spans="1:14" x14ac:dyDescent="0.25">
      <c r="A18" t="s">
        <v>91</v>
      </c>
      <c r="B18">
        <f>SUM(B2:B17)</f>
        <v>162</v>
      </c>
      <c r="C18">
        <f>SUM(C2:C17)</f>
        <v>200</v>
      </c>
      <c r="H18">
        <f>SUM(H2:H17)</f>
        <v>232</v>
      </c>
      <c r="M18">
        <f>SUM(M2:M17)</f>
        <v>160</v>
      </c>
      <c r="N18">
        <f>SUM(N2:N17)</f>
        <v>180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7517-D6BD-4222-BEDC-EFBD932C56C0}">
  <dimension ref="A1:Y5"/>
  <sheetViews>
    <sheetView workbookViewId="0">
      <selection activeCell="R1" sqref="R1:Y5"/>
    </sheetView>
  </sheetViews>
  <sheetFormatPr defaultRowHeight="15" x14ac:dyDescent="0.25"/>
  <cols>
    <col min="1" max="1" width="13.7109375" customWidth="1"/>
  </cols>
  <sheetData>
    <row r="1" spans="1:25" x14ac:dyDescent="0.25">
      <c r="A1" s="7" t="s">
        <v>179</v>
      </c>
      <c r="B1" s="7" t="s">
        <v>184</v>
      </c>
      <c r="C1" s="7" t="s">
        <v>185</v>
      </c>
      <c r="D1" s="7" t="s">
        <v>186</v>
      </c>
      <c r="E1" s="7" t="s">
        <v>187</v>
      </c>
      <c r="F1" s="7" t="s">
        <v>188</v>
      </c>
      <c r="G1" s="7" t="s">
        <v>189</v>
      </c>
      <c r="H1" s="7" t="s">
        <v>190</v>
      </c>
      <c r="I1" s="7" t="s">
        <v>191</v>
      </c>
      <c r="J1" s="7" t="s">
        <v>192</v>
      </c>
      <c r="K1" s="7" t="s">
        <v>193</v>
      </c>
      <c r="L1" s="7" t="s">
        <v>194</v>
      </c>
      <c r="M1" s="7" t="s">
        <v>195</v>
      </c>
      <c r="N1" s="7" t="s">
        <v>196</v>
      </c>
      <c r="O1" s="7" t="s">
        <v>197</v>
      </c>
      <c r="P1" s="7" t="s">
        <v>198</v>
      </c>
      <c r="Q1" s="7" t="s">
        <v>199</v>
      </c>
      <c r="R1" s="7" t="s">
        <v>200</v>
      </c>
      <c r="S1" s="7" t="s">
        <v>201</v>
      </c>
      <c r="T1" s="7" t="s">
        <v>202</v>
      </c>
      <c r="U1" s="7" t="s">
        <v>203</v>
      </c>
      <c r="V1" s="7" t="s">
        <v>204</v>
      </c>
      <c r="W1" s="7" t="s">
        <v>205</v>
      </c>
      <c r="X1" s="7" t="s">
        <v>206</v>
      </c>
      <c r="Y1" s="7" t="s">
        <v>207</v>
      </c>
    </row>
    <row r="2" spans="1:25" x14ac:dyDescent="0.25">
      <c r="A2" s="10" t="s">
        <v>180</v>
      </c>
      <c r="B2" s="2" t="s">
        <v>208</v>
      </c>
      <c r="C2" s="2" t="s">
        <v>208</v>
      </c>
      <c r="D2" s="2" t="s">
        <v>208</v>
      </c>
      <c r="E2" s="2" t="s">
        <v>208</v>
      </c>
      <c r="F2" s="2" t="s">
        <v>219</v>
      </c>
      <c r="G2" s="2" t="s">
        <v>219</v>
      </c>
      <c r="H2" s="2" t="s">
        <v>220</v>
      </c>
      <c r="I2" s="2" t="s">
        <v>220</v>
      </c>
      <c r="J2" s="2" t="s">
        <v>220</v>
      </c>
      <c r="K2" s="2" t="s">
        <v>221</v>
      </c>
      <c r="L2" s="2" t="s">
        <v>221</v>
      </c>
      <c r="M2" s="2" t="s">
        <v>221</v>
      </c>
      <c r="N2" s="2" t="s">
        <v>222</v>
      </c>
      <c r="O2" s="2" t="s">
        <v>223</v>
      </c>
      <c r="P2" s="2" t="s">
        <v>224</v>
      </c>
      <c r="Q2" s="2" t="s">
        <v>224</v>
      </c>
      <c r="R2" s="2" t="s">
        <v>224</v>
      </c>
      <c r="S2" s="2" t="s">
        <v>224</v>
      </c>
      <c r="T2" s="2" t="s">
        <v>224</v>
      </c>
      <c r="U2" s="2" t="s">
        <v>224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10" t="s">
        <v>181</v>
      </c>
      <c r="B3" s="2" t="s">
        <v>208</v>
      </c>
      <c r="C3" s="2" t="s">
        <v>214</v>
      </c>
      <c r="D3" s="2" t="s">
        <v>214</v>
      </c>
      <c r="E3" s="2" t="s">
        <v>214</v>
      </c>
      <c r="F3" s="2" t="s">
        <v>214</v>
      </c>
      <c r="G3" s="2" t="s">
        <v>214</v>
      </c>
      <c r="H3" s="2" t="s">
        <v>214</v>
      </c>
      <c r="I3" s="2" t="s">
        <v>214</v>
      </c>
      <c r="J3" s="2" t="s">
        <v>214</v>
      </c>
      <c r="K3" s="2" t="s">
        <v>214</v>
      </c>
      <c r="L3" s="2" t="s">
        <v>214</v>
      </c>
      <c r="M3" s="2" t="s">
        <v>214</v>
      </c>
      <c r="N3" s="2" t="s">
        <v>214</v>
      </c>
      <c r="O3" s="2" t="s">
        <v>214</v>
      </c>
      <c r="P3" s="2" t="s">
        <v>215</v>
      </c>
      <c r="Q3" s="2" t="s">
        <v>215</v>
      </c>
      <c r="R3" s="2" t="s">
        <v>216</v>
      </c>
      <c r="S3" s="2" t="s">
        <v>216</v>
      </c>
      <c r="T3" s="2" t="s">
        <v>217</v>
      </c>
      <c r="U3" s="2" t="s">
        <v>217</v>
      </c>
      <c r="V3" s="2" t="s">
        <v>217</v>
      </c>
      <c r="W3" s="2" t="s">
        <v>218</v>
      </c>
      <c r="X3" s="2" t="s">
        <v>218</v>
      </c>
      <c r="Y3" s="2" t="s">
        <v>218</v>
      </c>
    </row>
    <row r="4" spans="1:25" x14ac:dyDescent="0.25">
      <c r="A4" s="10" t="s">
        <v>182</v>
      </c>
      <c r="B4" s="2" t="s">
        <v>208</v>
      </c>
      <c r="C4" s="2" t="s">
        <v>210</v>
      </c>
      <c r="D4" s="2" t="s">
        <v>210</v>
      </c>
      <c r="E4" s="2" t="s">
        <v>210</v>
      </c>
      <c r="F4" s="2" t="s">
        <v>211</v>
      </c>
      <c r="G4" s="2" t="s">
        <v>211</v>
      </c>
      <c r="H4" s="2" t="s">
        <v>212</v>
      </c>
      <c r="I4" s="2" t="s">
        <v>212</v>
      </c>
      <c r="J4" s="2" t="s">
        <v>212</v>
      </c>
      <c r="K4" s="2" t="s">
        <v>212</v>
      </c>
      <c r="L4" s="2" t="s">
        <v>212</v>
      </c>
      <c r="M4" s="2" t="s">
        <v>212</v>
      </c>
      <c r="N4" s="2" t="s">
        <v>213</v>
      </c>
      <c r="O4" s="2" t="s">
        <v>213</v>
      </c>
      <c r="P4" s="2" t="s">
        <v>213</v>
      </c>
      <c r="Q4" s="2" t="s">
        <v>213</v>
      </c>
      <c r="R4" s="2" t="s">
        <v>213</v>
      </c>
      <c r="S4" s="2" t="s">
        <v>213</v>
      </c>
      <c r="T4" s="2" t="s">
        <v>213</v>
      </c>
      <c r="U4" s="2" t="s">
        <v>213</v>
      </c>
      <c r="V4" s="2" t="s">
        <v>213</v>
      </c>
      <c r="W4" s="2" t="s">
        <v>213</v>
      </c>
      <c r="X4" s="2" t="s">
        <v>213</v>
      </c>
      <c r="Y4" s="2" t="s">
        <v>213</v>
      </c>
    </row>
    <row r="5" spans="1:25" x14ac:dyDescent="0.25">
      <c r="A5" s="10" t="s">
        <v>183</v>
      </c>
      <c r="B5" s="2" t="s">
        <v>208</v>
      </c>
      <c r="C5" s="2" t="s">
        <v>209</v>
      </c>
      <c r="D5" s="2" t="s">
        <v>209</v>
      </c>
      <c r="E5" s="2" t="s">
        <v>209</v>
      </c>
      <c r="F5" s="2" t="s">
        <v>209</v>
      </c>
      <c r="G5" s="2" t="s">
        <v>209</v>
      </c>
      <c r="H5" s="2" t="s">
        <v>209</v>
      </c>
      <c r="I5" s="2" t="s">
        <v>209</v>
      </c>
      <c r="J5" s="2" t="s">
        <v>209</v>
      </c>
      <c r="K5" s="2" t="s">
        <v>209</v>
      </c>
      <c r="L5" s="2" t="s">
        <v>209</v>
      </c>
      <c r="M5" s="2" t="s">
        <v>209</v>
      </c>
      <c r="N5" s="2" t="s">
        <v>209</v>
      </c>
      <c r="O5" s="2" t="s">
        <v>209</v>
      </c>
      <c r="P5" s="2" t="s">
        <v>209</v>
      </c>
      <c r="Q5" s="2" t="s">
        <v>209</v>
      </c>
      <c r="R5" s="2" t="s">
        <v>209</v>
      </c>
      <c r="S5" s="2" t="s">
        <v>209</v>
      </c>
      <c r="T5" s="2" t="s">
        <v>209</v>
      </c>
      <c r="U5" s="2" t="s">
        <v>209</v>
      </c>
      <c r="V5" s="2" t="s">
        <v>209</v>
      </c>
      <c r="W5" s="2" t="s">
        <v>209</v>
      </c>
      <c r="X5" s="2" t="s">
        <v>209</v>
      </c>
      <c r="Y5" s="2" t="s">
        <v>209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D3914-A314-4896-B22D-993A29F12D27}">
  <dimension ref="A1:F59"/>
  <sheetViews>
    <sheetView topLeftCell="A23" workbookViewId="0">
      <selection sqref="A1:C59"/>
    </sheetView>
  </sheetViews>
  <sheetFormatPr defaultRowHeight="15" x14ac:dyDescent="0.25"/>
  <cols>
    <col min="2" max="2" width="21.5703125" customWidth="1"/>
    <col min="3" max="3" width="24.28515625" customWidth="1"/>
    <col min="4" max="4" width="15.5703125" customWidth="1"/>
    <col min="5" max="5" width="19.140625" customWidth="1"/>
    <col min="6" max="6" width="18.85546875" customWidth="1"/>
  </cols>
  <sheetData>
    <row r="1" spans="1:6" x14ac:dyDescent="0.25">
      <c r="A1" s="8" t="s">
        <v>93</v>
      </c>
      <c r="B1" s="8" t="s">
        <v>94</v>
      </c>
      <c r="C1" s="8" t="s">
        <v>95</v>
      </c>
      <c r="D1" s="8" t="s">
        <v>96</v>
      </c>
      <c r="E1" s="8" t="s">
        <v>97</v>
      </c>
      <c r="F1" s="8" t="s">
        <v>102</v>
      </c>
    </row>
    <row r="2" spans="1:6" x14ac:dyDescent="0.25">
      <c r="A2" s="14">
        <v>1</v>
      </c>
      <c r="B2" s="17">
        <v>2</v>
      </c>
      <c r="C2" s="20" t="s">
        <v>23</v>
      </c>
      <c r="D2" s="20">
        <v>2</v>
      </c>
      <c r="E2" s="20">
        <v>3</v>
      </c>
      <c r="F2" s="3" t="s">
        <v>103</v>
      </c>
    </row>
    <row r="3" spans="1:6" x14ac:dyDescent="0.25">
      <c r="A3" s="15"/>
      <c r="B3" s="18"/>
      <c r="C3" s="12"/>
      <c r="D3" s="12"/>
      <c r="E3" s="12"/>
      <c r="F3" s="3" t="s">
        <v>104</v>
      </c>
    </row>
    <row r="4" spans="1:6" x14ac:dyDescent="0.25">
      <c r="A4" s="16"/>
      <c r="B4" s="18"/>
      <c r="C4" s="21"/>
      <c r="D4" s="21"/>
      <c r="E4" s="21"/>
      <c r="F4" s="3" t="s">
        <v>105</v>
      </c>
    </row>
    <row r="5" spans="1:6" x14ac:dyDescent="0.25">
      <c r="A5" s="14">
        <v>2</v>
      </c>
      <c r="B5" s="17">
        <v>2</v>
      </c>
      <c r="C5" s="20" t="s">
        <v>23</v>
      </c>
      <c r="D5" s="20">
        <v>2</v>
      </c>
      <c r="E5" s="20">
        <v>3</v>
      </c>
      <c r="F5" s="3" t="s">
        <v>106</v>
      </c>
    </row>
    <row r="6" spans="1:6" x14ac:dyDescent="0.25">
      <c r="A6" s="15"/>
      <c r="B6" s="18"/>
      <c r="C6" s="12"/>
      <c r="D6" s="12"/>
      <c r="E6" s="12"/>
      <c r="F6" s="3" t="s">
        <v>107</v>
      </c>
    </row>
    <row r="7" spans="1:6" x14ac:dyDescent="0.25">
      <c r="A7" s="16"/>
      <c r="B7" s="18"/>
      <c r="C7" s="21"/>
      <c r="D7" s="21"/>
      <c r="E7" s="21"/>
      <c r="F7" s="3" t="s">
        <v>108</v>
      </c>
    </row>
    <row r="8" spans="1:6" x14ac:dyDescent="0.25">
      <c r="A8" s="14">
        <v>3</v>
      </c>
      <c r="B8" s="17">
        <v>2</v>
      </c>
      <c r="C8" s="20" t="s">
        <v>23</v>
      </c>
      <c r="D8" s="20">
        <v>2</v>
      </c>
      <c r="E8" s="20">
        <v>3</v>
      </c>
      <c r="F8" s="3" t="s">
        <v>109</v>
      </c>
    </row>
    <row r="9" spans="1:6" x14ac:dyDescent="0.25">
      <c r="A9" s="15"/>
      <c r="B9" s="18"/>
      <c r="C9" s="12"/>
      <c r="D9" s="12"/>
      <c r="E9" s="12"/>
      <c r="F9" s="3" t="s">
        <v>110</v>
      </c>
    </row>
    <row r="10" spans="1:6" x14ac:dyDescent="0.25">
      <c r="A10" s="16"/>
      <c r="B10" s="18"/>
      <c r="C10" s="21"/>
      <c r="D10" s="21"/>
      <c r="E10" s="21"/>
      <c r="F10" s="3" t="s">
        <v>111</v>
      </c>
    </row>
    <row r="11" spans="1:6" x14ac:dyDescent="0.25">
      <c r="A11" s="14">
        <v>4</v>
      </c>
      <c r="B11" s="17">
        <v>2</v>
      </c>
      <c r="C11" s="20" t="s">
        <v>23</v>
      </c>
      <c r="D11" s="20">
        <v>2</v>
      </c>
      <c r="E11" s="20">
        <v>3</v>
      </c>
      <c r="F11" s="3" t="s">
        <v>112</v>
      </c>
    </row>
    <row r="12" spans="1:6" x14ac:dyDescent="0.25">
      <c r="A12" s="15"/>
      <c r="B12" s="18"/>
      <c r="C12" s="12"/>
      <c r="D12" s="12"/>
      <c r="E12" s="12"/>
      <c r="F12" s="3" t="s">
        <v>113</v>
      </c>
    </row>
    <row r="13" spans="1:6" x14ac:dyDescent="0.25">
      <c r="A13" s="16"/>
      <c r="B13" s="18"/>
      <c r="C13" s="21"/>
      <c r="D13" s="21"/>
      <c r="E13" s="21"/>
      <c r="F13" s="3" t="s">
        <v>114</v>
      </c>
    </row>
    <row r="14" spans="1:6" x14ac:dyDescent="0.25">
      <c r="A14" s="14">
        <v>5</v>
      </c>
      <c r="B14" s="17">
        <v>1</v>
      </c>
      <c r="C14" s="20" t="s">
        <v>63</v>
      </c>
      <c r="D14" s="20">
        <v>1</v>
      </c>
      <c r="E14" s="20">
        <v>2</v>
      </c>
      <c r="F14" s="3" t="s">
        <v>115</v>
      </c>
    </row>
    <row r="15" spans="1:6" x14ac:dyDescent="0.25">
      <c r="A15" s="16"/>
      <c r="B15" s="18"/>
      <c r="C15" s="21"/>
      <c r="D15" s="21"/>
      <c r="E15" s="21"/>
      <c r="F15" s="3" t="s">
        <v>116</v>
      </c>
    </row>
    <row r="16" spans="1:6" x14ac:dyDescent="0.25">
      <c r="A16" s="14">
        <v>6</v>
      </c>
      <c r="B16" s="17">
        <v>1</v>
      </c>
      <c r="C16" s="20" t="s">
        <v>73</v>
      </c>
      <c r="D16" s="20">
        <v>1</v>
      </c>
      <c r="E16" s="20">
        <v>2</v>
      </c>
      <c r="F16" s="3" t="s">
        <v>117</v>
      </c>
    </row>
    <row r="17" spans="1:6" x14ac:dyDescent="0.25">
      <c r="A17" s="16"/>
      <c r="B17" s="18"/>
      <c r="C17" s="21"/>
      <c r="D17" s="21"/>
      <c r="E17" s="21"/>
      <c r="F17" s="3" t="s">
        <v>118</v>
      </c>
    </row>
    <row r="18" spans="1:6" x14ac:dyDescent="0.25">
      <c r="A18" s="14">
        <v>7</v>
      </c>
      <c r="B18" s="17">
        <v>2</v>
      </c>
      <c r="C18" s="20" t="s">
        <v>43</v>
      </c>
      <c r="D18" s="20">
        <v>2</v>
      </c>
      <c r="E18" s="20">
        <v>3</v>
      </c>
      <c r="F18" s="3" t="s">
        <v>119</v>
      </c>
    </row>
    <row r="19" spans="1:6" x14ac:dyDescent="0.25">
      <c r="A19" s="15"/>
      <c r="B19" s="18"/>
      <c r="C19" s="12"/>
      <c r="D19" s="12"/>
      <c r="E19" s="12"/>
      <c r="F19" s="3" t="s">
        <v>120</v>
      </c>
    </row>
    <row r="20" spans="1:6" x14ac:dyDescent="0.25">
      <c r="A20" s="16"/>
      <c r="B20" s="18"/>
      <c r="C20" s="21"/>
      <c r="D20" s="21"/>
      <c r="E20" s="21"/>
      <c r="F20" s="3" t="s">
        <v>121</v>
      </c>
    </row>
    <row r="21" spans="1:6" x14ac:dyDescent="0.25">
      <c r="A21" s="14">
        <v>8</v>
      </c>
      <c r="B21" s="17">
        <v>2</v>
      </c>
      <c r="C21" s="20" t="s">
        <v>51</v>
      </c>
      <c r="D21" s="20">
        <v>2</v>
      </c>
      <c r="E21" s="20">
        <v>3</v>
      </c>
      <c r="F21" s="3" t="s">
        <v>122</v>
      </c>
    </row>
    <row r="22" spans="1:6" x14ac:dyDescent="0.25">
      <c r="A22" s="15"/>
      <c r="B22" s="18"/>
      <c r="C22" s="12"/>
      <c r="D22" s="12"/>
      <c r="E22" s="12"/>
      <c r="F22" s="3" t="s">
        <v>123</v>
      </c>
    </row>
    <row r="23" spans="1:6" x14ac:dyDescent="0.25">
      <c r="A23" s="16"/>
      <c r="B23" s="18"/>
      <c r="C23" s="21"/>
      <c r="D23" s="21"/>
      <c r="E23" s="21"/>
      <c r="F23" s="3" t="s">
        <v>124</v>
      </c>
    </row>
    <row r="24" spans="1:6" x14ac:dyDescent="0.25">
      <c r="A24" s="14">
        <v>9</v>
      </c>
      <c r="B24" s="17">
        <v>2</v>
      </c>
      <c r="C24" s="20" t="s">
        <v>47</v>
      </c>
      <c r="D24" s="20">
        <v>2</v>
      </c>
      <c r="E24" s="20">
        <v>3</v>
      </c>
      <c r="F24" s="3" t="s">
        <v>125</v>
      </c>
    </row>
    <row r="25" spans="1:6" x14ac:dyDescent="0.25">
      <c r="A25" s="15"/>
      <c r="B25" s="18"/>
      <c r="C25" s="12"/>
      <c r="D25" s="12"/>
      <c r="E25" s="12"/>
      <c r="F25" s="3" t="s">
        <v>126</v>
      </c>
    </row>
    <row r="26" spans="1:6" x14ac:dyDescent="0.25">
      <c r="A26" s="16"/>
      <c r="B26" s="18"/>
      <c r="C26" s="21"/>
      <c r="D26" s="21"/>
      <c r="E26" s="21"/>
      <c r="F26" s="3" t="s">
        <v>127</v>
      </c>
    </row>
    <row r="27" spans="1:6" x14ac:dyDescent="0.25">
      <c r="A27" s="14">
        <v>10</v>
      </c>
      <c r="B27" s="17">
        <v>1</v>
      </c>
      <c r="C27" s="20" t="s">
        <v>69</v>
      </c>
      <c r="D27" s="20">
        <v>1</v>
      </c>
      <c r="E27" s="20">
        <v>2</v>
      </c>
      <c r="F27" s="3" t="s">
        <v>128</v>
      </c>
    </row>
    <row r="28" spans="1:6" x14ac:dyDescent="0.25">
      <c r="A28" s="16"/>
      <c r="B28" s="18"/>
      <c r="C28" s="21"/>
      <c r="D28" s="21"/>
      <c r="E28" s="21"/>
      <c r="F28" s="3" t="s">
        <v>129</v>
      </c>
    </row>
    <row r="29" spans="1:6" x14ac:dyDescent="0.25">
      <c r="A29" s="14">
        <v>11</v>
      </c>
      <c r="B29" s="17">
        <v>2</v>
      </c>
      <c r="C29" s="20" t="s">
        <v>39</v>
      </c>
      <c r="D29" s="20">
        <v>2</v>
      </c>
      <c r="E29" s="20">
        <v>3</v>
      </c>
      <c r="F29" s="3" t="s">
        <v>130</v>
      </c>
    </row>
    <row r="30" spans="1:6" x14ac:dyDescent="0.25">
      <c r="A30" s="15"/>
      <c r="B30" s="18"/>
      <c r="C30" s="12"/>
      <c r="D30" s="12"/>
      <c r="E30" s="12"/>
      <c r="F30" s="3" t="s">
        <v>131</v>
      </c>
    </row>
    <row r="31" spans="1:6" x14ac:dyDescent="0.25">
      <c r="A31" s="16"/>
      <c r="B31" s="18"/>
      <c r="C31" s="21"/>
      <c r="D31" s="21"/>
      <c r="E31" s="21"/>
      <c r="F31" s="3" t="s">
        <v>132</v>
      </c>
    </row>
    <row r="32" spans="1:6" x14ac:dyDescent="0.25">
      <c r="A32" s="14">
        <v>12</v>
      </c>
      <c r="B32" s="17">
        <v>2</v>
      </c>
      <c r="C32" s="20" t="s">
        <v>39</v>
      </c>
      <c r="D32" s="20">
        <v>2</v>
      </c>
      <c r="E32" s="20">
        <v>3</v>
      </c>
      <c r="F32" s="3" t="s">
        <v>133</v>
      </c>
    </row>
    <row r="33" spans="1:6" x14ac:dyDescent="0.25">
      <c r="A33" s="15"/>
      <c r="B33" s="18"/>
      <c r="C33" s="12"/>
      <c r="D33" s="12"/>
      <c r="E33" s="12"/>
      <c r="F33" s="3" t="s">
        <v>134</v>
      </c>
    </row>
    <row r="34" spans="1:6" x14ac:dyDescent="0.25">
      <c r="A34" s="16"/>
      <c r="B34" s="18"/>
      <c r="C34" s="21"/>
      <c r="D34" s="21"/>
      <c r="E34" s="21"/>
      <c r="F34" s="3" t="s">
        <v>135</v>
      </c>
    </row>
    <row r="35" spans="1:6" x14ac:dyDescent="0.25">
      <c r="A35" s="14">
        <v>13</v>
      </c>
      <c r="B35" s="17">
        <v>2</v>
      </c>
      <c r="C35" s="20" t="s">
        <v>29</v>
      </c>
      <c r="D35" s="20">
        <v>2</v>
      </c>
      <c r="E35" s="20">
        <v>3</v>
      </c>
      <c r="F35" s="3" t="s">
        <v>136</v>
      </c>
    </row>
    <row r="36" spans="1:6" x14ac:dyDescent="0.25">
      <c r="A36" s="15"/>
      <c r="B36" s="18"/>
      <c r="C36" s="12"/>
      <c r="D36" s="12"/>
      <c r="E36" s="12"/>
      <c r="F36" s="3" t="s">
        <v>137</v>
      </c>
    </row>
    <row r="37" spans="1:6" x14ac:dyDescent="0.25">
      <c r="A37" s="16"/>
      <c r="B37" s="18"/>
      <c r="C37" s="13"/>
      <c r="D37" s="13"/>
      <c r="E37" s="13"/>
      <c r="F37" s="3" t="s">
        <v>138</v>
      </c>
    </row>
    <row r="38" spans="1:6" x14ac:dyDescent="0.25">
      <c r="A38" s="14">
        <v>14</v>
      </c>
      <c r="B38" s="11">
        <v>4</v>
      </c>
      <c r="C38" s="11" t="s">
        <v>29</v>
      </c>
      <c r="D38" s="11">
        <v>4</v>
      </c>
      <c r="E38" s="11">
        <v>6</v>
      </c>
      <c r="F38" s="3" t="s">
        <v>139</v>
      </c>
    </row>
    <row r="39" spans="1:6" x14ac:dyDescent="0.25">
      <c r="A39" s="12"/>
      <c r="B39" s="12"/>
      <c r="C39" s="12"/>
      <c r="D39" s="12"/>
      <c r="E39" s="12"/>
      <c r="F39" s="3" t="s">
        <v>140</v>
      </c>
    </row>
    <row r="40" spans="1:6" x14ac:dyDescent="0.25">
      <c r="A40" s="12"/>
      <c r="B40" s="12"/>
      <c r="C40" s="12"/>
      <c r="D40" s="12"/>
      <c r="E40" s="12"/>
      <c r="F40" s="3" t="s">
        <v>141</v>
      </c>
    </row>
    <row r="41" spans="1:6" x14ac:dyDescent="0.25">
      <c r="A41" s="12"/>
      <c r="B41" s="12"/>
      <c r="C41" s="12"/>
      <c r="D41" s="12"/>
      <c r="E41" s="12"/>
      <c r="F41" s="3" t="s">
        <v>142</v>
      </c>
    </row>
    <row r="42" spans="1:6" x14ac:dyDescent="0.25">
      <c r="A42" s="12"/>
      <c r="B42" s="12"/>
      <c r="C42" s="12"/>
      <c r="D42" s="12"/>
      <c r="E42" s="12"/>
      <c r="F42" s="3" t="s">
        <v>143</v>
      </c>
    </row>
    <row r="43" spans="1:6" x14ac:dyDescent="0.25">
      <c r="A43" s="12"/>
      <c r="B43" s="21"/>
      <c r="C43" s="13"/>
      <c r="D43" s="13"/>
      <c r="E43" s="13"/>
      <c r="F43" s="3" t="s">
        <v>144</v>
      </c>
    </row>
    <row r="44" spans="1:6" x14ac:dyDescent="0.25">
      <c r="A44" s="14">
        <v>15</v>
      </c>
      <c r="B44" s="17">
        <v>2</v>
      </c>
      <c r="C44" s="11" t="s">
        <v>29</v>
      </c>
      <c r="D44" s="11">
        <v>2</v>
      </c>
      <c r="E44" s="11">
        <v>3</v>
      </c>
      <c r="F44" s="3" t="s">
        <v>145</v>
      </c>
    </row>
    <row r="45" spans="1:6" x14ac:dyDescent="0.25">
      <c r="A45" s="15"/>
      <c r="B45" s="18"/>
      <c r="C45" s="12"/>
      <c r="D45" s="12"/>
      <c r="E45" s="12"/>
      <c r="F45" s="3" t="s">
        <v>146</v>
      </c>
    </row>
    <row r="46" spans="1:6" x14ac:dyDescent="0.25">
      <c r="A46" s="16"/>
      <c r="B46" s="18"/>
      <c r="C46" s="21"/>
      <c r="D46" s="21"/>
      <c r="E46" s="21"/>
      <c r="F46" s="3" t="s">
        <v>147</v>
      </c>
    </row>
    <row r="47" spans="1:6" x14ac:dyDescent="0.25">
      <c r="A47" s="14">
        <v>16</v>
      </c>
      <c r="B47" s="17">
        <v>1</v>
      </c>
      <c r="C47" s="20" t="s">
        <v>80</v>
      </c>
      <c r="D47" s="20">
        <v>1</v>
      </c>
      <c r="E47" s="20">
        <v>2</v>
      </c>
      <c r="F47" s="3" t="s">
        <v>148</v>
      </c>
    </row>
    <row r="48" spans="1:6" x14ac:dyDescent="0.25">
      <c r="A48" s="16"/>
      <c r="B48" s="18"/>
      <c r="C48" s="21"/>
      <c r="D48" s="21"/>
      <c r="E48" s="21"/>
      <c r="F48" s="3" t="s">
        <v>149</v>
      </c>
    </row>
    <row r="49" spans="1:6" x14ac:dyDescent="0.25">
      <c r="A49" s="14">
        <v>17</v>
      </c>
      <c r="B49" s="17">
        <v>0</v>
      </c>
      <c r="C49" s="20" t="s">
        <v>98</v>
      </c>
      <c r="D49" s="20">
        <v>2</v>
      </c>
      <c r="E49" s="20">
        <v>3</v>
      </c>
      <c r="F49" s="3" t="s">
        <v>150</v>
      </c>
    </row>
    <row r="50" spans="1:6" x14ac:dyDescent="0.25">
      <c r="A50" s="15"/>
      <c r="B50" s="18"/>
      <c r="C50" s="12"/>
      <c r="D50" s="12"/>
      <c r="E50" s="12"/>
      <c r="F50" s="3" t="s">
        <v>151</v>
      </c>
    </row>
    <row r="51" spans="1:6" x14ac:dyDescent="0.25">
      <c r="A51" s="16"/>
      <c r="B51" s="18"/>
      <c r="C51" s="21"/>
      <c r="D51" s="21"/>
      <c r="E51" s="21"/>
      <c r="F51" s="3" t="s">
        <v>152</v>
      </c>
    </row>
    <row r="52" spans="1:6" x14ac:dyDescent="0.25">
      <c r="A52" s="14">
        <v>18</v>
      </c>
      <c r="B52" s="17">
        <v>0</v>
      </c>
      <c r="C52" s="20" t="s">
        <v>99</v>
      </c>
      <c r="D52" s="20">
        <v>2</v>
      </c>
      <c r="E52" s="20">
        <v>3</v>
      </c>
      <c r="F52" s="3" t="s">
        <v>153</v>
      </c>
    </row>
    <row r="53" spans="1:6" x14ac:dyDescent="0.25">
      <c r="A53" s="15"/>
      <c r="B53" s="18"/>
      <c r="C53" s="12"/>
      <c r="D53" s="12"/>
      <c r="E53" s="12"/>
      <c r="F53" s="3" t="s">
        <v>154</v>
      </c>
    </row>
    <row r="54" spans="1:6" x14ac:dyDescent="0.25">
      <c r="A54" s="16"/>
      <c r="B54" s="18"/>
      <c r="C54" s="21"/>
      <c r="D54" s="21"/>
      <c r="E54" s="21"/>
      <c r="F54" s="3" t="s">
        <v>155</v>
      </c>
    </row>
    <row r="55" spans="1:6" x14ac:dyDescent="0.25">
      <c r="A55" s="9">
        <v>19</v>
      </c>
      <c r="B55" s="3">
        <v>0</v>
      </c>
      <c r="C55" s="3" t="s">
        <v>100</v>
      </c>
      <c r="D55" s="3">
        <v>0</v>
      </c>
      <c r="E55" s="3">
        <v>0</v>
      </c>
      <c r="F55" s="3"/>
    </row>
    <row r="56" spans="1:6" x14ac:dyDescent="0.25">
      <c r="A56" s="14">
        <v>20</v>
      </c>
      <c r="B56" s="17">
        <v>0</v>
      </c>
      <c r="C56" s="20" t="s">
        <v>101</v>
      </c>
      <c r="D56" s="20">
        <v>2</v>
      </c>
      <c r="E56" s="20">
        <v>3</v>
      </c>
      <c r="F56" s="3" t="s">
        <v>156</v>
      </c>
    </row>
    <row r="57" spans="1:6" x14ac:dyDescent="0.25">
      <c r="A57" s="15"/>
      <c r="B57" s="18"/>
      <c r="C57" s="12"/>
      <c r="D57" s="12"/>
      <c r="E57" s="12"/>
      <c r="F57" s="3" t="s">
        <v>157</v>
      </c>
    </row>
    <row r="58" spans="1:6" x14ac:dyDescent="0.25">
      <c r="A58" s="16"/>
      <c r="B58" s="19"/>
      <c r="C58" s="13"/>
      <c r="D58" s="13"/>
      <c r="E58" s="13"/>
      <c r="F58" s="3" t="s">
        <v>158</v>
      </c>
    </row>
    <row r="59" spans="1:6" x14ac:dyDescent="0.25">
      <c r="A59" t="s">
        <v>91</v>
      </c>
      <c r="B59">
        <v>30</v>
      </c>
      <c r="D59">
        <v>36</v>
      </c>
      <c r="E59">
        <v>56</v>
      </c>
    </row>
  </sheetData>
  <mergeCells count="95">
    <mergeCell ref="A5:A7"/>
    <mergeCell ref="B5:B7"/>
    <mergeCell ref="C5:C7"/>
    <mergeCell ref="D5:D7"/>
    <mergeCell ref="E5:E7"/>
    <mergeCell ref="A2:A4"/>
    <mergeCell ref="B2:B4"/>
    <mergeCell ref="C2:C4"/>
    <mergeCell ref="D2:D4"/>
    <mergeCell ref="E2:E4"/>
    <mergeCell ref="A11:A13"/>
    <mergeCell ref="B11:B13"/>
    <mergeCell ref="C11:C13"/>
    <mergeCell ref="D11:D13"/>
    <mergeCell ref="E11:E13"/>
    <mergeCell ref="A8:A10"/>
    <mergeCell ref="B8:B10"/>
    <mergeCell ref="C8:C10"/>
    <mergeCell ref="D8:D10"/>
    <mergeCell ref="E8:E10"/>
    <mergeCell ref="A16:A17"/>
    <mergeCell ref="B16:B17"/>
    <mergeCell ref="C16:C17"/>
    <mergeCell ref="D16:D17"/>
    <mergeCell ref="E16:E17"/>
    <mergeCell ref="A14:A15"/>
    <mergeCell ref="B14:B15"/>
    <mergeCell ref="C14:C15"/>
    <mergeCell ref="D14:D15"/>
    <mergeCell ref="E14:E15"/>
    <mergeCell ref="A21:A23"/>
    <mergeCell ref="B21:B23"/>
    <mergeCell ref="C21:C23"/>
    <mergeCell ref="D21:D23"/>
    <mergeCell ref="E21:E23"/>
    <mergeCell ref="A18:A20"/>
    <mergeCell ref="B18:B20"/>
    <mergeCell ref="C18:C20"/>
    <mergeCell ref="D18:D20"/>
    <mergeCell ref="E18:E20"/>
    <mergeCell ref="A27:A28"/>
    <mergeCell ref="B27:B28"/>
    <mergeCell ref="C27:C28"/>
    <mergeCell ref="D27:D28"/>
    <mergeCell ref="E27:E28"/>
    <mergeCell ref="A24:A26"/>
    <mergeCell ref="B24:B26"/>
    <mergeCell ref="C24:C26"/>
    <mergeCell ref="D24:D26"/>
    <mergeCell ref="E24:E26"/>
    <mergeCell ref="A32:A34"/>
    <mergeCell ref="B32:B34"/>
    <mergeCell ref="C32:C34"/>
    <mergeCell ref="D32:D34"/>
    <mergeCell ref="E32:E34"/>
    <mergeCell ref="A29:A31"/>
    <mergeCell ref="B29:B31"/>
    <mergeCell ref="C29:C31"/>
    <mergeCell ref="D29:D31"/>
    <mergeCell ref="E29:E31"/>
    <mergeCell ref="A35:A37"/>
    <mergeCell ref="B35:B37"/>
    <mergeCell ref="C35:C37"/>
    <mergeCell ref="D35:D37"/>
    <mergeCell ref="E35:E37"/>
    <mergeCell ref="B52:B54"/>
    <mergeCell ref="C52:C54"/>
    <mergeCell ref="D52:D54"/>
    <mergeCell ref="E52:E54"/>
    <mergeCell ref="A44:A46"/>
    <mergeCell ref="B44:B46"/>
    <mergeCell ref="C44:C46"/>
    <mergeCell ref="D44:D46"/>
    <mergeCell ref="E44:E46"/>
    <mergeCell ref="A47:A48"/>
    <mergeCell ref="B47:B48"/>
    <mergeCell ref="C47:C48"/>
    <mergeCell ref="D47:D48"/>
    <mergeCell ref="E47:E48"/>
    <mergeCell ref="D38:D43"/>
    <mergeCell ref="E38:E43"/>
    <mergeCell ref="A56:A58"/>
    <mergeCell ref="B56:B58"/>
    <mergeCell ref="C56:C58"/>
    <mergeCell ref="D56:D58"/>
    <mergeCell ref="E56:E58"/>
    <mergeCell ref="A38:A43"/>
    <mergeCell ref="B38:B43"/>
    <mergeCell ref="C38:C43"/>
    <mergeCell ref="A49:A51"/>
    <mergeCell ref="B49:B51"/>
    <mergeCell ref="C49:C51"/>
    <mergeCell ref="D49:D51"/>
    <mergeCell ref="E49:E51"/>
    <mergeCell ref="A52:A5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DDDF-BBD0-4E75-91F8-480AC5B9712D}">
  <dimension ref="A1:E18"/>
  <sheetViews>
    <sheetView workbookViewId="0">
      <selection activeCell="E18" sqref="A1:E18"/>
    </sheetView>
  </sheetViews>
  <sheetFormatPr defaultRowHeight="15" x14ac:dyDescent="0.25"/>
  <cols>
    <col min="1" max="1" width="33.5703125" customWidth="1"/>
    <col min="2" max="2" width="14.28515625" customWidth="1"/>
    <col min="3" max="3" width="15.5703125" customWidth="1"/>
    <col min="4" max="5" width="10.85546875" customWidth="1"/>
  </cols>
  <sheetData>
    <row r="1" spans="1:5" x14ac:dyDescent="0.25">
      <c r="A1" s="7" t="s">
        <v>159</v>
      </c>
      <c r="B1" s="7" t="s">
        <v>160</v>
      </c>
      <c r="C1" s="7" t="s">
        <v>161</v>
      </c>
      <c r="D1" s="7" t="s">
        <v>162</v>
      </c>
      <c r="E1" s="7" t="s">
        <v>163</v>
      </c>
    </row>
    <row r="2" spans="1:5" x14ac:dyDescent="0.25">
      <c r="A2" s="4" t="s">
        <v>164</v>
      </c>
      <c r="B2" s="2">
        <v>30</v>
      </c>
      <c r="C2" s="2">
        <v>514.95000000000005</v>
      </c>
      <c r="D2" s="2">
        <f t="shared" ref="D2:D17" si="0">B2*C2</f>
        <v>15448.500000000002</v>
      </c>
      <c r="E2" s="2">
        <f t="shared" ref="E2:E17" si="1">D2*1.23</f>
        <v>19001.655000000002</v>
      </c>
    </row>
    <row r="3" spans="1:5" x14ac:dyDescent="0.25">
      <c r="A3" s="1" t="s">
        <v>165</v>
      </c>
      <c r="B3" s="2">
        <v>30</v>
      </c>
      <c r="C3" s="2">
        <v>1783.27</v>
      </c>
      <c r="D3" s="2">
        <f t="shared" si="0"/>
        <v>53498.1</v>
      </c>
      <c r="E3" s="2">
        <f t="shared" si="1"/>
        <v>65802.663</v>
      </c>
    </row>
    <row r="4" spans="1:5" x14ac:dyDescent="0.25">
      <c r="A4" s="4" t="s">
        <v>166</v>
      </c>
      <c r="B4" s="2">
        <v>1</v>
      </c>
      <c r="C4" s="2">
        <v>743.75</v>
      </c>
      <c r="D4" s="2">
        <f t="shared" si="0"/>
        <v>743.75</v>
      </c>
      <c r="E4" s="2">
        <f t="shared" si="1"/>
        <v>914.8125</v>
      </c>
    </row>
    <row r="5" spans="1:5" x14ac:dyDescent="0.25">
      <c r="A5" s="1" t="s">
        <v>167</v>
      </c>
      <c r="B5" s="2">
        <v>1</v>
      </c>
      <c r="C5" s="2">
        <v>1299</v>
      </c>
      <c r="D5" s="2">
        <f t="shared" si="0"/>
        <v>1299</v>
      </c>
      <c r="E5" s="2">
        <f t="shared" si="1"/>
        <v>1597.77</v>
      </c>
    </row>
    <row r="6" spans="1:5" x14ac:dyDescent="0.25">
      <c r="A6" s="1" t="s">
        <v>175</v>
      </c>
      <c r="B6" s="2">
        <v>3</v>
      </c>
      <c r="C6" s="2">
        <v>207.87</v>
      </c>
      <c r="D6" s="2">
        <f t="shared" si="0"/>
        <v>623.61</v>
      </c>
      <c r="E6" s="2">
        <f t="shared" si="1"/>
        <v>767.0403</v>
      </c>
    </row>
    <row r="7" spans="1:5" x14ac:dyDescent="0.25">
      <c r="A7" s="1" t="s">
        <v>177</v>
      </c>
      <c r="B7" s="2">
        <v>56</v>
      </c>
      <c r="C7" s="2">
        <v>14.09</v>
      </c>
      <c r="D7" s="2">
        <f t="shared" si="0"/>
        <v>789.04</v>
      </c>
      <c r="E7" s="2">
        <f t="shared" si="1"/>
        <v>970.51919999999996</v>
      </c>
    </row>
    <row r="8" spans="1:5" x14ac:dyDescent="0.25">
      <c r="A8" s="1" t="s">
        <v>168</v>
      </c>
      <c r="B8" s="2">
        <v>20000</v>
      </c>
      <c r="C8" s="2">
        <v>0.8</v>
      </c>
      <c r="D8" s="2">
        <f t="shared" si="0"/>
        <v>16000</v>
      </c>
      <c r="E8" s="2">
        <f t="shared" si="1"/>
        <v>19680</v>
      </c>
    </row>
    <row r="9" spans="1:5" x14ac:dyDescent="0.25">
      <c r="A9" s="1" t="s">
        <v>169</v>
      </c>
      <c r="B9" s="2">
        <v>400</v>
      </c>
      <c r="C9" s="2">
        <v>13.47</v>
      </c>
      <c r="D9" s="2">
        <f t="shared" si="0"/>
        <v>5388</v>
      </c>
      <c r="E9" s="2">
        <f t="shared" si="1"/>
        <v>6627.24</v>
      </c>
    </row>
    <row r="10" spans="1:5" x14ac:dyDescent="0.25">
      <c r="A10" s="1" t="s">
        <v>170</v>
      </c>
      <c r="B10" s="2">
        <v>20</v>
      </c>
      <c r="C10" s="2">
        <v>39.049999999999997</v>
      </c>
      <c r="D10" s="2">
        <f t="shared" si="0"/>
        <v>781</v>
      </c>
      <c r="E10" s="2">
        <f t="shared" si="1"/>
        <v>960.63</v>
      </c>
    </row>
    <row r="11" spans="1:5" x14ac:dyDescent="0.25">
      <c r="A11" s="1" t="s">
        <v>171</v>
      </c>
      <c r="B11" s="2">
        <v>200</v>
      </c>
      <c r="C11" s="2">
        <v>0.38</v>
      </c>
      <c r="D11" s="2">
        <f t="shared" si="0"/>
        <v>76</v>
      </c>
      <c r="E11" s="2">
        <f t="shared" si="1"/>
        <v>93.48</v>
      </c>
    </row>
    <row r="12" spans="1:5" x14ac:dyDescent="0.25">
      <c r="A12" s="1" t="s">
        <v>172</v>
      </c>
      <c r="B12" s="2">
        <v>1</v>
      </c>
      <c r="C12" s="2">
        <v>1750.74</v>
      </c>
      <c r="D12" s="2">
        <f t="shared" si="0"/>
        <v>1750.74</v>
      </c>
      <c r="E12" s="2">
        <f t="shared" si="1"/>
        <v>2153.4101999999998</v>
      </c>
    </row>
    <row r="13" spans="1:5" x14ac:dyDescent="0.25">
      <c r="A13" s="1" t="s">
        <v>173</v>
      </c>
      <c r="B13" s="2">
        <v>4</v>
      </c>
      <c r="C13" s="2">
        <v>6300</v>
      </c>
      <c r="D13" s="2">
        <f t="shared" si="0"/>
        <v>25200</v>
      </c>
      <c r="E13" s="2">
        <f t="shared" si="1"/>
        <v>30996</v>
      </c>
    </row>
    <row r="14" spans="1:5" x14ac:dyDescent="0.25">
      <c r="A14" s="1" t="s">
        <v>174</v>
      </c>
      <c r="B14" s="2">
        <v>1</v>
      </c>
      <c r="C14" s="2">
        <v>2442</v>
      </c>
      <c r="D14" s="2">
        <f t="shared" si="0"/>
        <v>2442</v>
      </c>
      <c r="E14" s="2">
        <f t="shared" si="1"/>
        <v>3003.66</v>
      </c>
    </row>
    <row r="15" spans="1:5" x14ac:dyDescent="0.25">
      <c r="A15" s="1" t="s">
        <v>178</v>
      </c>
      <c r="B15" s="2">
        <v>1</v>
      </c>
      <c r="C15" s="2">
        <v>771</v>
      </c>
      <c r="D15" s="2">
        <f t="shared" si="0"/>
        <v>771</v>
      </c>
      <c r="E15" s="2">
        <f t="shared" si="1"/>
        <v>948.33</v>
      </c>
    </row>
    <row r="16" spans="1:5" x14ac:dyDescent="0.25">
      <c r="A16" s="1" t="s">
        <v>176</v>
      </c>
      <c r="B16" s="2">
        <v>1</v>
      </c>
      <c r="C16" s="2">
        <v>95</v>
      </c>
      <c r="D16" s="2">
        <f t="shared" si="0"/>
        <v>95</v>
      </c>
      <c r="E16" s="2">
        <f t="shared" si="1"/>
        <v>116.85</v>
      </c>
    </row>
    <row r="17" spans="1:5" x14ac:dyDescent="0.25">
      <c r="A17" s="1" t="s">
        <v>225</v>
      </c>
      <c r="B17" s="2">
        <v>2</v>
      </c>
      <c r="C17" s="2">
        <v>1200</v>
      </c>
      <c r="D17" s="2">
        <f t="shared" si="0"/>
        <v>2400</v>
      </c>
      <c r="E17" s="2">
        <f t="shared" si="1"/>
        <v>2952</v>
      </c>
    </row>
    <row r="18" spans="1:5" x14ac:dyDescent="0.25">
      <c r="A18" t="s">
        <v>91</v>
      </c>
      <c r="B18">
        <f>SUM(B2:B17)</f>
        <v>20751</v>
      </c>
      <c r="C18">
        <f>SUM(C2:C17)</f>
        <v>17175.370000000003</v>
      </c>
      <c r="D18">
        <f>SUM(D2:D17)</f>
        <v>127305.74</v>
      </c>
      <c r="E18">
        <f>D18*1.23</f>
        <v>156586.06020000001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VLANsSubRedes</vt:lpstr>
      <vt:lpstr>Switch</vt:lpstr>
      <vt:lpstr>Tomadas</vt:lpstr>
      <vt:lpstr>OrçamentoListaDeEquips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Bernardino</dc:creator>
  <cp:lastModifiedBy>Guilherme Bernardino</cp:lastModifiedBy>
  <dcterms:created xsi:type="dcterms:W3CDTF">2023-01-30T13:28:55Z</dcterms:created>
  <dcterms:modified xsi:type="dcterms:W3CDTF">2023-01-31T19:52:05Z</dcterms:modified>
</cp:coreProperties>
</file>