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drawings/drawing1.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xl/charts/colors6.xml" ContentType="application/vnd.ms-office.chartcolorstyle+xml"/>
  <Override PartName="/xl/charts/style6.xml" ContentType="application/vnd.ms-office.chartstyle+xml"/>
  <Override PartName="/xl/charts/chart6.xml" ContentType="application/vnd.openxmlformats-officedocument.drawingml.chart+xml"/>
  <Override PartName="/xl/styles.xml" ContentType="application/vnd.openxmlformats-officedocument.spreadsheetml.styles+xml"/>
  <Override PartName="/xl/charts/style5.xml" ContentType="application/vnd.ms-office.chartstyle+xml"/>
  <Override PartName="/xl/charts/colors3.xml" ContentType="application/vnd.ms-office.chartcolorstyle+xml"/>
  <Override PartName="/xl/sharedStrings.xml" ContentType="application/vnd.openxmlformats-officedocument.spreadsheetml.sharedStrings+xml"/>
  <Override PartName="/xl/charts/style3.xml" ContentType="application/vnd.ms-office.chartstyle+xml"/>
  <Override PartName="/xl/charts/chart3.xml" ContentType="application/vnd.openxmlformats-officedocument.drawingml.chart+xml"/>
  <Override PartName="/xl/charts/chart5.xml" ContentType="application/vnd.openxmlformats-officedocument.drawingml.chart+xml"/>
  <Override PartName="/xl/charts/colors2.xml" ContentType="application/vnd.ms-office.chartcolorstyle+xml"/>
  <Override PartName="/xl/charts/style2.xml" ContentType="application/vnd.ms-office.chartstyle+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chart4.xml" ContentType="application/vnd.openxmlformats-officedocument.drawingml.chart+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xl/charts/style1.xml" ContentType="application/vnd.ms-office.chartstyle+xml"/>
  <Override PartName="/xl/charts/chart1.xml" ContentType="application/vnd.openxmlformats-officedocument.drawingml.chart+xml"/>
  <Override PartName="/xl/charts/colors5.xml" ContentType="application/vnd.ms-office.chartcolorstyle+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População" sheetId="1" state="visible" r:id="rId1"/>
  </sheets>
  <calcPr/>
</workbook>
</file>

<file path=xl/sharedStrings.xml><?xml version="1.0" encoding="utf-8"?>
<sst xmlns="http://schemas.openxmlformats.org/spreadsheetml/2006/main" count="47" uniqueCount="47">
  <si>
    <t>Consultas</t>
  </si>
  <si>
    <t xml:space="preserve">  Mês</t>
  </si>
  <si>
    <t xml:space="preserve">   Maio       </t>
  </si>
  <si>
    <t xml:space="preserve">   Junho       </t>
  </si>
  <si>
    <t xml:space="preserve">   Julho       </t>
  </si>
  <si>
    <t>TOTAL(Horizontal)</t>
  </si>
  <si>
    <t>Maio</t>
  </si>
  <si>
    <t>Junho</t>
  </si>
  <si>
    <t>Julho</t>
  </si>
  <si>
    <t xml:space="preserve">  Semana</t>
  </si>
  <si>
    <t>.</t>
  </si>
  <si>
    <t xml:space="preserve">Seg </t>
  </si>
  <si>
    <t xml:space="preserve">Ter </t>
  </si>
  <si>
    <t xml:space="preserve">Qua </t>
  </si>
  <si>
    <t xml:space="preserve">Qui </t>
  </si>
  <si>
    <t>Soluções</t>
  </si>
  <si>
    <t xml:space="preserve">Sex </t>
  </si>
  <si>
    <t xml:space="preserve">Uma solução para achar a quantidade de médicos ideiais seria: Como não foi informado o valor exato do contrato nem o de extra por consulta, para estabelecer uma relação direta. Eestimamos que com pelo menos 3 consultas extras valha a pena o contrato. Considerando x o total  de conmsultas no dia e k um número natural mais que responda: "5*k &lt;=  x  &lt;= *(k+1)", "se x-k &gt;= 3 retorne k+1 se não retorne  k"</t>
  </si>
  <si>
    <t xml:space="preserve">Total por Semana</t>
  </si>
  <si>
    <t xml:space="preserve">Média Semanal</t>
  </si>
  <si>
    <t xml:space="preserve">Quantidade ideal de contratos para o ano que vêm</t>
  </si>
  <si>
    <t xml:space="preserve">Desvio Padrão Semanal</t>
  </si>
  <si>
    <t xml:space="preserve"># O problema é que é muito improvável acertar diretamente o valor de X em um dia aleatório, já que cada dia é um evento independente. Portanto o ideal é buscar grupos com caractéristicas em comum em algumas amostras da população e generalizar;</t>
  </si>
  <si>
    <t xml:space="preserve">Total Absoluto</t>
  </si>
  <si>
    <t xml:space="preserve">Maior Valor</t>
  </si>
  <si>
    <t xml:space="preserve">Menor Valor</t>
  </si>
  <si>
    <t xml:space="preserve">Total por Mês</t>
  </si>
  <si>
    <t xml:space="preserve">Média Mensal</t>
  </si>
  <si>
    <t xml:space="preserve">Desvio Padrão Mensal</t>
  </si>
  <si>
    <t xml:space="preserve">Maior Valor Mensal</t>
  </si>
  <si>
    <t xml:space="preserve">Menor Valor Mensal</t>
  </si>
  <si>
    <t xml:space="preserve">Total de Médicospor dia</t>
  </si>
  <si>
    <t xml:space="preserve">Máximo de consultas do médico por dia (Sem Remuneração extra)</t>
  </si>
  <si>
    <t xml:space="preserve">Total de consultas por dia (Sem remuneração extra)</t>
  </si>
  <si>
    <t xml:space="preserve"># Em julho é o ápice da quantidade de consultas, com uma demanda 2 vezes maior que a oferta de médicos, logo essa amostra deve ser tratada com atenção extra. Felizmente o desvio padrão é baixo e próximo de 5 (O número de consultas máximo sem ter que pagar extra) e média de consultas foi de 44, número proximo de 45, que é múltiplo de 5. Pode se usar média+desvio padrão (Mensais) divididos por 5 para chegar a uma estimativa de 10 médicos por dia, no mês. Talvez 9 médicos nas segundas e terça, baseado na amostragem por dia de semanal.</t>
  </si>
  <si>
    <t xml:space="preserve">Total de consultas por semana (Sem remuneração extra)</t>
  </si>
  <si>
    <t xml:space="preserve">Total de consultas por mês (Sem remuneração extra)</t>
  </si>
  <si>
    <t xml:space="preserve">O número de consultas foi crescendo de maio para julho, em julho ocorreu o ápice e se manteve estável ao longo do mês. Indicando que talvez o próximo mês pode-se iniciar uma leve queda na demanda. Seria bom manter-se com entre 6 e 10 médicos, no mês seguinte.</t>
  </si>
  <si>
    <t xml:space="preserve"># Na primeira semana de maio ocorrem poucas consultas em relação a população, então poderia reduzir a quantidade de médicos para 3. 4 Nas segundas e sextas pois são valores de pico.</t>
  </si>
  <si>
    <t xml:space="preserve">Porcentagem de dias pagando extra</t>
  </si>
  <si>
    <t xml:space="preserve">#Na primeira semana de junho acontece o oposto. sendo nescessário aumentar a quantidadede médicos nela.</t>
  </si>
  <si>
    <t xml:space="preserve"># Fora do padrão (MED+-DP)</t>
  </si>
  <si>
    <t xml:space="preserve">#  Em geral tem uma demanda maior de consultas nas segundas, e terças. Indicando que esses dias precisam de mais médicos.</t>
  </si>
  <si>
    <t xml:space="preserve">#max Azul</t>
  </si>
  <si>
    <t xml:space="preserve">#min Amarelo</t>
  </si>
  <si>
    <t xml:space="preserve">Quantidade Ideal de contratos para o ano que vêm</t>
  </si>
  <si>
    <t xml:space="preserve"># O Resto da tabela foi preenchida olhando grupos próximo com características em comum como as sextas da semana 2  até a semana 7 e fazendo média da demanda de médicos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</si>
</sst>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3">
    <numFmt numFmtId="160" formatCode="0_ ;[Red]\-0\ "/>
    <numFmt numFmtId="161" formatCode="0.000"/>
    <numFmt numFmtId="162" formatCode="0.000_ ;[Red]\-0.000\ "/>
  </numFmts>
  <fonts count="12">
    <font>
      <sz val="11.000000"/>
      <color theme="1"/>
      <name val="Calibri"/>
      <scheme val="minor"/>
    </font>
    <font>
      <sz val="12.000000"/>
      <color theme="1"/>
      <name val="Times New Roman"/>
    </font>
    <font>
      <b/>
      <i/>
      <sz val="12.000000"/>
      <color theme="1"/>
      <name val="Times New Roman"/>
    </font>
    <font>
      <b/>
      <i/>
      <sz val="12.000000"/>
      <name val="Times New Roman"/>
    </font>
    <font>
      <b/>
      <i/>
      <sz val="12.000000"/>
      <color indexed="2"/>
      <name val="Times New Roman"/>
    </font>
    <font>
      <b/>
      <sz val="12.000000"/>
      <color theme="1"/>
      <name val="Times New Roman"/>
    </font>
    <font>
      <b/>
      <sz val="12.000000"/>
      <color theme="1" tint="0"/>
      <name val="Times New Roman"/>
    </font>
    <font>
      <sz val="11.000000"/>
      <color indexed="2"/>
      <name val="Calibri"/>
      <scheme val="minor"/>
    </font>
    <font>
      <u/>
      <sz val="12.000000"/>
      <color theme="1"/>
      <name val="Times New Roman"/>
    </font>
    <font>
      <sz val="12.000000"/>
      <color theme="1" tint="0"/>
      <name val="Times New Roman"/>
    </font>
    <font>
      <b/>
      <i/>
      <sz val="11.000000"/>
      <color theme="1"/>
      <name val="Calibri"/>
      <scheme val="minor"/>
    </font>
    <font>
      <sz val="12.000000"/>
      <color indexed="2"/>
      <name val="Times New Roman"/>
    </font>
  </fonts>
  <fills count="4">
    <fill>
      <patternFill patternType="none"/>
    </fill>
    <fill>
      <patternFill patternType="gray125"/>
    </fill>
    <fill>
      <patternFill patternType="solid">
        <fgColor theme="8" tint="0.39997558519241921"/>
        <bgColor theme="8" tint="0.39997558519241921"/>
      </patternFill>
    </fill>
    <fill>
      <patternFill patternType="solid">
        <fgColor theme="7" tint="0.59999389629810485"/>
        <bgColor theme="7" tint="0.59999389629810485"/>
      </patternFill>
    </fill>
  </fills>
  <borders count="75">
    <border>
      <left style="none"/>
      <right style="none"/>
      <top style="none"/>
      <bottom style="none"/>
      <diagonal style="none"/>
    </border>
    <border>
      <left style="thick">
        <color theme="1" tint="0"/>
      </left>
      <right style="none"/>
      <top style="thick">
        <color theme="1" tint="0"/>
      </top>
      <bottom style="thick">
        <color theme="1" tint="0"/>
      </bottom>
      <diagonal style="none"/>
    </border>
    <border>
      <left style="none"/>
      <right style="none"/>
      <top style="thick">
        <color theme="1" tint="0"/>
      </top>
      <bottom style="thick">
        <color theme="1" tint="0"/>
      </bottom>
      <diagonal style="none"/>
    </border>
    <border>
      <left style="none"/>
      <right style="thick">
        <color theme="1" tint="0"/>
      </right>
      <top style="thick">
        <color theme="1" tint="0"/>
      </top>
      <bottom style="thick">
        <color theme="1" tint="0"/>
      </bottom>
      <diagonal style="none"/>
    </border>
    <border>
      <left style="medium">
        <color auto="1"/>
      </left>
      <right style="medium">
        <color auto="1"/>
      </right>
      <top style="none"/>
      <bottom style="medium">
        <color auto="1"/>
      </bottom>
      <diagonal style="none"/>
    </border>
    <border>
      <left style="none"/>
      <right style="thin">
        <color auto="1"/>
      </right>
      <top style="none"/>
      <bottom style="none"/>
      <diagonal style="none"/>
    </border>
    <border>
      <left style="thin">
        <color auto="1"/>
      </left>
      <right style="thin">
        <color auto="1"/>
      </right>
      <top style="none"/>
      <bottom style="none"/>
      <diagonal style="none"/>
    </border>
    <border>
      <left style="thin">
        <color auto="1"/>
      </left>
      <right style="medium">
        <color auto="1"/>
      </right>
      <top style="none"/>
      <bottom style="none"/>
      <diagonal style="none"/>
    </border>
    <border>
      <left style="medium">
        <color auto="1"/>
      </left>
      <right style="thin">
        <color auto="1"/>
      </right>
      <top style="none"/>
      <bottom style="none"/>
      <diagonal style="none"/>
    </border>
    <border>
      <left style="thin">
        <color auto="1"/>
      </left>
      <right style="none"/>
      <top style="none"/>
      <bottom style="none"/>
      <diagonal style="none"/>
    </border>
    <border>
      <left style="thick">
        <color theme="1" tint="0"/>
      </left>
      <right style="thick">
        <color theme="1" tint="0"/>
      </right>
      <top style="thick">
        <color theme="1" tint="0"/>
      </top>
      <bottom style="thick">
        <color theme="1" tint="0"/>
      </bottom>
      <diagonal style="none"/>
    </border>
    <border>
      <left style="medium">
        <color auto="1"/>
      </left>
      <right style="none"/>
      <top style="medium">
        <color auto="1"/>
      </top>
      <bottom style="medium">
        <color auto="1"/>
      </bottom>
      <diagonal style="none"/>
    </border>
    <border>
      <left style="thick">
        <color theme="1" tint="0"/>
      </left>
      <right style="thin">
        <color auto="1"/>
      </right>
      <top style="thick">
        <color theme="1" tint="0"/>
      </top>
      <bottom style="none"/>
      <diagonal style="none"/>
    </border>
    <border>
      <left style="thin">
        <color auto="1"/>
      </left>
      <right style="thin">
        <color auto="1"/>
      </right>
      <top style="thick">
        <color theme="1" tint="0"/>
      </top>
      <bottom style="none"/>
      <diagonal style="none"/>
    </border>
    <border>
      <left style="thin">
        <color auto="1"/>
      </left>
      <right style="thick">
        <color theme="1" tint="0"/>
      </right>
      <top style="thick">
        <color theme="1" tint="0"/>
      </top>
      <bottom style="none"/>
      <diagonal style="none"/>
    </border>
    <border>
      <left style="thick">
        <color theme="1" tint="0"/>
      </left>
      <right style="thick">
        <color theme="1" tint="0"/>
      </right>
      <top style="none"/>
      <bottom style="thin">
        <color auto="1"/>
      </bottom>
      <diagonal style="none"/>
    </border>
    <border>
      <left style="thick">
        <color theme="1" tint="0"/>
      </left>
      <right style="thick">
        <color theme="1" tint="0"/>
      </right>
      <top style="thick">
        <color theme="1" tint="0"/>
      </top>
      <bottom style="thin">
        <color theme="1" tint="0"/>
      </bottom>
      <diagonal style="none"/>
    </border>
    <border>
      <left style="thick">
        <color theme="1" tint="0"/>
      </left>
      <right style="thin">
        <color theme="1"/>
      </right>
      <top style="thin">
        <color theme="1"/>
      </top>
      <bottom style="thin">
        <color theme="1"/>
      </bottom>
      <diagonal style="none"/>
    </border>
    <border>
      <left style="thin">
        <color theme="1"/>
      </left>
      <right style="thin">
        <color theme="1"/>
      </right>
      <top style="thin">
        <color theme="1"/>
      </top>
      <bottom style="thin">
        <color theme="1"/>
      </bottom>
      <diagonal style="none"/>
    </border>
    <border>
      <left style="thin">
        <color theme="1"/>
      </left>
      <right style="thick">
        <color theme="1" tint="0"/>
      </right>
      <top style="thin">
        <color theme="1"/>
      </top>
      <bottom style="thin">
        <color theme="1"/>
      </bottom>
      <diagonal style="none"/>
    </border>
    <border>
      <left style="thick">
        <color theme="1" tint="0"/>
      </left>
      <right style="thick">
        <color theme="1" tint="0"/>
      </right>
      <top style="thin">
        <color auto="1"/>
      </top>
      <bottom style="thin">
        <color auto="1"/>
      </bottom>
      <diagonal style="none"/>
    </border>
    <border>
      <left style="thick">
        <color theme="1" tint="0"/>
      </left>
      <right style="thick">
        <color theme="1" tint="0"/>
      </right>
      <top style="thin">
        <color theme="1" tint="0"/>
      </top>
      <bottom style="thin">
        <color theme="1" tint="0"/>
      </bottom>
      <diagonal style="none"/>
    </border>
    <border>
      <left style="medium">
        <color auto="1"/>
      </left>
      <right style="none"/>
      <top style="medium">
        <color auto="1"/>
      </top>
      <bottom style="none"/>
      <diagonal style="none"/>
    </border>
    <border>
      <left style="thick">
        <color theme="1" tint="0"/>
      </left>
      <right style="thin">
        <color theme="1"/>
      </right>
      <top style="thin">
        <color theme="1"/>
      </top>
      <bottom style="thick">
        <color theme="1" tint="0"/>
      </bottom>
      <diagonal style="none"/>
    </border>
    <border>
      <left style="thin">
        <color theme="1"/>
      </left>
      <right style="thin">
        <color theme="1"/>
      </right>
      <top style="thin">
        <color theme="1"/>
      </top>
      <bottom style="thick">
        <color theme="1" tint="0"/>
      </bottom>
      <diagonal style="none"/>
    </border>
    <border>
      <left style="thin">
        <color theme="1"/>
      </left>
      <right style="thick">
        <color theme="1" tint="0"/>
      </right>
      <top style="thin">
        <color theme="1"/>
      </top>
      <bottom style="thick">
        <color theme="1" tint="0"/>
      </bottom>
      <diagonal style="none"/>
    </border>
    <border>
      <left style="thick">
        <color theme="1" tint="0"/>
      </left>
      <right style="thick">
        <color theme="1" tint="0"/>
      </right>
      <top style="thin">
        <color auto="1"/>
      </top>
      <bottom style="thick">
        <color theme="1" tint="0"/>
      </bottom>
      <diagonal style="none"/>
    </border>
    <border>
      <left style="thick">
        <color theme="1" tint="0"/>
      </left>
      <right style="thick">
        <color theme="1" tint="0"/>
      </right>
      <top style="thin">
        <color theme="1" tint="0"/>
      </top>
      <bottom style="thick">
        <color theme="1" tint="0"/>
      </bottom>
      <diagonal style="none"/>
    </border>
    <border>
      <left style="thick">
        <color theme="1" tint="0"/>
      </left>
      <right style="medium">
        <color auto="1"/>
      </right>
      <top style="thick">
        <color theme="1" tint="0"/>
      </top>
      <bottom style="none"/>
      <diagonal style="none"/>
    </border>
    <border>
      <left style="none"/>
      <right style="thin">
        <color auto="1"/>
      </right>
      <top style="thick">
        <color theme="1" tint="0"/>
      </top>
      <bottom style="none"/>
      <diagonal style="none"/>
    </border>
    <border>
      <left style="none"/>
      <right style="thin">
        <color auto="1"/>
      </right>
      <top style="medium">
        <color auto="1"/>
      </top>
      <bottom style="thin">
        <color auto="1"/>
      </bottom>
      <diagonal style="none"/>
    </border>
    <border>
      <left style="thin">
        <color auto="1"/>
      </left>
      <right style="thin">
        <color auto="1"/>
      </right>
      <top style="medium">
        <color auto="1"/>
      </top>
      <bottom style="thin">
        <color auto="1"/>
      </bottom>
      <diagonal style="none"/>
    </border>
    <border>
      <left style="thin">
        <color auto="1"/>
      </left>
      <right style="thick">
        <color theme="1" tint="0"/>
      </right>
      <top style="medium">
        <color auto="1"/>
      </top>
      <bottom style="thin">
        <color auto="1"/>
      </bottom>
      <diagonal style="none"/>
    </border>
    <border>
      <left style="thick">
        <color theme="1" tint="0"/>
      </left>
      <right style="none"/>
      <top style="thick">
        <color theme="1" tint="0"/>
      </top>
      <bottom style="medium">
        <color auto="1"/>
      </bottom>
      <diagonal style="none"/>
    </border>
    <border>
      <left style="none"/>
      <right style="none"/>
      <top style="thick">
        <color theme="1" tint="0"/>
      </top>
      <bottom style="medium">
        <color auto="1"/>
      </bottom>
      <diagonal style="none"/>
    </border>
    <border>
      <left style="none"/>
      <right style="thick">
        <color theme="1" tint="0"/>
      </right>
      <top style="thick">
        <color theme="1" tint="0"/>
      </top>
      <bottom style="medium">
        <color auto="1"/>
      </bottom>
      <diagonal style="none"/>
    </border>
    <border>
      <left style="none"/>
      <right style="thin">
        <color auto="1"/>
      </right>
      <top style="thin">
        <color auto="1"/>
      </top>
      <bottom style="none"/>
      <diagonal style="none"/>
    </border>
    <border>
      <left style="thin">
        <color auto="1"/>
      </left>
      <right style="thin">
        <color auto="1"/>
      </right>
      <top style="thin">
        <color auto="1"/>
      </top>
      <bottom style="none"/>
      <diagonal style="none"/>
    </border>
    <border>
      <left style="thin">
        <color auto="1"/>
      </left>
      <right style="thick">
        <color theme="1" tint="0"/>
      </right>
      <top style="thin">
        <color auto="1"/>
      </top>
      <bottom style="none"/>
      <diagonal style="none"/>
    </border>
    <border>
      <left style="thick">
        <color theme="1" tint="0"/>
      </left>
      <right style="medium">
        <color auto="1"/>
      </right>
      <top style="medium">
        <color auto="1"/>
      </top>
      <bottom style="medium">
        <color auto="1"/>
      </bottom>
      <diagonal style="none"/>
    </border>
    <border>
      <left style="none"/>
      <right style="none"/>
      <top style="medium">
        <color auto="1"/>
      </top>
      <bottom style="none"/>
      <diagonal style="none"/>
    </border>
    <border>
      <left style="none"/>
      <right style="medium">
        <color auto="1"/>
      </right>
      <top style="medium">
        <color auto="1"/>
      </top>
      <bottom style="none"/>
      <diagonal style="none"/>
    </border>
    <border>
      <left style="none"/>
      <right style="thick">
        <color theme="1" tint="0"/>
      </right>
      <top style="medium">
        <color auto="1"/>
      </top>
      <bottom style="none"/>
      <diagonal style="none"/>
    </border>
    <border>
      <left style="none"/>
      <right style="thin">
        <color theme="1"/>
      </right>
      <top style="thick">
        <color theme="1" tint="0"/>
      </top>
      <bottom style="thin">
        <color theme="1"/>
      </bottom>
      <diagonal style="none"/>
    </border>
    <border>
      <left style="thin">
        <color theme="1"/>
      </left>
      <right style="thin">
        <color theme="1"/>
      </right>
      <top style="thick">
        <color theme="1" tint="0"/>
      </top>
      <bottom style="thin">
        <color theme="1"/>
      </bottom>
      <diagonal style="none"/>
    </border>
    <border>
      <left style="thin">
        <color theme="1"/>
      </left>
      <right style="thick">
        <color theme="1" tint="0"/>
      </right>
      <top style="thick">
        <color theme="1" tint="0"/>
      </top>
      <bottom style="thin">
        <color theme="1"/>
      </bottom>
      <diagonal style="none"/>
    </border>
    <border>
      <left style="thick">
        <color theme="1" tint="0"/>
      </left>
      <right style="none"/>
      <top style="medium">
        <color auto="1"/>
      </top>
      <bottom style="medium">
        <color auto="1"/>
      </bottom>
      <diagonal style="none"/>
    </border>
    <border>
      <left style="thick">
        <color theme="1" tint="0"/>
      </left>
      <right style="thin">
        <color auto="1"/>
      </right>
      <top style="thick">
        <color theme="1" tint="0"/>
      </top>
      <bottom style="thin">
        <color theme="1"/>
      </bottom>
      <diagonal style="none"/>
    </border>
    <border>
      <left style="thin">
        <color auto="1"/>
      </left>
      <right style="thin">
        <color auto="1"/>
      </right>
      <top style="thick">
        <color theme="1" tint="0"/>
      </top>
      <bottom style="thin">
        <color theme="1"/>
      </bottom>
      <diagonal style="none"/>
    </border>
    <border>
      <left style="thin">
        <color auto="1"/>
      </left>
      <right style="thick">
        <color theme="1" tint="0"/>
      </right>
      <top style="thick">
        <color theme="1" tint="0"/>
      </top>
      <bottom style="thin">
        <color theme="1"/>
      </bottom>
      <diagonal style="none"/>
    </border>
    <border>
      <left style="none"/>
      <right style="thin">
        <color theme="1"/>
      </right>
      <top style="thin">
        <color theme="1"/>
      </top>
      <bottom style="thin">
        <color theme="1"/>
      </bottom>
      <diagonal style="none"/>
    </border>
    <border>
      <left style="none"/>
      <right style="thin">
        <color theme="1"/>
      </right>
      <top style="thin">
        <color theme="1"/>
      </top>
      <bottom style="thick">
        <color theme="1" tint="0"/>
      </bottom>
      <diagonal style="none"/>
    </border>
    <border>
      <left style="thick">
        <color theme="1" tint="0"/>
      </left>
      <right style="none"/>
      <top style="none"/>
      <bottom style="none"/>
      <diagonal style="none"/>
    </border>
    <border>
      <left style="thick">
        <color theme="1" tint="0"/>
      </left>
      <right style="none"/>
      <top style="medium">
        <color auto="1"/>
      </top>
      <bottom style="thin">
        <color auto="1"/>
      </bottom>
      <diagonal style="none"/>
    </border>
    <border>
      <left style="none"/>
      <right style="none"/>
      <top style="medium">
        <color auto="1"/>
      </top>
      <bottom style="thin">
        <color auto="1"/>
      </bottom>
      <diagonal style="none"/>
    </border>
    <border>
      <left style="none"/>
      <right style="thick">
        <color theme="1" tint="0"/>
      </right>
      <top style="medium">
        <color auto="1"/>
      </top>
      <bottom style="thin">
        <color auto="1"/>
      </bottom>
      <diagonal style="none"/>
    </border>
    <border>
      <left style="thick">
        <color theme="1" tint="0"/>
      </left>
      <right style="none"/>
      <top style="thin">
        <color auto="1"/>
      </top>
      <bottom style="thin">
        <color theme="1"/>
      </bottom>
      <diagonal style="none"/>
    </border>
    <border>
      <left style="none"/>
      <right style="none"/>
      <top style="thin">
        <color auto="1"/>
      </top>
      <bottom style="thin">
        <color theme="1"/>
      </bottom>
      <diagonal style="none"/>
    </border>
    <border>
      <left style="none"/>
      <right style="thick">
        <color theme="1" tint="0"/>
      </right>
      <top style="thin">
        <color auto="1"/>
      </top>
      <bottom style="thin">
        <color theme="1"/>
      </bottom>
      <diagonal style="none"/>
    </border>
    <border>
      <left style="thick">
        <color theme="1" tint="0"/>
      </left>
      <right style="none"/>
      <top style="medium">
        <color auto="1"/>
      </top>
      <bottom style="thick">
        <color theme="1" tint="0"/>
      </bottom>
      <diagonal style="none"/>
    </border>
    <border>
      <left style="thick">
        <color theme="1" tint="0"/>
      </left>
      <right style="none"/>
      <top style="thin">
        <color theme="1"/>
      </top>
      <bottom style="thin">
        <color theme="1"/>
      </bottom>
      <diagonal style="none"/>
    </border>
    <border>
      <left style="none"/>
      <right style="none"/>
      <top style="thin">
        <color theme="1"/>
      </top>
      <bottom style="thin">
        <color theme="1"/>
      </bottom>
      <diagonal style="none"/>
    </border>
    <border>
      <left style="none"/>
      <right style="thick">
        <color theme="1" tint="0"/>
      </right>
      <top style="thin">
        <color theme="1"/>
      </top>
      <bottom style="thin">
        <color theme="1"/>
      </bottom>
      <diagonal style="none"/>
    </border>
    <border>
      <left style="thick">
        <color theme="1" tint="0"/>
      </left>
      <right style="none"/>
      <top style="thin">
        <color theme="1"/>
      </top>
      <bottom style="thick">
        <color theme="1" tint="0"/>
      </bottom>
      <diagonal style="none"/>
    </border>
    <border>
      <left style="none"/>
      <right style="none"/>
      <top style="thin">
        <color theme="1"/>
      </top>
      <bottom style="thick">
        <color theme="1" tint="0"/>
      </bottom>
      <diagonal style="none"/>
    </border>
    <border>
      <left style="none"/>
      <right style="thick">
        <color theme="1" tint="0"/>
      </right>
      <top style="thin">
        <color theme="1"/>
      </top>
      <bottom style="thick">
        <color theme="1" tint="0"/>
      </bottom>
      <diagonal style="none"/>
    </border>
    <border>
      <left style="none"/>
      <right style="thin">
        <color theme="1"/>
      </right>
      <top style="none"/>
      <bottom style="thin">
        <color theme="1"/>
      </bottom>
      <diagonal style="none"/>
    </border>
    <border>
      <left style="thin">
        <color theme="1"/>
      </left>
      <right style="thin">
        <color theme="1"/>
      </right>
      <top style="none"/>
      <bottom style="thin">
        <color theme="1"/>
      </bottom>
      <diagonal style="none"/>
    </border>
    <border>
      <left style="thin">
        <color theme="1"/>
      </left>
      <right style="thick">
        <color theme="1" tint="0"/>
      </right>
      <top style="none"/>
      <bottom style="thin">
        <color theme="1"/>
      </bottom>
      <diagonal style="none"/>
    </border>
    <border>
      <left style="none"/>
      <right style="thick">
        <color theme="1" tint="0"/>
      </right>
      <top style="none"/>
      <bottom style="none"/>
      <diagonal style="none"/>
    </border>
    <border>
      <left style="none"/>
      <right style="none"/>
      <top style="none"/>
      <bottom style="thick">
        <color theme="1" tint="0"/>
      </bottom>
      <diagonal style="none"/>
    </border>
    <border>
      <left style="none"/>
      <right style="thick">
        <color theme="1" tint="0"/>
      </right>
      <top style="none"/>
      <bottom style="thick">
        <color theme="1" tint="0"/>
      </bottom>
      <diagonal style="none"/>
    </border>
    <border>
      <left style="thick">
        <color theme="1" tint="0"/>
      </left>
      <right style="thin">
        <color theme="1"/>
      </right>
      <top style="thick">
        <color theme="1" tint="0"/>
      </top>
      <bottom style="thick">
        <color theme="1" tint="0"/>
      </bottom>
      <diagonal style="none"/>
    </border>
    <border>
      <left style="thin">
        <color theme="1"/>
      </left>
      <right style="thin">
        <color theme="1"/>
      </right>
      <top style="thick">
        <color theme="1" tint="0"/>
      </top>
      <bottom style="thick">
        <color theme="1" tint="0"/>
      </bottom>
      <diagonal style="none"/>
    </border>
    <border>
      <left style="thin">
        <color theme="1"/>
      </left>
      <right style="thick">
        <color theme="1" tint="0"/>
      </right>
      <top style="thick">
        <color theme="1" tint="0"/>
      </top>
      <bottom style="thick">
        <color theme="1" tint="0"/>
      </bottom>
      <diagonal style="none"/>
    </border>
  </borders>
  <cellStyleXfs count="1">
    <xf fontId="0" fillId="0" borderId="0" numFmtId="0" applyNumberFormat="1" applyFont="1" applyFill="1" applyBorder="1"/>
  </cellStyleXfs>
  <cellXfs count="119">
    <xf fontId="0" fillId="0" borderId="0" numFmtId="0" xfId="0"/>
    <xf fontId="1" fillId="0" borderId="0" numFmtId="0" xfId="0" applyFont="1" applyAlignment="1">
      <alignment horizontal="center" vertical="center"/>
    </xf>
    <xf fontId="2" fillId="0" borderId="1" numFmtId="0" xfId="0" applyFont="1" applyBorder="1" applyAlignment="1">
      <alignment horizontal="center" vertical="center"/>
    </xf>
    <xf fontId="2" fillId="0" borderId="2" numFmtId="0" xfId="0" applyFont="1" applyBorder="1" applyAlignment="1">
      <alignment horizontal="center" vertical="center"/>
    </xf>
    <xf fontId="2" fillId="0" borderId="3" numFmtId="0" xfId="0" applyFont="1" applyBorder="1" applyAlignment="1">
      <alignment horizontal="center" vertical="center"/>
    </xf>
    <xf fontId="3" fillId="0" borderId="4" numFmtId="0" xfId="0" applyFont="1" applyBorder="1" applyAlignment="1">
      <alignment horizontal="center" vertical="center" wrapText="1"/>
    </xf>
    <xf fontId="3" fillId="0" borderId="5" numFmtId="0" xfId="0" applyFont="1" applyBorder="1" applyAlignment="1">
      <alignment horizontal="center" vertical="center" wrapText="1"/>
    </xf>
    <xf fontId="3" fillId="0" borderId="6" numFmtId="0" xfId="0" applyFont="1" applyBorder="1" applyAlignment="1">
      <alignment horizontal="center" vertical="center" wrapText="1"/>
    </xf>
    <xf fontId="3" fillId="0" borderId="7" numFmtId="0" xfId="0" applyFont="1" applyBorder="1" applyAlignment="1">
      <alignment horizontal="center" vertical="center" wrapText="1"/>
    </xf>
    <xf fontId="3" fillId="0" borderId="8" numFmtId="0" xfId="0" applyFont="1" applyBorder="1" applyAlignment="1">
      <alignment horizontal="center" vertical="center" wrapText="1"/>
    </xf>
    <xf fontId="3" fillId="0" borderId="9" numFmtId="0" xfId="0" applyFont="1" applyBorder="1" applyAlignment="1">
      <alignment horizontal="center" vertical="center" wrapText="1"/>
    </xf>
    <xf fontId="2" fillId="0" borderId="10" numFmtId="0" xfId="0" applyFont="1" applyBorder="1" applyAlignment="1">
      <alignment horizontal="center" vertical="center"/>
    </xf>
    <xf fontId="1" fillId="0" borderId="10" numFmtId="0" xfId="0" applyFont="1" applyBorder="1" applyAlignment="1">
      <alignment horizontal="center" vertical="center"/>
    </xf>
    <xf fontId="3" fillId="0" borderId="11" numFmtId="0" xfId="0" applyFont="1" applyBorder="1" applyAlignment="1">
      <alignment horizontal="center" vertical="center" wrapText="1"/>
    </xf>
    <xf fontId="3" fillId="0" borderId="12" numFmtId="0" xfId="0" applyFont="1" applyBorder="1" applyAlignment="1">
      <alignment horizontal="center" vertical="center" wrapText="1"/>
    </xf>
    <xf fontId="3" fillId="0" borderId="13" numFmtId="0" xfId="0" applyFont="1" applyBorder="1" applyAlignment="1">
      <alignment horizontal="center" vertical="center" wrapText="1"/>
    </xf>
    <xf fontId="3" fillId="0" borderId="14" numFmtId="0" xfId="0" applyFont="1" applyBorder="1" applyAlignment="1">
      <alignment horizontal="center" vertical="center" wrapText="1"/>
    </xf>
    <xf fontId="1" fillId="0" borderId="15" numFmtId="0" xfId="0" applyFont="1" applyBorder="1" applyAlignment="1">
      <alignment horizontal="center" vertical="center"/>
    </xf>
    <xf fontId="1" fillId="0" borderId="16" numFmtId="0" xfId="0" applyFont="1" applyBorder="1" applyAlignment="1">
      <alignment horizontal="center" vertical="center"/>
    </xf>
    <xf fontId="0" fillId="0" borderId="17" numFmtId="1" xfId="0" applyNumberFormat="1" applyBorder="1" applyAlignment="1">
      <alignment horizontal="center" vertical="center"/>
    </xf>
    <xf fontId="0" fillId="0" borderId="18" numFmtId="1" xfId="0" applyNumberFormat="1" applyBorder="1" applyAlignment="1">
      <alignment horizontal="center" vertical="center"/>
    </xf>
    <xf fontId="0" fillId="0" borderId="19" numFmtId="1" xfId="0" applyNumberFormat="1" applyBorder="1" applyAlignment="1">
      <alignment horizontal="center" vertical="center"/>
    </xf>
    <xf fontId="1" fillId="0" borderId="20" numFmtId="160" xfId="0" applyNumberFormat="1" applyFont="1" applyBorder="1" applyAlignment="1">
      <alignment horizontal="center" vertical="center"/>
    </xf>
    <xf fontId="1" fillId="0" borderId="21" numFmtId="1" xfId="0" applyNumberFormat="1" applyFont="1" applyBorder="1" applyAlignment="1">
      <alignment horizontal="center" vertical="center"/>
    </xf>
    <xf fontId="3" fillId="0" borderId="22" numFmtId="0" xfId="0" applyFont="1" applyBorder="1" applyAlignment="1">
      <alignment horizontal="center" vertical="center" wrapText="1"/>
    </xf>
    <xf fontId="0" fillId="0" borderId="23" numFmtId="1" xfId="0" applyNumberFormat="1" applyBorder="1" applyAlignment="1">
      <alignment horizontal="center" vertical="center"/>
    </xf>
    <xf fontId="0" fillId="0" borderId="24" numFmtId="1" xfId="0" applyNumberFormat="1" applyBorder="1" applyAlignment="1">
      <alignment horizontal="center" vertical="center"/>
    </xf>
    <xf fontId="0" fillId="0" borderId="25" numFmtId="1" xfId="0" applyNumberFormat="1" applyBorder="1" applyAlignment="1">
      <alignment horizontal="center" vertical="center"/>
    </xf>
    <xf fontId="1" fillId="0" borderId="26" numFmtId="160" xfId="0" applyNumberFormat="1" applyFont="1" applyBorder="1" applyAlignment="1">
      <alignment horizontal="center" vertical="center"/>
    </xf>
    <xf fontId="1" fillId="0" borderId="27" numFmtId="1" xfId="0" applyNumberFormat="1" applyFont="1" applyBorder="1" applyAlignment="1">
      <alignment horizontal="center" vertical="center"/>
    </xf>
    <xf fontId="1" fillId="0" borderId="0" numFmtId="0" xfId="0" applyFont="1" applyAlignment="1">
      <alignment horizontal="center" vertical="center" wrapText="1"/>
    </xf>
    <xf fontId="1" fillId="0" borderId="28" numFmtId="0" xfId="0" applyFont="1" applyBorder="1" applyAlignment="1">
      <alignment horizontal="center" vertical="center"/>
    </xf>
    <xf fontId="1" fillId="0" borderId="29" numFmtId="1" xfId="0" applyNumberFormat="1" applyFont="1" applyBorder="1" applyAlignment="1">
      <alignment horizontal="center" vertical="center"/>
    </xf>
    <xf fontId="1" fillId="0" borderId="13" numFmtId="1" xfId="0" applyNumberFormat="1" applyFont="1" applyBorder="1" applyAlignment="1">
      <alignment horizontal="center" vertical="center"/>
    </xf>
    <xf fontId="1" fillId="0" borderId="14" numFmtId="1" xfId="0" applyNumberFormat="1" applyFont="1" applyBorder="1" applyAlignment="1">
      <alignment horizontal="center" vertical="center"/>
    </xf>
    <xf fontId="1" fillId="0" borderId="10" numFmtId="0" xfId="0" applyFont="1" applyBorder="1" applyAlignment="1">
      <alignment horizontal="center" vertical="center" wrapText="1"/>
    </xf>
    <xf fontId="1" fillId="0" borderId="30" numFmtId="161" xfId="0" applyNumberFormat="1" applyFont="1" applyBorder="1" applyAlignment="1">
      <alignment vertical="center"/>
    </xf>
    <xf fontId="1" fillId="0" borderId="31" numFmtId="161" xfId="0" applyNumberFormat="1" applyFont="1" applyBorder="1" applyAlignment="1">
      <alignment vertical="center"/>
    </xf>
    <xf fontId="1" fillId="0" borderId="32" numFmtId="161" xfId="0" applyNumberFormat="1" applyFont="1" applyBorder="1" applyAlignment="1">
      <alignment vertical="center"/>
    </xf>
    <xf fontId="4" fillId="0" borderId="33" numFmtId="0" xfId="0" applyFont="1" applyBorder="1" applyAlignment="1">
      <alignment horizontal="center" vertical="center"/>
    </xf>
    <xf fontId="4" fillId="0" borderId="34" numFmtId="0" xfId="0" applyFont="1" applyBorder="1" applyAlignment="1">
      <alignment horizontal="center" vertical="center"/>
    </xf>
    <xf fontId="4" fillId="0" borderId="35" numFmtId="0" xfId="0" applyFont="1" applyBorder="1" applyAlignment="1">
      <alignment horizontal="center" vertical="center"/>
    </xf>
    <xf fontId="1" fillId="0" borderId="36" numFmtId="161" xfId="0" applyNumberFormat="1" applyFont="1" applyBorder="1" applyAlignment="1">
      <alignment vertical="center"/>
    </xf>
    <xf fontId="1" fillId="0" borderId="37" numFmtId="161" xfId="0" applyNumberFormat="1" applyFont="1" applyBorder="1" applyAlignment="1">
      <alignment vertical="center"/>
    </xf>
    <xf fontId="1" fillId="0" borderId="38" numFmtId="161" xfId="0" applyNumberFormat="1" applyFont="1" applyBorder="1" applyAlignment="1">
      <alignment vertical="center"/>
    </xf>
    <xf fontId="4" fillId="0" borderId="39" numFmtId="0" xfId="0" applyFont="1" applyBorder="1" applyAlignment="1">
      <alignment horizontal="center" vertical="center" wrapText="1"/>
    </xf>
    <xf fontId="4" fillId="0" borderId="22" numFmtId="0" xfId="0" applyFont="1" applyBorder="1" applyAlignment="1">
      <alignment horizontal="center" vertical="center" wrapText="1"/>
    </xf>
    <xf fontId="4" fillId="0" borderId="40" numFmtId="0" xfId="0" applyFont="1" applyBorder="1" applyAlignment="1">
      <alignment horizontal="center" vertical="center" wrapText="1"/>
    </xf>
    <xf fontId="4" fillId="0" borderId="41" numFmtId="0" xfId="0" applyFont="1" applyBorder="1" applyAlignment="1">
      <alignment horizontal="center" vertical="center" wrapText="1"/>
    </xf>
    <xf fontId="4" fillId="0" borderId="42" numFmtId="0" xfId="0" applyFont="1" applyBorder="1" applyAlignment="1">
      <alignment horizontal="center" vertical="center" wrapText="1"/>
    </xf>
    <xf fontId="5" fillId="0" borderId="43" numFmtId="1" xfId="0" applyNumberFormat="1" applyFont="1" applyBorder="1" applyAlignment="1">
      <alignment horizontal="center" vertical="center"/>
    </xf>
    <xf fontId="5" fillId="0" borderId="44" numFmtId="1" xfId="0" applyNumberFormat="1" applyFont="1" applyBorder="1" applyAlignment="1">
      <alignment horizontal="center" vertical="center"/>
    </xf>
    <xf fontId="5" fillId="0" borderId="45" numFmtId="1" xfId="0" applyNumberFormat="1" applyFont="1" applyBorder="1" applyAlignment="1">
      <alignment horizontal="center" vertical="center"/>
    </xf>
    <xf fontId="4" fillId="0" borderId="46" numFmtId="0" xfId="0" applyFont="1" applyBorder="1" applyAlignment="1">
      <alignment horizontal="center" vertical="center" wrapText="1"/>
    </xf>
    <xf fontId="4" fillId="0" borderId="47" numFmtId="0" xfId="0" applyFont="1" applyBorder="1" applyAlignment="1">
      <alignment horizontal="center" vertical="center" wrapText="1"/>
    </xf>
    <xf fontId="4" fillId="0" borderId="48" numFmtId="0" xfId="0" applyFont="1" applyBorder="1" applyAlignment="1">
      <alignment horizontal="center" vertical="center" wrapText="1"/>
    </xf>
    <xf fontId="4" fillId="0" borderId="49" numFmtId="0" xfId="0" applyFont="1" applyBorder="1" applyAlignment="1">
      <alignment horizontal="center" vertical="center" wrapText="1"/>
    </xf>
    <xf fontId="6" fillId="0" borderId="50" numFmtId="1" xfId="0" applyNumberFormat="1" applyFont="1" applyBorder="1" applyAlignment="1">
      <alignment horizontal="center" vertical="center"/>
    </xf>
    <xf fontId="6" fillId="0" borderId="18" numFmtId="1" xfId="0" applyNumberFormat="1" applyFont="1" applyBorder="1" applyAlignment="1">
      <alignment horizontal="center" vertical="center"/>
    </xf>
    <xf fontId="6" fillId="0" borderId="19" numFmtId="1" xfId="0" applyNumberFormat="1" applyFont="1" applyBorder="1" applyAlignment="1">
      <alignment horizontal="center" vertical="center"/>
    </xf>
    <xf fontId="1" fillId="0" borderId="0" numFmtId="162" xfId="0" applyNumberFormat="1" applyFont="1" applyAlignment="1">
      <alignment horizontal="center" vertical="center"/>
    </xf>
    <xf fontId="7" fillId="0" borderId="17" numFmtId="1" xfId="0" applyNumberFormat="1" applyFont="1" applyBorder="1" applyAlignment="1">
      <alignment horizontal="center" vertical="center"/>
    </xf>
    <xf fontId="7" fillId="0" borderId="18" numFmtId="1" xfId="0" applyNumberFormat="1" applyFont="1" applyBorder="1" applyAlignment="1">
      <alignment horizontal="center" vertical="center"/>
    </xf>
    <xf fontId="7" fillId="0" borderId="19" numFmtId="1" xfId="0" applyNumberFormat="1" applyFont="1" applyBorder="1" applyAlignment="1">
      <alignment horizontal="center" vertical="center"/>
    </xf>
    <xf fontId="6" fillId="0" borderId="51" numFmtId="1" xfId="0" applyNumberFormat="1" applyFont="1" applyBorder="1" applyAlignment="1">
      <alignment horizontal="center" vertical="center"/>
    </xf>
    <xf fontId="6" fillId="0" borderId="24" numFmtId="1" xfId="0" applyNumberFormat="1" applyFont="1" applyBorder="1" applyAlignment="1">
      <alignment horizontal="center" vertical="center"/>
    </xf>
    <xf fontId="6" fillId="0" borderId="25" numFmtId="1" xfId="0" applyNumberFormat="1" applyFont="1" applyBorder="1" applyAlignment="1">
      <alignment horizontal="center" vertical="center"/>
    </xf>
    <xf fontId="1" fillId="0" borderId="52" numFmtId="0" xfId="0" applyFont="1" applyBorder="1" applyAlignment="1">
      <alignment horizontal="center" vertical="center"/>
    </xf>
    <xf fontId="1" fillId="0" borderId="33" numFmtId="160" xfId="0" applyNumberFormat="1" applyFont="1" applyBorder="1" applyAlignment="1">
      <alignment horizontal="center" vertical="center"/>
    </xf>
    <xf fontId="1" fillId="0" borderId="34" numFmtId="160" xfId="0" applyNumberFormat="1" applyFont="1" applyBorder="1" applyAlignment="1">
      <alignment horizontal="center" vertical="center"/>
    </xf>
    <xf fontId="1" fillId="0" borderId="35" numFmtId="160" xfId="0" applyNumberFormat="1" applyFont="1" applyBorder="1" applyAlignment="1">
      <alignment horizontal="center" vertical="center"/>
    </xf>
    <xf fontId="1" fillId="0" borderId="53" numFmtId="160" xfId="0" applyNumberFormat="1" applyFont="1" applyBorder="1" applyAlignment="1">
      <alignment horizontal="center" vertical="center"/>
    </xf>
    <xf fontId="1" fillId="0" borderId="54" numFmtId="160" xfId="0" applyNumberFormat="1" applyFont="1" applyBorder="1" applyAlignment="1">
      <alignment horizontal="center" vertical="center"/>
    </xf>
    <xf fontId="1" fillId="0" borderId="55" numFmtId="160" xfId="0" applyNumberFormat="1" applyFont="1" applyBorder="1" applyAlignment="1">
      <alignment horizontal="center" vertical="center"/>
    </xf>
    <xf fontId="1" fillId="0" borderId="56" numFmtId="1" xfId="0" applyNumberFormat="1" applyFont="1" applyBorder="1" applyAlignment="1">
      <alignment horizontal="center" vertical="center"/>
    </xf>
    <xf fontId="1" fillId="0" borderId="57" numFmtId="0" xfId="0" applyFont="1" applyBorder="1" applyAlignment="1">
      <alignment horizontal="center" vertical="center"/>
    </xf>
    <xf fontId="1" fillId="0" borderId="58" numFmtId="0" xfId="0" applyFont="1" applyBorder="1" applyAlignment="1">
      <alignment horizontal="center" vertical="center"/>
    </xf>
    <xf fontId="8" fillId="0" borderId="0" numFmtId="0" xfId="0" applyFont="1" applyAlignment="1">
      <alignment horizontal="center" vertical="center"/>
    </xf>
    <xf fontId="4" fillId="0" borderId="59" numFmtId="0" xfId="0" applyFont="1" applyBorder="1" applyAlignment="1">
      <alignment horizontal="center" vertical="center" wrapText="1"/>
    </xf>
    <xf fontId="7" fillId="0" borderId="23" numFmtId="1" xfId="0" applyNumberFormat="1" applyFont="1" applyBorder="1" applyAlignment="1">
      <alignment horizontal="center" vertical="center"/>
    </xf>
    <xf fontId="7" fillId="0" borderId="24" numFmtId="1" xfId="0" applyNumberFormat="1" applyFont="1" applyBorder="1" applyAlignment="1">
      <alignment horizontal="center" vertical="center"/>
    </xf>
    <xf fontId="7" fillId="0" borderId="25" numFmtId="1" xfId="0" applyNumberFormat="1" applyFont="1" applyBorder="1" applyAlignment="1">
      <alignment horizontal="center" vertical="center"/>
    </xf>
    <xf fontId="9" fillId="0" borderId="60" numFmtId="0" xfId="0" applyFont="1" applyBorder="1" applyAlignment="1">
      <alignment horizontal="center" vertical="center"/>
    </xf>
    <xf fontId="9" fillId="0" borderId="61" numFmtId="0" xfId="0" applyFont="1" applyBorder="1" applyAlignment="1">
      <alignment horizontal="center" vertical="center"/>
    </xf>
    <xf fontId="9" fillId="0" borderId="62" numFmtId="0" xfId="0" applyFont="1" applyBorder="1" applyAlignment="1">
      <alignment horizontal="center" vertical="center"/>
    </xf>
    <xf fontId="9" fillId="0" borderId="63" numFmtId="0" xfId="0" applyFont="1" applyBorder="1" applyAlignment="1">
      <alignment horizontal="center" vertical="center"/>
    </xf>
    <xf fontId="9" fillId="0" borderId="64" numFmtId="0" xfId="0" applyFont="1" applyBorder="1" applyAlignment="1">
      <alignment horizontal="center" vertical="center"/>
    </xf>
    <xf fontId="9" fillId="0" borderId="65" numFmtId="0" xfId="0" applyFont="1" applyBorder="1" applyAlignment="1">
      <alignment horizontal="center" vertical="center"/>
    </xf>
    <xf fontId="6" fillId="0" borderId="43" numFmtId="1" xfId="0" applyNumberFormat="1" applyFont="1" applyBorder="1" applyAlignment="1">
      <alignment horizontal="center" vertical="center"/>
    </xf>
    <xf fontId="6" fillId="0" borderId="44" numFmtId="1" xfId="0" applyNumberFormat="1" applyFont="1" applyBorder="1" applyAlignment="1">
      <alignment horizontal="center" vertical="center"/>
    </xf>
    <xf fontId="6" fillId="0" borderId="45" numFmtId="1" xfId="0" applyNumberFormat="1" applyFont="1" applyBorder="1" applyAlignment="1">
      <alignment horizontal="center" vertical="center"/>
    </xf>
    <xf fontId="5" fillId="0" borderId="51" numFmtId="1" xfId="0" applyNumberFormat="1" applyFont="1" applyBorder="1" applyAlignment="1">
      <alignment horizontal="center" vertical="center"/>
    </xf>
    <xf fontId="5" fillId="0" borderId="24" numFmtId="1" xfId="0" applyNumberFormat="1" applyFont="1" applyBorder="1" applyAlignment="1">
      <alignment horizontal="center" vertical="center"/>
    </xf>
    <xf fontId="5" fillId="0" borderId="25" numFmtId="1" xfId="0" applyNumberFormat="1" applyFont="1" applyBorder="1" applyAlignment="1">
      <alignment horizontal="center" vertical="center"/>
    </xf>
    <xf fontId="1" fillId="0" borderId="66" numFmtId="0" xfId="0" applyFont="1" applyBorder="1" applyAlignment="1">
      <alignment horizontal="center" vertical="center"/>
    </xf>
    <xf fontId="1" fillId="0" borderId="67" numFmtId="0" xfId="0" applyFont="1" applyBorder="1" applyAlignment="1">
      <alignment horizontal="center" vertical="center"/>
    </xf>
    <xf fontId="1" fillId="0" borderId="68" numFmtId="0" xfId="0" applyFont="1" applyBorder="1" applyAlignment="1">
      <alignment horizontal="center" vertical="center"/>
    </xf>
    <xf fontId="0" fillId="0" borderId="0" numFmtId="0" xfId="0" applyAlignment="1">
      <alignment horizontal="center" vertical="center" wrapText="1"/>
    </xf>
    <xf fontId="1" fillId="0" borderId="69" numFmtId="0" xfId="0" applyFont="1" applyBorder="1" applyAlignment="1">
      <alignment horizontal="center" vertical="center"/>
    </xf>
    <xf fontId="1" fillId="0" borderId="70" numFmtId="0" xfId="0" applyFont="1" applyBorder="1" applyAlignment="1">
      <alignment horizontal="center" vertical="center"/>
    </xf>
    <xf fontId="1" fillId="0" borderId="71" numFmtId="0" xfId="0" applyFont="1" applyBorder="1" applyAlignment="1">
      <alignment horizontal="center" vertical="center"/>
    </xf>
    <xf fontId="1" fillId="0" borderId="72" numFmtId="0" xfId="0" applyFont="1" applyBorder="1" applyAlignment="1">
      <alignment horizontal="center" vertical="center" wrapText="1"/>
    </xf>
    <xf fontId="10" fillId="0" borderId="73" numFmtId="10" xfId="0" applyNumberFormat="1" applyFont="1" applyBorder="1" applyAlignment="1">
      <alignment horizontal="center"/>
    </xf>
    <xf fontId="10" fillId="0" borderId="74" numFmtId="10" xfId="0" applyNumberFormat="1" applyFont="1" applyBorder="1" applyAlignment="1">
      <alignment horizontal="center"/>
    </xf>
    <xf fontId="11" fillId="0" borderId="0" numFmtId="0" xfId="0" applyFont="1" applyAlignment="1">
      <alignment horizontal="center" vertical="center"/>
    </xf>
    <xf fontId="1" fillId="2" borderId="0" numFmtId="0" xfId="0" applyFont="1" applyFill="1" applyAlignment="1">
      <alignment horizontal="center" vertical="center"/>
    </xf>
    <xf fontId="1" fillId="3" borderId="0" numFmtId="0" xfId="0" applyFont="1" applyFill="1" applyAlignment="1">
      <alignment horizontal="center" vertical="center"/>
    </xf>
    <xf fontId="2" fillId="0" borderId="33" numFmtId="0" xfId="0" applyFont="1" applyBorder="1" applyAlignment="1">
      <alignment horizontal="center" vertical="center"/>
    </xf>
    <xf fontId="2" fillId="0" borderId="34" numFmtId="0" xfId="0" applyFont="1" applyBorder="1" applyAlignment="1">
      <alignment horizontal="center" vertical="center"/>
    </xf>
    <xf fontId="2" fillId="0" borderId="35" numFmtId="0" xfId="0" applyFont="1" applyBorder="1" applyAlignment="1">
      <alignment horizontal="center" vertical="center"/>
    </xf>
    <xf fontId="3" fillId="0" borderId="39" numFmtId="0" xfId="0" applyFont="1" applyBorder="1" applyAlignment="1">
      <alignment horizontal="center" vertical="center" wrapText="1"/>
    </xf>
    <xf fontId="3" fillId="0" borderId="40" numFmtId="0" xfId="0" applyFont="1" applyBorder="1" applyAlignment="1">
      <alignment horizontal="center" vertical="center" wrapText="1"/>
    </xf>
    <xf fontId="3" fillId="0" borderId="41" numFmtId="0" xfId="0" applyFont="1" applyBorder="1" applyAlignment="1">
      <alignment horizontal="center" vertical="center" wrapText="1"/>
    </xf>
    <xf fontId="3" fillId="0" borderId="42" numFmtId="0" xfId="0" applyFont="1" applyBorder="1" applyAlignment="1">
      <alignment horizontal="center" vertical="center" wrapText="1"/>
    </xf>
    <xf fontId="3" fillId="0" borderId="46" numFmtId="0" xfId="0" applyFont="1" applyBorder="1" applyAlignment="1">
      <alignment horizontal="center" vertical="center" wrapText="1"/>
    </xf>
    <xf fontId="3" fillId="0" borderId="47" numFmtId="0" xfId="0" applyFont="1" applyBorder="1" applyAlignment="1">
      <alignment horizontal="center" vertical="center" wrapText="1"/>
    </xf>
    <xf fontId="3" fillId="0" borderId="48" numFmtId="0" xfId="0" applyFont="1" applyBorder="1" applyAlignment="1">
      <alignment horizontal="center" vertical="center" wrapText="1"/>
    </xf>
    <xf fontId="3" fillId="0" borderId="49" numFmtId="0" xfId="0" applyFont="1" applyBorder="1" applyAlignment="1">
      <alignment horizontal="center" vertical="center" wrapText="1"/>
    </xf>
    <xf fontId="3" fillId="0" borderId="59" numFmt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Relationships xmlns="http://schemas.openxmlformats.org/package/2006/relationships"><Relationship Id="rId1" Type="http://schemas.microsoft.com/office/2011/relationships/chartStyle" Target="style1.xml" /><Relationship Id="rId2" Type="http://schemas.microsoft.com/office/2011/relationships/chartColorStyle" Target="colors1.xml" /></Relationships>
</file>

<file path=xl/charts/_rels/chart2.xml.rels><?xml version="1.0" encoding="UTF-8" standalone="yes"?><Relationships xmlns="http://schemas.openxmlformats.org/package/2006/relationships"><Relationship Id="rId1" Type="http://schemas.microsoft.com/office/2011/relationships/chartStyle" Target="style2.xml" /><Relationship Id="rId2" Type="http://schemas.microsoft.com/office/2011/relationships/chartColorStyle" Target="colors2.xml" /></Relationships>
</file>

<file path=xl/charts/_rels/chart3.xml.rels><?xml version="1.0" encoding="UTF-8" standalone="yes"?><Relationships xmlns="http://schemas.openxmlformats.org/package/2006/relationships"><Relationship Id="rId1" Type="http://schemas.microsoft.com/office/2011/relationships/chartStyle" Target="style3.xml" /><Relationship Id="rId2" Type="http://schemas.microsoft.com/office/2011/relationships/chartColorStyle" Target="colors3.xml" /></Relationships>
</file>

<file path=xl/charts/_rels/chart4.xml.rels><?xml version="1.0" encoding="UTF-8" standalone="yes"?><Relationships xmlns="http://schemas.openxmlformats.org/package/2006/relationships"><Relationship Id="rId1" Type="http://schemas.microsoft.com/office/2011/relationships/chartStyle" Target="style4.xml" /><Relationship Id="rId2" Type="http://schemas.microsoft.com/office/2011/relationships/chartColorStyle" Target="colors4.xml" /></Relationships>
</file>

<file path=xl/charts/_rels/chart5.xml.rels><?xml version="1.0" encoding="UTF-8" standalone="yes"?><Relationships xmlns="http://schemas.openxmlformats.org/package/2006/relationships"><Relationship Id="rId1" Type="http://schemas.microsoft.com/office/2011/relationships/chartStyle" Target="style5.xml" /><Relationship Id="rId2" Type="http://schemas.microsoft.com/office/2011/relationships/chartColorStyle" Target="colors5.xml" /></Relationships>
</file>

<file path=xl/charts/_rels/chart6.xml.rels><?xml version="1.0" encoding="UTF-8" standalone="yes"?><Relationships xmlns="http://schemas.openxmlformats.org/package/2006/relationships"><Relationship Id="rId1" Type="http://schemas.microsoft.com/office/2011/relationships/chartStyle" Target="style6.xml" /><Relationship Id="rId2" Type="http://schemas.microsoft.com/office/2011/relationships/chartColorStyle" Target="colors6.xml" /></Relationships>
</file>

<file path=xl/charts/chart1.xml><?xml version="1.0" encoding="utf-8"?>
<c:chartSpace xmlns:c="http://schemas.openxmlformats.org/drawingml/2006/chart" xmlns:a="http://schemas.openxmlformats.org/drawingml/2006/main" xmlns:r="http://schemas.openxmlformats.org/officeDocument/2006/relationships" xmlns:mc="http://schemas.openxmlformats.org/markup-compatibility/2006" xmlns:c15="http://schemas.microsoft.com/office/drawing/2012/chart" xmlns:c14="http://schemas.microsoft.com/office/drawing/2007/8/2/chart" xmlns:c16r2="http://schemas.microsoft.com/office/drawing/2015/06/chart">
  <c:date1904 val="0"/>
  <c:lang val="pt-BR"/>
  <c:roundedCorners val="0"/>
  <mc:AlternateContent>
    <mc:Choice Requires="c14">
      <c14:style val="102"/>
    </mc:Choice>
    <mc:Fallback>
      <c:style val="2"/>
    </mc:Fallback>
  </mc:AlternateContent>
  <c:chart>
    <c:title>
      <c:tx>
        <c:rich>
          <a:bodyPr rot="0" spcFirstLastPara="1" vertOverflow="ellipsis" vert="horz" wrap="square" anchor="ctr" anchorCtr="1"/>
          <a:lstStyle/>
          <a:p>
            <a:pPr>
              <a:defRPr sz="1400" b="0" i="0" u="none" strike="noStrike" spc="0">
                <a:solidFill>
                  <a:schemeClr val="tx1">
                    <a:lumMod val="65000"/>
                    <a:lumOff val="35000"/>
                  </a:schemeClr>
                </a:solidFill>
                <a:latin typeface="+mn-lt"/>
                <a:ea typeface="+mn-ea"/>
                <a:cs typeface="+mn-cs"/>
              </a:defRPr>
            </a:pPr>
            <a:r>
              <a:rPr lang="pt-BR"/>
              <a:t>Total</a:t>
            </a:r>
            <a:r>
              <a:rPr lang="pt-BR"/>
              <a:t> de Consultas por Semana (População)</a:t>
            </a:r>
            <a:endParaRPr/>
          </a:p>
        </c:rich>
      </c:tx>
      <c:layout/>
      <c:overlay val="0"/>
      <c:spPr bwMode="auto">
        <a:prstGeom prst="rect">
          <a:avLst/>
        </a:prstGeom>
        <a:noFill/>
        <a:ln>
          <a:noFill/>
          <a:miter/>
        </a:ln>
        <a:effectLst/>
      </c:spPr>
      <c:txPr>
        <a:bodyPr rot="0" spcFirstLastPara="1" vertOverflow="ellipsis" vert="horz" wrap="square" anchor="ctr" anchorCtr="1"/>
        <a:lstStyle/>
        <a:p>
          <a:pPr>
            <a:defRPr sz="1400" b="0" i="0" u="none" strike="noStrike" spc="0">
              <a:solidFill>
                <a:schemeClr val="tx1">
                  <a:lumMod val="65000"/>
                  <a:lumOff val="35000"/>
                </a:schemeClr>
              </a:solidFill>
              <a:latin typeface="+mn-lt"/>
              <a:ea typeface="+mn-ea"/>
              <a:cs typeface="+mn-cs"/>
            </a:defRPr>
          </a:pPr>
          <a:endParaRPr lang="pt-BR"/>
        </a:p>
      </c:txPr>
    </c:title>
    <c:autoTitleDeleted val="0"/>
    <c:plotArea>
      <c:layout>
        <c:manualLayout>
          <c:layoutTarget val="inner"/>
          <c:xMode val="edge"/>
          <c:yMode val="edge"/>
          <c:x val="-2.201930"/>
          <c:y val="0.492830"/>
          <c:w val="0.886560"/>
          <c:h val="0.634710"/>
        </c:manualLayout>
      </c:layout>
      <c:barChart>
        <c:barDir val="col"/>
        <c:grouping val="stacked"/>
        <c:varyColors val="0"/>
        <c:ser>
          <c:idx val="0"/>
          <c:order val="0"/>
          <c:tx>
            <c:strRef>
              <c:f>População!$B$5</c:f>
              <c:strCache>
                <c:ptCount val="1"/>
                <c:pt idx="0">
                  <c:v xml:space="preserve">Seg </c:v>
                </c:pt>
              </c:strCache>
            </c:strRef>
          </c:tx>
          <c:spPr bwMode="auto">
            <a:prstGeom prst="rect">
              <a:avLst/>
            </a:prstGeom>
            <a:solidFill>
              <a:schemeClr val="accent1"/>
            </a:solidFill>
            <a:ln>
              <a:noFill/>
            </a:ln>
            <a:effectLst/>
          </c:spPr>
          <c:invertIfNegative val="0"/>
          <c:val>
            <c:numRef>
              <c:f>População!$C$5:$N$5</c:f>
              <c:numCache>
                <c:formatCode xml:space="preserve">0_ ;[Red]\-0\ </c:formatCode>
                <c:ptCount val="12"/>
                <c:pt idx="0">
                  <c:v>16</c:v>
                </c:pt>
                <c:pt idx="1">
                  <c:v>23</c:v>
                </c:pt>
                <c:pt idx="2">
                  <c:v>27</c:v>
                </c:pt>
                <c:pt idx="3">
                  <c:v>35</c:v>
                </c:pt>
                <c:pt idx="4">
                  <c:v>21</c:v>
                </c:pt>
                <c:pt idx="5">
                  <c:v>24</c:v>
                </c:pt>
                <c:pt idx="6">
                  <c:v>39</c:v>
                </c:pt>
                <c:pt idx="7">
                  <c:v>45</c:v>
                </c:pt>
                <c:pt idx="8">
                  <c:v>44</c:v>
                </c:pt>
                <c:pt idx="9">
                  <c:v>39</c:v>
                </c:pt>
                <c:pt idx="10">
                  <c:v>39</c:v>
                </c:pt>
                <c:pt idx="11">
                  <c:v>39</c:v>
                </c:pt>
              </c:numCache>
            </c:numRef>
          </c:val>
        </c:ser>
        <c:ser>
          <c:idx val="1"/>
          <c:order val="1"/>
          <c:tx>
            <c:strRef>
              <c:f>População!$B$6</c:f>
              <c:strCache>
                <c:ptCount val="1"/>
                <c:pt idx="0">
                  <c:v xml:space="preserve">Ter </c:v>
                </c:pt>
              </c:strCache>
            </c:strRef>
          </c:tx>
          <c:spPr bwMode="auto">
            <a:prstGeom prst="rect">
              <a:avLst/>
            </a:prstGeom>
            <a:solidFill>
              <a:schemeClr val="accent2"/>
            </a:solidFill>
            <a:ln>
              <a:noFill/>
            </a:ln>
            <a:effectLst/>
          </c:spPr>
          <c:invertIfNegative val="0"/>
          <c:val>
            <c:numRef>
              <c:f>População!$C$6:$N$6</c:f>
              <c:numCache>
                <c:formatCode xml:space="preserve">0_ ;[Red]\-0\ </c:formatCode>
                <c:ptCount val="12"/>
                <c:pt idx="0">
                  <c:v>10</c:v>
                </c:pt>
                <c:pt idx="1">
                  <c:v>16</c:v>
                </c:pt>
                <c:pt idx="2">
                  <c:v>17</c:v>
                </c:pt>
                <c:pt idx="3">
                  <c:v>13</c:v>
                </c:pt>
                <c:pt idx="4">
                  <c:v>22</c:v>
                </c:pt>
                <c:pt idx="5">
                  <c:v>5</c:v>
                </c:pt>
                <c:pt idx="6">
                  <c:v>18</c:v>
                </c:pt>
                <c:pt idx="7">
                  <c:v>7</c:v>
                </c:pt>
                <c:pt idx="8">
                  <c:v>32</c:v>
                </c:pt>
                <c:pt idx="9">
                  <c:v>45</c:v>
                </c:pt>
                <c:pt idx="10">
                  <c:v>41</c:v>
                </c:pt>
                <c:pt idx="11">
                  <c:v>43</c:v>
                </c:pt>
              </c:numCache>
            </c:numRef>
          </c:val>
        </c:ser>
        <c:ser>
          <c:idx val="2"/>
          <c:order val="2"/>
          <c:tx>
            <c:strRef>
              <c:f>População!$B$7</c:f>
              <c:strCache>
                <c:ptCount val="1"/>
                <c:pt idx="0">
                  <c:v xml:space="preserve">Qua </c:v>
                </c:pt>
              </c:strCache>
            </c:strRef>
          </c:tx>
          <c:spPr bwMode="auto">
            <a:prstGeom prst="rect">
              <a:avLst/>
            </a:prstGeom>
            <a:solidFill>
              <a:schemeClr val="accent3"/>
            </a:solidFill>
            <a:ln>
              <a:noFill/>
            </a:ln>
            <a:effectLst/>
          </c:spPr>
          <c:invertIfNegative val="0"/>
          <c:val>
            <c:numRef>
              <c:f>População!$C$7:$N$7</c:f>
              <c:numCache>
                <c:formatCode xml:space="preserve">0_ ;[Red]\-0\ </c:formatCode>
                <c:ptCount val="12"/>
                <c:pt idx="0">
                  <c:v>11</c:v>
                </c:pt>
                <c:pt idx="1">
                  <c:v>14</c:v>
                </c:pt>
                <c:pt idx="2">
                  <c:v>19</c:v>
                </c:pt>
                <c:pt idx="3">
                  <c:v>20</c:v>
                </c:pt>
                <c:pt idx="4">
                  <c:v>25</c:v>
                </c:pt>
                <c:pt idx="5">
                  <c:v>19</c:v>
                </c:pt>
                <c:pt idx="6">
                  <c:v>20</c:v>
                </c:pt>
                <c:pt idx="7">
                  <c:v>18</c:v>
                </c:pt>
                <c:pt idx="8">
                  <c:v>41</c:v>
                </c:pt>
                <c:pt idx="9">
                  <c:v>47</c:v>
                </c:pt>
                <c:pt idx="10">
                  <c:v>45</c:v>
                </c:pt>
                <c:pt idx="11">
                  <c:v>51</c:v>
                </c:pt>
              </c:numCache>
            </c:numRef>
          </c:val>
        </c:ser>
        <c:ser>
          <c:idx val="3"/>
          <c:order val="3"/>
          <c:tx>
            <c:strRef>
              <c:f>População!$B$8</c:f>
              <c:strCache>
                <c:ptCount val="1"/>
                <c:pt idx="0">
                  <c:v xml:space="preserve">Qui </c:v>
                </c:pt>
              </c:strCache>
            </c:strRef>
          </c:tx>
          <c:spPr bwMode="auto">
            <a:prstGeom prst="rect">
              <a:avLst/>
            </a:prstGeom>
            <a:solidFill>
              <a:schemeClr val="accent4"/>
            </a:solidFill>
            <a:ln>
              <a:noFill/>
            </a:ln>
            <a:effectLst/>
          </c:spPr>
          <c:invertIfNegative val="0"/>
          <c:val>
            <c:numRef>
              <c:f>População!$C$8:$N$8</c:f>
              <c:numCache>
                <c:formatCode xml:space="preserve">0_ ;[Red]\-0\ </c:formatCode>
                <c:ptCount val="12"/>
                <c:pt idx="0">
                  <c:v>11</c:v>
                </c:pt>
                <c:pt idx="1">
                  <c:v>21</c:v>
                </c:pt>
                <c:pt idx="2">
                  <c:v>20</c:v>
                </c:pt>
                <c:pt idx="3">
                  <c:v>22</c:v>
                </c:pt>
                <c:pt idx="4">
                  <c:v>38</c:v>
                </c:pt>
                <c:pt idx="5">
                  <c:v>29</c:v>
                </c:pt>
                <c:pt idx="6">
                  <c:v>35</c:v>
                </c:pt>
                <c:pt idx="7">
                  <c:v>32</c:v>
                </c:pt>
                <c:pt idx="8">
                  <c:v>44</c:v>
                </c:pt>
                <c:pt idx="9">
                  <c:v>48</c:v>
                </c:pt>
                <c:pt idx="10">
                  <c:v>39</c:v>
                </c:pt>
                <c:pt idx="11">
                  <c:v>39</c:v>
                </c:pt>
              </c:numCache>
            </c:numRef>
          </c:val>
        </c:ser>
        <c:ser>
          <c:idx val="4"/>
          <c:order val="4"/>
          <c:tx>
            <c:strRef>
              <c:f>População!$B$9</c:f>
              <c:strCache>
                <c:ptCount val="1"/>
                <c:pt idx="0">
                  <c:v xml:space="preserve">Sex </c:v>
                </c:pt>
              </c:strCache>
            </c:strRef>
          </c:tx>
          <c:spPr bwMode="auto">
            <a:prstGeom prst="rect">
              <a:avLst/>
            </a:prstGeom>
            <a:solidFill>
              <a:schemeClr val="accent5"/>
            </a:solidFill>
            <a:ln>
              <a:noFill/>
            </a:ln>
            <a:effectLst/>
          </c:spPr>
          <c:invertIfNegative val="0"/>
          <c:val>
            <c:numRef>
              <c:f>População!$C$9:$N$9</c:f>
              <c:numCache>
                <c:formatCode xml:space="preserve">0_ ;[Red]\-0\ </c:formatCode>
                <c:ptCount val="12"/>
                <c:pt idx="0">
                  <c:v>20</c:v>
                </c:pt>
                <c:pt idx="1">
                  <c:v>45</c:v>
                </c:pt>
                <c:pt idx="2">
                  <c:v>35</c:v>
                </c:pt>
                <c:pt idx="3">
                  <c:v>37</c:v>
                </c:pt>
                <c:pt idx="4">
                  <c:v>36</c:v>
                </c:pt>
                <c:pt idx="5">
                  <c:v>36</c:v>
                </c:pt>
                <c:pt idx="6">
                  <c:v>32</c:v>
                </c:pt>
                <c:pt idx="7">
                  <c:v>50</c:v>
                </c:pt>
                <c:pt idx="8">
                  <c:v>46</c:v>
                </c:pt>
                <c:pt idx="9">
                  <c:v>49</c:v>
                </c:pt>
                <c:pt idx="10">
                  <c:v>42</c:v>
                </c:pt>
                <c:pt idx="11">
                  <c:v>51</c:v>
                </c:pt>
              </c:numCache>
            </c:numRef>
          </c:val>
        </c:ser>
        <c:dLbls>
          <c:showBubbleSize val="0"/>
          <c:showCatName val="0"/>
          <c:showLeaderLines val="0"/>
          <c:showLegendKey val="0"/>
          <c:showPercent val="0"/>
          <c:showSerName val="0"/>
          <c:showVal val="0"/>
        </c:dLbls>
        <c:gapWidth val="150"/>
        <c:overlap val="100"/>
        <c:axId val="1271919007"/>
        <c:axId val="1169571215"/>
      </c:barChart>
      <c:catAx>
        <c:axId val="1271919007"/>
        <c:scaling>
          <c:orientation val="minMax"/>
        </c:scaling>
        <c:delete val="0"/>
        <c:axPos val="b"/>
        <c:majorTickMark val="none"/>
        <c:minorTickMark val="none"/>
        <c:tickLblPos val="nextTo"/>
        <c:spPr bwMode="auto">
          <a:prstGeom prst="rect">
            <a:avLst/>
          </a:prstGeom>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pt-BR"/>
          </a:p>
        </c:txPr>
        <c:crossAx val="1169571215"/>
        <c:crosses val="autoZero"/>
        <c:auto val="1"/>
        <c:lblAlgn val="ctr"/>
        <c:lblOffset val="100"/>
        <c:noMultiLvlLbl val="0"/>
      </c:catAx>
      <c:valAx>
        <c:axId val="1169571215"/>
        <c:scaling>
          <c:orientation val="minMax"/>
        </c:scaling>
        <c:delete val="0"/>
        <c:axPos val="l"/>
        <c:majorGridlines>
          <c:spPr bwMode="auto">
            <a:prstGeom prst="rect">
              <a:avLst/>
            </a:prstGeom>
            <a:ln w="9525" cap="flat" cmpd="sng" algn="ctr">
              <a:solidFill>
                <a:schemeClr val="tx1">
                  <a:lumMod val="15000"/>
                  <a:lumOff val="85000"/>
                </a:schemeClr>
              </a:solidFill>
              <a:round/>
            </a:ln>
            <a:effectLst/>
          </c:spPr>
        </c:majorGridlines>
        <c:numFmt formatCode="0_ ;[Red]\-0\ " sourceLinked="1"/>
        <c:majorTickMark val="none"/>
        <c:minorTickMark val="none"/>
        <c:tickLblPos val="nextTo"/>
        <c:spPr bwMode="auto">
          <a:prstGeom prst="rect">
            <a:avLst/>
          </a:prstGeom>
          <a:noFill/>
          <a:ln>
            <a:noFill/>
          </a:ln>
          <a:effectLst/>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pt-BR"/>
          </a:p>
        </c:txPr>
        <c:crossAx val="1271919007"/>
        <c:crosses val="autoZero"/>
        <c:crossBetween val="between"/>
      </c:valAx>
      <c:spPr bwMode="auto">
        <a:prstGeom prst="rect">
          <a:avLst/>
        </a:prstGeom>
        <a:noFill/>
        <a:ln>
          <a:noFill/>
        </a:ln>
        <a:effectLst/>
      </c:spPr>
    </c:plotArea>
    <c:legend>
      <c:legendPos val="b"/>
      <c:layout/>
      <c:overlay val="0"/>
      <c:spPr bwMode="auto">
        <a:prstGeom prst="rect">
          <a:avLst/>
        </a:prstGeom>
        <a:noFill/>
        <a:ln>
          <a:noFill/>
        </a:ln>
        <a:effectLst/>
      </c:spPr>
      <c:txPr>
        <a:bodyPr rot="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pt-BR"/>
        </a:p>
      </c:txPr>
    </c:legend>
    <c:plotVisOnly val="1"/>
    <c:dispBlanksAs val="gap"/>
    <c:showDLblsOverMax val="0"/>
  </c:chart>
  <c:spPr bwMode="auto">
    <a:xfrm>
      <a:off x="10198892" y="10799760"/>
      <a:ext cx="4552949" cy="2751931"/>
    </a:xfrm>
    <a:prstGeom prst="rect">
      <a:avLst/>
    </a:prstGeom>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l="0.511811024" r="0.511811024" t="0.78740157499999996" b="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mc="http://schemas.openxmlformats.org/markup-compatibility/2006" xmlns:c15="http://schemas.microsoft.com/office/drawing/2012/chart" xmlns:c14="http://schemas.microsoft.com/office/drawing/2007/8/2/chart" xmlns:c16r2="http://schemas.microsoft.com/office/drawing/2015/06/chart">
  <c:date1904 val="0"/>
  <c:lang val="pt-BR"/>
  <c:roundedCorners val="0"/>
  <mc:AlternateContent>
    <mc:Choice Requires="c14">
      <c14:style val="102"/>
    </mc:Choice>
    <mc:Fallback>
      <c:style val="2"/>
    </mc:Fallback>
  </mc:AlternateContent>
  <c:chart>
    <c:title>
      <c:tx>
        <c:rich>
          <a:bodyPr rot="0" spcFirstLastPara="1" vertOverflow="ellipsis" vert="horz" wrap="square" anchor="ctr" anchorCtr="1"/>
          <a:lstStyle/>
          <a:p>
            <a:pPr>
              <a:defRPr sz="1400" b="0" i="0" u="none" strike="noStrike" spc="0">
                <a:solidFill>
                  <a:schemeClr val="tx1">
                    <a:lumMod val="65000"/>
                    <a:lumOff val="35000"/>
                  </a:schemeClr>
                </a:solidFill>
                <a:latin typeface="+mn-lt"/>
                <a:ea typeface="+mn-ea"/>
                <a:cs typeface="+mn-cs"/>
              </a:defRPr>
            </a:pPr>
            <a:r>
              <a:rPr lang="pt-BR"/>
              <a:t>Consultas</a:t>
            </a:r>
            <a:r>
              <a:rPr lang="pt-BR"/>
              <a:t> por dia de semana (População)</a:t>
            </a:r>
            <a:endParaRPr lang="pt-BR"/>
          </a:p>
        </c:rich>
      </c:tx>
      <c:layout/>
      <c:overlay val="0"/>
      <c:spPr bwMode="auto">
        <a:prstGeom prst="rect">
          <a:avLst/>
        </a:prstGeom>
        <a:noFill/>
        <a:ln>
          <a:noFill/>
        </a:ln>
        <a:effectLst/>
      </c:spPr>
      <c:txPr>
        <a:bodyPr rot="0" spcFirstLastPara="1" vertOverflow="ellipsis" vert="horz" wrap="square" anchor="ctr" anchorCtr="1"/>
        <a:lstStyle/>
        <a:p>
          <a:pPr>
            <a:defRPr sz="1400" b="0" i="0" u="none" strike="noStrike" spc="0">
              <a:solidFill>
                <a:schemeClr val="tx1">
                  <a:lumMod val="65000"/>
                  <a:lumOff val="35000"/>
                </a:schemeClr>
              </a:solidFill>
              <a:latin typeface="+mn-lt"/>
              <a:ea typeface="+mn-ea"/>
              <a:cs typeface="+mn-cs"/>
            </a:defRPr>
          </a:pPr>
          <a:endParaRPr lang="pt-BR"/>
        </a:p>
      </c:txPr>
    </c:title>
    <c:autoTitleDeleted val="0"/>
    <c:plotArea>
      <c:layout>
        <c:manualLayout>
          <c:layoutTarget val="inner"/>
          <c:xMode val="edge"/>
          <c:yMode val="edge"/>
          <c:x val="0.079630"/>
          <c:y val="0.195920"/>
          <c:w val="0.887030"/>
          <c:h val="0.655720"/>
        </c:manualLayout>
      </c:layout>
      <c:barChart>
        <c:barDir val="col"/>
        <c:grouping val="clustered"/>
        <c:varyColors val="0"/>
        <c:ser>
          <c:idx val="0"/>
          <c:order val="0"/>
          <c:spPr bwMode="auto">
            <a:prstGeom prst="rect">
              <a:avLst/>
            </a:prstGeom>
            <a:solidFill>
              <a:schemeClr val="accent1"/>
            </a:solidFill>
            <a:ln>
              <a:noFill/>
            </a:ln>
            <a:effectLst/>
          </c:spPr>
          <c:invertIfNegative val="0"/>
          <c:cat>
            <c:strRef>
              <c:f>População!$B$5:$B$9</c:f>
              <c:strCache>
                <c:ptCount val="5"/>
                <c:pt idx="0">
                  <c:v xml:space="preserve">Seg </c:v>
                </c:pt>
                <c:pt idx="1">
                  <c:v xml:space="preserve">Ter </c:v>
                </c:pt>
                <c:pt idx="2">
                  <c:v xml:space="preserve">Qua </c:v>
                </c:pt>
                <c:pt idx="3">
                  <c:v xml:space="preserve">Qui </c:v>
                </c:pt>
                <c:pt idx="4">
                  <c:v xml:space="preserve">Sex </c:v>
                </c:pt>
              </c:strCache>
            </c:strRef>
          </c:cat>
          <c:val>
            <c:numRef>
              <c:f>População!$O$5:$O$9</c:f>
              <c:numCache>
                <c:formatCode xml:space="preserve">0_ ;[Red]\-0\ </c:formatCode>
                <c:ptCount val="5"/>
                <c:pt idx="0">
                  <c:v>391</c:v>
                </c:pt>
                <c:pt idx="1">
                  <c:v>269</c:v>
                </c:pt>
                <c:pt idx="2">
                  <c:v>330</c:v>
                </c:pt>
                <c:pt idx="3">
                  <c:v>378</c:v>
                </c:pt>
                <c:pt idx="4">
                  <c:v>479</c:v>
                </c:pt>
              </c:numCache>
            </c:numRef>
          </c:val>
        </c:ser>
        <c:dLbls>
          <c:showBubbleSize val="0"/>
          <c:showCatName val="0"/>
          <c:showLeaderLines val="0"/>
          <c:showLegendKey val="0"/>
          <c:showPercent val="0"/>
          <c:showSerName val="0"/>
          <c:showVal val="0"/>
        </c:dLbls>
        <c:gapWidth val="219"/>
        <c:overlap val="-27"/>
        <c:axId val="1195001151"/>
        <c:axId val="1173740367"/>
      </c:barChart>
      <c:catAx>
        <c:axId val="1195001151"/>
        <c:scaling>
          <c:orientation val="minMax"/>
        </c:scaling>
        <c:delete val="0"/>
        <c:axPos val="b"/>
        <c:numFmt formatCode="General" sourceLinked="1"/>
        <c:majorTickMark val="none"/>
        <c:minorTickMark val="none"/>
        <c:tickLblPos val="nextTo"/>
        <c:spPr bwMode="auto">
          <a:prstGeom prst="rect">
            <a:avLst/>
          </a:prstGeom>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pt-BR"/>
          </a:p>
        </c:txPr>
        <c:crossAx val="1173740367"/>
        <c:crosses val="autoZero"/>
        <c:auto val="1"/>
        <c:lblAlgn val="ctr"/>
        <c:lblOffset val="100"/>
        <c:noMultiLvlLbl val="0"/>
      </c:catAx>
      <c:valAx>
        <c:axId val="1173740367"/>
        <c:scaling>
          <c:orientation val="minMax"/>
        </c:scaling>
        <c:delete val="0"/>
        <c:axPos val="l"/>
        <c:majorGridlines>
          <c:spPr bwMode="auto">
            <a:prstGeom prst="rect">
              <a:avLst/>
            </a:prstGeom>
            <a:ln w="9525" cap="flat" cmpd="sng" algn="ctr">
              <a:solidFill>
                <a:schemeClr val="tx1">
                  <a:lumMod val="15000"/>
                  <a:lumOff val="85000"/>
                </a:schemeClr>
              </a:solidFill>
              <a:round/>
            </a:ln>
            <a:effectLst/>
          </c:spPr>
        </c:majorGridlines>
        <c:numFmt formatCode="0_ ;[Red]\-0\ " sourceLinked="1"/>
        <c:majorTickMark val="none"/>
        <c:minorTickMark val="none"/>
        <c:tickLblPos val="nextTo"/>
        <c:spPr bwMode="auto">
          <a:prstGeom prst="rect">
            <a:avLst/>
          </a:prstGeom>
          <a:noFill/>
          <a:ln>
            <a:noFill/>
          </a:ln>
          <a:effectLst/>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pt-BR"/>
          </a:p>
        </c:txPr>
        <c:crossAx val="1195001151"/>
        <c:crosses val="autoZero"/>
        <c:crossBetween val="between"/>
      </c:valAx>
      <c:spPr bwMode="auto">
        <a:prstGeom prst="rect">
          <a:avLst/>
        </a:prstGeom>
        <a:noFill/>
        <a:ln>
          <a:noFill/>
        </a:ln>
        <a:effectLst/>
      </c:spPr>
    </c:plotArea>
    <c:plotVisOnly val="1"/>
    <c:dispBlanksAs val="gap"/>
    <c:showDLblsOverMax val="0"/>
  </c:chart>
  <c:spPr bwMode="auto">
    <a:xfrm>
      <a:off x="15667829" y="10490201"/>
      <a:ext cx="4548981" cy="4047328"/>
    </a:xfrm>
    <a:prstGeom prst="rect">
      <a:avLst/>
    </a:prstGeom>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l="0.511811024" r="0.511811024" t="0.78740157499999996" b="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mc="http://schemas.openxmlformats.org/markup-compatibility/2006" xmlns:c15="http://schemas.microsoft.com/office/drawing/2012/chart" xmlns:c14="http://schemas.microsoft.com/office/drawing/2007/8/2/chart" xmlns:c16r2="http://schemas.microsoft.com/office/drawing/2015/06/chart">
  <c:date1904 val="0"/>
  <c:lang val="pt-BR"/>
  <c:roundedCorners val="0"/>
  <mc:AlternateContent>
    <mc:Choice Requires="c14">
      <c14:style val="102"/>
    </mc:Choice>
    <mc:Fallback>
      <c:style val="2"/>
    </mc:Fallback>
  </mc:AlternateContent>
  <c:chart>
    <c:title>
      <c:tx>
        <c:rich>
          <a:bodyPr rot="0" spcFirstLastPara="1" vertOverflow="ellipsis" vert="horz" wrap="square" anchor="ctr" anchorCtr="1"/>
          <a:lstStyle/>
          <a:p>
            <a:pPr>
              <a:defRPr sz="1400" b="0" i="0" u="none" strike="noStrike" spc="0">
                <a:solidFill>
                  <a:schemeClr val="tx1">
                    <a:lumMod val="65000"/>
                    <a:lumOff val="35000"/>
                  </a:schemeClr>
                </a:solidFill>
                <a:latin typeface="+mn-lt"/>
                <a:ea typeface="+mn-ea"/>
                <a:cs typeface="+mn-cs"/>
              </a:defRPr>
            </a:pPr>
            <a:r>
              <a:rPr lang="pt-BR"/>
              <a:t>Total de Consultas por Mês</a:t>
            </a:r>
            <a:endParaRPr/>
          </a:p>
        </c:rich>
      </c:tx>
      <c:layout/>
      <c:overlay val="0"/>
      <c:spPr bwMode="auto">
        <a:prstGeom prst="rect">
          <a:avLst/>
        </a:prstGeom>
        <a:noFill/>
        <a:ln>
          <a:noFill/>
        </a:ln>
        <a:effectLst/>
      </c:spPr>
      <c:txPr>
        <a:bodyPr rot="0" spcFirstLastPara="1" vertOverflow="ellipsis" vert="horz" wrap="square" anchor="ctr" anchorCtr="1"/>
        <a:lstStyle/>
        <a:p>
          <a:pPr>
            <a:defRPr sz="1400" b="0" i="0" u="none" strike="noStrike" spc="0">
              <a:solidFill>
                <a:schemeClr val="tx1">
                  <a:lumMod val="65000"/>
                  <a:lumOff val="35000"/>
                </a:schemeClr>
              </a:solidFill>
              <a:latin typeface="+mn-lt"/>
              <a:ea typeface="+mn-ea"/>
              <a:cs typeface="+mn-cs"/>
            </a:defRPr>
          </a:pPr>
          <a:endParaRPr lang="pt-BR"/>
        </a:p>
      </c:txPr>
    </c:title>
    <c:autoTitleDeleted val="0"/>
    <c:plotArea>
      <c:layout/>
      <c:pieChart>
        <c:varyColors val="1"/>
        <c:ser>
          <c:idx val="0"/>
          <c:order val="0"/>
          <c:dPt>
            <c:idx val="0"/>
            <c:bubble3D val="0"/>
            <c:spPr bwMode="auto">
              <a:prstGeom prst="rect">
                <a:avLst/>
              </a:prstGeom>
              <a:solidFill>
                <a:schemeClr val="accent1"/>
              </a:solidFill>
              <a:ln w="19050">
                <a:solidFill>
                  <a:schemeClr val="lt1"/>
                </a:solidFill>
              </a:ln>
              <a:effectLst/>
            </c:spPr>
          </c:dPt>
          <c:dPt>
            <c:idx val="1"/>
            <c:bubble3D val="0"/>
            <c:spPr bwMode="auto">
              <a:prstGeom prst="rect">
                <a:avLst/>
              </a:prstGeom>
              <a:solidFill>
                <a:schemeClr val="accent2"/>
              </a:solidFill>
              <a:ln w="19050">
                <a:solidFill>
                  <a:schemeClr val="lt1"/>
                </a:solidFill>
              </a:ln>
              <a:effectLst/>
            </c:spPr>
          </c:dPt>
          <c:dPt>
            <c:idx val="2"/>
            <c:bubble3D val="0"/>
            <c:spPr bwMode="auto">
              <a:prstGeom prst="rect">
                <a:avLst/>
              </a:prstGeom>
              <a:solidFill>
                <a:schemeClr val="accent3"/>
              </a:solidFill>
              <a:ln w="19050">
                <a:solidFill>
                  <a:schemeClr val="lt1"/>
                </a:solidFill>
              </a:ln>
              <a:effectLst/>
            </c:spPr>
          </c:dPt>
          <c:cat>
            <c:strRef>
              <c:f>(#REF!$C$3,#REF!$G$3,#REF!$K$3)</c:f>
            </c:strRef>
          </c:cat>
          <c:val>
            <c:numRef>
              <c:f>(#REF!$C$11,#REF!$G$11,#REF!$K$11)</c:f>
            </c:numRef>
          </c:val>
        </c:ser>
        <c:dLbls>
          <c:showBubbleSize val="0"/>
          <c:showCatName val="0"/>
          <c:showLeaderLines val="1"/>
          <c:showLegendKey val="0"/>
          <c:showPercent val="0"/>
          <c:showSerName val="0"/>
          <c:showVal val="0"/>
        </c:dLbls>
        <c:firstSliceAng val="0"/>
      </c:pieChart>
      <c:spPr bwMode="auto">
        <a:prstGeom prst="rect">
          <a:avLst/>
        </a:prstGeom>
        <a:noFill/>
        <a:ln>
          <a:noFill/>
        </a:ln>
        <a:effectLst/>
      </c:spPr>
    </c:plotArea>
    <c:legend>
      <c:legendPos val="b"/>
      <c:layout/>
      <c:overlay val="0"/>
      <c:spPr bwMode="auto">
        <a:prstGeom prst="rect">
          <a:avLst/>
        </a:prstGeom>
        <a:noFill/>
        <a:ln>
          <a:noFill/>
        </a:ln>
        <a:effectLst/>
      </c:spPr>
      <c:txPr>
        <a:bodyPr rot="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pt-BR"/>
        </a:p>
      </c:txPr>
    </c:legend>
    <c:plotVisOnly val="1"/>
    <c:dispBlanksAs val="gap"/>
    <c:showDLblsOverMax val="0"/>
  </c:chart>
  <c:spPr bwMode="auto">
    <a:xfrm>
      <a:off x="21136995" y="11371791"/>
      <a:ext cx="4531782" cy="2534706"/>
    </a:xfrm>
    <a:prstGeom prst="rect">
      <a:avLst/>
    </a:prstGeom>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l="0.51180999999999999" r="0.51180999999999999" t="0.78739999999999999" b="0.78739999999999999" header="0.31496000000000002" footer="0.31496000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mc="http://schemas.openxmlformats.org/markup-compatibility/2006" xmlns:c15="http://schemas.microsoft.com/office/drawing/2012/chart" xmlns:c14="http://schemas.microsoft.com/office/drawing/2007/8/2/chart" xmlns:c16r2="http://schemas.microsoft.com/office/drawing/2015/06/chart">
  <c:date1904 val="0"/>
  <c:lang val="en-US"/>
  <c:roundedCorners val="0"/>
  <mc:AlternateContent>
    <mc:Choice Requires="c14">
      <c14:style val="102"/>
    </mc:Choice>
    <mc:Fallback>
      <c:style val="2"/>
    </mc:Fallback>
  </mc:AlternateContent>
  <c:chart>
    <c:title>
      <c:tx>
        <c:rich>
          <a:bodyPr/>
          <a:p>
            <a:pPr>
              <a:defRPr sz="1400" b="0" spc="0">
                <a:solidFill>
                  <a:schemeClr val="tx1">
                    <a:lumMod val="65000"/>
                    <a:lumOff val="35000"/>
                  </a:schemeClr>
                </a:solidFill>
                <a:latin typeface="+mn-lt"/>
                <a:ea typeface="+mn-ea"/>
                <a:cs typeface="+mn-cs"/>
              </a:defRPr>
            </a:pPr>
            <a:r>
              <a:rPr/>
              <a:t>Total de consultas por dia de semana em maio (amostra)</a:t>
            </a:r>
            <a:endParaRPr/>
          </a:p>
        </c:rich>
      </c:tx>
      <c:layout/>
      <c:overlay val="0"/>
      <c:spPr bwMode="auto">
        <a:prstGeom prst="rect">
          <a:avLst/>
        </a:prstGeom>
        <a:noFill/>
        <a:ln>
          <a:noFill/>
        </a:ln>
      </c:spPr>
      <c:txPr>
        <a:bodyPr/>
        <a:p>
          <a:pPr>
            <a:defRPr sz="1400" b="0" spc="0">
              <a:solidFill>
                <a:schemeClr val="tx1">
                  <a:lumMod val="65000"/>
                  <a:lumOff val="35000"/>
                </a:schemeClr>
              </a:solidFill>
              <a:latin typeface="+mn-lt"/>
              <a:ea typeface="+mn-ea"/>
              <a:cs typeface="+mn-cs"/>
            </a:defRPr>
          </a:pPr>
          <a:endParaRPr/>
        </a:p>
      </c:txPr>
    </c:title>
    <c:autoTitleDeleted val="0"/>
    <c:plotArea>
      <c:layout>
        <c:manualLayout/>
      </c:layout>
      <c:barChart>
        <c:barDir val="col"/>
        <c:grouping val="clustered"/>
        <c:varyColors val="0"/>
        <c:ser>
          <c:idx val="0"/>
          <c:order val="0"/>
          <c:spPr bwMode="auto">
            <a:prstGeom prst="rect">
              <a:avLst/>
            </a:prstGeom>
            <a:solidFill>
              <a:schemeClr val="accent1"/>
            </a:solidFill>
            <a:ln>
              <a:noFill/>
            </a:ln>
          </c:spPr>
          <c:val>
            <c:numRef>
              <c:f>População!$B$5:$B$9</c:f>
              <c:numCache>
                <c:formatCode>General</c:formatCode>
                <c:ptCount val="5"/>
                <c:pt idx="0">
                  <c:v>0</c:v>
                </c:pt>
                <c:pt idx="1">
                  <c:v>0</c:v>
                </c:pt>
                <c:pt idx="2">
                  <c:v>0</c:v>
                </c:pt>
                <c:pt idx="3">
                  <c:v>0</c:v>
                </c:pt>
                <c:pt idx="4">
                  <c:v>0</c:v>
                </c:pt>
              </c:numCache>
            </c:numRef>
          </c:val>
        </c:ser>
        <c:ser>
          <c:idx val="1"/>
          <c:order val="1"/>
          <c:spPr bwMode="auto">
            <a:prstGeom prst="rect">
              <a:avLst/>
            </a:prstGeom>
            <a:solidFill>
              <a:schemeClr val="accent2"/>
            </a:solidFill>
            <a:ln>
              <a:noFill/>
            </a:ln>
          </c:spPr>
          <c:val>
            <c:numRef>
              <c:f>População!$P$5:$P$9</c:f>
              <c:numCache>
                <c:formatCode>0</c:formatCode>
                <c:ptCount val="5"/>
                <c:pt idx="0">
                  <c:v>101</c:v>
                </c:pt>
                <c:pt idx="1">
                  <c:v>56</c:v>
                </c:pt>
                <c:pt idx="2">
                  <c:v>64</c:v>
                </c:pt>
                <c:pt idx="3">
                  <c:v>74</c:v>
                </c:pt>
                <c:pt idx="4">
                  <c:v>137</c:v>
                </c:pt>
              </c:numCache>
            </c:numRef>
          </c:val>
        </c:ser>
        <c:dLbls>
          <c:showBubbleSize val="0"/>
          <c:showCatName val="0"/>
          <c:showLeaderLines val="0"/>
          <c:showLegendKey val="0"/>
          <c:showPercent val="0"/>
          <c:showSerName val="0"/>
          <c:showVal val="0"/>
        </c:dLbls>
        <c:gapWidth val="219"/>
        <c:overlap val="-26"/>
        <c:axId val="2140841467"/>
        <c:axId val="2140841468"/>
      </c:barChart>
      <c:catAx>
        <c:axId val="2140841467"/>
        <c:scaling>
          <c:orientation val="minMax"/>
        </c:scaling>
        <c:delete val="0"/>
        <c:axPos val="b"/>
        <c:numFmt formatCode="General" sourceLinked="1"/>
        <c:majorTickMark val="none"/>
        <c:minorTickMark val="none"/>
        <c:tickLblPos val="nextTo"/>
        <c:spPr bwMode="auto">
          <a:prstGeom prst="rect">
            <a:avLst/>
          </a:prstGeom>
          <a:noFill/>
          <a:ln w="9525" cap="flat" cmpd="sng" algn="ctr">
            <a:solidFill>
              <a:schemeClr val="tx1">
                <a:lumMod val="15000"/>
                <a:lumOff val="85000"/>
              </a:schemeClr>
            </a:solidFill>
            <a:round/>
          </a:ln>
        </c:spPr>
        <c:txPr>
          <a:bodyPr/>
          <a:p>
            <a:pPr>
              <a:defRPr sz="900">
                <a:solidFill>
                  <a:schemeClr val="tx1">
                    <a:lumMod val="65000"/>
                    <a:lumOff val="35000"/>
                  </a:schemeClr>
                </a:solidFill>
                <a:latin typeface="Calibri"/>
                <a:ea typeface="Arial"/>
                <a:cs typeface="Arial"/>
              </a:defRPr>
            </a:pPr>
            <a:endParaRPr/>
          </a:p>
        </c:txPr>
        <c:crossAx val="2140841468"/>
        <c:crosses val="autoZero"/>
        <c:auto val="1"/>
        <c:lblAlgn val="ctr"/>
        <c:lblOffset val="100"/>
        <c:noMultiLvlLbl val="0"/>
      </c:catAx>
      <c:valAx>
        <c:axId val="2140841468"/>
        <c:scaling>
          <c:orientation val="minMax"/>
        </c:scaling>
        <c:delete val="0"/>
        <c:axPos val="l"/>
        <c:majorGridlines>
          <c:spPr bwMode="auto">
            <a:prstGeom prst="rect">
              <a:avLst/>
            </a:prstGeom>
            <a:noFill/>
            <a:ln w="9525" cap="flat" cmpd="sng" algn="ctr">
              <a:solidFill>
                <a:schemeClr val="tx1">
                  <a:lumMod val="15000"/>
                  <a:lumOff val="85000"/>
                </a:schemeClr>
              </a:solidFill>
              <a:round/>
            </a:ln>
          </c:spPr>
        </c:majorGridlines>
        <c:numFmt formatCode="General" sourceLinked="1"/>
        <c:majorTickMark val="none"/>
        <c:minorTickMark val="none"/>
        <c:tickLblPos val="nextTo"/>
        <c:spPr bwMode="auto">
          <a:prstGeom prst="rect">
            <a:avLst/>
          </a:prstGeom>
          <a:noFill/>
          <a:ln>
            <a:noFill/>
          </a:ln>
        </c:spPr>
        <c:txPr>
          <a:bodyPr/>
          <a:p>
            <a:pPr>
              <a:defRPr sz="900">
                <a:solidFill>
                  <a:schemeClr val="tx1">
                    <a:lumMod val="65000"/>
                    <a:lumOff val="35000"/>
                  </a:schemeClr>
                </a:solidFill>
                <a:latin typeface="Calibri"/>
                <a:ea typeface="Arial"/>
                <a:cs typeface="Arial"/>
              </a:defRPr>
            </a:pPr>
            <a:endParaRPr/>
          </a:p>
        </c:txPr>
        <c:crossAx val="2140841467"/>
        <c:crosses val="autoZero"/>
        <c:crossBetween val="between"/>
      </c:valAx>
      <c:spPr bwMode="auto">
        <a:prstGeom prst="rect">
          <a:avLst/>
        </a:prstGeom>
        <a:noFill/>
        <a:ln>
          <a:noFill/>
        </a:ln>
      </c:spPr>
    </c:plotArea>
    <c:plotVisOnly val="1"/>
    <c:dispBlanksAs val="gap"/>
    <c:showDLblsOverMax val="0"/>
  </c:chart>
  <c:spPr bwMode="auto">
    <a:xfrm rot="0" flipH="0" flipV="0">
      <a:off x="3821905" y="10596560"/>
      <a:ext cx="5691187" cy="3405187"/>
    </a:xfrm>
    <a:prstGeom prst="rect">
      <a:avLst/>
    </a:prstGeom>
    <a:solidFill>
      <a:schemeClr val="bg1"/>
    </a:solidFill>
    <a:ln w="9525" cap="flat" cmpd="sng" algn="ctr">
      <a:solidFill>
        <a:schemeClr val="tx1">
          <a:lumMod val="15000"/>
          <a:lumOff val="85000"/>
        </a:schemeClr>
      </a:solidFill>
      <a:round/>
    </a:ln>
  </c:spPr>
  <c:txPr>
    <a:bodyPr/>
    <a:p>
      <a:pPr>
        <a:defRPr sz="1000">
          <a:solidFill>
            <a:schemeClr val="tx1"/>
          </a:solidFill>
          <a:latin typeface="+mn-lt"/>
          <a:ea typeface="+mn-ea"/>
          <a:cs typeface="+mn-cs"/>
        </a:defRPr>
      </a:pPr>
      <a:endParaRPr/>
    </a:p>
  </c:txPr>
  <c:printSettings>
    <c:headerFooter/>
    <c:pageMargins l="0.69999999999999996" r="0.69999999999999996" t="0.75" b="0.75" header="0.29999999999999999" footer="0.29999999999999999"/>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mc="http://schemas.openxmlformats.org/markup-compatibility/2006" xmlns:c15="http://schemas.microsoft.com/office/drawing/2012/chart" xmlns:c14="http://schemas.microsoft.com/office/drawing/2007/8/2/chart" xmlns:c16r2="http://schemas.microsoft.com/office/drawing/2015/06/chart">
  <c:date1904 val="0"/>
  <c:lang val="en-US"/>
  <c:roundedCorners val="0"/>
  <mc:AlternateContent>
    <mc:Choice Requires="c14">
      <c14:style val="102"/>
    </mc:Choice>
    <mc:Fallback>
      <c:style val="2"/>
    </mc:Fallback>
  </mc:AlternateContent>
  <c:chart>
    <c:title>
      <c:tx>
        <c:rich>
          <a:bodyPr/>
          <a:p>
            <a:pPr>
              <a:defRPr/>
            </a:pPr>
            <a:r>
              <a:rPr/>
              <a:t>Total de consultas por dia de semana em junho (amostra)</a:t>
            </a:r>
            <a:endParaRPr/>
          </a:p>
        </c:rich>
      </c:tx>
      <c:layout/>
      <c:overlay val="0"/>
      <c:spPr bwMode="auto">
        <a:prstGeom prst="rect">
          <a:avLst/>
        </a:prstGeom>
        <a:noFill/>
        <a:ln>
          <a:noFill/>
        </a:ln>
      </c:spPr>
      <c:txPr>
        <a:bodyPr/>
        <a:p>
          <a:pPr>
            <a:defRPr sz="1400" b="0" spc="0">
              <a:solidFill>
                <a:schemeClr val="tx1">
                  <a:lumMod val="65000"/>
                  <a:lumOff val="35000"/>
                </a:schemeClr>
              </a:solidFill>
              <a:latin typeface="+mn-lt"/>
              <a:ea typeface="+mn-ea"/>
              <a:cs typeface="+mn-cs"/>
            </a:defRPr>
          </a:pPr>
          <a:endParaRPr/>
        </a:p>
      </c:txPr>
    </c:title>
    <c:autoTitleDeleted val="0"/>
    <c:plotArea>
      <c:layout>
        <c:manualLayout/>
      </c:layout>
      <c:barChart>
        <c:barDir val="col"/>
        <c:grouping val="clustered"/>
        <c:varyColors val="0"/>
        <c:ser>
          <c:idx val="0"/>
          <c:order val="0"/>
          <c:spPr bwMode="auto">
            <a:prstGeom prst="rect">
              <a:avLst/>
            </a:prstGeom>
            <a:solidFill>
              <a:schemeClr val="accent1"/>
            </a:solidFill>
            <a:ln>
              <a:noFill/>
            </a:ln>
          </c:spPr>
          <c:val>
            <c:numRef>
              <c:f>População!$B$5:$B$9</c:f>
              <c:numCache>
                <c:formatCode>General</c:formatCode>
                <c:ptCount val="5"/>
                <c:pt idx="0">
                  <c:v>0</c:v>
                </c:pt>
                <c:pt idx="1">
                  <c:v>0</c:v>
                </c:pt>
                <c:pt idx="2">
                  <c:v>0</c:v>
                </c:pt>
                <c:pt idx="3">
                  <c:v>0</c:v>
                </c:pt>
                <c:pt idx="4">
                  <c:v>0</c:v>
                </c:pt>
              </c:numCache>
            </c:numRef>
          </c:val>
        </c:ser>
        <c:ser>
          <c:idx val="1"/>
          <c:order val="1"/>
          <c:spPr bwMode="auto">
            <a:prstGeom prst="rect">
              <a:avLst/>
            </a:prstGeom>
            <a:solidFill>
              <a:schemeClr val="accent2"/>
            </a:solidFill>
            <a:ln>
              <a:noFill/>
            </a:ln>
          </c:spPr>
          <c:val>
            <c:numRef>
              <c:f>População!$Q$5:$Q$9</c:f>
              <c:numCache>
                <c:formatCode>0</c:formatCode>
                <c:ptCount val="5"/>
                <c:pt idx="0">
                  <c:v>129</c:v>
                </c:pt>
                <c:pt idx="1">
                  <c:v>52</c:v>
                </c:pt>
                <c:pt idx="2">
                  <c:v>82</c:v>
                </c:pt>
                <c:pt idx="3">
                  <c:v>134</c:v>
                </c:pt>
                <c:pt idx="4">
                  <c:v>154</c:v>
                </c:pt>
              </c:numCache>
            </c:numRef>
          </c:val>
        </c:ser>
        <c:dLbls>
          <c:showBubbleSize val="0"/>
          <c:showCatName val="0"/>
          <c:showLeaderLines val="0"/>
          <c:showLegendKey val="0"/>
          <c:showPercent val="0"/>
          <c:showSerName val="0"/>
          <c:showVal val="0"/>
        </c:dLbls>
        <c:gapWidth val="219"/>
        <c:overlap val="-26"/>
        <c:axId val="2140841501"/>
        <c:axId val="2140841502"/>
      </c:barChart>
      <c:catAx>
        <c:axId val="2140841501"/>
        <c:scaling>
          <c:orientation val="minMax"/>
        </c:scaling>
        <c:delete val="0"/>
        <c:axPos val="b"/>
        <c:numFmt formatCode="General" sourceLinked="1"/>
        <c:majorTickMark val="none"/>
        <c:minorTickMark val="none"/>
        <c:tickLblPos val="nextTo"/>
        <c:spPr bwMode="auto">
          <a:prstGeom prst="rect">
            <a:avLst/>
          </a:prstGeom>
          <a:noFill/>
          <a:ln w="9525" cap="flat" cmpd="sng" algn="ctr">
            <a:solidFill>
              <a:schemeClr val="tx1">
                <a:lumMod val="15000"/>
                <a:lumOff val="85000"/>
              </a:schemeClr>
            </a:solidFill>
            <a:round/>
          </a:ln>
        </c:spPr>
        <c:txPr>
          <a:bodyPr/>
          <a:p>
            <a:pPr>
              <a:defRPr sz="900">
                <a:solidFill>
                  <a:schemeClr val="tx1">
                    <a:lumMod val="65000"/>
                    <a:lumOff val="35000"/>
                  </a:schemeClr>
                </a:solidFill>
                <a:latin typeface="Calibri"/>
                <a:ea typeface="Arial"/>
                <a:cs typeface="Arial"/>
              </a:defRPr>
            </a:pPr>
            <a:endParaRPr/>
          </a:p>
        </c:txPr>
        <c:crossAx val="2140841502"/>
        <c:crosses val="autoZero"/>
        <c:auto val="1"/>
        <c:lblAlgn val="ctr"/>
        <c:lblOffset val="100"/>
        <c:noMultiLvlLbl val="0"/>
      </c:catAx>
      <c:valAx>
        <c:axId val="2140841502"/>
        <c:scaling>
          <c:orientation val="minMax"/>
        </c:scaling>
        <c:delete val="0"/>
        <c:axPos val="l"/>
        <c:majorGridlines>
          <c:spPr bwMode="auto">
            <a:prstGeom prst="rect">
              <a:avLst/>
            </a:prstGeom>
            <a:noFill/>
            <a:ln w="9525" cap="flat" cmpd="sng" algn="ctr">
              <a:solidFill>
                <a:schemeClr val="tx1">
                  <a:lumMod val="15000"/>
                  <a:lumOff val="85000"/>
                </a:schemeClr>
              </a:solidFill>
              <a:round/>
            </a:ln>
          </c:spPr>
        </c:majorGridlines>
        <c:numFmt formatCode="General" sourceLinked="1"/>
        <c:majorTickMark val="none"/>
        <c:minorTickMark val="none"/>
        <c:tickLblPos val="nextTo"/>
        <c:spPr bwMode="auto">
          <a:prstGeom prst="rect">
            <a:avLst/>
          </a:prstGeom>
          <a:noFill/>
          <a:ln>
            <a:noFill/>
          </a:ln>
        </c:spPr>
        <c:txPr>
          <a:bodyPr/>
          <a:p>
            <a:pPr>
              <a:defRPr sz="900">
                <a:solidFill>
                  <a:schemeClr val="tx1">
                    <a:lumMod val="65000"/>
                    <a:lumOff val="35000"/>
                  </a:schemeClr>
                </a:solidFill>
                <a:latin typeface="Calibri"/>
                <a:ea typeface="Arial"/>
                <a:cs typeface="Arial"/>
              </a:defRPr>
            </a:pPr>
            <a:endParaRPr/>
          </a:p>
        </c:txPr>
        <c:crossAx val="2140841501"/>
        <c:crosses val="autoZero"/>
        <c:crossBetween val="between"/>
      </c:valAx>
      <c:spPr bwMode="auto">
        <a:prstGeom prst="rect">
          <a:avLst/>
        </a:prstGeom>
        <a:noFill/>
        <a:ln>
          <a:noFill/>
        </a:ln>
      </c:spPr>
    </c:plotArea>
    <c:plotVisOnly val="1"/>
    <c:dispBlanksAs val="gap"/>
    <c:showDLblsOverMax val="0"/>
  </c:chart>
  <c:spPr bwMode="auto">
    <a:xfrm rot="0" flipH="0" flipV="0">
      <a:off x="3774279" y="14323218"/>
      <a:ext cx="5691187" cy="3405187"/>
    </a:xfrm>
    <a:prstGeom prst="rect">
      <a:avLst/>
    </a:prstGeom>
    <a:solidFill>
      <a:schemeClr val="bg1"/>
    </a:solidFill>
    <a:ln w="9525" cap="flat" cmpd="sng" algn="ctr">
      <a:solidFill>
        <a:schemeClr val="tx1">
          <a:lumMod val="15000"/>
          <a:lumOff val="85000"/>
        </a:schemeClr>
      </a:solidFill>
      <a:round/>
    </a:ln>
  </c:spPr>
  <c:txPr>
    <a:bodyPr/>
    <a:p>
      <a:pPr>
        <a:defRPr sz="1000">
          <a:solidFill>
            <a:schemeClr val="tx1"/>
          </a:solidFill>
          <a:latin typeface="+mn-lt"/>
          <a:ea typeface="+mn-ea"/>
          <a:cs typeface="+mn-cs"/>
        </a:defRPr>
      </a:pPr>
      <a:endParaRPr/>
    </a:p>
  </c:txPr>
  <c:printSettings>
    <c:headerFooter/>
    <c:pageMargins l="0.69999999999999996" r="0.69999999999999996" t="0.75" b="0.75" header="0.29999999999999999" footer="0.29999999999999999"/>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mc="http://schemas.openxmlformats.org/markup-compatibility/2006" xmlns:c15="http://schemas.microsoft.com/office/drawing/2012/chart" xmlns:c14="http://schemas.microsoft.com/office/drawing/2007/8/2/chart" xmlns:c16r2="http://schemas.microsoft.com/office/drawing/2015/06/chart">
  <c:date1904 val="0"/>
  <c:lang val="en-US"/>
  <c:roundedCorners val="0"/>
  <mc:AlternateContent>
    <mc:Choice Requires="c14">
      <c14:style val="102"/>
    </mc:Choice>
    <mc:Fallback>
      <c:style val="2"/>
    </mc:Fallback>
  </mc:AlternateContent>
  <c:chart>
    <c:title>
      <c:tx>
        <c:rich>
          <a:bodyPr/>
          <a:p>
            <a:pPr>
              <a:defRPr/>
            </a:pPr>
            <a:r>
              <a:rPr/>
              <a:t>Total de consultas por dia de semana em julho (amostra)</a:t>
            </a:r>
            <a:endParaRPr/>
          </a:p>
        </c:rich>
      </c:tx>
      <c:layout/>
      <c:overlay val="0"/>
      <c:spPr bwMode="auto">
        <a:prstGeom prst="rect">
          <a:avLst/>
        </a:prstGeom>
        <a:noFill/>
        <a:ln>
          <a:noFill/>
        </a:ln>
      </c:spPr>
      <c:txPr>
        <a:bodyPr/>
        <a:p>
          <a:pPr>
            <a:defRPr sz="1400" b="0" spc="0">
              <a:solidFill>
                <a:schemeClr val="tx1">
                  <a:lumMod val="65000"/>
                  <a:lumOff val="35000"/>
                </a:schemeClr>
              </a:solidFill>
              <a:latin typeface="+mn-lt"/>
              <a:ea typeface="+mn-ea"/>
              <a:cs typeface="+mn-cs"/>
            </a:defRPr>
          </a:pPr>
          <a:endParaRPr/>
        </a:p>
      </c:txPr>
    </c:title>
    <c:autoTitleDeleted val="0"/>
    <c:plotArea>
      <c:layout>
        <c:manualLayout/>
      </c:layout>
      <c:barChart>
        <c:barDir val="col"/>
        <c:grouping val="clustered"/>
        <c:varyColors val="0"/>
        <c:ser>
          <c:idx val="0"/>
          <c:order val="0"/>
          <c:spPr bwMode="auto">
            <a:prstGeom prst="rect">
              <a:avLst/>
            </a:prstGeom>
            <a:solidFill>
              <a:schemeClr val="accent1"/>
            </a:solidFill>
            <a:ln>
              <a:noFill/>
            </a:ln>
          </c:spPr>
          <c:val>
            <c:numRef>
              <c:f>População!$B$5:$B$9</c:f>
              <c:numCache>
                <c:formatCode>General</c:formatCode>
                <c:ptCount val="5"/>
                <c:pt idx="0">
                  <c:v>0</c:v>
                </c:pt>
                <c:pt idx="1">
                  <c:v>0</c:v>
                </c:pt>
                <c:pt idx="2">
                  <c:v>0</c:v>
                </c:pt>
                <c:pt idx="3">
                  <c:v>0</c:v>
                </c:pt>
                <c:pt idx="4">
                  <c:v>0</c:v>
                </c:pt>
              </c:numCache>
            </c:numRef>
          </c:val>
        </c:ser>
        <c:ser>
          <c:idx val="1"/>
          <c:order val="1"/>
          <c:spPr bwMode="auto">
            <a:prstGeom prst="rect">
              <a:avLst/>
            </a:prstGeom>
            <a:solidFill>
              <a:schemeClr val="accent2"/>
            </a:solidFill>
            <a:ln>
              <a:noFill/>
            </a:ln>
          </c:spPr>
          <c:val>
            <c:numRef>
              <c:f>População!$R$5:$R$9</c:f>
              <c:numCache>
                <c:formatCode>0</c:formatCode>
                <c:ptCount val="5"/>
                <c:pt idx="0">
                  <c:v>161</c:v>
                </c:pt>
                <c:pt idx="1">
                  <c:v>161</c:v>
                </c:pt>
                <c:pt idx="2">
                  <c:v>184</c:v>
                </c:pt>
                <c:pt idx="3">
                  <c:v>170</c:v>
                </c:pt>
                <c:pt idx="4">
                  <c:v>188</c:v>
                </c:pt>
              </c:numCache>
            </c:numRef>
          </c:val>
        </c:ser>
        <c:dLbls>
          <c:showBubbleSize val="0"/>
          <c:showCatName val="0"/>
          <c:showLeaderLines val="0"/>
          <c:showLegendKey val="0"/>
          <c:showPercent val="0"/>
          <c:showSerName val="0"/>
          <c:showVal val="0"/>
        </c:dLbls>
        <c:gapWidth val="219"/>
        <c:overlap val="-26"/>
        <c:axId val="2140841535"/>
        <c:axId val="2140841536"/>
      </c:barChart>
      <c:catAx>
        <c:axId val="2140841535"/>
        <c:scaling>
          <c:orientation val="minMax"/>
        </c:scaling>
        <c:delete val="0"/>
        <c:axPos val="b"/>
        <c:numFmt formatCode="General" sourceLinked="1"/>
        <c:majorTickMark val="none"/>
        <c:minorTickMark val="none"/>
        <c:tickLblPos val="nextTo"/>
        <c:spPr bwMode="auto">
          <a:prstGeom prst="rect">
            <a:avLst/>
          </a:prstGeom>
          <a:noFill/>
          <a:ln w="9525" cap="flat" cmpd="sng" algn="ctr">
            <a:solidFill>
              <a:schemeClr val="tx1">
                <a:lumMod val="15000"/>
                <a:lumOff val="85000"/>
              </a:schemeClr>
            </a:solidFill>
            <a:round/>
          </a:ln>
        </c:spPr>
        <c:txPr>
          <a:bodyPr/>
          <a:p>
            <a:pPr>
              <a:defRPr sz="900">
                <a:solidFill>
                  <a:schemeClr val="tx1">
                    <a:lumMod val="65000"/>
                    <a:lumOff val="35000"/>
                  </a:schemeClr>
                </a:solidFill>
                <a:latin typeface="Calibri"/>
                <a:ea typeface="Arial"/>
                <a:cs typeface="Arial"/>
              </a:defRPr>
            </a:pPr>
            <a:endParaRPr/>
          </a:p>
        </c:txPr>
        <c:crossAx val="2140841536"/>
        <c:crosses val="autoZero"/>
        <c:auto val="1"/>
        <c:lblAlgn val="ctr"/>
        <c:lblOffset val="100"/>
        <c:noMultiLvlLbl val="0"/>
      </c:catAx>
      <c:valAx>
        <c:axId val="2140841536"/>
        <c:scaling>
          <c:orientation val="minMax"/>
        </c:scaling>
        <c:delete val="0"/>
        <c:axPos val="l"/>
        <c:majorGridlines>
          <c:spPr bwMode="auto">
            <a:prstGeom prst="rect">
              <a:avLst/>
            </a:prstGeom>
            <a:noFill/>
            <a:ln w="9525" cap="flat" cmpd="sng" algn="ctr">
              <a:solidFill>
                <a:schemeClr val="tx1">
                  <a:lumMod val="15000"/>
                  <a:lumOff val="85000"/>
                </a:schemeClr>
              </a:solidFill>
              <a:round/>
            </a:ln>
          </c:spPr>
        </c:majorGridlines>
        <c:numFmt formatCode="General" sourceLinked="1"/>
        <c:majorTickMark val="none"/>
        <c:minorTickMark val="none"/>
        <c:tickLblPos val="nextTo"/>
        <c:spPr bwMode="auto">
          <a:prstGeom prst="rect">
            <a:avLst/>
          </a:prstGeom>
          <a:noFill/>
          <a:ln>
            <a:noFill/>
          </a:ln>
        </c:spPr>
        <c:txPr>
          <a:bodyPr/>
          <a:p>
            <a:pPr>
              <a:defRPr sz="900">
                <a:solidFill>
                  <a:schemeClr val="tx1">
                    <a:lumMod val="65000"/>
                    <a:lumOff val="35000"/>
                  </a:schemeClr>
                </a:solidFill>
                <a:latin typeface="Calibri"/>
                <a:ea typeface="Arial"/>
                <a:cs typeface="Arial"/>
              </a:defRPr>
            </a:pPr>
            <a:endParaRPr/>
          </a:p>
        </c:txPr>
        <c:crossAx val="2140841535"/>
        <c:crosses val="autoZero"/>
        <c:crossBetween val="between"/>
      </c:valAx>
      <c:spPr bwMode="auto">
        <a:prstGeom prst="rect">
          <a:avLst/>
        </a:prstGeom>
        <a:noFill/>
        <a:ln>
          <a:noFill/>
        </a:ln>
      </c:spPr>
    </c:plotArea>
    <c:plotVisOnly val="1"/>
    <c:dispBlanksAs val="gap"/>
    <c:showDLblsOverMax val="0"/>
  </c:chart>
  <c:spPr bwMode="auto">
    <a:xfrm rot="0" flipH="0" flipV="0">
      <a:off x="10198892" y="14537530"/>
      <a:ext cx="5691187" cy="3405188"/>
    </a:xfrm>
    <a:prstGeom prst="rect">
      <a:avLst/>
    </a:prstGeom>
    <a:solidFill>
      <a:schemeClr val="bg1"/>
    </a:solidFill>
    <a:ln w="9525" cap="flat" cmpd="sng" algn="ctr">
      <a:solidFill>
        <a:schemeClr val="tx1">
          <a:lumMod val="15000"/>
          <a:lumOff val="85000"/>
        </a:schemeClr>
      </a:solidFill>
      <a:round/>
    </a:ln>
  </c:spPr>
  <c:txPr>
    <a:bodyPr/>
    <a:p>
      <a:pPr>
        <a:defRPr sz="1000">
          <a:solidFill>
            <a:schemeClr val="tx1"/>
          </a:solidFill>
          <a:latin typeface="+mn-lt"/>
          <a:ea typeface="+mn-ea"/>
          <a:cs typeface="+mn-cs"/>
        </a:defRPr>
      </a:pPr>
      <a:endParaRPr/>
    </a:p>
  </c:txPr>
  <c:printSettings>
    <c:headerFooter/>
    <c:pageMargins l="0.69999999999999996" r="0.69999999999999996" t="0.75" b="0.75" header="0.29999999999999999" footer="0.29999999999999999"/>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cs:axisTitle>
  <cs:categoryAxis>
    <cs:lnRef idx="0"/>
    <cs:fillRef idx="0"/>
    <cs:effectRef idx="0"/>
    <cs:fontRef idx="minor">
      <a:schemeClr val="tx1">
        <a:lumMod val="65000"/>
        <a:lumOff val="35000"/>
      </a:schemeClr>
    </cs:fontRef>
    <cs:spPr bwMode="auto">
      <a:prstGeom prst="rect">
        <a:avLst/>
      </a:prstGeom>
      <a:ln w="9525" cap="flat" cmpd="sng" algn="ctr">
        <a:solidFill>
          <a:schemeClr val="tx1">
            <a:lumMod val="15000"/>
            <a:lumOff val="85000"/>
          </a:schemeClr>
        </a:solidFill>
        <a:round/>
      </a:ln>
    </cs:spPr>
    <cs:defRPr sz="900"/>
  </cs:categoryAxis>
  <cs:chartArea>
    <cs:lnRef idx="0"/>
    <cs:fillRef idx="0"/>
    <cs:effectRef idx="0"/>
    <cs:fontRef idx="minor">
      <a:schemeClr val="tx1"/>
    </cs:fontRef>
    <cs:spPr bwMode="auto">
      <a:prstGeom prst="rect">
        <a:avLst/>
      </a:prstGeom>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bwMode="auto">
      <a:prstGeom prst="rect">
        <a:avLst/>
      </a:prstGeom>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bwMode="auto">
      <a:prstGeom prst="rect">
        <a:avLst/>
      </a:prstGeom>
      <a:ln w="28575" cap="rnd">
        <a:solidFill>
          <a:schemeClr val="phClr"/>
        </a:solidFill>
        <a:round/>
      </a:ln>
    </cs:spPr>
  </cs:dataPointLine>
  <cs:dataPointMarker>
    <cs:lnRef idx="0">
      <cs:styleClr val="auto"/>
    </cs:lnRef>
    <cs:fillRef idx="1">
      <cs:styleClr val="auto"/>
    </cs:fillRef>
    <cs:effectRef idx="0"/>
    <cs:fontRef idx="minor">
      <a:schemeClr val="tx1"/>
    </cs:fontRef>
    <cs:spPr bwMode="auto">
      <a:prstGeom prst="rect">
        <a:avLst/>
      </a:prstGeom>
      <a:ln w="9525">
        <a:solidFill>
          <a:schemeClr val="phClr"/>
        </a:solidFill>
      </a:ln>
    </cs:spPr>
  </cs:dataPointMarker>
  <cs:dataPointWireframe>
    <cs:lnRef idx="0">
      <cs:styleClr val="auto"/>
    </cs:lnRef>
    <cs:fillRef idx="1"/>
    <cs:effectRef idx="0"/>
    <cs:fontRef idx="minor">
      <a:schemeClr val="tx1"/>
    </cs:fontRef>
    <cs:spPr bwMode="auto">
      <a:prstGeom prst="rect">
        <a:avLst/>
      </a:prstGeom>
      <a:ln w="9525" cap="rnd">
        <a:solidFill>
          <a:schemeClr val="phClr"/>
        </a:solidFill>
        <a:round/>
      </a:ln>
    </cs:spPr>
  </cs:dataPointWireframe>
  <cs:dataTable>
    <cs:lnRef idx="0"/>
    <cs:fillRef idx="0"/>
    <cs:effectRef idx="0"/>
    <cs:fontRef idx="minor">
      <a:schemeClr val="tx1">
        <a:lumMod val="65000"/>
        <a:lumOff val="35000"/>
      </a:schemeClr>
    </cs:fontRef>
    <cs:spPr bwMode="auto">
      <a:prstGeom prst="rect">
        <a:avLst/>
      </a:prstGeom>
      <a:noFill/>
      <a:ln w="9525" cap="flat" cmpd="sng" algn="ctr">
        <a:solidFill>
          <a:schemeClr val="tx1">
            <a:lumMod val="15000"/>
            <a:lumOff val="85000"/>
          </a:schemeClr>
        </a:solidFill>
        <a:round/>
      </a:ln>
    </cs:spPr>
    <cs:defRPr sz="900"/>
  </cs:dataTable>
  <cs:downBar>
    <cs:lnRef idx="0"/>
    <cs:fillRef idx="0"/>
    <cs:effectRef idx="0"/>
    <cs:fontRef idx="minor">
      <a:schemeClr val="tx1"/>
    </cs:fontRef>
    <cs:spPr bwMode="auto">
      <a:prstGeom prst="rect">
        <a:avLst/>
      </a:prstGeom>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dropLine>
  <cs:errorBar>
    <cs:lnRef idx="0"/>
    <cs:fillRef idx="0"/>
    <cs:effectRef idx="0"/>
    <cs:fontRef idx="minor">
      <a:schemeClr val="tx1"/>
    </cs:fontRef>
    <cs:spPr bwMode="auto">
      <a:prstGeom prst="rect">
        <a:avLst/>
      </a:prstGeom>
      <a:ln w="9525" cap="flat" cmpd="sng" algn="ctr">
        <a:solidFill>
          <a:schemeClr val="tx1">
            <a:lumMod val="65000"/>
            <a:lumOff val="35000"/>
          </a:schemeClr>
        </a:solidFill>
        <a:round/>
      </a:ln>
    </cs:spPr>
  </cs:errorBar>
  <cs:floor>
    <cs:lnRef idx="0"/>
    <cs:fillRef idx="0"/>
    <cs:effectRef idx="0"/>
    <cs:fontRef idx="minor">
      <a:schemeClr val="tx1"/>
    </cs:fontRef>
    <cs:spPr bwMode="auto">
      <a:prstGeom prst="rect">
        <a:avLst/>
      </a:prstGeom>
      <a:noFill/>
      <a:ln>
        <a:noFill/>
      </a:ln>
    </cs:spPr>
  </cs:floor>
  <cs:gridlineMajor>
    <cs:lnRef idx="0"/>
    <cs:fillRef idx="0"/>
    <cs:effectRef idx="0"/>
    <cs:fontRef idx="minor">
      <a:schemeClr val="tx1"/>
    </cs:fontRef>
    <cs:spPr bwMode="auto">
      <a:prstGeom prst="rect">
        <a:avLst/>
      </a:prstGeom>
      <a:ln w="9525" cap="flat" cmpd="sng" algn="ctr">
        <a:solidFill>
          <a:schemeClr val="tx1">
            <a:lumMod val="15000"/>
            <a:lumOff val="85000"/>
          </a:schemeClr>
        </a:solidFill>
        <a:round/>
      </a:ln>
    </cs:spPr>
  </cs:gridlineMajor>
  <cs:gridlineMinor>
    <cs:lnRef idx="0"/>
    <cs:fillRef idx="0"/>
    <cs:effectRef idx="0"/>
    <cs:fontRef idx="minor">
      <a:schemeClr val="tx1"/>
    </cs:fontRef>
    <cs:spPr bwMode="auto">
      <a:prstGeom prst="rect">
        <a:avLst/>
      </a:prstGeom>
      <a:ln w="9525" cap="flat" cmpd="sng" algn="ctr">
        <a:solidFill>
          <a:schemeClr val="tx1">
            <a:lumMod val="5000"/>
            <a:lumOff val="95000"/>
          </a:schemeClr>
        </a:solidFill>
        <a:round/>
      </a:ln>
    </cs:spPr>
  </cs:gridlineMinor>
  <cs:hiLoLine>
    <cs:lnRef idx="0"/>
    <cs:fillRef idx="0"/>
    <cs:effectRef idx="0"/>
    <cs:fontRef idx="minor">
      <a:schemeClr val="tx1"/>
    </cs:fontRef>
    <cs:spPr bwMode="auto">
      <a:prstGeom prst="rect">
        <a:avLst/>
      </a:prstGeom>
      <a:ln w="9525" cap="flat" cmpd="sng" algn="ctr">
        <a:solidFill>
          <a:schemeClr val="tx1">
            <a:lumMod val="50000"/>
            <a:lumOff val="50000"/>
          </a:schemeClr>
        </a:solidFill>
        <a:round/>
      </a:ln>
    </cs:spPr>
  </cs:hiLoLine>
  <cs:leader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spc="0"/>
  </cs:title>
  <cs:trendline>
    <cs:lnRef idx="0">
      <cs:styleClr val="auto"/>
    </cs:lnRef>
    <cs:fillRef idx="0"/>
    <cs:effectRef idx="0"/>
    <cs:fontRef idx="minor">
      <a:schemeClr val="tx1"/>
    </cs:fontRef>
    <cs:spPr bwMode="auto">
      <a:prstGeom prst="rect">
        <a:avLst/>
      </a:prstGeom>
      <a:ln w="19050" cap="rnd">
        <a:solidFill>
          <a:schemeClr val="phClr"/>
        </a:solidFill>
        <a:prstDash val="sysDot"/>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bwMode="auto">
      <a:prstGeom prst="rect">
        <a:avLst/>
      </a:prstGeom>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spPr bwMode="auto">
      <a:prstGeom prst="rect">
        <a:avLst/>
      </a:prstGeom>
      <a:noFill/>
      <a:ln>
        <a:noFill/>
      </a:ln>
    </cs:spPr>
  </cs:wall>
  <cs:dataPointMarkerLayout symbol="circle" size="5"/>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cs:axisTitle>
  <cs:categoryAxis>
    <cs:lnRef idx="0"/>
    <cs:fillRef idx="0"/>
    <cs:effectRef idx="0"/>
    <cs:fontRef idx="minor">
      <a:schemeClr val="tx1">
        <a:lumMod val="65000"/>
        <a:lumOff val="35000"/>
      </a:schemeClr>
    </cs:fontRef>
    <cs:spPr bwMode="auto">
      <a:prstGeom prst="rect">
        <a:avLst/>
      </a:prstGeom>
      <a:ln w="9525" cap="flat" cmpd="sng" algn="ctr">
        <a:solidFill>
          <a:schemeClr val="tx1">
            <a:lumMod val="15000"/>
            <a:lumOff val="85000"/>
          </a:schemeClr>
        </a:solidFill>
        <a:round/>
      </a:ln>
    </cs:spPr>
    <cs:defRPr sz="900"/>
  </cs:categoryAxis>
  <cs:chartArea>
    <cs:lnRef idx="0"/>
    <cs:fillRef idx="0"/>
    <cs:effectRef idx="0"/>
    <cs:fontRef idx="minor">
      <a:schemeClr val="tx1"/>
    </cs:fontRef>
    <cs:spPr bwMode="auto">
      <a:prstGeom prst="rect">
        <a:avLst/>
      </a:prstGeom>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bwMode="auto">
      <a:prstGeom prst="rect">
        <a:avLst/>
      </a:prstGeom>
      <a:solidFill>
        <a:schemeClr val="lt1"/>
      </a:solidFill>
      <a:ln>
        <a:solidFill>
          <a:schemeClr val="dk1">
            <a:lumMod val="25000"/>
            <a:lumOff val="75000"/>
          </a:schemeClr>
        </a:solidFill>
        <a:miter/>
      </a:ln>
    </cs:spPr>
    <cs:defRPr sz="9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bwMode="auto">
      <a:prstGeom prst="rect">
        <a:avLst/>
      </a:prstGeom>
      <a:ln w="28575" cap="rnd">
        <a:solidFill>
          <a:schemeClr val="phClr"/>
        </a:solidFill>
        <a:round/>
      </a:ln>
    </cs:spPr>
  </cs:dataPointLine>
  <cs:dataPointMarker>
    <cs:lnRef idx="0">
      <cs:styleClr val="auto"/>
    </cs:lnRef>
    <cs:fillRef idx="1">
      <cs:styleClr val="auto"/>
    </cs:fillRef>
    <cs:effectRef idx="0"/>
    <cs:fontRef idx="minor">
      <a:schemeClr val="tx1"/>
    </cs:fontRef>
    <cs:spPr bwMode="auto">
      <a:prstGeom prst="rect">
        <a:avLst/>
      </a:prstGeom>
      <a:ln w="9525">
        <a:solidFill>
          <a:schemeClr val="phClr"/>
        </a:solidFill>
      </a:ln>
    </cs:spPr>
  </cs:dataPointMarker>
  <cs:dataPointWireframe>
    <cs:lnRef idx="0">
      <cs:styleClr val="auto"/>
    </cs:lnRef>
    <cs:fillRef idx="1"/>
    <cs:effectRef idx="0"/>
    <cs:fontRef idx="minor">
      <a:schemeClr val="tx1"/>
    </cs:fontRef>
    <cs:spPr bwMode="auto">
      <a:prstGeom prst="rect">
        <a:avLst/>
      </a:prstGeom>
      <a:ln w="9525" cap="rnd">
        <a:solidFill>
          <a:schemeClr val="phClr"/>
        </a:solidFill>
        <a:round/>
      </a:ln>
    </cs:spPr>
  </cs:dataPointWireframe>
  <cs:dataTable>
    <cs:lnRef idx="0"/>
    <cs:fillRef idx="0"/>
    <cs:effectRef idx="0"/>
    <cs:fontRef idx="minor">
      <a:schemeClr val="tx1">
        <a:lumMod val="65000"/>
        <a:lumOff val="35000"/>
      </a:schemeClr>
    </cs:fontRef>
    <cs:spPr bwMode="auto">
      <a:prstGeom prst="rect">
        <a:avLst/>
      </a:prstGeom>
      <a:noFill/>
      <a:ln w="9525" cap="flat" cmpd="sng" algn="ctr">
        <a:solidFill>
          <a:schemeClr val="tx1">
            <a:lumMod val="15000"/>
            <a:lumOff val="85000"/>
          </a:schemeClr>
        </a:solidFill>
        <a:round/>
      </a:ln>
    </cs:spPr>
    <cs:defRPr sz="900"/>
  </cs:dataTable>
  <cs:downBar>
    <cs:lnRef idx="0"/>
    <cs:fillRef idx="0"/>
    <cs:effectRef idx="0"/>
    <cs:fontRef idx="minor">
      <a:schemeClr val="dk1"/>
    </cs:fontRef>
    <cs:spPr bwMode="auto">
      <a:prstGeom prst="rect">
        <a:avLst/>
      </a:prstGeom>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dropLine>
  <cs:errorBar>
    <cs:lnRef idx="0"/>
    <cs:fillRef idx="0"/>
    <cs:effectRef idx="0"/>
    <cs:fontRef idx="minor">
      <a:schemeClr val="tx1"/>
    </cs:fontRef>
    <cs:spPr bwMode="auto">
      <a:prstGeom prst="rect">
        <a:avLst/>
      </a:prstGeom>
      <a:ln w="9525" cap="flat" cmpd="sng" algn="ctr">
        <a:solidFill>
          <a:schemeClr val="tx1">
            <a:lumMod val="65000"/>
            <a:lumOff val="35000"/>
          </a:schemeClr>
        </a:solidFill>
        <a:round/>
      </a:ln>
    </cs:spPr>
  </cs:errorBar>
  <cs:floor>
    <cs:lnRef idx="0"/>
    <cs:fillRef idx="0"/>
    <cs:effectRef idx="0"/>
    <cs:fontRef idx="minor">
      <a:schemeClr val="tx1"/>
    </cs:fontRef>
    <cs:spPr bwMode="auto">
      <a:prstGeom prst="rect">
        <a:avLst/>
      </a:prstGeom>
      <a:noFill/>
      <a:ln>
        <a:noFill/>
      </a:ln>
    </cs:spPr>
  </cs:floor>
  <cs:gridlineMajor>
    <cs:lnRef idx="0"/>
    <cs:fillRef idx="0"/>
    <cs:effectRef idx="0"/>
    <cs:fontRef idx="minor">
      <a:schemeClr val="tx1"/>
    </cs:fontRef>
    <cs:spPr bwMode="auto">
      <a:prstGeom prst="rect">
        <a:avLst/>
      </a:prstGeom>
      <a:ln w="9525" cap="flat" cmpd="sng" algn="ctr">
        <a:solidFill>
          <a:schemeClr val="tx1">
            <a:lumMod val="15000"/>
            <a:lumOff val="85000"/>
          </a:schemeClr>
        </a:solidFill>
        <a:round/>
      </a:ln>
    </cs:spPr>
  </cs:gridlineMajor>
  <cs:gridlineMinor>
    <cs:lnRef idx="0"/>
    <cs:fillRef idx="0"/>
    <cs:effectRef idx="0"/>
    <cs:fontRef idx="minor">
      <a:schemeClr val="tx1"/>
    </cs:fontRef>
    <cs:spPr bwMode="auto">
      <a:prstGeom prst="rect">
        <a:avLst/>
      </a:prstGeom>
      <a:ln w="9525" cap="flat" cmpd="sng" algn="ctr">
        <a:solidFill>
          <a:schemeClr val="tx1">
            <a:lumMod val="5000"/>
            <a:lumOff val="95000"/>
          </a:schemeClr>
        </a:solidFill>
        <a:round/>
      </a:ln>
    </cs:spPr>
  </cs:gridlineMinor>
  <cs:hiLoLine>
    <cs:lnRef idx="0"/>
    <cs:fillRef idx="0"/>
    <cs:effectRef idx="0"/>
    <cs:fontRef idx="minor">
      <a:schemeClr val="tx1"/>
    </cs:fontRef>
    <cs:spPr bwMode="auto">
      <a:prstGeom prst="rect">
        <a:avLst/>
      </a:prstGeom>
      <a:ln w="9525" cap="flat" cmpd="sng" algn="ctr">
        <a:solidFill>
          <a:schemeClr val="tx1">
            <a:lumMod val="75000"/>
            <a:lumOff val="25000"/>
          </a:schemeClr>
        </a:solidFill>
        <a:round/>
      </a:ln>
    </cs:spPr>
  </cs:hiLoLine>
  <cs:leader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spc="0"/>
  </cs:title>
  <cs:trendline>
    <cs:lnRef idx="0">
      <cs:styleClr val="auto"/>
    </cs:lnRef>
    <cs:fillRef idx="0"/>
    <cs:effectRef idx="0"/>
    <cs:fontRef idx="minor">
      <a:schemeClr val="tx1"/>
    </cs:fontRef>
    <cs:spPr bwMode="auto">
      <a:prstGeom prst="rect">
        <a:avLst/>
      </a:prstGeom>
      <a:ln w="19050" cap="rnd">
        <a:solidFill>
          <a:schemeClr val="phClr"/>
        </a:solidFill>
        <a:prstDash val="sysDot"/>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bwMode="auto">
      <a:prstGeom prst="rect">
        <a:avLst/>
      </a:prstGeom>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spPr bwMode="auto">
      <a:prstGeom prst="rect">
        <a:avLst/>
      </a:prstGeom>
      <a:noFill/>
      <a:ln>
        <a:noFill/>
      </a:ln>
    </cs:spPr>
  </cs:wall>
  <cs:dataPointMarkerLayout symbol="circle" size="5"/>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cs:axisTitle>
  <cs:categoryAxis>
    <cs:lnRef idx="0"/>
    <cs:fillRef idx="0"/>
    <cs:effectRef idx="0"/>
    <cs:fontRef idx="minor">
      <a:schemeClr val="tx1">
        <a:lumMod val="65000"/>
        <a:lumOff val="35000"/>
      </a:schemeClr>
    </cs:fontRef>
    <cs:spPr bwMode="auto">
      <a:prstGeom prst="rect">
        <a:avLst/>
      </a:prstGeom>
      <a:ln w="9525" cap="flat" cmpd="sng" algn="ctr">
        <a:solidFill>
          <a:schemeClr val="tx1">
            <a:lumMod val="15000"/>
            <a:lumOff val="85000"/>
          </a:schemeClr>
        </a:solidFill>
        <a:round/>
      </a:ln>
    </cs:spPr>
    <cs:defRPr sz="900"/>
  </cs:categoryAxis>
  <cs:chartArea>
    <cs:lnRef idx="0"/>
    <cs:fillRef idx="0"/>
    <cs:effectRef idx="0"/>
    <cs:fontRef idx="minor">
      <a:schemeClr val="tx1"/>
    </cs:fontRef>
    <cs:spPr bwMode="auto">
      <a:prstGeom prst="rect">
        <a:avLst/>
      </a:prstGeom>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Point>
    <cs:lnRef idx="0"/>
    <cs:fillRef idx="1">
      <cs:styleClr val="auto"/>
    </cs:fillRef>
    <cs:effectRef idx="0"/>
    <cs:fontRef idx="minor">
      <a:schemeClr val="tx1"/>
    </cs:fontRef>
    <cs:spPr bwMode="auto">
      <a:prstGeom prst="rect">
        <a:avLst/>
      </a:prstGeom>
      <a:ln w="19050">
        <a:solidFill>
          <a:schemeClr val="lt1"/>
        </a:solidFill>
      </a:ln>
    </cs:spPr>
  </cs:dataPoint>
  <cs:dataPoint3D>
    <cs:lnRef idx="0"/>
    <cs:fillRef idx="1">
      <cs:styleClr val="auto"/>
    </cs:fillRef>
    <cs:effectRef idx="0"/>
    <cs:fontRef idx="minor">
      <a:schemeClr val="tx1"/>
    </cs:fontRef>
    <cs:spPr bwMode="auto">
      <a:prstGeom prst="rect">
        <a:avLst/>
      </a:prstGeom>
      <a:ln w="25400">
        <a:solidFill>
          <a:schemeClr val="lt1"/>
        </a:solidFill>
      </a:ln>
    </cs:spPr>
  </cs:dataPoint3D>
  <cs:dataPointLine>
    <cs:lnRef idx="0">
      <cs:styleClr val="auto"/>
    </cs:lnRef>
    <cs:fillRef idx="0"/>
    <cs:effectRef idx="0"/>
    <cs:fontRef idx="minor">
      <a:schemeClr val="tx1"/>
    </cs:fontRef>
    <cs:spPr bwMode="auto">
      <a:prstGeom prst="rect">
        <a:avLst/>
      </a:prstGeom>
      <a:ln w="28575" cap="rnd">
        <a:solidFill>
          <a:schemeClr val="phClr"/>
        </a:solidFill>
        <a:round/>
      </a:ln>
    </cs:spPr>
  </cs:dataPointLine>
  <cs:dataPointMarker>
    <cs:lnRef idx="0">
      <cs:styleClr val="auto"/>
    </cs:lnRef>
    <cs:fillRef idx="1">
      <cs:styleClr val="auto"/>
    </cs:fillRef>
    <cs:effectRef idx="0"/>
    <cs:fontRef idx="minor">
      <a:schemeClr val="tx1"/>
    </cs:fontRef>
    <cs:spPr bwMode="auto">
      <a:prstGeom prst="rect">
        <a:avLst/>
      </a:prstGeom>
      <a:ln w="9525">
        <a:solidFill>
          <a:schemeClr val="phClr"/>
        </a:solidFill>
      </a:ln>
    </cs:spPr>
  </cs:dataPointMarker>
  <cs:dataPointWireframe>
    <cs:lnRef idx="0">
      <cs:styleClr val="auto"/>
    </cs:lnRef>
    <cs:fillRef idx="0"/>
    <cs:effectRef idx="0"/>
    <cs:fontRef idx="minor">
      <a:schemeClr val="tx1"/>
    </cs:fontRef>
    <cs:spPr bwMode="auto">
      <a:prstGeom prst="rect">
        <a:avLst/>
      </a:prstGeom>
      <a:ln w="9525" cap="rnd">
        <a:solidFill>
          <a:schemeClr val="phClr"/>
        </a:solidFill>
        <a:round/>
      </a:ln>
    </cs:spPr>
  </cs:dataPointWireframe>
  <cs:dataTable>
    <cs:lnRef idx="0"/>
    <cs:fillRef idx="0"/>
    <cs:effectRef idx="0"/>
    <cs:fontRef idx="minor">
      <a:schemeClr val="tx1">
        <a:lumMod val="65000"/>
        <a:lumOff val="35000"/>
      </a:schemeClr>
    </cs:fontRef>
    <cs:spPr bwMode="auto">
      <a:prstGeom prst="rect">
        <a:avLst/>
      </a:prstGeom>
      <a:noFill/>
      <a:ln w="9525" cap="flat" cmpd="sng" algn="ctr">
        <a:solidFill>
          <a:schemeClr val="tx1">
            <a:lumMod val="15000"/>
            <a:lumOff val="85000"/>
          </a:schemeClr>
        </a:solidFill>
        <a:round/>
      </a:ln>
    </cs:spPr>
    <cs:defRPr sz="900"/>
  </cs:dataTable>
  <cs:downBar>
    <cs:lnRef idx="0"/>
    <cs:fillRef idx="0"/>
    <cs:effectRef idx="0"/>
    <cs:fontRef idx="minor">
      <a:schemeClr val="tx1"/>
    </cs:fontRef>
    <cs:spPr bwMode="auto">
      <a:prstGeom prst="rect">
        <a:avLst/>
      </a:prstGeom>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dropLine>
  <cs:errorBar>
    <cs:lnRef idx="0"/>
    <cs:fillRef idx="0"/>
    <cs:effectRef idx="0"/>
    <cs:fontRef idx="minor">
      <a:schemeClr val="tx1"/>
    </cs:fontRef>
    <cs:spPr bwMode="auto">
      <a:prstGeom prst="rect">
        <a:avLst/>
      </a:prstGeom>
      <a:ln w="9525" cap="flat" cmpd="sng" algn="ctr">
        <a:solidFill>
          <a:schemeClr val="tx1">
            <a:lumMod val="65000"/>
            <a:lumOff val="35000"/>
          </a:schemeClr>
        </a:solidFill>
        <a:round/>
      </a:ln>
    </cs:spPr>
  </cs:errorBar>
  <cs:floor>
    <cs:lnRef idx="0"/>
    <cs:fillRef idx="0"/>
    <cs:effectRef idx="0"/>
    <cs:fontRef idx="minor">
      <a:schemeClr val="tx1"/>
    </cs:fontRef>
    <cs:spPr bwMode="auto">
      <a:prstGeom prst="rect">
        <a:avLst/>
      </a:prstGeom>
      <a:noFill/>
      <a:ln>
        <a:noFill/>
      </a:ln>
    </cs:spPr>
  </cs:floor>
  <cs:gridlineMajor>
    <cs:lnRef idx="0"/>
    <cs:fillRef idx="0"/>
    <cs:effectRef idx="0"/>
    <cs:fontRef idx="minor">
      <a:schemeClr val="tx1"/>
    </cs:fontRef>
    <cs:spPr bwMode="auto">
      <a:prstGeom prst="rect">
        <a:avLst/>
      </a:prstGeom>
      <a:ln w="9525" cap="flat" cmpd="sng" algn="ctr">
        <a:solidFill>
          <a:schemeClr val="tx1">
            <a:lumMod val="15000"/>
            <a:lumOff val="85000"/>
          </a:schemeClr>
        </a:solidFill>
        <a:round/>
      </a:ln>
    </cs:spPr>
  </cs:gridlineMajor>
  <cs:gridlineMinor>
    <cs:lnRef idx="0"/>
    <cs:fillRef idx="0"/>
    <cs:effectRef idx="0"/>
    <cs:fontRef idx="minor">
      <a:schemeClr val="tx1"/>
    </cs:fontRef>
    <cs:spPr bwMode="auto">
      <a:prstGeom prst="rect">
        <a:avLst/>
      </a:prstGeom>
      <a:ln w="9525" cap="flat" cmpd="sng" algn="ctr">
        <a:solidFill>
          <a:schemeClr val="tx1">
            <a:lumMod val="5000"/>
            <a:lumOff val="95000"/>
          </a:schemeClr>
        </a:solidFill>
        <a:round/>
      </a:ln>
    </cs:spPr>
  </cs:gridlineMinor>
  <cs:hiLoLine>
    <cs:lnRef idx="0"/>
    <cs:fillRef idx="0"/>
    <cs:effectRef idx="0"/>
    <cs:fontRef idx="minor">
      <a:schemeClr val="tx1"/>
    </cs:fontRef>
    <cs:spPr bwMode="auto">
      <a:prstGeom prst="rect">
        <a:avLst/>
      </a:prstGeom>
      <a:ln w="9525" cap="flat" cmpd="sng" algn="ctr">
        <a:solidFill>
          <a:schemeClr val="tx1">
            <a:lumMod val="50000"/>
            <a:lumOff val="50000"/>
          </a:schemeClr>
        </a:solidFill>
        <a:round/>
      </a:ln>
    </cs:spPr>
  </cs:hiLoLine>
  <cs:leader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spc="0"/>
  </cs:title>
  <cs:trendline>
    <cs:lnRef idx="0">
      <cs:styleClr val="auto"/>
    </cs:lnRef>
    <cs:fillRef idx="0"/>
    <cs:effectRef idx="0"/>
    <cs:fontRef idx="minor">
      <a:schemeClr val="tx1"/>
    </cs:fontRef>
    <cs:spPr bwMode="auto">
      <a:prstGeom prst="rect">
        <a:avLst/>
      </a:prstGeom>
      <a:ln w="19050" cap="rnd">
        <a:solidFill>
          <a:schemeClr val="phClr"/>
        </a:solidFill>
        <a:prstDash val="sysDot"/>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bwMode="auto">
      <a:prstGeom prst="rect">
        <a:avLst/>
      </a:prstGeom>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spPr bwMode="auto">
      <a:prstGeom prst="rect">
        <a:avLst/>
      </a:prstGeom>
      <a:noFill/>
      <a:ln>
        <a:noFill/>
      </a:ln>
    </cs:spPr>
  </cs:wall>
  <cs:dataPointMarkerLayout symbol="circle" size="5"/>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cs:axisTitle>
  <cs:categoryAxis>
    <cs:lnRef idx="0"/>
    <cs:fillRef idx="0"/>
    <cs:effectRef idx="0"/>
    <cs:fontRef idx="minor">
      <a:schemeClr val="tx1">
        <a:lumMod val="65000"/>
        <a:lumOff val="35000"/>
      </a:schemeClr>
    </cs:fontRef>
    <cs:spPr bwMode="auto">
      <a:prstGeom prst="rect">
        <a:avLst/>
      </a:prstGeom>
      <a:ln w="9525" cap="flat" cmpd="sng" algn="ctr">
        <a:solidFill>
          <a:schemeClr val="tx1">
            <a:lumMod val="15000"/>
            <a:lumOff val="85000"/>
          </a:schemeClr>
        </a:solidFill>
        <a:round/>
      </a:ln>
    </cs:spPr>
    <cs:defRPr sz="900"/>
  </cs:categoryAxis>
  <cs:chartArea>
    <cs:lnRef idx="0"/>
    <cs:fillRef idx="0"/>
    <cs:effectRef idx="0"/>
    <cs:fontRef idx="minor">
      <a:schemeClr val="tx1"/>
    </cs:fontRef>
    <cs:spPr bwMode="auto">
      <a:prstGeom prst="rect">
        <a:avLst/>
      </a:prstGeom>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75000"/>
        <a:lumOff val="25000"/>
      </a:schemeClr>
    </cs:fontRef>
    <cs:defRPr sz="900"/>
  </cs:dataLabel>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bwMode="auto">
      <a:prstGeom prst="rect">
        <a:avLst/>
      </a:prstGeom>
      <a:ln w="28575" cap="rnd">
        <a:solidFill>
          <a:schemeClr val="phClr"/>
        </a:solidFill>
        <a:round/>
      </a:ln>
    </cs:spPr>
  </cs:dataPointLine>
  <cs:dataPointMarker>
    <cs:lnRef idx="0">
      <cs:styleClr val="auto"/>
    </cs:lnRef>
    <cs:fillRef idx="1">
      <cs:styleClr val="auto"/>
    </cs:fillRef>
    <cs:effectRef idx="0"/>
    <cs:fontRef idx="minor">
      <a:schemeClr val="tx1"/>
    </cs:fontRef>
    <cs:spPr bwMode="auto">
      <a:prstGeom prst="rect">
        <a:avLst/>
      </a:prstGeom>
      <a:ln w="9525">
        <a:solidFill>
          <a:schemeClr val="phClr"/>
        </a:solidFill>
      </a:ln>
    </cs:spPr>
  </cs:dataPointMarker>
  <cs:dataPointWireframe>
    <cs:lnRef idx="0">
      <cs:styleClr val="auto"/>
    </cs:lnRef>
    <cs:fillRef idx="1"/>
    <cs:effectRef idx="0"/>
    <cs:fontRef idx="minor">
      <a:schemeClr val="tx1"/>
    </cs:fontRef>
    <cs:spPr bwMode="auto">
      <a:prstGeom prst="rect">
        <a:avLst/>
      </a:prstGeom>
      <a:ln w="9525" cap="rnd">
        <a:solidFill>
          <a:schemeClr val="phClr"/>
        </a:solidFill>
        <a:round/>
      </a:ln>
    </cs:spPr>
  </cs:dataPointWireframe>
  <cs:dataTable>
    <cs:lnRef idx="0"/>
    <cs:fillRef idx="0"/>
    <cs:effectRef idx="0"/>
    <cs:fontRef idx="minor">
      <a:schemeClr val="tx1">
        <a:lumMod val="65000"/>
        <a:lumOff val="35000"/>
      </a:schemeClr>
    </cs:fontRef>
    <cs:spPr bwMode="auto">
      <a:prstGeom prst="rect">
        <a:avLst/>
      </a:prstGeom>
      <a:noFill/>
      <a:ln w="9525" cap="flat" cmpd="sng" algn="ctr">
        <a:solidFill>
          <a:schemeClr val="tx1">
            <a:lumMod val="15000"/>
            <a:lumOff val="85000"/>
          </a:schemeClr>
        </a:solidFill>
        <a:round/>
      </a:ln>
    </cs:spPr>
    <cs:defRPr sz="900"/>
  </cs:dataTable>
  <cs:downBar>
    <cs:lnRef idx="0"/>
    <cs:fillRef idx="0"/>
    <cs:effectRef idx="0"/>
    <cs:fontRef idx="minor">
      <a:schemeClr val="dk1"/>
    </cs:fontRef>
    <cs:spPr bwMode="auto">
      <a:prstGeom prst="rect">
        <a:avLst/>
      </a:prstGeom>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dropLine>
  <cs:errorBar>
    <cs:lnRef idx="0"/>
    <cs:fillRef idx="0"/>
    <cs:effectRef idx="0"/>
    <cs:fontRef idx="minor">
      <a:schemeClr val="tx1"/>
    </cs:fontRef>
    <cs:spPr bwMode="auto">
      <a:prstGeom prst="rect">
        <a:avLst/>
      </a:prstGeom>
      <a:ln w="9525" cap="flat" cmpd="sng" algn="ctr">
        <a:solidFill>
          <a:schemeClr val="tx1">
            <a:lumMod val="65000"/>
            <a:lumOff val="35000"/>
          </a:schemeClr>
        </a:solidFill>
        <a:round/>
      </a:ln>
    </cs:spPr>
  </cs:errorBar>
  <cs:floor>
    <cs:lnRef idx="0"/>
    <cs:fillRef idx="0"/>
    <cs:effectRef idx="0"/>
    <cs:fontRef idx="minor">
      <a:schemeClr val="tx1"/>
    </cs:fontRef>
    <cs:spPr bwMode="auto">
      <a:prstGeom prst="rect">
        <a:avLst/>
      </a:prstGeom>
      <a:noFill/>
      <a:ln>
        <a:noFill/>
      </a:ln>
    </cs:spPr>
  </cs:floor>
  <cs:gridlineMajor>
    <cs:lnRef idx="0"/>
    <cs:fillRef idx="0"/>
    <cs:effectRef idx="0"/>
    <cs:fontRef idx="minor">
      <a:schemeClr val="tx1"/>
    </cs:fontRef>
    <cs:spPr bwMode="auto">
      <a:prstGeom prst="rect">
        <a:avLst/>
      </a:prstGeom>
      <a:ln w="9525" cap="flat" cmpd="sng" algn="ctr">
        <a:solidFill>
          <a:schemeClr val="tx1">
            <a:lumMod val="15000"/>
            <a:lumOff val="85000"/>
          </a:schemeClr>
        </a:solidFill>
        <a:round/>
      </a:ln>
    </cs:spPr>
  </cs:gridlineMajor>
  <cs:gridlineMinor>
    <cs:lnRef idx="0"/>
    <cs:fillRef idx="0"/>
    <cs:effectRef idx="0"/>
    <cs:fontRef idx="minor">
      <a:schemeClr val="tx1"/>
    </cs:fontRef>
    <cs:spPr bwMode="auto">
      <a:prstGeom prst="rect">
        <a:avLst/>
      </a:prstGeom>
      <a:ln w="9525" cap="flat" cmpd="sng" algn="ctr">
        <a:solidFill>
          <a:schemeClr val="tx1">
            <a:lumMod val="5000"/>
            <a:lumOff val="95000"/>
          </a:schemeClr>
        </a:solidFill>
        <a:round/>
      </a:ln>
    </cs:spPr>
  </cs:gridlineMinor>
  <cs:hiLoLine>
    <cs:lnRef idx="0"/>
    <cs:fillRef idx="0"/>
    <cs:effectRef idx="0"/>
    <cs:fontRef idx="minor">
      <a:schemeClr val="tx1"/>
    </cs:fontRef>
    <cs:spPr bwMode="auto">
      <a:prstGeom prst="rect">
        <a:avLst/>
      </a:prstGeom>
      <a:ln w="9525" cap="flat" cmpd="sng" algn="ctr">
        <a:solidFill>
          <a:schemeClr val="tx1">
            <a:lumMod val="75000"/>
            <a:lumOff val="25000"/>
          </a:schemeClr>
        </a:solidFill>
        <a:round/>
      </a:ln>
    </cs:spPr>
  </cs:hiLoLine>
  <cs:leader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spc="0"/>
  </cs:title>
  <cs:trendline>
    <cs:lnRef idx="0">
      <cs:styleClr val="auto"/>
    </cs:lnRef>
    <cs:fillRef idx="0"/>
    <cs:effectRef idx="0"/>
    <cs:fontRef idx="minor">
      <a:schemeClr val="tx1"/>
    </cs:fontRef>
    <cs:spPr bwMode="auto">
      <a:prstGeom prst="rect">
        <a:avLst/>
      </a:prstGeom>
      <a:ln w="19050" cap="rnd">
        <a:solidFill>
          <a:schemeClr val="phClr"/>
        </a:solidFill>
        <a:prstDash val="sysDot"/>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bwMode="auto">
      <a:prstGeom prst="rect">
        <a:avLst/>
      </a:prstGeom>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spPr bwMode="auto">
      <a:prstGeom prst="rect">
        <a:avLst/>
      </a:prstGeom>
      <a:noFill/>
      <a:ln>
        <a:noFill/>
      </a:ln>
    </cs:spPr>
  </cs:wall>
  <cs:dataPointMarkerLayout symbol="circle" size="5"/>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cs:axisTitle>
  <cs:categoryAxis>
    <cs:lnRef idx="0"/>
    <cs:fillRef idx="0"/>
    <cs:effectRef idx="0"/>
    <cs:fontRef idx="minor">
      <a:schemeClr val="tx1">
        <a:lumMod val="65000"/>
        <a:lumOff val="35000"/>
      </a:schemeClr>
    </cs:fontRef>
    <cs:spPr bwMode="auto">
      <a:prstGeom prst="rect">
        <a:avLst/>
      </a:prstGeom>
      <a:ln w="9525" cap="flat" cmpd="sng" algn="ctr">
        <a:solidFill>
          <a:schemeClr val="tx1">
            <a:lumMod val="15000"/>
            <a:lumOff val="85000"/>
          </a:schemeClr>
        </a:solidFill>
        <a:round/>
      </a:ln>
    </cs:spPr>
    <cs:defRPr sz="900"/>
  </cs:categoryAxis>
  <cs:chartArea>
    <cs:lnRef idx="0"/>
    <cs:fillRef idx="0"/>
    <cs:effectRef idx="0"/>
    <cs:fontRef idx="minor">
      <a:schemeClr val="tx1"/>
    </cs:fontRef>
    <cs:spPr bwMode="auto">
      <a:prstGeom prst="rect">
        <a:avLst/>
      </a:prstGeom>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75000"/>
        <a:lumOff val="25000"/>
      </a:schemeClr>
    </cs:fontRef>
    <cs:defRPr sz="900"/>
  </cs:dataLabel>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bwMode="auto">
      <a:prstGeom prst="rect">
        <a:avLst/>
      </a:prstGeom>
      <a:ln w="28575" cap="rnd">
        <a:solidFill>
          <a:schemeClr val="phClr"/>
        </a:solidFill>
        <a:round/>
      </a:ln>
    </cs:spPr>
  </cs:dataPointLine>
  <cs:dataPointMarker>
    <cs:lnRef idx="0">
      <cs:styleClr val="auto"/>
    </cs:lnRef>
    <cs:fillRef idx="1">
      <cs:styleClr val="auto"/>
    </cs:fillRef>
    <cs:effectRef idx="0"/>
    <cs:fontRef idx="minor">
      <a:schemeClr val="tx1"/>
    </cs:fontRef>
    <cs:spPr bwMode="auto">
      <a:prstGeom prst="rect">
        <a:avLst/>
      </a:prstGeom>
      <a:ln w="9525">
        <a:solidFill>
          <a:schemeClr val="phClr"/>
        </a:solidFill>
      </a:ln>
    </cs:spPr>
  </cs:dataPointMarker>
  <cs:dataPointWireframe>
    <cs:lnRef idx="0">
      <cs:styleClr val="auto"/>
    </cs:lnRef>
    <cs:fillRef idx="1"/>
    <cs:effectRef idx="0"/>
    <cs:fontRef idx="minor">
      <a:schemeClr val="tx1"/>
    </cs:fontRef>
    <cs:spPr bwMode="auto">
      <a:prstGeom prst="rect">
        <a:avLst/>
      </a:prstGeom>
      <a:ln w="9525" cap="rnd">
        <a:solidFill>
          <a:schemeClr val="phClr"/>
        </a:solidFill>
        <a:round/>
      </a:ln>
    </cs:spPr>
  </cs:dataPointWireframe>
  <cs:dataTable>
    <cs:lnRef idx="0"/>
    <cs:fillRef idx="0"/>
    <cs:effectRef idx="0"/>
    <cs:fontRef idx="minor">
      <a:schemeClr val="tx1">
        <a:lumMod val="65000"/>
        <a:lumOff val="35000"/>
      </a:schemeClr>
    </cs:fontRef>
    <cs:spPr bwMode="auto">
      <a:prstGeom prst="rect">
        <a:avLst/>
      </a:prstGeom>
      <a:noFill/>
      <a:ln w="9525" cap="flat" cmpd="sng" algn="ctr">
        <a:solidFill>
          <a:schemeClr val="tx1">
            <a:lumMod val="15000"/>
            <a:lumOff val="85000"/>
          </a:schemeClr>
        </a:solidFill>
        <a:round/>
      </a:ln>
    </cs:spPr>
    <cs:defRPr sz="900"/>
  </cs:dataTable>
  <cs:downBar>
    <cs:lnRef idx="0"/>
    <cs:fillRef idx="0"/>
    <cs:effectRef idx="0"/>
    <cs:fontRef idx="minor">
      <a:schemeClr val="dk1"/>
    </cs:fontRef>
    <cs:spPr bwMode="auto">
      <a:prstGeom prst="rect">
        <a:avLst/>
      </a:prstGeom>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dropLine>
  <cs:errorBar>
    <cs:lnRef idx="0"/>
    <cs:fillRef idx="0"/>
    <cs:effectRef idx="0"/>
    <cs:fontRef idx="minor">
      <a:schemeClr val="tx1"/>
    </cs:fontRef>
    <cs:spPr bwMode="auto">
      <a:prstGeom prst="rect">
        <a:avLst/>
      </a:prstGeom>
      <a:ln w="9525" cap="flat" cmpd="sng" algn="ctr">
        <a:solidFill>
          <a:schemeClr val="tx1">
            <a:lumMod val="65000"/>
            <a:lumOff val="35000"/>
          </a:schemeClr>
        </a:solidFill>
        <a:round/>
      </a:ln>
    </cs:spPr>
  </cs:errorBar>
  <cs:floor>
    <cs:lnRef idx="0"/>
    <cs:fillRef idx="0"/>
    <cs:effectRef idx="0"/>
    <cs:fontRef idx="minor">
      <a:schemeClr val="tx1"/>
    </cs:fontRef>
    <cs:spPr bwMode="auto">
      <a:prstGeom prst="rect">
        <a:avLst/>
      </a:prstGeom>
      <a:noFill/>
      <a:ln>
        <a:noFill/>
      </a:ln>
    </cs:spPr>
  </cs:floor>
  <cs:gridlineMajor>
    <cs:lnRef idx="0"/>
    <cs:fillRef idx="0"/>
    <cs:effectRef idx="0"/>
    <cs:fontRef idx="minor">
      <a:schemeClr val="tx1"/>
    </cs:fontRef>
    <cs:spPr bwMode="auto">
      <a:prstGeom prst="rect">
        <a:avLst/>
      </a:prstGeom>
      <a:ln w="9525" cap="flat" cmpd="sng" algn="ctr">
        <a:solidFill>
          <a:schemeClr val="tx1">
            <a:lumMod val="15000"/>
            <a:lumOff val="85000"/>
          </a:schemeClr>
        </a:solidFill>
        <a:round/>
      </a:ln>
    </cs:spPr>
  </cs:gridlineMajor>
  <cs:gridlineMinor>
    <cs:lnRef idx="0"/>
    <cs:fillRef idx="0"/>
    <cs:effectRef idx="0"/>
    <cs:fontRef idx="minor">
      <a:schemeClr val="tx1"/>
    </cs:fontRef>
    <cs:spPr bwMode="auto">
      <a:prstGeom prst="rect">
        <a:avLst/>
      </a:prstGeom>
      <a:ln w="9525" cap="flat" cmpd="sng" algn="ctr">
        <a:solidFill>
          <a:schemeClr val="tx1">
            <a:lumMod val="5000"/>
            <a:lumOff val="95000"/>
          </a:schemeClr>
        </a:solidFill>
        <a:round/>
      </a:ln>
    </cs:spPr>
  </cs:gridlineMinor>
  <cs:hiLoLine>
    <cs:lnRef idx="0"/>
    <cs:fillRef idx="0"/>
    <cs:effectRef idx="0"/>
    <cs:fontRef idx="minor">
      <a:schemeClr val="tx1"/>
    </cs:fontRef>
    <cs:spPr bwMode="auto">
      <a:prstGeom prst="rect">
        <a:avLst/>
      </a:prstGeom>
      <a:ln w="9525" cap="flat" cmpd="sng" algn="ctr">
        <a:solidFill>
          <a:schemeClr val="tx1">
            <a:lumMod val="75000"/>
            <a:lumOff val="25000"/>
          </a:schemeClr>
        </a:solidFill>
        <a:round/>
      </a:ln>
    </cs:spPr>
  </cs:hiLoLine>
  <cs:leader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spc="0"/>
  </cs:title>
  <cs:trendline>
    <cs:lnRef idx="0">
      <cs:styleClr val="auto"/>
    </cs:lnRef>
    <cs:fillRef idx="0"/>
    <cs:effectRef idx="0"/>
    <cs:fontRef idx="minor">
      <a:schemeClr val="tx1"/>
    </cs:fontRef>
    <cs:spPr bwMode="auto">
      <a:prstGeom prst="rect">
        <a:avLst/>
      </a:prstGeom>
      <a:ln w="19050" cap="rnd">
        <a:solidFill>
          <a:schemeClr val="phClr"/>
        </a:solidFill>
        <a:prstDash val="sysDot"/>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bwMode="auto">
      <a:prstGeom prst="rect">
        <a:avLst/>
      </a:prstGeom>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spPr bwMode="auto">
      <a:prstGeom prst="rect">
        <a:avLst/>
      </a:prstGeom>
      <a:noFill/>
      <a:ln>
        <a:noFill/>
      </a:ln>
    </cs:spPr>
  </cs:wall>
  <cs:dataPointMarkerLayout symbol="circle" size="5"/>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cs:axisTitle>
  <cs:categoryAxis>
    <cs:lnRef idx="0"/>
    <cs:fillRef idx="0"/>
    <cs:effectRef idx="0"/>
    <cs:fontRef idx="minor">
      <a:schemeClr val="tx1">
        <a:lumMod val="65000"/>
        <a:lumOff val="35000"/>
      </a:schemeClr>
    </cs:fontRef>
    <cs:spPr bwMode="auto">
      <a:prstGeom prst="rect">
        <a:avLst/>
      </a:prstGeom>
      <a:ln w="9525" cap="flat" cmpd="sng" algn="ctr">
        <a:solidFill>
          <a:schemeClr val="tx1">
            <a:lumMod val="15000"/>
            <a:lumOff val="85000"/>
          </a:schemeClr>
        </a:solidFill>
        <a:round/>
      </a:ln>
    </cs:spPr>
    <cs:defRPr sz="900"/>
  </cs:categoryAxis>
  <cs:chartArea>
    <cs:lnRef idx="0"/>
    <cs:fillRef idx="0"/>
    <cs:effectRef idx="0"/>
    <cs:fontRef idx="minor">
      <a:schemeClr val="tx1"/>
    </cs:fontRef>
    <cs:spPr bwMode="auto">
      <a:prstGeom prst="rect">
        <a:avLst/>
      </a:prstGeom>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75000"/>
        <a:lumOff val="25000"/>
      </a:schemeClr>
    </cs:fontRef>
    <cs:defRPr sz="900"/>
  </cs:dataLabel>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bwMode="auto">
      <a:prstGeom prst="rect">
        <a:avLst/>
      </a:prstGeom>
      <a:ln w="28575" cap="rnd">
        <a:solidFill>
          <a:schemeClr val="phClr"/>
        </a:solidFill>
        <a:round/>
      </a:ln>
    </cs:spPr>
  </cs:dataPointLine>
  <cs:dataPointMarker>
    <cs:lnRef idx="0">
      <cs:styleClr val="auto"/>
    </cs:lnRef>
    <cs:fillRef idx="1">
      <cs:styleClr val="auto"/>
    </cs:fillRef>
    <cs:effectRef idx="0"/>
    <cs:fontRef idx="minor">
      <a:schemeClr val="tx1"/>
    </cs:fontRef>
    <cs:spPr bwMode="auto">
      <a:prstGeom prst="rect">
        <a:avLst/>
      </a:prstGeom>
      <a:ln w="9525">
        <a:solidFill>
          <a:schemeClr val="phClr"/>
        </a:solidFill>
      </a:ln>
    </cs:spPr>
  </cs:dataPointMarker>
  <cs:dataPointWireframe>
    <cs:lnRef idx="0">
      <cs:styleClr val="auto"/>
    </cs:lnRef>
    <cs:fillRef idx="1"/>
    <cs:effectRef idx="0"/>
    <cs:fontRef idx="minor">
      <a:schemeClr val="tx1"/>
    </cs:fontRef>
    <cs:spPr bwMode="auto">
      <a:prstGeom prst="rect">
        <a:avLst/>
      </a:prstGeom>
      <a:ln w="9525" cap="rnd">
        <a:solidFill>
          <a:schemeClr val="phClr"/>
        </a:solidFill>
        <a:round/>
      </a:ln>
    </cs:spPr>
  </cs:dataPointWireframe>
  <cs:dataTable>
    <cs:lnRef idx="0"/>
    <cs:fillRef idx="0"/>
    <cs:effectRef idx="0"/>
    <cs:fontRef idx="minor">
      <a:schemeClr val="tx1">
        <a:lumMod val="65000"/>
        <a:lumOff val="35000"/>
      </a:schemeClr>
    </cs:fontRef>
    <cs:spPr bwMode="auto">
      <a:prstGeom prst="rect">
        <a:avLst/>
      </a:prstGeom>
      <a:noFill/>
      <a:ln w="9525" cap="flat" cmpd="sng" algn="ctr">
        <a:solidFill>
          <a:schemeClr val="tx1">
            <a:lumMod val="15000"/>
            <a:lumOff val="85000"/>
          </a:schemeClr>
        </a:solidFill>
        <a:round/>
      </a:ln>
    </cs:spPr>
    <cs:defRPr sz="900"/>
  </cs:dataTable>
  <cs:downBar>
    <cs:lnRef idx="0"/>
    <cs:fillRef idx="0"/>
    <cs:effectRef idx="0"/>
    <cs:fontRef idx="minor">
      <a:schemeClr val="dk1"/>
    </cs:fontRef>
    <cs:spPr bwMode="auto">
      <a:prstGeom prst="rect">
        <a:avLst/>
      </a:prstGeom>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dropLine>
  <cs:errorBar>
    <cs:lnRef idx="0"/>
    <cs:fillRef idx="0"/>
    <cs:effectRef idx="0"/>
    <cs:fontRef idx="minor">
      <a:schemeClr val="tx1"/>
    </cs:fontRef>
    <cs:spPr bwMode="auto">
      <a:prstGeom prst="rect">
        <a:avLst/>
      </a:prstGeom>
      <a:ln w="9525" cap="flat" cmpd="sng" algn="ctr">
        <a:solidFill>
          <a:schemeClr val="tx1">
            <a:lumMod val="65000"/>
            <a:lumOff val="35000"/>
          </a:schemeClr>
        </a:solidFill>
        <a:round/>
      </a:ln>
    </cs:spPr>
  </cs:errorBar>
  <cs:floor>
    <cs:lnRef idx="0"/>
    <cs:fillRef idx="0"/>
    <cs:effectRef idx="0"/>
    <cs:fontRef idx="minor">
      <a:schemeClr val="tx1"/>
    </cs:fontRef>
    <cs:spPr bwMode="auto">
      <a:prstGeom prst="rect">
        <a:avLst/>
      </a:prstGeom>
      <a:noFill/>
      <a:ln>
        <a:noFill/>
      </a:ln>
    </cs:spPr>
  </cs:floor>
  <cs:gridlineMajor>
    <cs:lnRef idx="0"/>
    <cs:fillRef idx="0"/>
    <cs:effectRef idx="0"/>
    <cs:fontRef idx="minor">
      <a:schemeClr val="tx1"/>
    </cs:fontRef>
    <cs:spPr bwMode="auto">
      <a:prstGeom prst="rect">
        <a:avLst/>
      </a:prstGeom>
      <a:ln w="9525" cap="flat" cmpd="sng" algn="ctr">
        <a:solidFill>
          <a:schemeClr val="tx1">
            <a:lumMod val="15000"/>
            <a:lumOff val="85000"/>
          </a:schemeClr>
        </a:solidFill>
        <a:round/>
      </a:ln>
    </cs:spPr>
  </cs:gridlineMajor>
  <cs:gridlineMinor>
    <cs:lnRef idx="0"/>
    <cs:fillRef idx="0"/>
    <cs:effectRef idx="0"/>
    <cs:fontRef idx="minor">
      <a:schemeClr val="tx1"/>
    </cs:fontRef>
    <cs:spPr bwMode="auto">
      <a:prstGeom prst="rect">
        <a:avLst/>
      </a:prstGeom>
      <a:ln w="9525" cap="flat" cmpd="sng" algn="ctr">
        <a:solidFill>
          <a:schemeClr val="tx1">
            <a:lumMod val="5000"/>
            <a:lumOff val="95000"/>
          </a:schemeClr>
        </a:solidFill>
        <a:round/>
      </a:ln>
    </cs:spPr>
  </cs:gridlineMinor>
  <cs:hiLoLine>
    <cs:lnRef idx="0"/>
    <cs:fillRef idx="0"/>
    <cs:effectRef idx="0"/>
    <cs:fontRef idx="minor">
      <a:schemeClr val="tx1"/>
    </cs:fontRef>
    <cs:spPr bwMode="auto">
      <a:prstGeom prst="rect">
        <a:avLst/>
      </a:prstGeom>
      <a:ln w="9525" cap="flat" cmpd="sng" algn="ctr">
        <a:solidFill>
          <a:schemeClr val="tx1">
            <a:lumMod val="75000"/>
            <a:lumOff val="25000"/>
          </a:schemeClr>
        </a:solidFill>
        <a:round/>
      </a:ln>
    </cs:spPr>
  </cs:hiLoLine>
  <cs:leader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spc="0"/>
  </cs:title>
  <cs:trendline>
    <cs:lnRef idx="0">
      <cs:styleClr val="auto"/>
    </cs:lnRef>
    <cs:fillRef idx="0"/>
    <cs:effectRef idx="0"/>
    <cs:fontRef idx="minor">
      <a:schemeClr val="tx1"/>
    </cs:fontRef>
    <cs:spPr bwMode="auto">
      <a:prstGeom prst="rect">
        <a:avLst/>
      </a:prstGeom>
      <a:ln w="19050" cap="rnd">
        <a:solidFill>
          <a:schemeClr val="phClr"/>
        </a:solidFill>
        <a:prstDash val="sysDot"/>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bwMode="auto">
      <a:prstGeom prst="rect">
        <a:avLst/>
      </a:prstGeom>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spPr bwMode="auto">
      <a:prstGeom prst="rect">
        <a:avLst/>
      </a:prstGeom>
      <a:noFill/>
      <a:ln>
        <a:noFill/>
      </a:ln>
    </cs:spPr>
  </cs:wall>
  <cs:dataPointMarkerLayout symbol="circle" size="5"/>
</cs:chartStyle>
</file>

<file path=xl/drawings/_rels/drawing1.xml.rels><?xml version="1.0" encoding="UTF-8" standalone="yes"?><Relationships xmlns="http://schemas.openxmlformats.org/package/2006/relationships"><Relationship Id="rId1" Type="http://schemas.openxmlformats.org/officeDocument/2006/relationships/chart" Target="../charts/chart1.xml" /><Relationship Id="rId2" Type="http://schemas.openxmlformats.org/officeDocument/2006/relationships/chart" Target="../charts/chart2.xml" /><Relationship Id="rId3" Type="http://schemas.openxmlformats.org/officeDocument/2006/relationships/chart" Target="../charts/chart3.xml" /><Relationship Id="rId4" Type="http://schemas.openxmlformats.org/officeDocument/2006/relationships/chart" Target="../charts/chart4.xml" /><Relationship Id="rId5" Type="http://schemas.openxmlformats.org/officeDocument/2006/relationships/chart" Target="../charts/chart5.xml" /><Relationship Id="rId6" Type="http://schemas.openxmlformats.org/officeDocument/2006/relationships/chart" Target="../charts/chart6.xml" /></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16</xdr:col>
      <xdr:colOff>30954</xdr:colOff>
      <xdr:row>45</xdr:row>
      <xdr:rowOff>107947</xdr:rowOff>
    </xdr:from>
    <xdr:to>
      <xdr:col>23</xdr:col>
      <xdr:colOff>333372</xdr:colOff>
      <xdr:row>61</xdr:row>
      <xdr:rowOff>2378</xdr:rowOff>
    </xdr:to>
    <xdr:graphicFrame>
      <xdr:nvGraphicFramePr>
        <xdr:cNvPr id="2" name="Gráfico 1"/>
        <xdr:cNvGraphicFramePr>
          <a:graphicFrameLocks xmlns:a="http://schemas.openxmlformats.org/drawingml/2006/main"/>
        </xdr:cNvGraphicFramePr>
      </xdr:nvGraphicFramePr>
      <xdr:xfrm>
        <a:off x="10198892" y="10799760"/>
        <a:ext cx="4552949" cy="2751931"/>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twoCell">
    <xdr:from>
      <xdr:col>25</xdr:col>
      <xdr:colOff>34923</xdr:colOff>
      <xdr:row>43</xdr:row>
      <xdr:rowOff>155576</xdr:rowOff>
    </xdr:from>
    <xdr:to>
      <xdr:col>32</xdr:col>
      <xdr:colOff>333373</xdr:colOff>
      <xdr:row>66</xdr:row>
      <xdr:rowOff>95247</xdr:rowOff>
    </xdr:to>
    <xdr:graphicFrame>
      <xdr:nvGraphicFramePr>
        <xdr:cNvPr id="7" name="Gráfico 6"/>
        <xdr:cNvGraphicFramePr>
          <a:graphicFrameLocks xmlns:a="http://schemas.openxmlformats.org/drawingml/2006/main"/>
        </xdr:cNvGraphicFramePr>
      </xdr:nvGraphicFramePr>
      <xdr:xfrm>
        <a:off x="15667829" y="10490201"/>
        <a:ext cx="4548981" cy="4047328"/>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twoCell">
    <xdr:from>
      <xdr:col>34</xdr:col>
      <xdr:colOff>102620</xdr:colOff>
      <xdr:row>49</xdr:row>
      <xdr:rowOff>5292</xdr:rowOff>
    </xdr:from>
    <xdr:to>
      <xdr:col>40</xdr:col>
      <xdr:colOff>157653</xdr:colOff>
      <xdr:row>63</xdr:row>
      <xdr:rowOff>95247</xdr:rowOff>
    </xdr:to>
    <xdr:graphicFrame>
      <xdr:nvGraphicFramePr>
        <xdr:cNvPr id="108668342" name=""/>
        <xdr:cNvGraphicFramePr>
          <a:graphicFrameLocks xmlns:a="http://schemas.openxmlformats.org/drawingml/2006/main"/>
        </xdr:cNvGraphicFramePr>
      </xdr:nvGraphicFramePr>
      <xdr:xfrm>
        <a:off x="21136995" y="11371791"/>
        <a:ext cx="4531782" cy="2534706"/>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twoCell">
    <xdr:from>
      <xdr:col>5</xdr:col>
      <xdr:colOff>47623</xdr:colOff>
      <xdr:row>44</xdr:row>
      <xdr:rowOff>83341</xdr:rowOff>
    </xdr:from>
    <xdr:to>
      <xdr:col>14</xdr:col>
      <xdr:colOff>1309686</xdr:colOff>
      <xdr:row>63</xdr:row>
      <xdr:rowOff>95247</xdr:rowOff>
    </xdr:to>
    <xdr:graphicFrame>
      <xdr:nvGraphicFramePr>
        <xdr:cNvPr id="774198614" name=""/>
        <xdr:cNvGraphicFramePr>
          <a:graphicFrameLocks xmlns:a="http://schemas.openxmlformats.org/drawingml/2006/main"/>
        </xdr:cNvGraphicFramePr>
      </xdr:nvGraphicFramePr>
      <xdr:xfrm rot="0" flipH="0" flipV="0">
        <a:off x="3821905" y="10596560"/>
        <a:ext cx="5691187" cy="3405187"/>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twoCell">
    <xdr:from>
      <xdr:col>4</xdr:col>
      <xdr:colOff>452436</xdr:colOff>
      <xdr:row>65</xdr:row>
      <xdr:rowOff>59530</xdr:rowOff>
    </xdr:from>
    <xdr:to>
      <xdr:col>14</xdr:col>
      <xdr:colOff>1262061</xdr:colOff>
      <xdr:row>84</xdr:row>
      <xdr:rowOff>71436</xdr:rowOff>
    </xdr:to>
    <xdr:graphicFrame>
      <xdr:nvGraphicFramePr>
        <xdr:cNvPr id="907374540" name=""/>
        <xdr:cNvGraphicFramePr>
          <a:graphicFrameLocks xmlns:a="http://schemas.openxmlformats.org/drawingml/2006/main"/>
        </xdr:cNvGraphicFramePr>
      </xdr:nvGraphicFramePr>
      <xdr:xfrm rot="0" flipH="0" flipV="0">
        <a:off x="3774279" y="14323218"/>
        <a:ext cx="5691187" cy="3405187"/>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twoCell">
    <xdr:from>
      <xdr:col>16</xdr:col>
      <xdr:colOff>30954</xdr:colOff>
      <xdr:row>66</xdr:row>
      <xdr:rowOff>95247</xdr:rowOff>
    </xdr:from>
    <xdr:to>
      <xdr:col>25</xdr:col>
      <xdr:colOff>257173</xdr:colOff>
      <xdr:row>85</xdr:row>
      <xdr:rowOff>107155</xdr:rowOff>
    </xdr:to>
    <xdr:graphicFrame>
      <xdr:nvGraphicFramePr>
        <xdr:cNvPr id="495496349" name=""/>
        <xdr:cNvGraphicFramePr>
          <a:graphicFrameLocks xmlns:a="http://schemas.openxmlformats.org/drawingml/2006/main"/>
        </xdr:cNvGraphicFramePr>
      </xdr:nvGraphicFramePr>
      <xdr:xfrm rot="0" flipH="0" flipV="0">
        <a:off x="10198892" y="14537530"/>
        <a:ext cx="5691187" cy="3405188"/>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85" workbookViewId="0">
      <selection activeCell="L18" activeCellId="0" sqref="L18"/>
    </sheetView>
  </sheetViews>
  <sheetFormatPr defaultRowHeight="14.25"/>
  <cols>
    <col customWidth="1" min="1" max="1" style="1" width="4.28515625"/>
    <col bestFit="1" customWidth="1" min="2" max="2" style="1" width="29.8515625"/>
    <col customWidth="1" min="3" max="3" style="1" width="7.28125"/>
    <col customWidth="1" min="4" max="4" style="1" width="8.421875"/>
    <col customWidth="1" min="5" max="5" style="1" width="8.8515625"/>
    <col customWidth="1" min="6" max="6" style="1" width="7.140625"/>
    <col customWidth="1" min="7" max="7" style="1" width="7.57421875"/>
    <col customWidth="1" min="8" max="8" style="1" width="7.140625"/>
    <col customWidth="1" min="9" max="9" style="1" width="7.7109375"/>
    <col customWidth="1" min="10" max="10" style="1" width="7.28125"/>
    <col customWidth="1" min="11" max="12" style="1" width="7.57421875"/>
    <col customWidth="1" min="13" max="13" style="1" width="7.7109375"/>
    <col customWidth="1" min="14" max="14" style="1" width="7.00390625"/>
    <col customWidth="1" min="15" max="15" style="1" width="20.57421875"/>
    <col min="16" max="38" style="1" width="9.140625"/>
    <col customWidth="1" min="39" max="39" style="1" width="21.8515625"/>
    <col min="40" max="16384" style="1" width="9.140625"/>
  </cols>
  <sheetData>
    <row r="1" ht="16.5"/>
    <row r="2" ht="15">
      <c r="B2" s="2" t="s">
        <v>0</v>
      </c>
      <c r="C2" s="3"/>
      <c r="D2" s="3"/>
      <c r="E2" s="3"/>
      <c r="F2" s="3"/>
      <c r="G2" s="3"/>
      <c r="H2" s="3"/>
      <c r="I2" s="3"/>
      <c r="J2" s="3"/>
      <c r="K2" s="3"/>
      <c r="L2" s="3"/>
      <c r="M2" s="3"/>
      <c r="N2" s="3"/>
      <c r="O2" s="3"/>
      <c r="P2" s="3"/>
      <c r="Q2" s="3"/>
      <c r="R2" s="4"/>
    </row>
    <row r="3" ht="15">
      <c r="B3" s="5" t="s">
        <v>1</v>
      </c>
      <c r="C3" s="6" t="s">
        <v>2</v>
      </c>
      <c r="D3" s="7"/>
      <c r="E3" s="7"/>
      <c r="F3" s="8"/>
      <c r="G3" s="9" t="s">
        <v>3</v>
      </c>
      <c r="H3" s="7"/>
      <c r="I3" s="7"/>
      <c r="J3" s="8"/>
      <c r="K3" s="9" t="s">
        <v>4</v>
      </c>
      <c r="L3" s="7"/>
      <c r="M3" s="7"/>
      <c r="N3" s="10"/>
      <c r="O3" s="11" t="s">
        <v>5</v>
      </c>
      <c r="P3" s="12" t="s">
        <v>6</v>
      </c>
      <c r="Q3" s="12" t="s">
        <v>7</v>
      </c>
      <c r="R3" s="12" t="s">
        <v>8</v>
      </c>
    </row>
    <row r="4" ht="15.75" customHeight="1">
      <c r="B4" s="13" t="s">
        <v>9</v>
      </c>
      <c r="C4" s="14">
        <v>1</v>
      </c>
      <c r="D4" s="15">
        <v>2</v>
      </c>
      <c r="E4" s="15">
        <v>3</v>
      </c>
      <c r="F4" s="16">
        <v>4</v>
      </c>
      <c r="G4" s="14">
        <v>5</v>
      </c>
      <c r="H4" s="15">
        <v>6</v>
      </c>
      <c r="I4" s="15">
        <v>7</v>
      </c>
      <c r="J4" s="16">
        <v>8</v>
      </c>
      <c r="K4" s="14">
        <v>9</v>
      </c>
      <c r="L4" s="15">
        <v>10</v>
      </c>
      <c r="M4" s="15">
        <v>11</v>
      </c>
      <c r="N4" s="16">
        <v>12</v>
      </c>
      <c r="O4" s="17" t="s">
        <v>10</v>
      </c>
      <c r="P4" s="18" t="s">
        <v>10</v>
      </c>
      <c r="Q4" s="18" t="s">
        <v>10</v>
      </c>
      <c r="R4" s="18" t="s">
        <v>10</v>
      </c>
    </row>
    <row r="5" ht="15">
      <c r="B5" s="13" t="s">
        <v>11</v>
      </c>
      <c r="C5" s="19">
        <v>16</v>
      </c>
      <c r="D5" s="20">
        <v>23</v>
      </c>
      <c r="E5" s="20">
        <v>27</v>
      </c>
      <c r="F5" s="21">
        <v>35</v>
      </c>
      <c r="G5" s="19">
        <v>21</v>
      </c>
      <c r="H5" s="20">
        <v>24</v>
      </c>
      <c r="I5" s="20">
        <v>39</v>
      </c>
      <c r="J5" s="21">
        <v>45</v>
      </c>
      <c r="K5" s="19">
        <v>44</v>
      </c>
      <c r="L5" s="20">
        <v>39</v>
      </c>
      <c r="M5" s="20">
        <v>39</v>
      </c>
      <c r="N5" s="21">
        <v>39</v>
      </c>
      <c r="O5" s="22">
        <f t="shared" ref="O5:O9" si="0">SUM(C5:N5)</f>
        <v>391</v>
      </c>
      <c r="P5" s="23">
        <f t="shared" ref="P5:P9" si="1">SUM($C5:$F5)</f>
        <v>101</v>
      </c>
      <c r="Q5" s="23">
        <f t="shared" ref="Q5:Q9" si="2">SUM($G5:$J5)</f>
        <v>129</v>
      </c>
      <c r="R5" s="23">
        <f t="shared" ref="R5:R9" si="3">SUM($K5:$N5)</f>
        <v>161</v>
      </c>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ht="15">
      <c r="B6" s="13" t="s">
        <v>12</v>
      </c>
      <c r="C6" s="19">
        <v>10</v>
      </c>
      <c r="D6" s="20">
        <v>16</v>
      </c>
      <c r="E6" s="20">
        <v>17</v>
      </c>
      <c r="F6" s="21">
        <v>13</v>
      </c>
      <c r="G6" s="19">
        <v>22</v>
      </c>
      <c r="H6" s="20">
        <v>5</v>
      </c>
      <c r="I6" s="20">
        <v>18</v>
      </c>
      <c r="J6" s="21">
        <v>7</v>
      </c>
      <c r="K6" s="19">
        <v>32</v>
      </c>
      <c r="L6" s="20">
        <v>45</v>
      </c>
      <c r="M6" s="20">
        <v>41</v>
      </c>
      <c r="N6" s="21">
        <v>43</v>
      </c>
      <c r="O6" s="22">
        <f t="shared" si="0"/>
        <v>269</v>
      </c>
      <c r="P6" s="23">
        <f t="shared" si="1"/>
        <v>56</v>
      </c>
      <c r="Q6" s="23">
        <f t="shared" si="2"/>
        <v>52</v>
      </c>
      <c r="R6" s="23">
        <f t="shared" si="3"/>
        <v>161</v>
      </c>
      <c r="Y6" s="1"/>
      <c r="Z6" s="1"/>
      <c r="AA6" s="1"/>
      <c r="AB6" s="1"/>
      <c r="AC6" s="1"/>
      <c r="AD6" s="1"/>
      <c r="AE6" s="1"/>
      <c r="AF6" s="1"/>
      <c r="AG6" s="1"/>
      <c r="AH6" s="1"/>
      <c r="AI6" s="1"/>
      <c r="AJ6" s="1"/>
      <c r="AK6" s="1"/>
      <c r="AL6" s="1"/>
      <c r="AM6" s="1"/>
      <c r="AN6" s="1"/>
      <c r="AO6" s="1"/>
      <c r="AP6" s="1"/>
      <c r="AQ6" s="1"/>
      <c r="AR6" s="1"/>
      <c r="AS6" s="1"/>
      <c r="AT6" s="1"/>
      <c r="AU6" s="1"/>
      <c r="AV6" s="1"/>
      <c r="AW6" s="1"/>
      <c r="AX6" s="1"/>
      <c r="AY6" s="1"/>
    </row>
    <row r="7" ht="15">
      <c r="B7" s="13" t="s">
        <v>13</v>
      </c>
      <c r="C7" s="19">
        <v>11</v>
      </c>
      <c r="D7" s="20">
        <v>14</v>
      </c>
      <c r="E7" s="20">
        <v>19</v>
      </c>
      <c r="F7" s="21">
        <v>20</v>
      </c>
      <c r="G7" s="19">
        <v>25</v>
      </c>
      <c r="H7" s="20">
        <v>19</v>
      </c>
      <c r="I7" s="20">
        <v>20</v>
      </c>
      <c r="J7" s="21">
        <v>18</v>
      </c>
      <c r="K7" s="19">
        <v>41</v>
      </c>
      <c r="L7" s="20">
        <v>47</v>
      </c>
      <c r="M7" s="20">
        <v>45</v>
      </c>
      <c r="N7" s="21">
        <v>51</v>
      </c>
      <c r="O7" s="22">
        <f t="shared" si="0"/>
        <v>330</v>
      </c>
      <c r="P7" s="23">
        <f t="shared" si="1"/>
        <v>64</v>
      </c>
      <c r="Q7" s="23">
        <f t="shared" si="2"/>
        <v>82</v>
      </c>
      <c r="R7" s="23">
        <f t="shared" si="3"/>
        <v>184</v>
      </c>
      <c r="Y7" s="1"/>
      <c r="Z7" s="1"/>
      <c r="AA7" s="1"/>
      <c r="AB7" s="1"/>
      <c r="AC7" s="1"/>
      <c r="AD7" s="1"/>
      <c r="AE7" s="1"/>
      <c r="AF7" s="1"/>
      <c r="AG7" s="1"/>
      <c r="AH7" s="1"/>
      <c r="AI7" s="1"/>
      <c r="AJ7" s="1"/>
      <c r="AK7" s="1"/>
      <c r="AL7" s="1"/>
      <c r="AM7" s="1"/>
      <c r="AN7" s="1"/>
      <c r="AO7" s="1"/>
      <c r="AP7" s="1"/>
      <c r="AQ7" s="1"/>
      <c r="AR7" s="1"/>
      <c r="AS7" s="1"/>
      <c r="AT7" s="1"/>
      <c r="AU7" s="1"/>
      <c r="AV7" s="1"/>
      <c r="AW7" s="1"/>
      <c r="AX7" s="1"/>
      <c r="AY7" s="1"/>
    </row>
    <row r="8" ht="15">
      <c r="B8" s="13" t="s">
        <v>14</v>
      </c>
      <c r="C8" s="19">
        <v>11</v>
      </c>
      <c r="D8" s="20">
        <v>21</v>
      </c>
      <c r="E8" s="20">
        <v>20</v>
      </c>
      <c r="F8" s="21">
        <v>22</v>
      </c>
      <c r="G8" s="19">
        <v>38</v>
      </c>
      <c r="H8" s="20">
        <v>29</v>
      </c>
      <c r="I8" s="20">
        <v>35</v>
      </c>
      <c r="J8" s="21">
        <v>32</v>
      </c>
      <c r="K8" s="19">
        <v>44</v>
      </c>
      <c r="L8" s="20">
        <v>48</v>
      </c>
      <c r="M8" s="20">
        <v>39</v>
      </c>
      <c r="N8" s="21">
        <v>39</v>
      </c>
      <c r="O8" s="22">
        <f t="shared" si="0"/>
        <v>378</v>
      </c>
      <c r="P8" s="23">
        <f t="shared" si="1"/>
        <v>74</v>
      </c>
      <c r="Q8" s="23">
        <f t="shared" si="2"/>
        <v>134</v>
      </c>
      <c r="R8" s="23">
        <f t="shared" si="3"/>
        <v>170</v>
      </c>
      <c r="Y8" s="1"/>
      <c r="Z8" s="1"/>
      <c r="AA8" s="1"/>
      <c r="AB8" s="1" t="s">
        <v>15</v>
      </c>
      <c r="AC8" s="1"/>
      <c r="AD8" s="1"/>
      <c r="AE8" s="1"/>
      <c r="AF8" s="1"/>
      <c r="AG8" s="1"/>
      <c r="AH8" s="1"/>
      <c r="AI8" s="1"/>
      <c r="AJ8" s="1"/>
      <c r="AK8" s="1"/>
      <c r="AL8" s="1"/>
      <c r="AM8" s="1"/>
      <c r="AN8" s="1"/>
      <c r="AO8" s="1"/>
      <c r="AP8" s="1"/>
      <c r="AQ8" s="1"/>
      <c r="AR8" s="1"/>
      <c r="AS8" s="1"/>
      <c r="AT8" s="1"/>
      <c r="AU8" s="1"/>
      <c r="AV8" s="1"/>
      <c r="AW8" s="1"/>
      <c r="AX8" s="1"/>
      <c r="AY8" s="1"/>
    </row>
    <row r="9" ht="36.75" customHeight="1">
      <c r="B9" s="24" t="s">
        <v>16</v>
      </c>
      <c r="C9" s="25">
        <v>20</v>
      </c>
      <c r="D9" s="26">
        <v>45</v>
      </c>
      <c r="E9" s="26">
        <v>35</v>
      </c>
      <c r="F9" s="27">
        <v>37</v>
      </c>
      <c r="G9" s="25">
        <v>36</v>
      </c>
      <c r="H9" s="26">
        <v>36</v>
      </c>
      <c r="I9" s="26">
        <v>32</v>
      </c>
      <c r="J9" s="27">
        <v>50</v>
      </c>
      <c r="K9" s="25">
        <v>46</v>
      </c>
      <c r="L9" s="26">
        <v>49</v>
      </c>
      <c r="M9" s="26">
        <v>42</v>
      </c>
      <c r="N9" s="27">
        <v>51</v>
      </c>
      <c r="O9" s="28">
        <f t="shared" si="0"/>
        <v>479</v>
      </c>
      <c r="P9" s="29">
        <f t="shared" si="1"/>
        <v>137</v>
      </c>
      <c r="Q9" s="29">
        <f t="shared" si="2"/>
        <v>154</v>
      </c>
      <c r="R9" s="29">
        <f t="shared" si="3"/>
        <v>188</v>
      </c>
      <c r="Y9" s="1"/>
      <c r="Z9" s="1"/>
      <c r="AA9" s="30" t="s">
        <v>17</v>
      </c>
      <c r="AB9" s="30"/>
      <c r="AC9" s="30"/>
      <c r="AD9" s="30"/>
      <c r="AE9" s="30"/>
      <c r="AF9" s="30"/>
      <c r="AG9" s="30"/>
      <c r="AH9" s="30"/>
      <c r="AI9" s="30"/>
      <c r="AJ9" s="30"/>
      <c r="AK9" s="30"/>
      <c r="AL9" s="30"/>
      <c r="AM9" s="30"/>
      <c r="AN9" s="1"/>
      <c r="AO9" s="1"/>
      <c r="AP9" s="1"/>
      <c r="AQ9" s="1"/>
      <c r="AR9" s="1"/>
      <c r="AS9" s="1"/>
      <c r="AT9" s="1"/>
      <c r="AU9" s="1"/>
      <c r="AV9" s="1"/>
      <c r="AW9" s="1"/>
      <c r="AX9" s="1"/>
      <c r="AY9" s="1"/>
    </row>
    <row r="10" ht="15">
      <c r="B10" s="31" t="s">
        <v>18</v>
      </c>
      <c r="C10" s="32">
        <f>SUM(C5:C9)</f>
        <v>68</v>
      </c>
      <c r="D10" s="33">
        <f t="shared" ref="D10:N10" si="4">SUM(D5:D9)</f>
        <v>119</v>
      </c>
      <c r="E10" s="33">
        <f t="shared" si="4"/>
        <v>118</v>
      </c>
      <c r="F10" s="33">
        <f t="shared" si="4"/>
        <v>127</v>
      </c>
      <c r="G10" s="33">
        <f t="shared" si="4"/>
        <v>142</v>
      </c>
      <c r="H10" s="33">
        <f t="shared" si="4"/>
        <v>113</v>
      </c>
      <c r="I10" s="33">
        <f t="shared" si="4"/>
        <v>144</v>
      </c>
      <c r="J10" s="33">
        <f t="shared" si="4"/>
        <v>152</v>
      </c>
      <c r="K10" s="33">
        <f t="shared" si="4"/>
        <v>207</v>
      </c>
      <c r="L10" s="33">
        <f t="shared" si="4"/>
        <v>228</v>
      </c>
      <c r="M10" s="33">
        <f t="shared" si="4"/>
        <v>206</v>
      </c>
      <c r="N10" s="34">
        <f t="shared" si="4"/>
        <v>223</v>
      </c>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row>
    <row r="11" ht="15">
      <c r="B11" s="35" t="s">
        <v>19</v>
      </c>
      <c r="C11" s="36">
        <f>MEDIAN(C$5:C$9)</f>
        <v>11</v>
      </c>
      <c r="D11" s="37">
        <f>MEDIAN(D$5:D$9)</f>
        <v>21</v>
      </c>
      <c r="E11" s="37">
        <f>MEDIAN(E$5:E$9)</f>
        <v>20</v>
      </c>
      <c r="F11" s="37">
        <f>MEDIAN(F$5:F$9)</f>
        <v>22</v>
      </c>
      <c r="G11" s="37">
        <f>MEDIAN(G$5:G$9)</f>
        <v>25</v>
      </c>
      <c r="H11" s="37">
        <f>MEDIAN(H$5:H$9)</f>
        <v>24</v>
      </c>
      <c r="I11" s="37">
        <f>MEDIAN(I$5:I$9)</f>
        <v>32</v>
      </c>
      <c r="J11" s="37">
        <f>MEDIAN(J$5:J$9)</f>
        <v>32</v>
      </c>
      <c r="K11" s="37">
        <f>MEDIAN(K$5:K$9)</f>
        <v>44</v>
      </c>
      <c r="L11" s="37">
        <f>MEDIAN(L$5:L$9)</f>
        <v>47</v>
      </c>
      <c r="M11" s="37">
        <f>MEDIAN(M$5:M$9)</f>
        <v>41</v>
      </c>
      <c r="N11" s="38">
        <f>MEDIAN(N$5:N$9)</f>
        <v>43</v>
      </c>
      <c r="Y11" s="1"/>
      <c r="Z11" s="1"/>
      <c r="AA11" s="39" t="s">
        <v>20</v>
      </c>
      <c r="AB11" s="40"/>
      <c r="AC11" s="40"/>
      <c r="AD11" s="40"/>
      <c r="AE11" s="40"/>
      <c r="AF11" s="40"/>
      <c r="AG11" s="40"/>
      <c r="AH11" s="40"/>
      <c r="AI11" s="40"/>
      <c r="AJ11" s="40"/>
      <c r="AK11" s="40"/>
      <c r="AL11" s="40"/>
      <c r="AM11" s="41"/>
      <c r="AN11" s="1"/>
      <c r="AO11" s="1"/>
      <c r="AP11" s="1"/>
      <c r="AQ11" s="1"/>
      <c r="AR11" s="1"/>
      <c r="AS11" s="1"/>
      <c r="AT11" s="1"/>
      <c r="AU11" s="1"/>
      <c r="AV11" s="1"/>
      <c r="AW11" s="1"/>
      <c r="AX11" s="1"/>
      <c r="AY11" s="1"/>
    </row>
    <row r="12" ht="15">
      <c r="B12" s="35" t="s">
        <v>21</v>
      </c>
      <c r="C12" s="42">
        <f>_xlfn.STDEV.P(C$5:C$9)</f>
        <v>3.8262252939417984</v>
      </c>
      <c r="D12" s="43">
        <f>_xlfn.STDEV.P(D$5:D$9)</f>
        <v>11.088733020503289</v>
      </c>
      <c r="E12" s="43">
        <f>_xlfn.STDEV.P(E$5:E$9)</f>
        <v>6.6211781428987395</v>
      </c>
      <c r="F12" s="43">
        <f>_xlfn.STDEV.P(F$5:F$9)</f>
        <v>9.1782351244670135</v>
      </c>
      <c r="G12" s="43">
        <f>_xlfn.STDEV.P(G$5:G$9)</f>
        <v>7.1721684308164431</v>
      </c>
      <c r="H12" s="43">
        <f>_xlfn.STDEV.P(H$5:H$9)</f>
        <v>10.44222198576529</v>
      </c>
      <c r="I12" s="43">
        <f>_xlfn.STDEV.P(I$5:I$9)</f>
        <v>8.3282651254628046</v>
      </c>
      <c r="J12" s="43">
        <f>_xlfn.STDEV.P(J$5:J$9)</f>
        <v>16.131955864060629</v>
      </c>
      <c r="K12" s="43">
        <f>_xlfn.STDEV.P(K$5:K$9)</f>
        <v>4.9638694583963421</v>
      </c>
      <c r="L12" s="43">
        <f>_xlfn.STDEV.P(L$5:L$9)</f>
        <v>3.5552777669262352</v>
      </c>
      <c r="M12" s="43">
        <f>_xlfn.STDEV.P(M$5:M$9)</f>
        <v>2.2271057451320089</v>
      </c>
      <c r="N12" s="44">
        <f>_xlfn.STDEV.P(N$5:N$9)</f>
        <v>5.4258639865002145</v>
      </c>
      <c r="Y12" s="1"/>
      <c r="Z12" s="1"/>
      <c r="AA12" s="45" t="s">
        <v>1</v>
      </c>
      <c r="AB12" s="46" t="s">
        <v>2</v>
      </c>
      <c r="AC12" s="47"/>
      <c r="AD12" s="47"/>
      <c r="AE12" s="48"/>
      <c r="AF12" s="46" t="s">
        <v>3</v>
      </c>
      <c r="AG12" s="47"/>
      <c r="AH12" s="47"/>
      <c r="AI12" s="48"/>
      <c r="AJ12" s="46" t="s">
        <v>4</v>
      </c>
      <c r="AK12" s="47"/>
      <c r="AL12" s="47"/>
      <c r="AM12" s="49"/>
      <c r="AN12" s="1"/>
      <c r="AO12" s="30" t="s">
        <v>22</v>
      </c>
      <c r="AP12" s="30"/>
      <c r="AQ12" s="30"/>
      <c r="AR12" s="1"/>
      <c r="AS12" s="1"/>
      <c r="AT12" s="1"/>
      <c r="AU12" s="1"/>
      <c r="AV12" s="1"/>
      <c r="AW12" s="1"/>
      <c r="AX12" s="1"/>
      <c r="AY12" s="1"/>
    </row>
    <row r="13" ht="30">
      <c r="B13" s="35" t="s">
        <v>23</v>
      </c>
      <c r="C13" s="50">
        <f>SUM(C5:N9)</f>
        <v>1847</v>
      </c>
      <c r="D13" s="51"/>
      <c r="E13" s="51"/>
      <c r="F13" s="51"/>
      <c r="G13" s="51"/>
      <c r="H13" s="51"/>
      <c r="I13" s="51"/>
      <c r="J13" s="51"/>
      <c r="K13" s="51"/>
      <c r="L13" s="51"/>
      <c r="M13" s="51"/>
      <c r="N13" s="52"/>
      <c r="Y13" s="1"/>
      <c r="Z13" s="1"/>
      <c r="AA13" s="53" t="s">
        <v>9</v>
      </c>
      <c r="AB13" s="54">
        <v>1</v>
      </c>
      <c r="AC13" s="55">
        <v>2</v>
      </c>
      <c r="AD13" s="55">
        <v>3</v>
      </c>
      <c r="AE13" s="56">
        <v>4</v>
      </c>
      <c r="AF13" s="54">
        <v>5</v>
      </c>
      <c r="AG13" s="55">
        <v>6</v>
      </c>
      <c r="AH13" s="55">
        <v>7</v>
      </c>
      <c r="AI13" s="56">
        <v>8</v>
      </c>
      <c r="AJ13" s="54">
        <v>9</v>
      </c>
      <c r="AK13" s="55">
        <v>10</v>
      </c>
      <c r="AL13" s="55">
        <v>11</v>
      </c>
      <c r="AM13" s="56">
        <v>12</v>
      </c>
      <c r="AN13" s="1"/>
      <c r="AO13" s="30"/>
      <c r="AP13" s="30"/>
      <c r="AQ13" s="30"/>
      <c r="AR13" s="1"/>
      <c r="AS13" s="1"/>
      <c r="AT13" s="1"/>
      <c r="AU13" s="1"/>
      <c r="AV13" s="1"/>
      <c r="AW13" s="1"/>
      <c r="AX13" s="1"/>
      <c r="AY13" s="1"/>
    </row>
    <row r="14" ht="15">
      <c r="B14" s="12" t="s">
        <v>24</v>
      </c>
      <c r="C14" s="57">
        <f>MAX(C5:N9)</f>
        <v>51</v>
      </c>
      <c r="D14" s="58"/>
      <c r="E14" s="58"/>
      <c r="F14" s="58"/>
      <c r="G14" s="58"/>
      <c r="H14" s="58"/>
      <c r="I14" s="58"/>
      <c r="J14" s="58"/>
      <c r="K14" s="58"/>
      <c r="L14" s="58"/>
      <c r="M14" s="58"/>
      <c r="N14" s="59"/>
      <c r="O14" s="60"/>
      <c r="Y14" s="1"/>
      <c r="Z14" s="1"/>
      <c r="AA14" s="53" t="s">
        <v>11</v>
      </c>
      <c r="AB14" s="61">
        <f t="shared" ref="AB14:AB18" si="5">IF((C5/5-INT(C5/5))&gt;=0.6,CEILING(C5/5,1),INT(C5/5))</f>
        <v>3</v>
      </c>
      <c r="AC14" s="62">
        <f t="shared" ref="AC14:AC18" si="6">IF((D5/5-INT(D5/5))&gt;=0.6,CEILING(D5/5,1),INT(D5/5))</f>
        <v>5</v>
      </c>
      <c r="AD14" s="62">
        <f t="shared" ref="AD14:AD18" si="7">IF((E5/5-INT(E5/5))&gt;=0.6,CEILING(E5/5,1),INT(E5/5))</f>
        <v>5</v>
      </c>
      <c r="AE14" s="63">
        <f t="shared" ref="AE14:AE18" si="8">IF((F5/5-INT(F5/5))&gt;=0.6,CEILING(F5/5,1),INT(F5/5))</f>
        <v>7</v>
      </c>
      <c r="AF14" s="61">
        <f t="shared" ref="AF14:AF18" si="9">IF((G5/5-INT(G5/5))&gt;=0.6,CEILING(G5/5,1),INT(G5/5))</f>
        <v>4</v>
      </c>
      <c r="AG14" s="62">
        <f t="shared" ref="AG14:AG18" si="10">IF((H5/5-INT(H5/5))&gt;=0.6,CEILING(H5/5,1),INT(H5/5))</f>
        <v>5</v>
      </c>
      <c r="AH14" s="62">
        <f t="shared" ref="AH14:AH18" si="11">IF((I5/5-INT(I5/5))&gt;=0.6,CEILING(I5/5,1),INT(I5/5))</f>
        <v>8</v>
      </c>
      <c r="AI14" s="63">
        <f t="shared" ref="AI14:AI18" si="12">IF((J5/5-INT(J5/5))&gt;=0.6,CEILING(J5/5,1),INT(J5/5))</f>
        <v>9</v>
      </c>
      <c r="AJ14" s="61">
        <f t="shared" ref="AJ14:AJ18" si="13">IF((K5/5-INT(K5/5))&gt;=0.6,CEILING(K5/5,1),INT(K5/5))</f>
        <v>9</v>
      </c>
      <c r="AK14" s="62">
        <f t="shared" ref="AK14:AK18" si="14">IF((L5/5-INT(L5/5))&gt;=0.6,CEILING(L5/5,1),INT(L5/5))</f>
        <v>8</v>
      </c>
      <c r="AL14" s="62">
        <f t="shared" ref="AL14:AL18" si="15">IF((M5/5-INT(M5/5))&gt;=0.6,CEILING(M5/5,1),INT(M5/5))</f>
        <v>8</v>
      </c>
      <c r="AM14" s="63">
        <f t="shared" ref="AM14:AM18" si="16">IF((N5/5-INT(N5/5))&gt;=0.6,CEILING(N5/5,1),INT(N5/5))</f>
        <v>8</v>
      </c>
      <c r="AN14" s="1"/>
      <c r="AO14" s="30"/>
      <c r="AP14" s="30"/>
      <c r="AQ14" s="30"/>
      <c r="AR14" s="1"/>
      <c r="AS14" s="1"/>
      <c r="AT14" s="1"/>
      <c r="AU14" s="1"/>
      <c r="AV14" s="1"/>
      <c r="AW14" s="1"/>
      <c r="AX14" s="1"/>
      <c r="AY14" s="1"/>
    </row>
    <row r="15" ht="15">
      <c r="B15" s="12" t="s">
        <v>25</v>
      </c>
      <c r="C15" s="64">
        <f>MIN(C5:N9)</f>
        <v>5</v>
      </c>
      <c r="D15" s="65"/>
      <c r="E15" s="65"/>
      <c r="F15" s="65"/>
      <c r="G15" s="65"/>
      <c r="H15" s="65"/>
      <c r="I15" s="65"/>
      <c r="J15" s="65"/>
      <c r="K15" s="65"/>
      <c r="L15" s="65"/>
      <c r="M15" s="65"/>
      <c r="N15" s="66"/>
      <c r="Y15" s="1"/>
      <c r="Z15" s="1"/>
      <c r="AA15" s="53" t="s">
        <v>12</v>
      </c>
      <c r="AB15" s="61">
        <f t="shared" si="5"/>
        <v>2</v>
      </c>
      <c r="AC15" s="62">
        <f t="shared" si="6"/>
        <v>3</v>
      </c>
      <c r="AD15" s="62">
        <f t="shared" si="7"/>
        <v>3</v>
      </c>
      <c r="AE15" s="63">
        <f t="shared" si="8"/>
        <v>3</v>
      </c>
      <c r="AF15" s="61">
        <f t="shared" si="9"/>
        <v>4</v>
      </c>
      <c r="AG15" s="62">
        <f t="shared" si="10"/>
        <v>1</v>
      </c>
      <c r="AH15" s="62">
        <f t="shared" si="11"/>
        <v>4</v>
      </c>
      <c r="AI15" s="63">
        <f t="shared" si="12"/>
        <v>1</v>
      </c>
      <c r="AJ15" s="61">
        <f t="shared" si="13"/>
        <v>6</v>
      </c>
      <c r="AK15" s="62">
        <f t="shared" si="14"/>
        <v>9</v>
      </c>
      <c r="AL15" s="62">
        <f t="shared" si="15"/>
        <v>8</v>
      </c>
      <c r="AM15" s="63">
        <f t="shared" si="16"/>
        <v>9</v>
      </c>
      <c r="AN15" s="1"/>
      <c r="AO15" s="30"/>
      <c r="AP15" s="30"/>
      <c r="AQ15" s="30"/>
      <c r="AR15" s="1"/>
      <c r="AS15" s="1"/>
      <c r="AT15" s="1"/>
      <c r="AU15" s="1"/>
      <c r="AV15" s="1"/>
      <c r="AW15" s="1"/>
      <c r="AX15" s="1"/>
      <c r="AY15" s="1"/>
    </row>
    <row r="16" ht="15">
      <c r="B16" s="67" t="s">
        <v>26</v>
      </c>
      <c r="C16" s="68">
        <f>SUM(C$5:F$9)</f>
        <v>432</v>
      </c>
      <c r="D16" s="69"/>
      <c r="E16" s="69"/>
      <c r="F16" s="70"/>
      <c r="G16" s="68">
        <f>SUM(G$5:J$9)</f>
        <v>551</v>
      </c>
      <c r="H16" s="69"/>
      <c r="I16" s="69"/>
      <c r="J16" s="70"/>
      <c r="K16" s="68">
        <f>SUM(K$5:N$9)</f>
        <v>864</v>
      </c>
      <c r="L16" s="69"/>
      <c r="M16" s="69"/>
      <c r="N16" s="70"/>
      <c r="Y16" s="1"/>
      <c r="Z16" s="1"/>
      <c r="AA16" s="53" t="s">
        <v>13</v>
      </c>
      <c r="AB16" s="61">
        <f t="shared" si="5"/>
        <v>2</v>
      </c>
      <c r="AC16" s="62">
        <f t="shared" si="6"/>
        <v>3</v>
      </c>
      <c r="AD16" s="62">
        <f t="shared" si="7"/>
        <v>4</v>
      </c>
      <c r="AE16" s="63">
        <f t="shared" si="8"/>
        <v>4</v>
      </c>
      <c r="AF16" s="61">
        <f t="shared" si="9"/>
        <v>5</v>
      </c>
      <c r="AG16" s="62">
        <f t="shared" si="10"/>
        <v>4</v>
      </c>
      <c r="AH16" s="62">
        <f t="shared" si="11"/>
        <v>4</v>
      </c>
      <c r="AI16" s="63">
        <f t="shared" si="12"/>
        <v>4</v>
      </c>
      <c r="AJ16" s="61">
        <f t="shared" si="13"/>
        <v>8</v>
      </c>
      <c r="AK16" s="62">
        <f t="shared" si="14"/>
        <v>9</v>
      </c>
      <c r="AL16" s="62">
        <f t="shared" si="15"/>
        <v>9</v>
      </c>
      <c r="AM16" s="63">
        <f t="shared" si="16"/>
        <v>10</v>
      </c>
      <c r="AN16" s="1"/>
      <c r="AO16" s="30"/>
      <c r="AP16" s="30"/>
      <c r="AQ16" s="30"/>
      <c r="AR16" s="1"/>
      <c r="AS16" s="1"/>
      <c r="AT16" s="1"/>
      <c r="AU16" s="1"/>
      <c r="AV16" s="1"/>
      <c r="AW16" s="1"/>
      <c r="AX16" s="1"/>
      <c r="AY16" s="1"/>
    </row>
    <row r="17" ht="15">
      <c r="B17" s="35" t="s">
        <v>27</v>
      </c>
      <c r="C17" s="71">
        <f>MEDIAN(C$5:F$9)</f>
        <v>20</v>
      </c>
      <c r="D17" s="72"/>
      <c r="E17" s="72"/>
      <c r="F17" s="73"/>
      <c r="G17" s="71">
        <f>MEDIAN(G$5:J$9)</f>
        <v>27</v>
      </c>
      <c r="H17" s="72"/>
      <c r="I17" s="72"/>
      <c r="J17" s="73"/>
      <c r="K17" s="71">
        <f>MEDIAN(K$5:N$9)</f>
        <v>43.5</v>
      </c>
      <c r="L17" s="72"/>
      <c r="M17" s="72"/>
      <c r="N17" s="73"/>
      <c r="Y17" s="1"/>
      <c r="Z17" s="1"/>
      <c r="AA17" s="53" t="s">
        <v>14</v>
      </c>
      <c r="AB17" s="61">
        <f t="shared" si="5"/>
        <v>2</v>
      </c>
      <c r="AC17" s="62">
        <f t="shared" si="6"/>
        <v>4</v>
      </c>
      <c r="AD17" s="62">
        <f t="shared" si="7"/>
        <v>4</v>
      </c>
      <c r="AE17" s="63">
        <f t="shared" si="8"/>
        <v>4</v>
      </c>
      <c r="AF17" s="61">
        <f t="shared" si="9"/>
        <v>8</v>
      </c>
      <c r="AG17" s="62">
        <f t="shared" si="10"/>
        <v>6</v>
      </c>
      <c r="AH17" s="62">
        <f t="shared" si="11"/>
        <v>7</v>
      </c>
      <c r="AI17" s="63">
        <f t="shared" si="12"/>
        <v>6</v>
      </c>
      <c r="AJ17" s="61">
        <f t="shared" si="13"/>
        <v>9</v>
      </c>
      <c r="AK17" s="62">
        <f t="shared" si="14"/>
        <v>10</v>
      </c>
      <c r="AL17" s="62">
        <f t="shared" si="15"/>
        <v>8</v>
      </c>
      <c r="AM17" s="63">
        <f t="shared" si="16"/>
        <v>8</v>
      </c>
      <c r="AN17" s="1"/>
      <c r="AO17" s="30"/>
      <c r="AP17" s="30"/>
      <c r="AQ17" s="30"/>
      <c r="AR17" s="1"/>
      <c r="AS17" s="1"/>
      <c r="AT17" s="1"/>
      <c r="AU17" s="1"/>
      <c r="AV17" s="1"/>
      <c r="AW17" s="1"/>
      <c r="AX17" s="1"/>
      <c r="AY17" s="1"/>
    </row>
    <row r="18" ht="15">
      <c r="B18" s="35" t="s">
        <v>28</v>
      </c>
      <c r="C18" s="74">
        <f>_xlfn.STDEV.P(C$5:F$9)</f>
        <v>9.3936148526539025</v>
      </c>
      <c r="D18" s="75"/>
      <c r="E18" s="75"/>
      <c r="F18" s="76"/>
      <c r="G18" s="74">
        <f>_xlfn.STDEV.P(G$5:J$9)</f>
        <v>11.456330127924911</v>
      </c>
      <c r="H18" s="75"/>
      <c r="I18" s="75"/>
      <c r="J18" s="76"/>
      <c r="K18" s="74">
        <f>_xlfn.STDEV.P(K$5:N$9)</f>
        <v>4.6540305112880382</v>
      </c>
      <c r="L18" s="75"/>
      <c r="M18" s="75"/>
      <c r="N18" s="76"/>
      <c r="Y18" s="1"/>
      <c r="Z18" s="77"/>
      <c r="AA18" s="78" t="s">
        <v>16</v>
      </c>
      <c r="AB18" s="79">
        <f t="shared" si="5"/>
        <v>4</v>
      </c>
      <c r="AC18" s="80">
        <f t="shared" si="6"/>
        <v>9</v>
      </c>
      <c r="AD18" s="80">
        <f t="shared" si="7"/>
        <v>7</v>
      </c>
      <c r="AE18" s="81">
        <f t="shared" si="8"/>
        <v>7</v>
      </c>
      <c r="AF18" s="79">
        <f t="shared" si="9"/>
        <v>7</v>
      </c>
      <c r="AG18" s="80">
        <f t="shared" si="10"/>
        <v>7</v>
      </c>
      <c r="AH18" s="80">
        <f t="shared" si="11"/>
        <v>6</v>
      </c>
      <c r="AI18" s="81">
        <f t="shared" si="12"/>
        <v>10</v>
      </c>
      <c r="AJ18" s="79">
        <f t="shared" si="13"/>
        <v>9</v>
      </c>
      <c r="AK18" s="80">
        <f t="shared" si="14"/>
        <v>10</v>
      </c>
      <c r="AL18" s="80">
        <f t="shared" si="15"/>
        <v>8</v>
      </c>
      <c r="AM18" s="81">
        <f t="shared" si="16"/>
        <v>10</v>
      </c>
      <c r="AN18" s="1"/>
      <c r="AO18" s="30"/>
      <c r="AP18" s="30"/>
      <c r="AQ18" s="30"/>
      <c r="AR18" s="1"/>
      <c r="AS18" s="1"/>
      <c r="AT18" s="1"/>
      <c r="AU18" s="1"/>
      <c r="AV18" s="1"/>
      <c r="AW18" s="1"/>
      <c r="AX18" s="1"/>
      <c r="AY18" s="1"/>
    </row>
    <row r="19" ht="15">
      <c r="B19" s="12" t="s">
        <v>29</v>
      </c>
      <c r="C19" s="82">
        <f>MAX(C$5:F$9)</f>
        <v>45</v>
      </c>
      <c r="D19" s="83"/>
      <c r="E19" s="83"/>
      <c r="F19" s="84"/>
      <c r="G19" s="82">
        <f>MAX(G$5:J$9)</f>
        <v>50</v>
      </c>
      <c r="H19" s="83"/>
      <c r="I19" s="83"/>
      <c r="J19" s="84"/>
      <c r="K19" s="82">
        <f>MAX(K$5:N$9)</f>
        <v>51</v>
      </c>
      <c r="L19" s="83"/>
      <c r="M19" s="83"/>
      <c r="N19" s="84"/>
      <c r="Y19" s="1"/>
      <c r="Z19" s="1"/>
      <c r="AA19" s="1"/>
      <c r="AB19" s="1"/>
      <c r="AC19" s="1"/>
      <c r="AD19" s="1"/>
      <c r="AE19" s="1"/>
      <c r="AF19" s="1"/>
      <c r="AG19" s="1"/>
      <c r="AH19" s="1"/>
      <c r="AI19" s="1"/>
      <c r="AJ19" s="1"/>
      <c r="AK19" s="1"/>
      <c r="AL19" s="1"/>
      <c r="AM19" s="1"/>
      <c r="AN19" s="1"/>
      <c r="AO19" s="30"/>
      <c r="AP19" s="30"/>
      <c r="AQ19" s="30"/>
      <c r="AR19" s="1"/>
      <c r="AS19" s="1"/>
      <c r="AT19" s="1"/>
      <c r="AU19" s="1"/>
      <c r="AV19" s="1"/>
      <c r="AW19" s="1"/>
      <c r="AX19" s="1"/>
      <c r="AY19" s="1"/>
    </row>
    <row r="20" ht="15">
      <c r="B20" s="12" t="s">
        <v>30</v>
      </c>
      <c r="C20" s="85">
        <f>MIN(C$5:F$9)</f>
        <v>10</v>
      </c>
      <c r="D20" s="86"/>
      <c r="E20" s="86"/>
      <c r="F20" s="87"/>
      <c r="G20" s="85">
        <f>MIN(G$5:J$9)</f>
        <v>5</v>
      </c>
      <c r="H20" s="86"/>
      <c r="I20" s="86"/>
      <c r="J20" s="87"/>
      <c r="K20" s="85">
        <f>MIN(K$5:N$9)</f>
        <v>32</v>
      </c>
      <c r="L20" s="86"/>
      <c r="M20" s="86"/>
      <c r="N20" s="87"/>
      <c r="Y20" s="1"/>
      <c r="Z20" s="1"/>
      <c r="AA20" s="1"/>
      <c r="AB20" s="1"/>
      <c r="AC20" s="1"/>
      <c r="AD20" s="1"/>
      <c r="AE20" s="1"/>
      <c r="AF20" s="1"/>
      <c r="AG20" s="1"/>
      <c r="AH20" s="1"/>
      <c r="AI20" s="1"/>
      <c r="AJ20" s="1"/>
      <c r="AK20" s="1"/>
      <c r="AL20" s="1"/>
      <c r="AM20" s="1"/>
      <c r="AN20" s="1"/>
      <c r="AO20" s="30"/>
      <c r="AP20" s="30"/>
      <c r="AQ20" s="30"/>
      <c r="AR20" s="1"/>
      <c r="AS20" s="1"/>
      <c r="AT20" s="1"/>
      <c r="AU20" s="1"/>
      <c r="AV20" s="1"/>
      <c r="AW20" s="1"/>
      <c r="AX20" s="1"/>
      <c r="AY20" s="1"/>
    </row>
    <row r="21" ht="15">
      <c r="B21" s="12" t="s">
        <v>31</v>
      </c>
      <c r="C21" s="88">
        <v>4</v>
      </c>
      <c r="D21" s="89"/>
      <c r="E21" s="89"/>
      <c r="F21" s="89"/>
      <c r="G21" s="89"/>
      <c r="H21" s="89"/>
      <c r="I21" s="89"/>
      <c r="J21" s="89"/>
      <c r="K21" s="89"/>
      <c r="L21" s="89"/>
      <c r="M21" s="89"/>
      <c r="N21" s="90"/>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row>
    <row r="22" ht="45">
      <c r="B22" s="35" t="s">
        <v>32</v>
      </c>
      <c r="C22" s="91">
        <v>5</v>
      </c>
      <c r="D22" s="92"/>
      <c r="E22" s="92"/>
      <c r="F22" s="92"/>
      <c r="G22" s="92"/>
      <c r="H22" s="92"/>
      <c r="I22" s="92"/>
      <c r="J22" s="92"/>
      <c r="K22" s="92"/>
      <c r="L22" s="92"/>
      <c r="M22" s="92"/>
      <c r="N22" s="93"/>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row>
    <row r="23" ht="30">
      <c r="B23" s="35" t="s">
        <v>33</v>
      </c>
      <c r="C23" s="94">
        <f>C21*C22</f>
        <v>20</v>
      </c>
      <c r="D23" s="95"/>
      <c r="E23" s="95"/>
      <c r="F23" s="95"/>
      <c r="G23" s="95"/>
      <c r="H23" s="95"/>
      <c r="I23" s="95"/>
      <c r="J23" s="95"/>
      <c r="K23" s="95"/>
      <c r="L23" s="95"/>
      <c r="M23" s="95"/>
      <c r="N23" s="96"/>
      <c r="Y23" s="1"/>
      <c r="Z23" s="1"/>
      <c r="AA23" s="97" t="s">
        <v>34</v>
      </c>
      <c r="AB23" s="97"/>
      <c r="AC23" s="97"/>
      <c r="AD23" s="97"/>
      <c r="AE23" s="97"/>
      <c r="AF23" s="97"/>
      <c r="AG23" s="97"/>
      <c r="AH23" s="97"/>
      <c r="AI23" s="97"/>
      <c r="AJ23" s="97"/>
      <c r="AK23" s="97"/>
      <c r="AL23" s="97"/>
      <c r="AM23" s="97"/>
      <c r="AN23" s="1"/>
      <c r="AO23" s="1"/>
      <c r="AP23" s="1"/>
      <c r="AQ23" s="1"/>
      <c r="AR23" s="1"/>
      <c r="AS23" s="1"/>
      <c r="AT23" s="1"/>
      <c r="AU23" s="1"/>
      <c r="AV23" s="1"/>
      <c r="AW23" s="1"/>
      <c r="AX23" s="1"/>
      <c r="AY23" s="1"/>
    </row>
    <row r="24" ht="30">
      <c r="B24" s="35" t="s">
        <v>35</v>
      </c>
      <c r="C24" s="1">
        <f>C23*5</f>
        <v>100</v>
      </c>
      <c r="D24" s="1"/>
      <c r="E24" s="1"/>
      <c r="F24" s="1"/>
      <c r="G24" s="1"/>
      <c r="H24" s="1"/>
      <c r="I24" s="1"/>
      <c r="J24" s="1"/>
      <c r="K24" s="1"/>
      <c r="L24" s="1"/>
      <c r="M24" s="1"/>
      <c r="N24" s="98"/>
      <c r="Y24" s="1"/>
      <c r="Z24" s="1"/>
      <c r="AA24" s="97"/>
      <c r="AB24" s="97"/>
      <c r="AC24" s="97"/>
      <c r="AD24" s="97"/>
      <c r="AE24" s="97"/>
      <c r="AF24" s="97"/>
      <c r="AG24" s="97"/>
      <c r="AH24" s="97"/>
      <c r="AI24" s="97"/>
      <c r="AJ24" s="97"/>
      <c r="AK24" s="97"/>
      <c r="AL24" s="97"/>
      <c r="AM24" s="97"/>
      <c r="AN24" s="1"/>
      <c r="AO24" s="1"/>
      <c r="AP24" s="1"/>
      <c r="AQ24" s="1"/>
      <c r="AR24" s="1"/>
      <c r="AS24" s="1"/>
      <c r="AT24" s="1"/>
      <c r="AU24" s="1"/>
      <c r="AV24" s="1"/>
      <c r="AW24" s="1"/>
      <c r="AX24" s="1"/>
      <c r="AY24" s="1"/>
    </row>
    <row r="25" ht="45.75" customHeight="1">
      <c r="B25" s="35" t="s">
        <v>36</v>
      </c>
      <c r="C25" s="99">
        <f>C24*4</f>
        <v>400</v>
      </c>
      <c r="D25" s="99"/>
      <c r="E25" s="99"/>
      <c r="F25" s="99"/>
      <c r="G25" s="99"/>
      <c r="H25" s="99"/>
      <c r="I25" s="99"/>
      <c r="J25" s="99"/>
      <c r="K25" s="99"/>
      <c r="L25" s="99"/>
      <c r="M25" s="99"/>
      <c r="N25" s="100"/>
      <c r="Y25" s="1"/>
      <c r="Z25" s="1"/>
      <c r="AA25" s="97" t="s">
        <v>37</v>
      </c>
      <c r="AB25" s="97"/>
      <c r="AC25" s="97"/>
      <c r="AD25" s="97"/>
      <c r="AE25" s="97"/>
      <c r="AF25" s="97"/>
      <c r="AG25" s="97"/>
      <c r="AH25" s="97"/>
      <c r="AI25" s="97"/>
      <c r="AJ25" s="97"/>
      <c r="AK25" s="97"/>
      <c r="AL25" s="97"/>
      <c r="AM25" s="97"/>
      <c r="AN25" s="1"/>
      <c r="AO25" s="1"/>
      <c r="AP25" s="1"/>
      <c r="AQ25" s="1"/>
      <c r="AR25" s="1"/>
      <c r="AS25" s="1"/>
      <c r="AT25" s="1"/>
      <c r="AU25" s="1"/>
      <c r="AV25" s="1"/>
      <c r="AW25" s="1"/>
      <c r="AX25" s="1"/>
      <c r="AY25" s="1"/>
    </row>
    <row r="26" ht="30">
      <c r="C26" s="1"/>
      <c r="Y26" s="1"/>
      <c r="Z26" s="1"/>
      <c r="AA26" s="30" t="s">
        <v>38</v>
      </c>
      <c r="AB26" s="30"/>
      <c r="AC26" s="30"/>
      <c r="AD26" s="30"/>
      <c r="AE26" s="30"/>
      <c r="AF26" s="30"/>
      <c r="AG26" s="30"/>
      <c r="AH26" s="30"/>
      <c r="AI26" s="30"/>
      <c r="AJ26" s="30"/>
      <c r="AK26" s="30"/>
      <c r="AL26" s="30"/>
      <c r="AM26" s="30"/>
      <c r="AN26" s="1"/>
      <c r="AO26" s="1"/>
      <c r="AP26" s="1"/>
      <c r="AQ26" s="1"/>
      <c r="AR26" s="1"/>
      <c r="AS26" s="1"/>
      <c r="AT26" s="1"/>
      <c r="AU26" s="1"/>
      <c r="AV26" s="1"/>
      <c r="AW26" s="1"/>
      <c r="AX26" s="1"/>
      <c r="AY26" s="1"/>
    </row>
    <row r="27" ht="30">
      <c r="B27" s="101" t="s">
        <v>39</v>
      </c>
      <c r="C27" s="102">
        <f>COUNTIF(C5:N9,"&gt;"&amp;C23)/COUNT(C5:N9)</f>
        <v>0.69999999999999996</v>
      </c>
      <c r="D27" s="102"/>
      <c r="E27" s="102"/>
      <c r="F27" s="102"/>
      <c r="G27" s="102"/>
      <c r="H27" s="102"/>
      <c r="I27" s="102"/>
      <c r="J27" s="102"/>
      <c r="K27" s="102"/>
      <c r="L27" s="102"/>
      <c r="M27" s="102"/>
      <c r="N27" s="103"/>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row>
    <row r="28" ht="15">
      <c r="Y28" s="1"/>
      <c r="Z28" s="1"/>
      <c r="AA28" s="97" t="s">
        <v>40</v>
      </c>
      <c r="AB28" s="97"/>
      <c r="AC28" s="97"/>
      <c r="AD28" s="97"/>
      <c r="AE28" s="97"/>
      <c r="AF28" s="97"/>
      <c r="AG28" s="97"/>
      <c r="AH28" s="97"/>
      <c r="AI28" s="97"/>
      <c r="AJ28" s="97"/>
      <c r="AK28" s="97"/>
      <c r="AL28" s="97"/>
      <c r="AM28" s="97"/>
      <c r="AN28" s="1"/>
      <c r="AO28" s="1"/>
      <c r="AP28" s="1"/>
      <c r="AQ28" s="1"/>
      <c r="AR28" s="1"/>
      <c r="AS28" s="1"/>
      <c r="AT28" s="1"/>
      <c r="AU28" s="1"/>
      <c r="AV28" s="1"/>
      <c r="AW28" s="1"/>
      <c r="AX28" s="1"/>
      <c r="AY28" s="1"/>
    </row>
    <row r="29" ht="15">
      <c r="C29" s="1"/>
      <c r="Y29" s="1"/>
      <c r="Z29" s="1"/>
      <c r="AA29" s="97"/>
      <c r="AB29" s="97"/>
      <c r="AC29" s="97"/>
      <c r="AD29" s="97"/>
      <c r="AE29" s="97"/>
      <c r="AF29" s="97"/>
      <c r="AG29" s="97"/>
      <c r="AH29" s="97"/>
      <c r="AI29" s="97"/>
      <c r="AJ29" s="97"/>
      <c r="AK29" s="97"/>
      <c r="AL29" s="97"/>
      <c r="AM29" s="97"/>
      <c r="AN29" s="1"/>
      <c r="AO29" s="1"/>
      <c r="AP29" s="1"/>
      <c r="AQ29" s="1"/>
      <c r="AR29" s="1"/>
      <c r="AS29" s="1"/>
      <c r="AT29" s="1"/>
      <c r="AU29" s="1"/>
      <c r="AV29" s="1"/>
      <c r="AW29" s="1"/>
      <c r="AX29" s="1"/>
      <c r="AY29" s="1"/>
    </row>
    <row r="30" ht="36" customHeight="1">
      <c r="B30" s="104" t="s">
        <v>41</v>
      </c>
      <c r="C30" s="1"/>
      <c r="Y30" s="1"/>
      <c r="Z30" s="1"/>
      <c r="AA30" s="1" t="s">
        <v>42</v>
      </c>
      <c r="AB30" s="1"/>
      <c r="AC30" s="1"/>
      <c r="AD30" s="1"/>
      <c r="AE30" s="1"/>
      <c r="AF30" s="1"/>
      <c r="AG30" s="1"/>
      <c r="AH30" s="1"/>
      <c r="AI30" s="1"/>
      <c r="AJ30" s="1"/>
      <c r="AK30" s="1"/>
      <c r="AL30" s="1"/>
      <c r="AM30" s="1"/>
      <c r="AN30" s="1"/>
      <c r="AO30" s="1"/>
      <c r="AP30" s="1"/>
      <c r="AQ30" s="1"/>
      <c r="AR30" s="1"/>
      <c r="AS30" s="1"/>
      <c r="AT30" s="1"/>
      <c r="AU30" s="1"/>
      <c r="AV30" s="1"/>
      <c r="AW30" s="1"/>
      <c r="AX30" s="1"/>
      <c r="AY30" s="1"/>
    </row>
    <row r="31" ht="15">
      <c r="B31" s="105" t="s">
        <v>43</v>
      </c>
      <c r="C31" s="1"/>
      <c r="G31" s="1"/>
      <c r="H31" s="1"/>
      <c r="I31" s="1"/>
      <c r="J31" s="1"/>
      <c r="K31" s="1"/>
      <c r="L31" s="1"/>
      <c r="M31" s="1"/>
      <c r="N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row>
    <row r="32" ht="15">
      <c r="B32" s="106" t="s">
        <v>44</v>
      </c>
      <c r="C32" s="1"/>
      <c r="G32" s="1"/>
      <c r="H32" s="1"/>
      <c r="I32" s="1"/>
      <c r="J32" s="1"/>
      <c r="K32" s="1"/>
      <c r="L32" s="1"/>
      <c r="M32" s="1"/>
      <c r="N32" s="1"/>
      <c r="Y32" s="1"/>
      <c r="Z32" s="1"/>
      <c r="AA32" s="107" t="s">
        <v>45</v>
      </c>
      <c r="AB32" s="108"/>
      <c r="AC32" s="108"/>
      <c r="AD32" s="108"/>
      <c r="AE32" s="108"/>
      <c r="AF32" s="108"/>
      <c r="AG32" s="108"/>
      <c r="AH32" s="108"/>
      <c r="AI32" s="108"/>
      <c r="AJ32" s="108"/>
      <c r="AK32" s="108"/>
      <c r="AL32" s="108"/>
      <c r="AM32" s="109"/>
      <c r="AN32" s="1"/>
      <c r="AO32" s="1"/>
      <c r="AP32" s="1"/>
      <c r="AQ32" s="1"/>
      <c r="AR32" s="1"/>
      <c r="AS32" s="1"/>
      <c r="AT32" s="1"/>
      <c r="AU32" s="1"/>
      <c r="AV32" s="1"/>
      <c r="AW32" s="1"/>
      <c r="AX32" s="1"/>
      <c r="AY32" s="1"/>
    </row>
    <row r="33" ht="15">
      <c r="B33" s="1"/>
      <c r="C33" s="1"/>
      <c r="G33" s="1"/>
      <c r="H33" s="1"/>
      <c r="I33" s="1"/>
      <c r="J33" s="1"/>
      <c r="K33" s="1"/>
      <c r="L33" s="1"/>
      <c r="M33" s="1"/>
      <c r="N33" s="1"/>
      <c r="Y33" s="1"/>
      <c r="Z33" s="1"/>
      <c r="AA33" s="110" t="s">
        <v>1</v>
      </c>
      <c r="AB33" s="24" t="s">
        <v>2</v>
      </c>
      <c r="AC33" s="111"/>
      <c r="AD33" s="111"/>
      <c r="AE33" s="112"/>
      <c r="AF33" s="24" t="s">
        <v>3</v>
      </c>
      <c r="AG33" s="111"/>
      <c r="AH33" s="111"/>
      <c r="AI33" s="112"/>
      <c r="AJ33" s="24" t="s">
        <v>4</v>
      </c>
      <c r="AK33" s="111"/>
      <c r="AL33" s="111"/>
      <c r="AM33" s="113"/>
      <c r="AN33" s="1"/>
      <c r="AO33" s="1"/>
      <c r="AP33" s="1"/>
      <c r="AQ33" s="1"/>
      <c r="AR33" s="1"/>
      <c r="AS33" s="1"/>
      <c r="AT33" s="1"/>
      <c r="AU33" s="1"/>
      <c r="AV33" s="1"/>
      <c r="AW33" s="1"/>
      <c r="AX33" s="1"/>
      <c r="AY33" s="1"/>
    </row>
    <row r="34" ht="30">
      <c r="C34" s="1"/>
      <c r="G34" s="1"/>
      <c r="H34" s="1"/>
      <c r="I34" s="1"/>
      <c r="J34" s="1"/>
      <c r="K34" s="1"/>
      <c r="L34" s="1"/>
      <c r="M34" s="1"/>
      <c r="N34" s="1"/>
      <c r="Y34" s="1"/>
      <c r="Z34" s="1"/>
      <c r="AA34" s="114" t="s">
        <v>9</v>
      </c>
      <c r="AB34" s="115">
        <v>1</v>
      </c>
      <c r="AC34" s="116">
        <v>2</v>
      </c>
      <c r="AD34" s="116">
        <v>3</v>
      </c>
      <c r="AE34" s="117">
        <v>4</v>
      </c>
      <c r="AF34" s="115">
        <v>5</v>
      </c>
      <c r="AG34" s="116">
        <v>6</v>
      </c>
      <c r="AH34" s="116">
        <v>7</v>
      </c>
      <c r="AI34" s="117">
        <v>8</v>
      </c>
      <c r="AJ34" s="115">
        <v>9</v>
      </c>
      <c r="AK34" s="116">
        <v>10</v>
      </c>
      <c r="AL34" s="116">
        <v>11</v>
      </c>
      <c r="AM34" s="117">
        <v>12</v>
      </c>
      <c r="AN34" s="1"/>
      <c r="AO34" s="1"/>
      <c r="AP34" s="1"/>
      <c r="AQ34" s="1"/>
      <c r="AR34" s="1"/>
      <c r="AS34" s="1"/>
      <c r="AT34" s="1"/>
      <c r="AU34" s="1"/>
      <c r="AV34" s="1"/>
      <c r="AW34" s="1"/>
      <c r="AX34" s="1"/>
      <c r="AY34" s="1"/>
    </row>
    <row r="35" ht="15">
      <c r="C35" s="1"/>
      <c r="G35" s="1"/>
      <c r="K35" s="1"/>
      <c r="Y35" s="1"/>
      <c r="Z35" s="1"/>
      <c r="AA35" s="114" t="s">
        <v>11</v>
      </c>
      <c r="AB35" s="19">
        <v>4</v>
      </c>
      <c r="AC35" s="20">
        <v>6</v>
      </c>
      <c r="AD35" s="20">
        <v>6</v>
      </c>
      <c r="AE35" s="21">
        <v>6</v>
      </c>
      <c r="AF35" s="19">
        <v>6</v>
      </c>
      <c r="AG35" s="20">
        <v>7</v>
      </c>
      <c r="AH35" s="20">
        <v>7</v>
      </c>
      <c r="AI35" s="21">
        <v>7</v>
      </c>
      <c r="AJ35" s="19">
        <v>10</v>
      </c>
      <c r="AK35" s="20">
        <v>10</v>
      </c>
      <c r="AL35" s="20">
        <v>10</v>
      </c>
      <c r="AM35" s="21">
        <v>10</v>
      </c>
      <c r="AN35" s="1"/>
      <c r="AO35" s="1"/>
      <c r="AP35" s="1"/>
      <c r="AQ35" s="1"/>
      <c r="AR35" s="1"/>
      <c r="AS35" s="1"/>
      <c r="AT35" s="1"/>
      <c r="AU35" s="1"/>
      <c r="AV35" s="1"/>
      <c r="AW35" s="1"/>
      <c r="AX35" s="1"/>
      <c r="AY35" s="1"/>
    </row>
    <row r="36" ht="15">
      <c r="Y36" s="1"/>
      <c r="Z36" s="1"/>
      <c r="AA36" s="114" t="s">
        <v>12</v>
      </c>
      <c r="AB36" s="19">
        <v>3</v>
      </c>
      <c r="AC36" s="20">
        <v>3</v>
      </c>
      <c r="AD36" s="20">
        <v>3</v>
      </c>
      <c r="AE36" s="21">
        <v>3</v>
      </c>
      <c r="AF36" s="19">
        <v>4</v>
      </c>
      <c r="AG36" s="20">
        <v>3</v>
      </c>
      <c r="AH36" s="20">
        <v>3</v>
      </c>
      <c r="AI36" s="21">
        <v>3</v>
      </c>
      <c r="AJ36" s="19">
        <v>9</v>
      </c>
      <c r="AK36" s="20">
        <v>9</v>
      </c>
      <c r="AL36" s="20">
        <v>9</v>
      </c>
      <c r="AM36" s="21">
        <v>9</v>
      </c>
      <c r="AN36" s="1"/>
      <c r="AO36" s="1"/>
      <c r="AP36" s="1"/>
      <c r="AQ36" s="1"/>
      <c r="AR36" s="1"/>
      <c r="AS36" s="1"/>
      <c r="AT36" s="1"/>
      <c r="AU36" s="1"/>
      <c r="AV36" s="1"/>
      <c r="AW36" s="1"/>
      <c r="AX36" s="1"/>
      <c r="AY36" s="1"/>
    </row>
    <row r="37" ht="15">
      <c r="Y37" s="1"/>
      <c r="Z37" s="1"/>
      <c r="AA37" s="114" t="s">
        <v>13</v>
      </c>
      <c r="AB37" s="19">
        <v>3</v>
      </c>
      <c r="AC37" s="20">
        <v>4</v>
      </c>
      <c r="AD37" s="20">
        <v>4</v>
      </c>
      <c r="AE37" s="21">
        <v>4</v>
      </c>
      <c r="AF37" s="19">
        <f>ROUND($AF$16:$AI$16,0)</f>
        <v>5</v>
      </c>
      <c r="AG37" s="20">
        <f>ROUND($AF$16:$AI$16,0)</f>
        <v>4</v>
      </c>
      <c r="AH37" s="20">
        <f>ROUND($AF$16:$AI$16,0)</f>
        <v>4</v>
      </c>
      <c r="AI37" s="21">
        <f>ROUND($AF$16:$AI$16,0)</f>
        <v>4</v>
      </c>
      <c r="AJ37" s="19">
        <v>10</v>
      </c>
      <c r="AK37" s="20">
        <v>10</v>
      </c>
      <c r="AL37" s="20">
        <v>10</v>
      </c>
      <c r="AM37" s="21">
        <v>10</v>
      </c>
      <c r="AN37" s="1"/>
      <c r="AO37" s="1"/>
      <c r="AP37" s="1"/>
      <c r="AQ37" s="1"/>
      <c r="AR37" s="1"/>
      <c r="AS37" s="1"/>
      <c r="AT37" s="1"/>
      <c r="AU37" s="1"/>
      <c r="AV37" s="1"/>
      <c r="AW37" s="1"/>
      <c r="AX37" s="1"/>
      <c r="AY37" s="1"/>
    </row>
    <row r="38" ht="15">
      <c r="Y38" s="1"/>
      <c r="Z38" s="1"/>
      <c r="AA38" s="114" t="s">
        <v>14</v>
      </c>
      <c r="AB38" s="19">
        <v>4</v>
      </c>
      <c r="AC38" s="20">
        <v>4</v>
      </c>
      <c r="AD38" s="20">
        <v>4</v>
      </c>
      <c r="AE38" s="21">
        <v>4</v>
      </c>
      <c r="AF38" s="19">
        <v>7</v>
      </c>
      <c r="AG38" s="20">
        <v>7</v>
      </c>
      <c r="AH38" s="20">
        <v>7</v>
      </c>
      <c r="AI38" s="21">
        <v>7</v>
      </c>
      <c r="AJ38" s="19">
        <v>10</v>
      </c>
      <c r="AK38" s="20">
        <v>10</v>
      </c>
      <c r="AL38" s="20">
        <v>10</v>
      </c>
      <c r="AM38" s="21">
        <v>10</v>
      </c>
      <c r="AN38" s="1"/>
      <c r="AO38" s="1"/>
      <c r="AP38" s="1"/>
      <c r="AQ38" s="1"/>
      <c r="AR38" s="1"/>
      <c r="AS38" s="1"/>
      <c r="AT38" s="1"/>
      <c r="AU38" s="1"/>
      <c r="AV38" s="1"/>
      <c r="AW38" s="1"/>
      <c r="AX38" s="1"/>
      <c r="AY38" s="1"/>
    </row>
    <row r="39" ht="15">
      <c r="Y39" s="1"/>
      <c r="Z39" s="1"/>
      <c r="AA39" s="118" t="s">
        <v>16</v>
      </c>
      <c r="AB39" s="25">
        <v>4</v>
      </c>
      <c r="AC39" s="26">
        <v>8</v>
      </c>
      <c r="AD39" s="26">
        <v>8</v>
      </c>
      <c r="AE39" s="27">
        <v>8</v>
      </c>
      <c r="AF39" s="25">
        <v>8</v>
      </c>
      <c r="AG39" s="26">
        <v>8</v>
      </c>
      <c r="AH39" s="26">
        <v>8</v>
      </c>
      <c r="AI39" s="27">
        <v>8</v>
      </c>
      <c r="AJ39" s="25">
        <v>10</v>
      </c>
      <c r="AK39" s="26">
        <v>10</v>
      </c>
      <c r="AL39" s="26">
        <v>10</v>
      </c>
      <c r="AM39" s="27">
        <v>10</v>
      </c>
      <c r="AN39" s="1"/>
      <c r="AO39" s="1"/>
      <c r="AP39" s="1"/>
      <c r="AQ39" s="1"/>
      <c r="AR39" s="1"/>
      <c r="AS39" s="1"/>
      <c r="AT39" s="1"/>
      <c r="AU39" s="1"/>
      <c r="AV39" s="1"/>
      <c r="AW39" s="1"/>
      <c r="AX39" s="1"/>
      <c r="AY39" s="1"/>
    </row>
    <row r="41" ht="27" customHeight="1">
      <c r="C41" s="1"/>
      <c r="AA41" s="30" t="s">
        <v>46</v>
      </c>
      <c r="AB41" s="30"/>
      <c r="AC41" s="30"/>
      <c r="AD41" s="30"/>
      <c r="AE41" s="30"/>
      <c r="AF41" s="30"/>
      <c r="AG41" s="30"/>
      <c r="AH41" s="30"/>
      <c r="AI41" s="30"/>
      <c r="AJ41" s="30"/>
      <c r="AK41" s="30"/>
      <c r="AL41" s="30"/>
      <c r="AM41" s="30"/>
    </row>
    <row r="42" ht="14.25">
      <c r="C42" s="1"/>
    </row>
  </sheetData>
  <mergeCells count="44">
    <mergeCell ref="B2:R2"/>
    <mergeCell ref="C3:F3"/>
    <mergeCell ref="G3:J3"/>
    <mergeCell ref="K3:N3"/>
    <mergeCell ref="AA9:AM9"/>
    <mergeCell ref="AA11:AM11"/>
    <mergeCell ref="AB12:AE12"/>
    <mergeCell ref="AF12:AI12"/>
    <mergeCell ref="AJ12:AM12"/>
    <mergeCell ref="AO12:AQ20"/>
    <mergeCell ref="C13:N13"/>
    <mergeCell ref="C14:N14"/>
    <mergeCell ref="C15:N15"/>
    <mergeCell ref="C16:F16"/>
    <mergeCell ref="G16:J16"/>
    <mergeCell ref="K16:N16"/>
    <mergeCell ref="C17:F17"/>
    <mergeCell ref="G17:J17"/>
    <mergeCell ref="K17:N17"/>
    <mergeCell ref="C18:F18"/>
    <mergeCell ref="G18:J18"/>
    <mergeCell ref="K18:N18"/>
    <mergeCell ref="C19:F19"/>
    <mergeCell ref="G19:J19"/>
    <mergeCell ref="K19:N19"/>
    <mergeCell ref="C20:F20"/>
    <mergeCell ref="G20:J20"/>
    <mergeCell ref="K20:N20"/>
    <mergeCell ref="C21:N21"/>
    <mergeCell ref="C22:N22"/>
    <mergeCell ref="C23:N23"/>
    <mergeCell ref="AA23:AM24"/>
    <mergeCell ref="C24:N24"/>
    <mergeCell ref="C25:N25"/>
    <mergeCell ref="AA25:AM25"/>
    <mergeCell ref="AA26:AM26"/>
    <mergeCell ref="C27:N27"/>
    <mergeCell ref="AA28:AM29"/>
    <mergeCell ref="AA30:AM30"/>
    <mergeCell ref="AA32:AM32"/>
    <mergeCell ref="AB33:AE33"/>
    <mergeCell ref="AF33:AI33"/>
    <mergeCell ref="AJ33:AM33"/>
    <mergeCell ref="AA41:AM41"/>
  </mergeCells>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200" verticalDpi="200" copies="0"/>
  <headerFooter/>
  <drawing r:id="rId1"/>
  <extLst>
    <ext xmlns:x14="http://schemas.microsoft.com/office/spreadsheetml/2009/9/main" uri="{78C0D931-6437-407d-A8EE-F0AAD7539E65}">
      <x14:conditionalFormattings>
        <x14:conditionalFormatting xmlns:xm="http://schemas.microsoft.com/office/excel/2006/main">
          <x14:cfRule type="cellIs" priority="17" operator="equal" id="{0014009A-00C3-4E9F-B86C-0014002000B0}">
            <xm:f>MAX(O$5:O$9)</xm:f>
            <x14:dxf>
              <fill>
                <patternFill patternType="solid">
                  <fgColor theme="8" tint="0.39994506668294322"/>
                  <bgColor theme="8" tint="0.39994506668294322"/>
                </patternFill>
              </fill>
            </x14:dxf>
          </x14:cfRule>
          <xm:sqref>O5:O9</xm:sqref>
        </x14:conditionalFormatting>
        <x14:conditionalFormatting xmlns:xm="http://schemas.microsoft.com/office/excel/2006/main">
          <x14:cfRule type="cellIs" priority="16" operator="equal" id="{00F900BC-00F6-4B3B-8E61-001900A30005}">
            <xm:f>MIN(O$5:O$9)</xm:f>
            <x14:dxf>
              <fill>
                <patternFill patternType="solid">
                  <fgColor theme="7" tint="0.59996337778862885"/>
                  <bgColor theme="7" tint="0.59996337778862885"/>
                </patternFill>
              </fill>
            </x14:dxf>
          </x14:cfRule>
          <xm:sqref>O5:O9</xm:sqref>
        </x14:conditionalFormatting>
        <x14:conditionalFormatting xmlns:xm="http://schemas.microsoft.com/office/excel/2006/main">
          <x14:cfRule type="cellIs" priority="4" operator="equal" id="{003C00F6-0094-447E-B6D9-004800E00058}">
            <xm:f>MAX($C10:$N10)</xm:f>
            <x14:dxf>
              <fill>
                <patternFill patternType="solid">
                  <fgColor rgb="FF9CC3E6"/>
                  <bgColor rgb="FF9CC3E6"/>
                </patternFill>
              </fill>
            </x14:dxf>
          </x14:cfRule>
          <xm:sqref>C10:N10 C11 C12 D11 E11 F11 G11 H11 I11 J11 K11 L11 M11 N11 D12 E12 F12 G12 H12 I12 J12 K12 L12 M12 N12</xm:sqref>
        </x14:conditionalFormatting>
        <x14:conditionalFormatting xmlns:xm="http://schemas.microsoft.com/office/excel/2006/main">
          <x14:cfRule type="cellIs" priority="3" operator="equal" id="{00DD00E6-0003-442D-9F47-00BB00CF000D}">
            <xm:f>MIN($C10:$N10)</xm:f>
            <x14:dxf>
              <fill>
                <patternFill patternType="solid">
                  <fgColor rgb="FFFFE597"/>
                  <bgColor rgb="FFFFE597"/>
                </patternFill>
              </fill>
            </x14:dxf>
          </x14:cfRule>
          <xm:sqref>C10:N10 C11 C12 D11 E11 F11 G11 H11 I11 J11 K11 L11 M11 N11 D12 E12 F12 G12 H12 I12 J12 K12 L12 M12 N12</xm:sqref>
        </x14:conditionalFormatting>
        <x14:conditionalFormatting xmlns:xm="http://schemas.microsoft.com/office/excel/2006/main">
          <x14:cfRule type="cellIs" priority="3" operator="equal" id="{00C300D6-00AF-49BD-A64B-001500FA0023}">
            <xm:f>MAX($C10:$N10)</xm:f>
            <x14:dxf>
              <fill>
                <patternFill patternType="solid">
                  <fgColor rgb="FF9CC3E6"/>
                  <bgColor rgb="FF9CC3E6"/>
                </patternFill>
              </fill>
            </x14:dxf>
          </x14:cfRule>
          <xm:sqref>C16:F16 C17:F17 C18:F18 G17:J17 K17:N17 G16:J16 K16:N16 G18:J18 K18:N18</xm:sqref>
        </x14:conditionalFormatting>
        <x14:conditionalFormatting xmlns:xm="http://schemas.microsoft.com/office/excel/2006/main">
          <x14:cfRule type="cellIs" priority="2" operator="greaterThan" id="{003E0087-0021-49E6-B1AD-006500F00052}">
            <xm:f>20</xm:f>
            <x14:dxf>
              <font>
                <u/>
                <color indexed="2"/>
              </font>
            </x14:dxf>
          </x14:cfRule>
          <xm:sqref>C5:N9</xm:sqref>
        </x14:conditionalFormatting>
        <x14:conditionalFormatting xmlns:xm="http://schemas.microsoft.com/office/excel/2006/main">
          <x14:cfRule type="cellIs" priority="2" operator="equal" id="{007000BB-00DB-4563-AAD6-00E500CF0001}">
            <xm:f>MIN($C10:$N10)</xm:f>
            <x14:dxf>
              <fill>
                <patternFill patternType="solid">
                  <fgColor rgb="FFFFE597"/>
                  <bgColor rgb="FFFFE597"/>
                </patternFill>
              </fill>
            </x14:dxf>
          </x14:cfRule>
          <xm:sqref>C16:F16 C17:F17 C18:F18 G17:J17 K17:N17 G16:J16 K16:N16 G18:J18 K18:N18</xm:sqref>
        </x14:conditionalFormatting>
        <x14:conditionalFormatting xmlns:xm="http://schemas.microsoft.com/office/excel/2006/main">
          <x14:cfRule type="cellIs" priority="2" operator="greaterThan" id="{009D00B5-00A6-447A-995A-00C0007700AB}">
            <xm:f>20</xm:f>
            <x14:dxf>
              <font>
                <u/>
                <color indexed="2"/>
              </font>
            </x14:dxf>
          </x14:cfRule>
          <xm:sqref>AB14 AB15 AB16 AB17 AB18 AC14 AD14 AE14 AF14 AG14 AH14 AI14 AJ14 AK14 AL14 AM14 AC15 AD15 AE15 AF15 AG15 AH15 AI15 AJ15 AK15 AL15 AM15 AC16 AD16 AE16 AF16 AG16 AH16 AI16 AJ16 AK16 AL16 AM16 AC17 AD17 AE17 AF17 AG17 AH17 AI17 AJ17 AK17 AL17 AM17 AC18 AD18 AE18 AF18 AG18 AH18 AI18 AJ18 AK18 AL18 AM18</xm:sqref>
        </x14:conditionalFormatting>
        <x14:conditionalFormatting xmlns:xm="http://schemas.microsoft.com/office/excel/2006/main">
          <x14:cfRule type="cellIs" priority="2" operator="greaterThan" id="{00CB0021-0036-4E79-BA83-006000CA00A1}">
            <xm:f>20</xm:f>
            <x14:dxf>
              <font>
                <u/>
                <color indexed="2"/>
              </font>
            </x14:dxf>
          </x14:cfRule>
          <xm:sqref>AB35 AB36 AB37 AB38 AB39 AC35 AF35 AG35 AJ35 AF36 AG36 AC37 AF37 AF38 AC39 AF39 AK35 AL35 AM35 AJ36 AJ37 AJ38 AJ39 AK37 AK38 AK39 AL37 AL38 AL39 AM37 AM38 AM39 AK36 AL36 AM36 AC36 AD36 AE36 AD37 AE37 AC38 AD38 AE38 AD35 AE35 AD39 AE39 AG37 AH37 AI37 AH36 AI36 AH35 AI35 AG38 AH38 AI38 AG39 AH39 AI39</xm:sqref>
        </x14:conditionalFormatting>
        <x14:conditionalFormatting xmlns:xm="http://schemas.microsoft.com/office/excel/2006/main">
          <x14:cfRule type="cellIs" priority="1" operator="greaterThan" id="{00A9004A-00E0-43A7-B483-005900860026}">
            <xm:f>50</xm:f>
            <x14:dxf>
              <fill>
                <patternFill patternType="solid"/>
              </fill>
            </x14:dxf>
          </x14:cfRule>
          <xm:sqref>K5:N9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ONLYOFFICE/8.0.0.99</Application>
  <Company>SENAC RJ</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ADS 2023.2N</dc:creator>
  <cp:revision>5</cp:revision>
  <dcterms:created xsi:type="dcterms:W3CDTF">2024-04-05T22:23:15Z</dcterms:created>
  <dcterms:modified xsi:type="dcterms:W3CDTF">2024-04-12T16:09:37Z</dcterms:modified>
</cp:coreProperties>
</file>