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go.marcondes_su\Documents\Pessoal\IC\"/>
    </mc:Choice>
  </mc:AlternateContent>
  <xr:revisionPtr revIDLastSave="0" documentId="13_ncr:1_{5D3F2814-6E42-445D-9777-5EE39E037B5A}" xr6:coauthVersionLast="47" xr6:coauthVersionMax="47" xr10:uidLastSave="{00000000-0000-0000-0000-000000000000}"/>
  <bookViews>
    <workbookView xWindow="-120" yWindow="-120" windowWidth="20730" windowHeight="11040" xr2:uid="{EB0C1506-64EC-4A31-BAFB-D0B43F0AC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9" i="1" l="1"/>
  <c r="N509" i="1" s="1"/>
  <c r="M508" i="1"/>
  <c r="N508" i="1" s="1"/>
  <c r="M507" i="1"/>
  <c r="N507" i="1" s="1"/>
  <c r="M506" i="1"/>
  <c r="N506" i="1" s="1"/>
  <c r="M505" i="1"/>
  <c r="N505" i="1" s="1"/>
  <c r="N504" i="1"/>
  <c r="M504" i="1"/>
  <c r="N503" i="1"/>
  <c r="M503" i="1"/>
  <c r="M502" i="1"/>
  <c r="N502" i="1" s="1"/>
  <c r="M501" i="1"/>
  <c r="N501" i="1" s="1"/>
  <c r="N500" i="1"/>
  <c r="M500" i="1"/>
  <c r="N499" i="1"/>
  <c r="M499" i="1"/>
  <c r="M498" i="1"/>
  <c r="N498" i="1" s="1"/>
  <c r="M497" i="1"/>
  <c r="N497" i="1" s="1"/>
  <c r="N496" i="1"/>
  <c r="M496" i="1"/>
  <c r="N495" i="1"/>
  <c r="M495" i="1"/>
  <c r="M494" i="1"/>
  <c r="N494" i="1" s="1"/>
  <c r="M493" i="1"/>
  <c r="N493" i="1" s="1"/>
  <c r="N492" i="1"/>
  <c r="M492" i="1"/>
  <c r="N491" i="1"/>
  <c r="M491" i="1"/>
  <c r="M490" i="1"/>
  <c r="N490" i="1" s="1"/>
  <c r="M489" i="1"/>
  <c r="N489" i="1" s="1"/>
  <c r="N488" i="1"/>
  <c r="M488" i="1"/>
  <c r="N487" i="1"/>
  <c r="M487" i="1"/>
  <c r="M486" i="1"/>
  <c r="N486" i="1" s="1"/>
  <c r="M485" i="1"/>
  <c r="N485" i="1" s="1"/>
  <c r="N484" i="1"/>
  <c r="M484" i="1"/>
  <c r="N483" i="1"/>
  <c r="M483" i="1"/>
  <c r="M482" i="1"/>
  <c r="N482" i="1" s="1"/>
  <c r="M481" i="1"/>
  <c r="N481" i="1" s="1"/>
  <c r="N480" i="1"/>
  <c r="M480" i="1"/>
  <c r="N479" i="1"/>
  <c r="M479" i="1"/>
  <c r="M478" i="1"/>
  <c r="N478" i="1" s="1"/>
  <c r="M477" i="1"/>
  <c r="N477" i="1" s="1"/>
  <c r="N476" i="1"/>
  <c r="M476" i="1"/>
  <c r="N475" i="1"/>
  <c r="M475" i="1"/>
  <c r="M474" i="1"/>
  <c r="N474" i="1" s="1"/>
  <c r="M473" i="1"/>
  <c r="N473" i="1" s="1"/>
  <c r="N472" i="1"/>
  <c r="M472" i="1"/>
  <c r="N471" i="1"/>
  <c r="M471" i="1"/>
  <c r="M470" i="1"/>
  <c r="N470" i="1" s="1"/>
  <c r="M469" i="1"/>
  <c r="N469" i="1" s="1"/>
  <c r="N468" i="1"/>
  <c r="M468" i="1"/>
  <c r="N467" i="1"/>
  <c r="M467" i="1"/>
  <c r="M466" i="1"/>
  <c r="N466" i="1" s="1"/>
  <c r="M465" i="1"/>
  <c r="N465" i="1" s="1"/>
  <c r="N464" i="1"/>
  <c r="M464" i="1"/>
  <c r="N463" i="1"/>
  <c r="M463" i="1"/>
  <c r="M462" i="1"/>
  <c r="N462" i="1" s="1"/>
  <c r="M461" i="1"/>
  <c r="N461" i="1" s="1"/>
  <c r="N460" i="1"/>
  <c r="M460" i="1"/>
  <c r="N459" i="1"/>
  <c r="M459" i="1"/>
  <c r="M458" i="1"/>
  <c r="N458" i="1" s="1"/>
  <c r="M457" i="1"/>
  <c r="N457" i="1" s="1"/>
  <c r="N456" i="1"/>
  <c r="M456" i="1"/>
  <c r="N455" i="1"/>
  <c r="M455" i="1"/>
  <c r="M454" i="1"/>
  <c r="N454" i="1" s="1"/>
  <c r="M453" i="1"/>
  <c r="N453" i="1" s="1"/>
  <c r="N452" i="1"/>
  <c r="M452" i="1"/>
  <c r="N451" i="1"/>
  <c r="M451" i="1"/>
  <c r="M450" i="1"/>
  <c r="N450" i="1" s="1"/>
  <c r="M449" i="1"/>
  <c r="N449" i="1" s="1"/>
  <c r="N448" i="1"/>
  <c r="M448" i="1"/>
  <c r="N447" i="1"/>
  <c r="M447" i="1"/>
  <c r="M446" i="1"/>
  <c r="N446" i="1" s="1"/>
  <c r="M445" i="1"/>
  <c r="N445" i="1" s="1"/>
  <c r="N444" i="1"/>
  <c r="M444" i="1"/>
  <c r="N443" i="1"/>
  <c r="M443" i="1"/>
  <c r="M442" i="1"/>
  <c r="N442" i="1" s="1"/>
  <c r="M441" i="1"/>
  <c r="N441" i="1" s="1"/>
  <c r="N440" i="1"/>
  <c r="M440" i="1"/>
  <c r="N439" i="1"/>
  <c r="M439" i="1"/>
  <c r="M438" i="1"/>
  <c r="N438" i="1" s="1"/>
  <c r="M437" i="1"/>
  <c r="N437" i="1" s="1"/>
  <c r="N436" i="1"/>
  <c r="M436" i="1"/>
  <c r="N435" i="1"/>
  <c r="M435" i="1"/>
  <c r="M434" i="1"/>
  <c r="N434" i="1" s="1"/>
  <c r="M433" i="1"/>
  <c r="N433" i="1" s="1"/>
  <c r="N432" i="1"/>
  <c r="M432" i="1"/>
  <c r="N431" i="1"/>
  <c r="M431" i="1"/>
  <c r="M430" i="1"/>
  <c r="N430" i="1" s="1"/>
  <c r="M429" i="1"/>
  <c r="N429" i="1" s="1"/>
  <c r="N428" i="1"/>
  <c r="M428" i="1"/>
  <c r="N427" i="1"/>
  <c r="M427" i="1"/>
  <c r="M426" i="1"/>
  <c r="N426" i="1" s="1"/>
  <c r="M425" i="1"/>
  <c r="N425" i="1" s="1"/>
  <c r="N424" i="1"/>
  <c r="M424" i="1"/>
  <c r="N423" i="1"/>
  <c r="M423" i="1"/>
  <c r="M422" i="1"/>
  <c r="N422" i="1" s="1"/>
  <c r="M421" i="1"/>
  <c r="N421" i="1" s="1"/>
  <c r="N420" i="1"/>
  <c r="M420" i="1"/>
  <c r="N419" i="1"/>
  <c r="M419" i="1"/>
  <c r="M418" i="1"/>
  <c r="N418" i="1" s="1"/>
  <c r="M417" i="1"/>
  <c r="N417" i="1" s="1"/>
  <c r="N416" i="1"/>
  <c r="M416" i="1"/>
  <c r="N415" i="1"/>
  <c r="M415" i="1"/>
  <c r="M414" i="1"/>
  <c r="N414" i="1" s="1"/>
  <c r="M413" i="1"/>
  <c r="N413" i="1" s="1"/>
  <c r="N412" i="1"/>
  <c r="M412" i="1"/>
  <c r="N411" i="1"/>
  <c r="M411" i="1"/>
  <c r="M410" i="1"/>
  <c r="N410" i="1" s="1"/>
  <c r="M409" i="1"/>
  <c r="N409" i="1" s="1"/>
  <c r="N408" i="1"/>
  <c r="M408" i="1"/>
  <c r="N407" i="1"/>
  <c r="M407" i="1"/>
  <c r="M406" i="1"/>
  <c r="N406" i="1" s="1"/>
  <c r="M405" i="1"/>
  <c r="N405" i="1" s="1"/>
  <c r="N404" i="1"/>
  <c r="M404" i="1"/>
  <c r="N403" i="1"/>
  <c r="M403" i="1"/>
  <c r="M402" i="1"/>
  <c r="N402" i="1" s="1"/>
  <c r="M401" i="1"/>
  <c r="N401" i="1" s="1"/>
  <c r="N400" i="1"/>
  <c r="M400" i="1"/>
  <c r="N399" i="1"/>
  <c r="M399" i="1"/>
  <c r="M398" i="1"/>
  <c r="N398" i="1" s="1"/>
  <c r="M397" i="1"/>
  <c r="N397" i="1" s="1"/>
  <c r="N396" i="1"/>
  <c r="M396" i="1"/>
  <c r="N395" i="1"/>
  <c r="M395" i="1"/>
  <c r="M394" i="1"/>
  <c r="N394" i="1" s="1"/>
  <c r="M393" i="1"/>
  <c r="N393" i="1" s="1"/>
  <c r="N392" i="1"/>
  <c r="M392" i="1"/>
  <c r="N391" i="1"/>
  <c r="M391" i="1"/>
  <c r="M390" i="1"/>
  <c r="N390" i="1" s="1"/>
  <c r="M389" i="1"/>
  <c r="N389" i="1" s="1"/>
  <c r="N388" i="1"/>
  <c r="M388" i="1"/>
  <c r="N387" i="1"/>
  <c r="M387" i="1"/>
  <c r="M386" i="1"/>
  <c r="N386" i="1" s="1"/>
  <c r="M385" i="1"/>
  <c r="N385" i="1" s="1"/>
  <c r="N384" i="1"/>
  <c r="M384" i="1"/>
  <c r="N383" i="1"/>
  <c r="M383" i="1"/>
  <c r="M382" i="1"/>
  <c r="N382" i="1" s="1"/>
  <c r="M381" i="1"/>
  <c r="N381" i="1" s="1"/>
  <c r="N380" i="1"/>
  <c r="M380" i="1"/>
  <c r="N379" i="1"/>
  <c r="M379" i="1"/>
  <c r="M378" i="1"/>
  <c r="N378" i="1" s="1"/>
  <c r="M377" i="1"/>
  <c r="N377" i="1" s="1"/>
  <c r="N376" i="1"/>
  <c r="M376" i="1"/>
  <c r="N375" i="1"/>
  <c r="M375" i="1"/>
  <c r="M374" i="1"/>
  <c r="N374" i="1" s="1"/>
  <c r="M373" i="1"/>
  <c r="N373" i="1" s="1"/>
  <c r="N372" i="1"/>
  <c r="M372" i="1"/>
  <c r="N371" i="1"/>
  <c r="M371" i="1"/>
  <c r="M370" i="1"/>
  <c r="N370" i="1" s="1"/>
  <c r="M369" i="1"/>
  <c r="N369" i="1" s="1"/>
  <c r="N368" i="1"/>
  <c r="M368" i="1"/>
  <c r="N367" i="1"/>
  <c r="M367" i="1"/>
  <c r="M366" i="1"/>
  <c r="N366" i="1" s="1"/>
  <c r="M365" i="1"/>
  <c r="N365" i="1" s="1"/>
  <c r="N364" i="1"/>
  <c r="M364" i="1"/>
  <c r="N363" i="1"/>
  <c r="M363" i="1"/>
  <c r="M362" i="1"/>
  <c r="N362" i="1" s="1"/>
  <c r="M361" i="1"/>
  <c r="N361" i="1" s="1"/>
  <c r="N360" i="1"/>
  <c r="M360" i="1"/>
  <c r="N359" i="1"/>
  <c r="M359" i="1"/>
  <c r="M358" i="1"/>
  <c r="N358" i="1" s="1"/>
  <c r="M357" i="1"/>
  <c r="N357" i="1" s="1"/>
  <c r="N356" i="1"/>
  <c r="M356" i="1"/>
  <c r="N355" i="1"/>
  <c r="M355" i="1"/>
  <c r="M354" i="1"/>
  <c r="N354" i="1" s="1"/>
  <c r="M353" i="1"/>
  <c r="N353" i="1" s="1"/>
  <c r="N352" i="1"/>
  <c r="M352" i="1"/>
  <c r="N351" i="1"/>
  <c r="M351" i="1"/>
  <c r="M350" i="1"/>
  <c r="N350" i="1" s="1"/>
  <c r="M349" i="1"/>
  <c r="N349" i="1" s="1"/>
  <c r="N348" i="1"/>
  <c r="M348" i="1"/>
  <c r="N347" i="1"/>
  <c r="M347" i="1"/>
  <c r="M346" i="1"/>
  <c r="N346" i="1" s="1"/>
  <c r="M345" i="1"/>
  <c r="N345" i="1" s="1"/>
  <c r="N344" i="1"/>
  <c r="M344" i="1"/>
  <c r="N343" i="1"/>
  <c r="M343" i="1"/>
  <c r="M342" i="1"/>
  <c r="N342" i="1" s="1"/>
  <c r="M341" i="1"/>
  <c r="N341" i="1" s="1"/>
  <c r="N340" i="1"/>
  <c r="M340" i="1"/>
  <c r="N339" i="1"/>
  <c r="M339" i="1"/>
  <c r="M338" i="1"/>
  <c r="N338" i="1" s="1"/>
  <c r="M337" i="1"/>
  <c r="N337" i="1" s="1"/>
  <c r="N336" i="1"/>
  <c r="M336" i="1"/>
  <c r="N335" i="1"/>
  <c r="M335" i="1"/>
  <c r="M334" i="1"/>
  <c r="N334" i="1" s="1"/>
  <c r="M333" i="1"/>
  <c r="N333" i="1" s="1"/>
  <c r="N332" i="1"/>
  <c r="M332" i="1"/>
  <c r="N331" i="1"/>
  <c r="M331" i="1"/>
  <c r="M330" i="1"/>
  <c r="N330" i="1" s="1"/>
  <c r="M329" i="1"/>
  <c r="N329" i="1" s="1"/>
  <c r="N328" i="1"/>
  <c r="M328" i="1"/>
  <c r="N327" i="1"/>
  <c r="M327" i="1"/>
  <c r="M326" i="1"/>
  <c r="N326" i="1" s="1"/>
  <c r="M325" i="1"/>
  <c r="N325" i="1" s="1"/>
  <c r="N324" i="1"/>
  <c r="M324" i="1"/>
  <c r="N323" i="1"/>
  <c r="M323" i="1"/>
  <c r="M322" i="1"/>
  <c r="N322" i="1" s="1"/>
  <c r="M321" i="1"/>
  <c r="N321" i="1" s="1"/>
  <c r="N320" i="1"/>
  <c r="M320" i="1"/>
  <c r="N319" i="1"/>
  <c r="M319" i="1"/>
  <c r="M318" i="1"/>
  <c r="N318" i="1" s="1"/>
  <c r="M317" i="1"/>
  <c r="N317" i="1" s="1"/>
  <c r="N316" i="1"/>
  <c r="M316" i="1"/>
  <c r="N315" i="1"/>
  <c r="M315" i="1"/>
  <c r="M314" i="1"/>
  <c r="N314" i="1" s="1"/>
  <c r="M313" i="1"/>
  <c r="N313" i="1" s="1"/>
  <c r="N312" i="1"/>
  <c r="M312" i="1"/>
  <c r="N311" i="1"/>
  <c r="M311" i="1"/>
  <c r="M310" i="1"/>
  <c r="N310" i="1" s="1"/>
  <c r="M309" i="1"/>
  <c r="N309" i="1" s="1"/>
  <c r="N308" i="1"/>
  <c r="M308" i="1"/>
  <c r="N307" i="1"/>
  <c r="M307" i="1"/>
  <c r="M306" i="1"/>
  <c r="N306" i="1" s="1"/>
  <c r="M305" i="1"/>
  <c r="N305" i="1" s="1"/>
  <c r="N304" i="1"/>
  <c r="M304" i="1"/>
  <c r="N303" i="1"/>
  <c r="M303" i="1"/>
  <c r="M302" i="1"/>
  <c r="N302" i="1" s="1"/>
  <c r="M301" i="1"/>
  <c r="N301" i="1" s="1"/>
  <c r="N300" i="1"/>
  <c r="M300" i="1"/>
  <c r="N299" i="1"/>
  <c r="M299" i="1"/>
  <c r="M298" i="1"/>
  <c r="N298" i="1" s="1"/>
  <c r="M297" i="1"/>
  <c r="N297" i="1" s="1"/>
  <c r="N296" i="1"/>
  <c r="M296" i="1"/>
  <c r="N295" i="1"/>
  <c r="M295" i="1"/>
  <c r="M294" i="1"/>
  <c r="N294" i="1" s="1"/>
  <c r="M293" i="1"/>
  <c r="N293" i="1" s="1"/>
  <c r="N292" i="1"/>
  <c r="M292" i="1"/>
  <c r="N291" i="1"/>
  <c r="M291" i="1"/>
  <c r="M290" i="1"/>
  <c r="N290" i="1" s="1"/>
  <c r="M289" i="1"/>
  <c r="N289" i="1" s="1"/>
  <c r="N288" i="1"/>
  <c r="M288" i="1"/>
  <c r="N287" i="1"/>
  <c r="M287" i="1"/>
  <c r="M286" i="1"/>
  <c r="N286" i="1" s="1"/>
  <c r="M285" i="1"/>
  <c r="N285" i="1" s="1"/>
  <c r="N284" i="1"/>
  <c r="M284" i="1"/>
  <c r="N283" i="1"/>
  <c r="M283" i="1"/>
  <c r="M282" i="1"/>
  <c r="N282" i="1" s="1"/>
  <c r="M281" i="1"/>
  <c r="N281" i="1" s="1"/>
  <c r="N280" i="1"/>
  <c r="M280" i="1"/>
  <c r="N279" i="1"/>
  <c r="M279" i="1"/>
  <c r="M278" i="1"/>
  <c r="N278" i="1" s="1"/>
  <c r="M277" i="1"/>
  <c r="N277" i="1" s="1"/>
  <c r="N276" i="1"/>
  <c r="M276" i="1"/>
  <c r="N275" i="1"/>
  <c r="M275" i="1"/>
  <c r="M274" i="1"/>
  <c r="N274" i="1" s="1"/>
  <c r="M273" i="1"/>
  <c r="N273" i="1" s="1"/>
  <c r="N272" i="1"/>
  <c r="M272" i="1"/>
  <c r="N271" i="1"/>
  <c r="M271" i="1"/>
  <c r="M270" i="1"/>
  <c r="N270" i="1" s="1"/>
  <c r="M269" i="1"/>
  <c r="N269" i="1" s="1"/>
  <c r="N268" i="1"/>
  <c r="M268" i="1"/>
  <c r="N267" i="1"/>
  <c r="M267" i="1"/>
  <c r="M266" i="1"/>
  <c r="N266" i="1" s="1"/>
  <c r="M265" i="1"/>
  <c r="N265" i="1" s="1"/>
  <c r="N264" i="1"/>
  <c r="M264" i="1"/>
  <c r="N263" i="1"/>
  <c r="M263" i="1"/>
  <c r="M262" i="1"/>
  <c r="N262" i="1" s="1"/>
  <c r="M261" i="1"/>
  <c r="N261" i="1" s="1"/>
  <c r="N260" i="1"/>
  <c r="M260" i="1"/>
  <c r="N259" i="1"/>
  <c r="M259" i="1"/>
  <c r="M258" i="1"/>
  <c r="N258" i="1" s="1"/>
  <c r="M257" i="1"/>
  <c r="N257" i="1" s="1"/>
  <c r="N256" i="1"/>
  <c r="M256" i="1"/>
  <c r="N255" i="1"/>
  <c r="M255" i="1"/>
  <c r="M254" i="1"/>
  <c r="N254" i="1" s="1"/>
  <c r="M253" i="1"/>
  <c r="N253" i="1" s="1"/>
  <c r="N252" i="1"/>
  <c r="M252" i="1"/>
  <c r="N251" i="1"/>
  <c r="M251" i="1"/>
  <c r="M250" i="1"/>
  <c r="N250" i="1" s="1"/>
  <c r="M249" i="1"/>
  <c r="N249" i="1" s="1"/>
  <c r="N248" i="1"/>
  <c r="M248" i="1"/>
  <c r="N247" i="1"/>
  <c r="M247" i="1"/>
  <c r="M246" i="1"/>
  <c r="N246" i="1" s="1"/>
  <c r="M245" i="1"/>
  <c r="N245" i="1" s="1"/>
  <c r="N244" i="1"/>
  <c r="M244" i="1"/>
  <c r="N243" i="1"/>
  <c r="M243" i="1"/>
  <c r="M242" i="1"/>
  <c r="N242" i="1" s="1"/>
  <c r="M241" i="1"/>
  <c r="N241" i="1" s="1"/>
  <c r="N240" i="1"/>
  <c r="M240" i="1"/>
  <c r="N239" i="1"/>
  <c r="M239" i="1"/>
  <c r="M238" i="1"/>
  <c r="N238" i="1" s="1"/>
  <c r="M237" i="1"/>
  <c r="N237" i="1" s="1"/>
  <c r="N236" i="1"/>
  <c r="M236" i="1"/>
  <c r="N235" i="1"/>
  <c r="M235" i="1"/>
  <c r="M234" i="1"/>
  <c r="N234" i="1" s="1"/>
  <c r="M233" i="1"/>
  <c r="N233" i="1" s="1"/>
  <c r="N232" i="1"/>
  <c r="M232" i="1"/>
  <c r="N231" i="1"/>
  <c r="M231" i="1"/>
  <c r="M230" i="1"/>
  <c r="N230" i="1" s="1"/>
  <c r="M229" i="1"/>
  <c r="N229" i="1" s="1"/>
  <c r="N228" i="1"/>
  <c r="M228" i="1"/>
  <c r="N227" i="1"/>
  <c r="M227" i="1"/>
  <c r="M226" i="1"/>
  <c r="N226" i="1" s="1"/>
  <c r="M225" i="1"/>
  <c r="N225" i="1" s="1"/>
  <c r="N224" i="1"/>
  <c r="M224" i="1"/>
  <c r="N223" i="1"/>
  <c r="M223" i="1"/>
  <c r="M222" i="1"/>
  <c r="N222" i="1" s="1"/>
  <c r="M221" i="1"/>
  <c r="N221" i="1" s="1"/>
  <c r="N220" i="1"/>
  <c r="M220" i="1"/>
  <c r="N219" i="1"/>
  <c r="M219" i="1"/>
  <c r="M218" i="1"/>
  <c r="N218" i="1" s="1"/>
  <c r="M217" i="1"/>
  <c r="N217" i="1" s="1"/>
  <c r="N216" i="1"/>
  <c r="M216" i="1"/>
  <c r="N215" i="1"/>
  <c r="M215" i="1"/>
  <c r="N214" i="1"/>
  <c r="M214" i="1"/>
  <c r="M213" i="1"/>
  <c r="N213" i="1" s="1"/>
  <c r="M212" i="1"/>
  <c r="N212" i="1" s="1"/>
  <c r="M211" i="1"/>
  <c r="N211" i="1" s="1"/>
  <c r="M210" i="1"/>
  <c r="N210" i="1" s="1"/>
  <c r="M209" i="1"/>
  <c r="N209" i="1" s="1"/>
  <c r="N208" i="1"/>
  <c r="M208" i="1"/>
  <c r="M207" i="1"/>
  <c r="N207" i="1" s="1"/>
  <c r="N206" i="1"/>
  <c r="M206" i="1"/>
  <c r="M205" i="1"/>
  <c r="N205" i="1" s="1"/>
  <c r="M204" i="1"/>
  <c r="N204" i="1" s="1"/>
  <c r="M203" i="1"/>
  <c r="N203" i="1" s="1"/>
  <c r="M202" i="1"/>
  <c r="N202" i="1" s="1"/>
  <c r="M201" i="1"/>
  <c r="N201" i="1" s="1"/>
  <c r="N200" i="1"/>
  <c r="M200" i="1"/>
  <c r="N199" i="1"/>
  <c r="M199" i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N192" i="1"/>
  <c r="M192" i="1"/>
  <c r="N191" i="1"/>
  <c r="M191" i="1"/>
  <c r="N190" i="1"/>
  <c r="M190" i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N183" i="1"/>
  <c r="M183" i="1"/>
  <c r="N182" i="1"/>
  <c r="M182" i="1"/>
  <c r="M181" i="1"/>
  <c r="N181" i="1" s="1"/>
  <c r="M180" i="1"/>
  <c r="N180" i="1" s="1"/>
  <c r="M179" i="1"/>
  <c r="N179" i="1" s="1"/>
  <c r="M178" i="1"/>
  <c r="N178" i="1" s="1"/>
  <c r="M177" i="1"/>
  <c r="N177" i="1" s="1"/>
  <c r="N176" i="1"/>
  <c r="M176" i="1"/>
  <c r="M175" i="1"/>
  <c r="N175" i="1" s="1"/>
  <c r="N174" i="1"/>
  <c r="M174" i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N2" i="1"/>
  <c r="M2" i="1"/>
  <c r="F462" i="1" l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F401" i="1"/>
  <c r="R401" i="1" s="1"/>
  <c r="F395" i="1"/>
  <c r="K395" i="1" s="1"/>
  <c r="F390" i="1"/>
  <c r="R390" i="1" s="1"/>
  <c r="J428" i="1"/>
  <c r="K428" i="1"/>
  <c r="R428" i="1"/>
  <c r="R437" i="1"/>
  <c r="R436" i="1"/>
  <c r="R435" i="1"/>
  <c r="R434" i="1"/>
  <c r="R433" i="1"/>
  <c r="R432" i="1"/>
  <c r="R431" i="1"/>
  <c r="R430" i="1"/>
  <c r="R429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0" i="1"/>
  <c r="R399" i="1"/>
  <c r="R398" i="1"/>
  <c r="R397" i="1"/>
  <c r="R396" i="1"/>
  <c r="R394" i="1"/>
  <c r="R393" i="1"/>
  <c r="R392" i="1"/>
  <c r="R391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0" i="1"/>
  <c r="J400" i="1"/>
  <c r="K399" i="1"/>
  <c r="J399" i="1"/>
  <c r="K398" i="1"/>
  <c r="J398" i="1"/>
  <c r="K397" i="1"/>
  <c r="J397" i="1"/>
  <c r="K396" i="1"/>
  <c r="J396" i="1"/>
  <c r="K394" i="1"/>
  <c r="J394" i="1"/>
  <c r="K393" i="1"/>
  <c r="J393" i="1"/>
  <c r="K392" i="1"/>
  <c r="J392" i="1"/>
  <c r="K391" i="1"/>
  <c r="J391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F269" i="1"/>
  <c r="R269" i="1" s="1"/>
  <c r="F152" i="1"/>
  <c r="R152" i="1" s="1"/>
  <c r="J140" i="1"/>
  <c r="K140" i="1"/>
  <c r="R140" i="1"/>
  <c r="J141" i="1"/>
  <c r="K141" i="1"/>
  <c r="R141" i="1"/>
  <c r="J142" i="1"/>
  <c r="K142" i="1"/>
  <c r="R142" i="1"/>
  <c r="J143" i="1"/>
  <c r="K143" i="1"/>
  <c r="R143" i="1"/>
  <c r="J144" i="1"/>
  <c r="K144" i="1"/>
  <c r="R144" i="1"/>
  <c r="J145" i="1"/>
  <c r="K145" i="1"/>
  <c r="R145" i="1"/>
  <c r="J146" i="1"/>
  <c r="K146" i="1"/>
  <c r="R146" i="1"/>
  <c r="J147" i="1"/>
  <c r="K147" i="1"/>
  <c r="R147" i="1"/>
  <c r="J148" i="1"/>
  <c r="K148" i="1"/>
  <c r="R148" i="1"/>
  <c r="J149" i="1"/>
  <c r="K149" i="1"/>
  <c r="R149" i="1"/>
  <c r="J150" i="1"/>
  <c r="K150" i="1"/>
  <c r="R150" i="1"/>
  <c r="J151" i="1"/>
  <c r="K151" i="1"/>
  <c r="R151" i="1"/>
  <c r="J153" i="1"/>
  <c r="K153" i="1"/>
  <c r="R153" i="1"/>
  <c r="J154" i="1"/>
  <c r="K154" i="1"/>
  <c r="R154" i="1"/>
  <c r="J155" i="1"/>
  <c r="K155" i="1"/>
  <c r="R155" i="1"/>
  <c r="J156" i="1"/>
  <c r="K156" i="1"/>
  <c r="R156" i="1"/>
  <c r="J157" i="1"/>
  <c r="K157" i="1"/>
  <c r="R157" i="1"/>
  <c r="J158" i="1"/>
  <c r="K158" i="1"/>
  <c r="R158" i="1"/>
  <c r="J159" i="1"/>
  <c r="K159" i="1"/>
  <c r="R159" i="1"/>
  <c r="J160" i="1"/>
  <c r="K160" i="1"/>
  <c r="R160" i="1"/>
  <c r="J161" i="1"/>
  <c r="K161" i="1"/>
  <c r="R161" i="1"/>
  <c r="J162" i="1"/>
  <c r="K162" i="1"/>
  <c r="R162" i="1"/>
  <c r="J163" i="1"/>
  <c r="K163" i="1"/>
  <c r="R163" i="1"/>
  <c r="J164" i="1"/>
  <c r="K164" i="1"/>
  <c r="R164" i="1"/>
  <c r="J165" i="1"/>
  <c r="K165" i="1"/>
  <c r="R165" i="1"/>
  <c r="J166" i="1"/>
  <c r="K166" i="1"/>
  <c r="R166" i="1"/>
  <c r="J167" i="1"/>
  <c r="K167" i="1"/>
  <c r="R167" i="1"/>
  <c r="J168" i="1"/>
  <c r="K168" i="1"/>
  <c r="R168" i="1"/>
  <c r="J169" i="1"/>
  <c r="K169" i="1"/>
  <c r="R169" i="1"/>
  <c r="J170" i="1"/>
  <c r="K170" i="1"/>
  <c r="R170" i="1"/>
  <c r="J171" i="1"/>
  <c r="K171" i="1"/>
  <c r="R171" i="1"/>
  <c r="J172" i="1"/>
  <c r="K172" i="1"/>
  <c r="R172" i="1"/>
  <c r="J173" i="1"/>
  <c r="K173" i="1"/>
  <c r="R173" i="1"/>
  <c r="J174" i="1"/>
  <c r="K174" i="1"/>
  <c r="R174" i="1"/>
  <c r="J175" i="1"/>
  <c r="K175" i="1"/>
  <c r="R175" i="1"/>
  <c r="J176" i="1"/>
  <c r="K176" i="1"/>
  <c r="R176" i="1"/>
  <c r="J177" i="1"/>
  <c r="K177" i="1"/>
  <c r="R177" i="1"/>
  <c r="J178" i="1"/>
  <c r="K178" i="1"/>
  <c r="R178" i="1"/>
  <c r="J179" i="1"/>
  <c r="K179" i="1"/>
  <c r="R179" i="1"/>
  <c r="J180" i="1"/>
  <c r="K180" i="1"/>
  <c r="R180" i="1"/>
  <c r="J181" i="1"/>
  <c r="K181" i="1"/>
  <c r="R181" i="1"/>
  <c r="J182" i="1"/>
  <c r="K182" i="1"/>
  <c r="R182" i="1"/>
  <c r="J183" i="1"/>
  <c r="K183" i="1"/>
  <c r="R183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K186" i="1"/>
  <c r="R130" i="1"/>
  <c r="R131" i="1"/>
  <c r="R132" i="1"/>
  <c r="R133" i="1"/>
  <c r="R134" i="1"/>
  <c r="R135" i="1"/>
  <c r="R136" i="1"/>
  <c r="R137" i="1"/>
  <c r="R138" i="1"/>
  <c r="R139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84" i="1"/>
  <c r="K184" i="1"/>
  <c r="J185" i="1"/>
  <c r="K185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L508" i="1" l="1"/>
  <c r="L506" i="1"/>
  <c r="L439" i="1"/>
  <c r="L443" i="1"/>
  <c r="L495" i="1"/>
  <c r="L503" i="1"/>
  <c r="L476" i="1"/>
  <c r="L480" i="1"/>
  <c r="L484" i="1"/>
  <c r="L469" i="1"/>
  <c r="L446" i="1"/>
  <c r="L458" i="1"/>
  <c r="L462" i="1"/>
  <c r="L494" i="1"/>
  <c r="L498" i="1"/>
  <c r="L502" i="1"/>
  <c r="L477" i="1"/>
  <c r="L177" i="1"/>
  <c r="L144" i="1"/>
  <c r="L485" i="1"/>
  <c r="J401" i="1"/>
  <c r="L475" i="1"/>
  <c r="L398" i="1"/>
  <c r="L468" i="1"/>
  <c r="L457" i="1"/>
  <c r="L441" i="1"/>
  <c r="L479" i="1"/>
  <c r="L466" i="1"/>
  <c r="L499" i="1"/>
  <c r="L394" i="1"/>
  <c r="L470" i="1"/>
  <c r="L474" i="1"/>
  <c r="L478" i="1"/>
  <c r="L496" i="1"/>
  <c r="L500" i="1"/>
  <c r="L504" i="1"/>
  <c r="L327" i="1"/>
  <c r="L331" i="1"/>
  <c r="L339" i="1"/>
  <c r="L351" i="1"/>
  <c r="L355" i="1"/>
  <c r="L359" i="1"/>
  <c r="L363" i="1"/>
  <c r="L378" i="1"/>
  <c r="L382" i="1"/>
  <c r="L386" i="1"/>
  <c r="L444" i="1"/>
  <c r="L447" i="1"/>
  <c r="L448" i="1"/>
  <c r="L452" i="1"/>
  <c r="L456" i="1"/>
  <c r="L460" i="1"/>
  <c r="L464" i="1"/>
  <c r="L402" i="1"/>
  <c r="L418" i="1"/>
  <c r="L422" i="1"/>
  <c r="L426" i="1"/>
  <c r="L431" i="1"/>
  <c r="L435" i="1"/>
  <c r="L438" i="1"/>
  <c r="L445" i="1"/>
  <c r="L453" i="1"/>
  <c r="L472" i="1"/>
  <c r="L455" i="1"/>
  <c r="L487" i="1"/>
  <c r="L493" i="1"/>
  <c r="L507" i="1"/>
  <c r="K401" i="1"/>
  <c r="L473" i="1"/>
  <c r="L489" i="1"/>
  <c r="L463" i="1"/>
  <c r="L490" i="1"/>
  <c r="L449" i="1"/>
  <c r="L467" i="1"/>
  <c r="L505" i="1"/>
  <c r="J395" i="1"/>
  <c r="L395" i="1" s="1"/>
  <c r="L440" i="1"/>
  <c r="L450" i="1"/>
  <c r="L471" i="1"/>
  <c r="L482" i="1"/>
  <c r="L491" i="1"/>
  <c r="L509" i="1"/>
  <c r="L451" i="1"/>
  <c r="L465" i="1"/>
  <c r="L483" i="1"/>
  <c r="L442" i="1"/>
  <c r="L459" i="1"/>
  <c r="L497" i="1"/>
  <c r="J390" i="1"/>
  <c r="R395" i="1"/>
  <c r="L501" i="1"/>
  <c r="K390" i="1"/>
  <c r="L481" i="1"/>
  <c r="L454" i="1"/>
  <c r="L461" i="1"/>
  <c r="L486" i="1"/>
  <c r="L488" i="1"/>
  <c r="L492" i="1"/>
  <c r="L165" i="1"/>
  <c r="L333" i="1"/>
  <c r="L337" i="1"/>
  <c r="L341" i="1"/>
  <c r="L345" i="1"/>
  <c r="L349" i="1"/>
  <c r="L357" i="1"/>
  <c r="L392" i="1"/>
  <c r="L400" i="1"/>
  <c r="L408" i="1"/>
  <c r="L416" i="1"/>
  <c r="L420" i="1"/>
  <c r="L428" i="1"/>
  <c r="L159" i="1"/>
  <c r="L366" i="1"/>
  <c r="L370" i="1"/>
  <c r="L374" i="1"/>
  <c r="L377" i="1"/>
  <c r="L381" i="1"/>
  <c r="L385" i="1"/>
  <c r="L389" i="1"/>
  <c r="L393" i="1"/>
  <c r="L397" i="1"/>
  <c r="L405" i="1"/>
  <c r="L409" i="1"/>
  <c r="L413" i="1"/>
  <c r="L417" i="1"/>
  <c r="L423" i="1"/>
  <c r="L427" i="1"/>
  <c r="L432" i="1"/>
  <c r="L430" i="1"/>
  <c r="L434" i="1"/>
  <c r="L424" i="1"/>
  <c r="L429" i="1"/>
  <c r="L433" i="1"/>
  <c r="L437" i="1"/>
  <c r="L168" i="1"/>
  <c r="L170" i="1"/>
  <c r="L425" i="1"/>
  <c r="L436" i="1"/>
  <c r="L380" i="1"/>
  <c r="L332" i="1"/>
  <c r="L340" i="1"/>
  <c r="L348" i="1"/>
  <c r="L356" i="1"/>
  <c r="L364" i="1"/>
  <c r="L372" i="1"/>
  <c r="L376" i="1"/>
  <c r="L379" i="1"/>
  <c r="L383" i="1"/>
  <c r="L387" i="1"/>
  <c r="L403" i="1"/>
  <c r="L407" i="1"/>
  <c r="L411" i="1"/>
  <c r="L415" i="1"/>
  <c r="L342" i="1"/>
  <c r="L396" i="1"/>
  <c r="L404" i="1"/>
  <c r="L173" i="1"/>
  <c r="L419" i="1"/>
  <c r="L388" i="1"/>
  <c r="L182" i="1"/>
  <c r="L369" i="1"/>
  <c r="L391" i="1"/>
  <c r="L406" i="1"/>
  <c r="L421" i="1"/>
  <c r="L412" i="1"/>
  <c r="L183" i="1"/>
  <c r="L175" i="1"/>
  <c r="L384" i="1"/>
  <c r="L399" i="1"/>
  <c r="L410" i="1"/>
  <c r="L414" i="1"/>
  <c r="L347" i="1"/>
  <c r="L371" i="1"/>
  <c r="L328" i="1"/>
  <c r="L336" i="1"/>
  <c r="L375" i="1"/>
  <c r="L360" i="1"/>
  <c r="L330" i="1"/>
  <c r="L338" i="1"/>
  <c r="L350" i="1"/>
  <c r="L362" i="1"/>
  <c r="L145" i="1"/>
  <c r="L365" i="1"/>
  <c r="J269" i="1"/>
  <c r="L269" i="1" s="1"/>
  <c r="K152" i="1"/>
  <c r="J152" i="1"/>
  <c r="L334" i="1"/>
  <c r="L352" i="1"/>
  <c r="L162" i="1"/>
  <c r="L154" i="1"/>
  <c r="L146" i="1"/>
  <c r="L335" i="1"/>
  <c r="L346" i="1"/>
  <c r="L353" i="1"/>
  <c r="L153" i="1"/>
  <c r="L358" i="1"/>
  <c r="L373" i="1"/>
  <c r="L367" i="1"/>
  <c r="L344" i="1"/>
  <c r="L210" i="1"/>
  <c r="L200" i="1"/>
  <c r="L156" i="1"/>
  <c r="L148" i="1"/>
  <c r="L329" i="1"/>
  <c r="L343" i="1"/>
  <c r="L354" i="1"/>
  <c r="L361" i="1"/>
  <c r="L368" i="1"/>
  <c r="L176" i="1"/>
  <c r="L166" i="1"/>
  <c r="L259" i="1"/>
  <c r="L155" i="1"/>
  <c r="L160" i="1"/>
  <c r="L174" i="1"/>
  <c r="L181" i="1"/>
  <c r="L161" i="1"/>
  <c r="L308" i="1"/>
  <c r="L157" i="1"/>
  <c r="L147" i="1"/>
  <c r="L305" i="1"/>
  <c r="L264" i="1"/>
  <c r="L169" i="1"/>
  <c r="L163" i="1"/>
  <c r="L164" i="1"/>
  <c r="L178" i="1"/>
  <c r="L151" i="1"/>
  <c r="L141" i="1"/>
  <c r="L216" i="1"/>
  <c r="L180" i="1"/>
  <c r="L143" i="1"/>
  <c r="L149" i="1"/>
  <c r="L324" i="1"/>
  <c r="L172" i="1"/>
  <c r="L167" i="1"/>
  <c r="L179" i="1"/>
  <c r="L150" i="1"/>
  <c r="L171" i="1"/>
  <c r="L158" i="1"/>
  <c r="L142" i="1"/>
  <c r="L140" i="1"/>
  <c r="L267" i="1"/>
  <c r="L315" i="1"/>
  <c r="L282" i="1"/>
  <c r="L278" i="1"/>
  <c r="L274" i="1"/>
  <c r="L284" i="1"/>
  <c r="L281" i="1"/>
  <c r="L277" i="1"/>
  <c r="L256" i="1"/>
  <c r="L311" i="1"/>
  <c r="L236" i="1"/>
  <c r="L322" i="1"/>
  <c r="L251" i="1"/>
  <c r="L302" i="1"/>
  <c r="L317" i="1"/>
  <c r="L310" i="1"/>
  <c r="L242" i="1"/>
  <c r="L298" i="1"/>
  <c r="L193" i="1"/>
  <c r="L249" i="1"/>
  <c r="L20" i="1"/>
  <c r="L28" i="1"/>
  <c r="L42" i="1"/>
  <c r="L46" i="1"/>
  <c r="L50" i="1"/>
  <c r="L58" i="1"/>
  <c r="L74" i="1"/>
  <c r="L307" i="1"/>
  <c r="L296" i="1"/>
  <c r="L265" i="1"/>
  <c r="L261" i="1"/>
  <c r="L244" i="1"/>
  <c r="L218" i="1"/>
  <c r="L275" i="1"/>
  <c r="L316" i="1"/>
  <c r="L229" i="1"/>
  <c r="L272" i="1"/>
  <c r="L222" i="1"/>
  <c r="L309" i="1"/>
  <c r="L248" i="1"/>
  <c r="L188" i="1"/>
  <c r="L130" i="1"/>
  <c r="L93" i="1"/>
  <c r="L294" i="1"/>
  <c r="L286" i="1"/>
  <c r="L253" i="1"/>
  <c r="L212" i="1"/>
  <c r="L208" i="1"/>
  <c r="L198" i="1"/>
  <c r="L125" i="1"/>
  <c r="L318" i="1"/>
  <c r="L297" i="1"/>
  <c r="L263" i="1"/>
  <c r="L252" i="1"/>
  <c r="L59" i="1"/>
  <c r="L185" i="1"/>
  <c r="L238" i="1"/>
  <c r="L230" i="1"/>
  <c r="L205" i="1"/>
  <c r="L304" i="1"/>
  <c r="L288" i="1"/>
  <c r="L273" i="1"/>
  <c r="L192" i="1"/>
  <c r="L134" i="1"/>
  <c r="L240" i="1"/>
  <c r="L203" i="1"/>
  <c r="L323" i="1"/>
  <c r="L271" i="1"/>
  <c r="L250" i="1"/>
  <c r="L23" i="1"/>
  <c r="L31" i="1"/>
  <c r="L232" i="1"/>
  <c r="L326" i="1"/>
  <c r="L290" i="1"/>
  <c r="L257" i="1"/>
  <c r="L202" i="1"/>
  <c r="L84" i="1"/>
  <c r="L184" i="1"/>
  <c r="L214" i="1"/>
  <c r="L204" i="1"/>
  <c r="L313" i="1"/>
  <c r="L299" i="1"/>
  <c r="L291" i="1"/>
  <c r="L285" i="1"/>
  <c r="L283" i="1"/>
  <c r="L279" i="1"/>
  <c r="L187" i="1"/>
  <c r="L136" i="1"/>
  <c r="L133" i="1"/>
  <c r="L247" i="1"/>
  <c r="L225" i="1"/>
  <c r="L221" i="1"/>
  <c r="L325" i="1"/>
  <c r="L312" i="1"/>
  <c r="L306" i="1"/>
  <c r="L303" i="1"/>
  <c r="L300" i="1"/>
  <c r="L293" i="1"/>
  <c r="L276" i="1"/>
  <c r="L266" i="1"/>
  <c r="L262" i="1"/>
  <c r="L47" i="1"/>
  <c r="L55" i="1"/>
  <c r="L194" i="1"/>
  <c r="J186" i="1"/>
  <c r="L186" i="1" s="1"/>
  <c r="L132" i="1"/>
  <c r="L228" i="1"/>
  <c r="L224" i="1"/>
  <c r="L213" i="1"/>
  <c r="L209" i="1"/>
  <c r="L289" i="1"/>
  <c r="L255" i="1"/>
  <c r="L60" i="1"/>
  <c r="L64" i="1"/>
  <c r="L68" i="1"/>
  <c r="L76" i="1"/>
  <c r="L95" i="1"/>
  <c r="L235" i="1"/>
  <c r="L223" i="1"/>
  <c r="L321" i="1"/>
  <c r="L295" i="1"/>
  <c r="L292" i="1"/>
  <c r="L268" i="1"/>
  <c r="L258" i="1"/>
  <c r="L254" i="1"/>
  <c r="L137" i="1"/>
  <c r="L241" i="1"/>
  <c r="L234" i="1"/>
  <c r="L226" i="1"/>
  <c r="L215" i="1"/>
  <c r="L207" i="1"/>
  <c r="L320" i="1"/>
  <c r="L314" i="1"/>
  <c r="L301" i="1"/>
  <c r="L270" i="1"/>
  <c r="L120" i="1"/>
  <c r="L233" i="1"/>
  <c r="L319" i="1"/>
  <c r="L287" i="1"/>
  <c r="L280" i="1"/>
  <c r="L260" i="1"/>
  <c r="L111" i="1"/>
  <c r="L3" i="1"/>
  <c r="L19" i="1"/>
  <c r="L100" i="1"/>
  <c r="L237" i="1"/>
  <c r="L231" i="1"/>
  <c r="L227" i="1"/>
  <c r="L211" i="1"/>
  <c r="L201" i="1"/>
  <c r="L77" i="1"/>
  <c r="L89" i="1"/>
  <c r="L189" i="1"/>
  <c r="L243" i="1"/>
  <c r="L217" i="1"/>
  <c r="L206" i="1"/>
  <c r="L35" i="1"/>
  <c r="L135" i="1"/>
  <c r="L246" i="1"/>
  <c r="L220" i="1"/>
  <c r="L197" i="1"/>
  <c r="L21" i="1"/>
  <c r="L25" i="1"/>
  <c r="L36" i="1"/>
  <c r="L66" i="1"/>
  <c r="L90" i="1"/>
  <c r="L106" i="1"/>
  <c r="L245" i="1"/>
  <c r="L219" i="1"/>
  <c r="L239" i="1"/>
  <c r="L14" i="1"/>
  <c r="L30" i="1"/>
  <c r="L44" i="1"/>
  <c r="L52" i="1"/>
  <c r="L199" i="1"/>
  <c r="L32" i="1"/>
  <c r="L38" i="1"/>
  <c r="L63" i="1"/>
  <c r="L71" i="1"/>
  <c r="L78" i="1"/>
  <c r="L82" i="1"/>
  <c r="L191" i="1"/>
  <c r="L131" i="1"/>
  <c r="L45" i="1"/>
  <c r="L57" i="1"/>
  <c r="L101" i="1"/>
  <c r="L113" i="1"/>
  <c r="L190" i="1"/>
  <c r="L139" i="1"/>
  <c r="L79" i="1"/>
  <c r="L98" i="1"/>
  <c r="L128" i="1"/>
  <c r="L7" i="1"/>
  <c r="L61" i="1"/>
  <c r="L87" i="1"/>
  <c r="L91" i="1"/>
  <c r="L114" i="1"/>
  <c r="L117" i="1"/>
  <c r="L196" i="1"/>
  <c r="L138" i="1"/>
  <c r="L4" i="1"/>
  <c r="L8" i="1"/>
  <c r="L12" i="1"/>
  <c r="L69" i="1"/>
  <c r="L195" i="1"/>
  <c r="L92" i="1"/>
  <c r="L96" i="1"/>
  <c r="L15" i="1"/>
  <c r="L27" i="1"/>
  <c r="L43" i="1"/>
  <c r="L53" i="1"/>
  <c r="L75" i="1"/>
  <c r="L85" i="1"/>
  <c r="L103" i="1"/>
  <c r="L107" i="1"/>
  <c r="L121" i="1"/>
  <c r="L129" i="1"/>
  <c r="L5" i="1"/>
  <c r="L9" i="1"/>
  <c r="L16" i="1"/>
  <c r="L37" i="1"/>
  <c r="L40" i="1"/>
  <c r="L54" i="1"/>
  <c r="L65" i="1"/>
  <c r="L72" i="1"/>
  <c r="L86" i="1"/>
  <c r="L97" i="1"/>
  <c r="L104" i="1"/>
  <c r="L115" i="1"/>
  <c r="L118" i="1"/>
  <c r="L2" i="1"/>
  <c r="L13" i="1"/>
  <c r="L24" i="1"/>
  <c r="L34" i="1"/>
  <c r="L51" i="1"/>
  <c r="L83" i="1"/>
  <c r="L108" i="1"/>
  <c r="L112" i="1"/>
  <c r="L122" i="1"/>
  <c r="L6" i="1"/>
  <c r="L10" i="1"/>
  <c r="L17" i="1"/>
  <c r="L41" i="1"/>
  <c r="L48" i="1"/>
  <c r="L62" i="1"/>
  <c r="L73" i="1"/>
  <c r="L80" i="1"/>
  <c r="L94" i="1"/>
  <c r="L105" i="1"/>
  <c r="L119" i="1"/>
  <c r="L126" i="1"/>
  <c r="L11" i="1"/>
  <c r="L18" i="1"/>
  <c r="L29" i="1"/>
  <c r="L39" i="1"/>
  <c r="L49" i="1"/>
  <c r="L56" i="1"/>
  <c r="L70" i="1"/>
  <c r="L81" i="1"/>
  <c r="L88" i="1"/>
  <c r="L102" i="1"/>
  <c r="L109" i="1"/>
  <c r="L116" i="1"/>
  <c r="L123" i="1"/>
  <c r="L127" i="1"/>
  <c r="L22" i="1"/>
  <c r="L26" i="1"/>
  <c r="L33" i="1"/>
  <c r="L67" i="1"/>
  <c r="L99" i="1"/>
  <c r="L110" i="1"/>
  <c r="L124" i="1"/>
  <c r="L401" i="1" l="1"/>
  <c r="L390" i="1"/>
  <c r="L152" i="1"/>
</calcChain>
</file>

<file path=xl/sharedStrings.xml><?xml version="1.0" encoding="utf-8"?>
<sst xmlns="http://schemas.openxmlformats.org/spreadsheetml/2006/main" count="527" uniqueCount="27">
  <si>
    <t>Data</t>
  </si>
  <si>
    <t>Cotação</t>
  </si>
  <si>
    <t>PL</t>
  </si>
  <si>
    <t>N° Cotistas</t>
  </si>
  <si>
    <t>Proventos</t>
  </si>
  <si>
    <t>Qntd Cotas</t>
  </si>
  <si>
    <t>Volume</t>
  </si>
  <si>
    <t>Receita</t>
  </si>
  <si>
    <t>Despesas</t>
  </si>
  <si>
    <t>Receita/Cota</t>
  </si>
  <si>
    <t>Despesas/Cota</t>
  </si>
  <si>
    <t>Resultado/Cota</t>
  </si>
  <si>
    <t>Vacância Física</t>
  </si>
  <si>
    <t>Vacância Financeira</t>
  </si>
  <si>
    <t>Juros Real NTNB35</t>
  </si>
  <si>
    <t>P/VP</t>
  </si>
  <si>
    <t>BRCO11</t>
  </si>
  <si>
    <t>BTLG11</t>
  </si>
  <si>
    <t>GARE11</t>
  </si>
  <si>
    <t>HSLG11</t>
  </si>
  <si>
    <t>HGLG11</t>
  </si>
  <si>
    <t>LVBI11</t>
  </si>
  <si>
    <t>VILG11</t>
  </si>
  <si>
    <t>XPLG11</t>
  </si>
  <si>
    <t>VP/Cota</t>
  </si>
  <si>
    <t>DY Patrimonial Anualizado</t>
  </si>
  <si>
    <t>Fundo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</si>
</sst>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0.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0"/>
      <name val="Inter"/>
    </font>
    <font>
      <b/>
      <sz val="10"/>
      <color indexed="8"/>
      <name val="Inter"/>
    </font>
    <font>
      <sz val="10"/>
      <color indexed="8"/>
      <name val="Inter"/>
    </font>
    <font>
      <sz val="10"/>
      <color theme="4"/>
      <name val="Inte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8" fontId="2" fillId="2" borderId="1" xfId="0" applyNumberFormat="1" applyFont="1" applyFill="1" applyBorder="1" applyAlignment="1">
      <alignment horizontal="center"/>
    </xf>
    <xf numFmtId="17" fontId="3" fillId="0" borderId="0" xfId="0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" fontId="3" fillId="3" borderId="0" xfId="0" applyNumberFormat="1" applyFont="1" applyFill="1" applyAlignment="1">
      <alignment horizontal="center"/>
    </xf>
    <xf numFmtId="8" fontId="4" fillId="3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9" fontId="4" fillId="3" borderId="0" xfId="0" applyNumberFormat="1" applyFont="1" applyFill="1" applyAlignment="1">
      <alignment horizontal="center"/>
    </xf>
    <xf numFmtId="4" fontId="4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10" fontId="4" fillId="3" borderId="0" xfId="0" applyNumberFormat="1" applyFont="1" applyFill="1" applyAlignment="1">
      <alignment horizontal="center"/>
    </xf>
    <xf numFmtId="10" fontId="4" fillId="0" borderId="0" xfId="0" applyNumberFormat="1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35678-1E58-4D7D-8F5F-97F35F8914CB}">
  <dimension ref="A1:S509"/>
  <sheetViews>
    <sheetView tabSelected="1" topLeftCell="I1" workbookViewId="0">
      <selection activeCell="S1" sqref="S1"/>
    </sheetView>
  </sheetViews>
  <sheetFormatPr defaultRowHeight="15" x14ac:dyDescent="0.25"/>
  <cols>
    <col min="1" max="1" width="8" bestFit="1" customWidth="1"/>
    <col min="2" max="2" width="11.85546875" bestFit="1" customWidth="1"/>
    <col min="3" max="3" width="20.140625" bestFit="1" customWidth="1"/>
    <col min="4" max="4" width="11.7109375" bestFit="1" customWidth="1"/>
    <col min="5" max="5" width="10.5703125" bestFit="1" customWidth="1"/>
    <col min="6" max="6" width="12.140625" bestFit="1" customWidth="1"/>
    <col min="7" max="7" width="17" bestFit="1" customWidth="1"/>
    <col min="8" max="8" width="17.28515625" bestFit="1" customWidth="1"/>
    <col min="9" max="9" width="17.7109375" bestFit="1" customWidth="1"/>
    <col min="10" max="10" width="13.7109375" bestFit="1" customWidth="1"/>
    <col min="11" max="11" width="15.42578125" bestFit="1" customWidth="1"/>
    <col min="12" max="12" width="15.85546875" bestFit="1" customWidth="1"/>
    <col min="13" max="13" width="15.85546875" customWidth="1"/>
    <col min="14" max="14" width="26.28515625" style="20" bestFit="1" customWidth="1"/>
    <col min="15" max="15" width="16.28515625" bestFit="1" customWidth="1"/>
    <col min="16" max="16" width="20.7109375" bestFit="1" customWidth="1"/>
    <col min="17" max="17" width="19.42578125" bestFit="1" customWidth="1"/>
    <col min="18" max="18" width="7.5703125" bestFit="1" customWidth="1"/>
    <col min="19" max="19" width="9.140625" style="9"/>
  </cols>
  <sheetData>
    <row r="1" spans="1:19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24</v>
      </c>
      <c r="N1" s="17" t="s">
        <v>25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26</v>
      </c>
    </row>
    <row r="2" spans="1:19" x14ac:dyDescent="0.25">
      <c r="A2" s="10">
        <v>43829</v>
      </c>
      <c r="B2" s="11">
        <v>149.5</v>
      </c>
      <c r="C2" s="11">
        <v>1205651693.47</v>
      </c>
      <c r="D2" s="12">
        <v>8807</v>
      </c>
      <c r="E2" s="11">
        <v>0</v>
      </c>
      <c r="F2" s="12">
        <v>12566391</v>
      </c>
      <c r="G2" s="11">
        <v>2049620.74</v>
      </c>
      <c r="H2" s="11">
        <v>7137900</v>
      </c>
      <c r="I2" s="11">
        <v>-2201200</v>
      </c>
      <c r="J2" s="11">
        <f t="shared" ref="J2:J41" si="0">H2/F2</f>
        <v>0.5680151126922599</v>
      </c>
      <c r="K2" s="11">
        <f t="shared" ref="K2:K41" si="1">I2/F2</f>
        <v>-0.17516564620661573</v>
      </c>
      <c r="L2" s="11">
        <f t="shared" ref="L2:L41" si="2">J2+K2</f>
        <v>0.39284946648564417</v>
      </c>
      <c r="M2" s="11">
        <f>C2/F2</f>
        <v>95.942557689793361</v>
      </c>
      <c r="N2" s="18">
        <f>(1+E2/M2)^12-1</f>
        <v>0</v>
      </c>
      <c r="O2" s="13">
        <v>0</v>
      </c>
      <c r="P2" s="13">
        <v>0</v>
      </c>
      <c r="Q2" s="14">
        <v>3.338421052631579</v>
      </c>
      <c r="R2" s="15">
        <f t="shared" ref="R2:R41" si="3">B2/(C2/F2)</f>
        <v>1.5582240415496473</v>
      </c>
      <c r="S2" s="16" t="s">
        <v>16</v>
      </c>
    </row>
    <row r="3" spans="1:19" x14ac:dyDescent="0.25">
      <c r="A3" s="3">
        <v>43861</v>
      </c>
      <c r="B3" s="4">
        <v>130</v>
      </c>
      <c r="C3" s="4">
        <v>1205390682.74</v>
      </c>
      <c r="D3" s="5">
        <v>9610</v>
      </c>
      <c r="E3" s="4">
        <v>0.5578676199</v>
      </c>
      <c r="F3" s="5">
        <v>12566391</v>
      </c>
      <c r="G3" s="4">
        <v>1309202.6299999999</v>
      </c>
      <c r="H3" s="4">
        <v>8934100</v>
      </c>
      <c r="I3" s="4">
        <v>-1283700</v>
      </c>
      <c r="J3" s="4">
        <f t="shared" si="0"/>
        <v>0.71095193520558131</v>
      </c>
      <c r="K3" s="4">
        <f t="shared" si="1"/>
        <v>-0.10215343450637498</v>
      </c>
      <c r="L3" s="4">
        <f t="shared" si="2"/>
        <v>0.60879850069920627</v>
      </c>
      <c r="M3" s="4">
        <f t="shared" ref="M3:M66" si="4">C3/F3</f>
        <v>95.921787149548351</v>
      </c>
      <c r="N3" s="19">
        <f t="shared" ref="N3:N66" si="5">(1+E3/M3)^12-1</f>
        <v>7.2066559693873433E-2</v>
      </c>
      <c r="O3" s="6">
        <v>0</v>
      </c>
      <c r="P3" s="6">
        <v>0</v>
      </c>
      <c r="Q3" s="7">
        <v>3.410909090909092</v>
      </c>
      <c r="R3" s="8">
        <f t="shared" si="3"/>
        <v>1.355270829111237</v>
      </c>
      <c r="S3" s="9" t="s">
        <v>16</v>
      </c>
    </row>
    <row r="4" spans="1:19" x14ac:dyDescent="0.25">
      <c r="A4" s="3">
        <v>43889</v>
      </c>
      <c r="B4" s="4">
        <v>126.2</v>
      </c>
      <c r="C4" s="4">
        <v>1205283984.0999999</v>
      </c>
      <c r="D4" s="5">
        <v>9566</v>
      </c>
      <c r="E4" s="4">
        <v>0.55000000000000004</v>
      </c>
      <c r="F4" s="5">
        <v>12566391</v>
      </c>
      <c r="G4" s="4">
        <v>1731122.78</v>
      </c>
      <c r="H4" s="4">
        <v>7963000</v>
      </c>
      <c r="I4" s="4">
        <v>-1572000</v>
      </c>
      <c r="J4" s="4">
        <f t="shared" si="0"/>
        <v>0.63367437794988235</v>
      </c>
      <c r="K4" s="4">
        <f t="shared" si="1"/>
        <v>-0.12509558233545334</v>
      </c>
      <c r="L4" s="4">
        <f t="shared" si="2"/>
        <v>0.50857879561442898</v>
      </c>
      <c r="M4" s="4">
        <f t="shared" si="4"/>
        <v>95.913296355333841</v>
      </c>
      <c r="N4" s="19">
        <f t="shared" si="5"/>
        <v>7.1024431725460913E-2</v>
      </c>
      <c r="O4" s="6">
        <v>0</v>
      </c>
      <c r="P4" s="6">
        <v>0</v>
      </c>
      <c r="Q4" s="7">
        <v>3.2927777777777778</v>
      </c>
      <c r="R4" s="8">
        <f t="shared" si="3"/>
        <v>1.3157716895941287</v>
      </c>
      <c r="S4" s="9" t="s">
        <v>16</v>
      </c>
    </row>
    <row r="5" spans="1:19" x14ac:dyDescent="0.25">
      <c r="A5" s="3">
        <v>43921</v>
      </c>
      <c r="B5" s="4">
        <v>110.9</v>
      </c>
      <c r="C5" s="4">
        <v>1205309716.71</v>
      </c>
      <c r="D5" s="5">
        <v>9420</v>
      </c>
      <c r="E5" s="4">
        <v>0.55000000000000004</v>
      </c>
      <c r="F5" s="5">
        <v>12566391</v>
      </c>
      <c r="G5" s="4">
        <v>1075301.6100000001</v>
      </c>
      <c r="H5" s="4">
        <v>8033000</v>
      </c>
      <c r="I5" s="4">
        <v>-1261000</v>
      </c>
      <c r="J5" s="4">
        <f t="shared" si="0"/>
        <v>0.6392447919215628</v>
      </c>
      <c r="K5" s="4">
        <f t="shared" si="1"/>
        <v>-0.10034702883270145</v>
      </c>
      <c r="L5" s="4">
        <f t="shared" si="2"/>
        <v>0.53889776308886139</v>
      </c>
      <c r="M5" s="4">
        <f t="shared" si="4"/>
        <v>95.915344088052009</v>
      </c>
      <c r="N5" s="19">
        <f t="shared" si="5"/>
        <v>7.1022867259548761E-2</v>
      </c>
      <c r="O5" s="6">
        <v>9.6860000000000002E-3</v>
      </c>
      <c r="P5" s="6">
        <v>0</v>
      </c>
      <c r="Q5" s="7">
        <v>4.1422727272727276</v>
      </c>
      <c r="R5" s="8">
        <f t="shared" si="3"/>
        <v>1.1562279326047333</v>
      </c>
      <c r="S5" s="9" t="s">
        <v>16</v>
      </c>
    </row>
    <row r="6" spans="1:19" x14ac:dyDescent="0.25">
      <c r="A6" s="3">
        <v>43951</v>
      </c>
      <c r="B6" s="4">
        <v>114.5</v>
      </c>
      <c r="C6" s="4">
        <v>1206097880.6500001</v>
      </c>
      <c r="D6" s="5">
        <v>9448</v>
      </c>
      <c r="E6" s="4">
        <v>0.56499999999999995</v>
      </c>
      <c r="F6" s="5">
        <v>12566391</v>
      </c>
      <c r="G6" s="4">
        <v>1240261.19</v>
      </c>
      <c r="H6" s="4">
        <v>8453000</v>
      </c>
      <c r="I6" s="4">
        <v>-1193000</v>
      </c>
      <c r="J6" s="4">
        <f t="shared" si="0"/>
        <v>0.67266727575164575</v>
      </c>
      <c r="K6" s="4">
        <f t="shared" si="1"/>
        <v>-9.4935769545926113E-2</v>
      </c>
      <c r="L6" s="4">
        <f t="shared" si="2"/>
        <v>0.57773150620571967</v>
      </c>
      <c r="M6" s="4">
        <f t="shared" si="4"/>
        <v>95.978064079814175</v>
      </c>
      <c r="N6" s="19">
        <f t="shared" si="5"/>
        <v>7.2973783089206989E-2</v>
      </c>
      <c r="O6" s="6">
        <v>0</v>
      </c>
      <c r="P6" s="6">
        <v>0</v>
      </c>
      <c r="Q6" s="7">
        <v>4.4515000000000011</v>
      </c>
      <c r="R6" s="8">
        <f t="shared" si="3"/>
        <v>1.1929809284836503</v>
      </c>
      <c r="S6" s="9" t="s">
        <v>16</v>
      </c>
    </row>
    <row r="7" spans="1:19" x14ac:dyDescent="0.25">
      <c r="A7" s="3">
        <v>43980</v>
      </c>
      <c r="B7" s="4">
        <v>120</v>
      </c>
      <c r="C7" s="4">
        <v>1206106770.1300001</v>
      </c>
      <c r="D7" s="5">
        <v>9694</v>
      </c>
      <c r="E7" s="4">
        <v>0.55710000000000004</v>
      </c>
      <c r="F7" s="5">
        <v>12566391</v>
      </c>
      <c r="G7" s="4">
        <v>1594500.57</v>
      </c>
      <c r="H7" s="4">
        <v>8378000</v>
      </c>
      <c r="I7" s="4">
        <v>-1471000</v>
      </c>
      <c r="J7" s="4">
        <f t="shared" si="0"/>
        <v>0.66669897506770237</v>
      </c>
      <c r="K7" s="4">
        <f t="shared" si="1"/>
        <v>-0.11705827074774293</v>
      </c>
      <c r="L7" s="4">
        <f t="shared" si="2"/>
        <v>0.54964070431995948</v>
      </c>
      <c r="M7" s="4">
        <f t="shared" si="4"/>
        <v>95.978771481008366</v>
      </c>
      <c r="N7" s="19">
        <f t="shared" si="5"/>
        <v>7.1920108548453543E-2</v>
      </c>
      <c r="O7" s="6">
        <v>0</v>
      </c>
      <c r="P7" s="6">
        <v>0</v>
      </c>
      <c r="Q7" s="7">
        <v>4.3965000000000005</v>
      </c>
      <c r="R7" s="8">
        <f t="shared" si="3"/>
        <v>1.2502764741445433</v>
      </c>
      <c r="S7" s="9" t="s">
        <v>16</v>
      </c>
    </row>
    <row r="8" spans="1:19" x14ac:dyDescent="0.25">
      <c r="A8" s="3">
        <v>44012</v>
      </c>
      <c r="B8" s="4">
        <v>125.82</v>
      </c>
      <c r="C8" s="4">
        <v>1205922773.1099999</v>
      </c>
      <c r="D8" s="5">
        <v>10420</v>
      </c>
      <c r="E8" s="4">
        <v>0.56000000000000005</v>
      </c>
      <c r="F8" s="5">
        <v>12566391</v>
      </c>
      <c r="G8" s="4">
        <v>1391699.3</v>
      </c>
      <c r="H8" s="4">
        <v>8457000</v>
      </c>
      <c r="I8" s="4">
        <v>-1461000</v>
      </c>
      <c r="J8" s="4">
        <f t="shared" si="0"/>
        <v>0.67298558512145612</v>
      </c>
      <c r="K8" s="4">
        <f t="shared" si="1"/>
        <v>-0.11626249732321714</v>
      </c>
      <c r="L8" s="4">
        <f t="shared" si="2"/>
        <v>0.55672308779823898</v>
      </c>
      <c r="M8" s="4">
        <f t="shared" si="4"/>
        <v>95.964129487137541</v>
      </c>
      <c r="N8" s="19">
        <f t="shared" si="5"/>
        <v>7.2317975327937711E-2</v>
      </c>
      <c r="O8" s="6">
        <v>8.0000000000000002E-3</v>
      </c>
      <c r="P8" s="6">
        <v>0</v>
      </c>
      <c r="Q8" s="7">
        <v>4.0985714285714279</v>
      </c>
      <c r="R8" s="8">
        <f t="shared" si="3"/>
        <v>1.3111148996236575</v>
      </c>
      <c r="S8" s="9" t="s">
        <v>16</v>
      </c>
    </row>
    <row r="9" spans="1:19" x14ac:dyDescent="0.25">
      <c r="A9" s="3">
        <v>44043</v>
      </c>
      <c r="B9" s="4">
        <v>123</v>
      </c>
      <c r="C9" s="4">
        <v>1205780059.0899999</v>
      </c>
      <c r="D9" s="5">
        <v>10973</v>
      </c>
      <c r="E9" s="4">
        <v>0.55000000000000004</v>
      </c>
      <c r="F9" s="5">
        <v>12566391</v>
      </c>
      <c r="G9" s="4">
        <v>710854.53</v>
      </c>
      <c r="H9" s="4">
        <v>8401000</v>
      </c>
      <c r="I9" s="4">
        <v>-1517000</v>
      </c>
      <c r="J9" s="4">
        <f t="shared" si="0"/>
        <v>0.66852925394411167</v>
      </c>
      <c r="K9" s="4">
        <f t="shared" si="1"/>
        <v>-0.12071882850056154</v>
      </c>
      <c r="L9" s="4">
        <f t="shared" si="2"/>
        <v>0.54781042544355008</v>
      </c>
      <c r="M9" s="4">
        <f t="shared" si="4"/>
        <v>95.952772684695219</v>
      </c>
      <c r="N9" s="19">
        <f t="shared" si="5"/>
        <v>7.0994283979521455E-2</v>
      </c>
      <c r="O9" s="6">
        <v>8.0000000000000002E-3</v>
      </c>
      <c r="P9" s="6">
        <v>0</v>
      </c>
      <c r="Q9" s="7">
        <v>3.7060869565217396</v>
      </c>
      <c r="R9" s="8">
        <f t="shared" si="3"/>
        <v>1.281880622711999</v>
      </c>
      <c r="S9" s="9" t="s">
        <v>16</v>
      </c>
    </row>
    <row r="10" spans="1:19" x14ac:dyDescent="0.25">
      <c r="A10" s="3">
        <v>44074</v>
      </c>
      <c r="B10" s="4">
        <v>125</v>
      </c>
      <c r="C10" s="4">
        <v>1206014129.5699999</v>
      </c>
      <c r="D10" s="5">
        <v>11610</v>
      </c>
      <c r="E10" s="4">
        <v>0.55000000000000004</v>
      </c>
      <c r="F10" s="5">
        <v>12566391</v>
      </c>
      <c r="G10" s="4">
        <v>688354.86</v>
      </c>
      <c r="H10" s="4">
        <v>8358000</v>
      </c>
      <c r="I10" s="4">
        <v>-1491000</v>
      </c>
      <c r="J10" s="4">
        <f t="shared" si="0"/>
        <v>0.66510742821865088</v>
      </c>
      <c r="K10" s="4">
        <f t="shared" si="1"/>
        <v>-0.11864981759679449</v>
      </c>
      <c r="L10" s="4">
        <f t="shared" si="2"/>
        <v>0.54645761062185638</v>
      </c>
      <c r="M10" s="4">
        <f t="shared" si="4"/>
        <v>95.971399391440229</v>
      </c>
      <c r="N10" s="19">
        <f t="shared" si="5"/>
        <v>7.0980067799823576E-2</v>
      </c>
      <c r="O10" s="6">
        <v>0</v>
      </c>
      <c r="P10" s="6">
        <v>0</v>
      </c>
      <c r="Q10" s="7">
        <v>3.6195238095238098</v>
      </c>
      <c r="R10" s="8">
        <f t="shared" si="3"/>
        <v>1.3024713695187491</v>
      </c>
      <c r="S10" s="9" t="s">
        <v>16</v>
      </c>
    </row>
    <row r="11" spans="1:19" x14ac:dyDescent="0.25">
      <c r="A11" s="3">
        <v>44104</v>
      </c>
      <c r="B11" s="4">
        <v>126.77</v>
      </c>
      <c r="C11" s="4">
        <v>1205360892.1400001</v>
      </c>
      <c r="D11" s="5">
        <v>11968</v>
      </c>
      <c r="E11" s="4">
        <v>0.55000000000000004</v>
      </c>
      <c r="F11" s="5">
        <v>12566391</v>
      </c>
      <c r="G11" s="4">
        <v>3881522.45</v>
      </c>
      <c r="H11" s="4">
        <v>8652000</v>
      </c>
      <c r="I11" s="4">
        <v>-1546000</v>
      </c>
      <c r="J11" s="4">
        <f t="shared" si="0"/>
        <v>0.68850316689970892</v>
      </c>
      <c r="K11" s="4">
        <f t="shared" si="1"/>
        <v>-0.12302657143168631</v>
      </c>
      <c r="L11" s="4">
        <f t="shared" si="2"/>
        <v>0.56547659546802265</v>
      </c>
      <c r="M11" s="4">
        <f t="shared" si="4"/>
        <v>95.919416492770281</v>
      </c>
      <c r="N11" s="19">
        <f t="shared" si="5"/>
        <v>7.1019756150838331E-2</v>
      </c>
      <c r="O11" s="6">
        <v>0</v>
      </c>
      <c r="P11" s="6">
        <v>0</v>
      </c>
      <c r="Q11" s="7">
        <v>3.8790476190476189</v>
      </c>
      <c r="R11" s="8">
        <f t="shared" si="3"/>
        <v>1.3216302249873988</v>
      </c>
      <c r="S11" s="9" t="s">
        <v>16</v>
      </c>
    </row>
    <row r="12" spans="1:19" x14ac:dyDescent="0.25">
      <c r="A12" s="3">
        <v>44134</v>
      </c>
      <c r="B12" s="4">
        <v>123.45</v>
      </c>
      <c r="C12" s="4">
        <v>1205560381.1500001</v>
      </c>
      <c r="D12" s="5">
        <v>12434</v>
      </c>
      <c r="E12" s="4">
        <v>0.55000000000000004</v>
      </c>
      <c r="F12" s="5">
        <v>12566391</v>
      </c>
      <c r="G12" s="4">
        <v>1777840.47</v>
      </c>
      <c r="H12" s="4">
        <v>8465000</v>
      </c>
      <c r="I12" s="4">
        <v>-1568000</v>
      </c>
      <c r="J12" s="4">
        <f t="shared" si="0"/>
        <v>0.67362220386107674</v>
      </c>
      <c r="K12" s="4">
        <f t="shared" si="1"/>
        <v>-0.12477727296564305</v>
      </c>
      <c r="L12" s="4">
        <f t="shared" si="2"/>
        <v>0.54884493089543374</v>
      </c>
      <c r="M12" s="4">
        <f t="shared" si="4"/>
        <v>95.935291298034585</v>
      </c>
      <c r="N12" s="19">
        <f t="shared" si="5"/>
        <v>7.1007631213011901E-2</v>
      </c>
      <c r="O12" s="6">
        <v>3.7999999999999999E-2</v>
      </c>
      <c r="P12" s="6">
        <v>0</v>
      </c>
      <c r="Q12" s="7">
        <v>4.1100000000000003</v>
      </c>
      <c r="R12" s="8">
        <f t="shared" si="3"/>
        <v>1.2868048695082153</v>
      </c>
      <c r="S12" s="9" t="s">
        <v>16</v>
      </c>
    </row>
    <row r="13" spans="1:19" x14ac:dyDescent="0.25">
      <c r="A13" s="3">
        <v>44165</v>
      </c>
      <c r="B13" s="4">
        <v>120.22</v>
      </c>
      <c r="C13" s="4">
        <v>1457824385.27</v>
      </c>
      <c r="D13" s="5">
        <v>20864</v>
      </c>
      <c r="E13" s="4">
        <v>0.55000000000000004</v>
      </c>
      <c r="F13" s="5">
        <v>14778781</v>
      </c>
      <c r="G13" s="4">
        <v>1938136.75</v>
      </c>
      <c r="H13" s="4">
        <v>8636000</v>
      </c>
      <c r="I13" s="4">
        <v>-1647000</v>
      </c>
      <c r="J13" s="4">
        <f t="shared" si="0"/>
        <v>0.58435130745898456</v>
      </c>
      <c r="K13" s="4">
        <f t="shared" si="1"/>
        <v>-0.1114435622261403</v>
      </c>
      <c r="L13" s="4">
        <f t="shared" si="2"/>
        <v>0.47290774523284429</v>
      </c>
      <c r="M13" s="4">
        <f t="shared" si="4"/>
        <v>98.643073827942914</v>
      </c>
      <c r="N13" s="19">
        <f t="shared" si="5"/>
        <v>6.8998312424982222E-2</v>
      </c>
      <c r="O13" s="6">
        <v>3.7999999999999999E-2</v>
      </c>
      <c r="P13" s="6">
        <v>0</v>
      </c>
      <c r="Q13" s="7">
        <v>4.0910000000000002</v>
      </c>
      <c r="R13" s="8">
        <f t="shared" si="3"/>
        <v>1.2187373662918535</v>
      </c>
      <c r="S13" s="9" t="s">
        <v>16</v>
      </c>
    </row>
    <row r="14" spans="1:19" x14ac:dyDescent="0.25">
      <c r="A14" s="3">
        <v>44195</v>
      </c>
      <c r="B14" s="4">
        <v>115.5</v>
      </c>
      <c r="C14" s="4">
        <v>1602819073.45</v>
      </c>
      <c r="D14" s="5">
        <v>21380</v>
      </c>
      <c r="E14" s="4">
        <v>0.55000000000000004</v>
      </c>
      <c r="F14" s="5">
        <v>14778781</v>
      </c>
      <c r="G14" s="4">
        <v>1784925.93</v>
      </c>
      <c r="H14" s="4">
        <v>8465000</v>
      </c>
      <c r="I14" s="4">
        <v>-1568000</v>
      </c>
      <c r="J14" s="4">
        <f t="shared" si="0"/>
        <v>0.57278066438632524</v>
      </c>
      <c r="K14" s="4">
        <f t="shared" si="1"/>
        <v>-0.10609806045573042</v>
      </c>
      <c r="L14" s="4">
        <f t="shared" si="2"/>
        <v>0.4666826039305948</v>
      </c>
      <c r="M14" s="4">
        <f t="shared" si="4"/>
        <v>108.45407841485709</v>
      </c>
      <c r="N14" s="19">
        <f t="shared" si="5"/>
        <v>6.258164633691754E-2</v>
      </c>
      <c r="O14" s="6">
        <v>3.5000000000000003E-2</v>
      </c>
      <c r="P14" s="6">
        <v>0</v>
      </c>
      <c r="Q14" s="7">
        <v>3.6555</v>
      </c>
      <c r="R14" s="8">
        <f t="shared" si="3"/>
        <v>1.0649668660517397</v>
      </c>
      <c r="S14" s="9" t="s">
        <v>16</v>
      </c>
    </row>
    <row r="15" spans="1:19" x14ac:dyDescent="0.25">
      <c r="A15" s="3">
        <v>44225</v>
      </c>
      <c r="B15" s="4">
        <v>113.9</v>
      </c>
      <c r="C15" s="4">
        <v>1602509072.1400001</v>
      </c>
      <c r="D15" s="5">
        <v>21866</v>
      </c>
      <c r="E15" s="4">
        <v>0.55000000000000004</v>
      </c>
      <c r="F15" s="5">
        <v>14778781</v>
      </c>
      <c r="G15" s="4">
        <v>1106210.3400000001</v>
      </c>
      <c r="H15" s="4">
        <v>9770000</v>
      </c>
      <c r="I15" s="4">
        <v>-1600000</v>
      </c>
      <c r="J15" s="4">
        <f t="shared" si="0"/>
        <v>0.66108294046714677</v>
      </c>
      <c r="K15" s="4">
        <f t="shared" si="1"/>
        <v>-0.10826332699564328</v>
      </c>
      <c r="L15" s="4">
        <f t="shared" si="2"/>
        <v>0.55281961347150355</v>
      </c>
      <c r="M15" s="4">
        <f t="shared" si="4"/>
        <v>108.43310230661109</v>
      </c>
      <c r="N15" s="19">
        <f t="shared" si="5"/>
        <v>6.2594092310131799E-2</v>
      </c>
      <c r="O15" s="6">
        <v>3.5000000000000003E-2</v>
      </c>
      <c r="P15" s="6">
        <v>0</v>
      </c>
      <c r="Q15" s="7">
        <v>3.5989473684210522</v>
      </c>
      <c r="R15" s="8">
        <f t="shared" si="3"/>
        <v>1.0504172395430542</v>
      </c>
      <c r="S15" s="9" t="s">
        <v>16</v>
      </c>
    </row>
    <row r="16" spans="1:19" x14ac:dyDescent="0.25">
      <c r="A16" s="3">
        <v>44253</v>
      </c>
      <c r="B16" s="4">
        <v>112.3</v>
      </c>
      <c r="C16" s="4">
        <v>1602649105.0699999</v>
      </c>
      <c r="D16" s="5">
        <v>22651</v>
      </c>
      <c r="E16" s="4">
        <v>0.54</v>
      </c>
      <c r="F16" s="5">
        <v>14778781</v>
      </c>
      <c r="G16" s="4">
        <v>2642274.85</v>
      </c>
      <c r="H16" s="4">
        <v>9791000</v>
      </c>
      <c r="I16" s="4">
        <v>-1810000</v>
      </c>
      <c r="J16" s="4">
        <f t="shared" si="0"/>
        <v>0.66250389663396458</v>
      </c>
      <c r="K16" s="4">
        <f t="shared" si="1"/>
        <v>-0.12247288866382146</v>
      </c>
      <c r="L16" s="4">
        <f t="shared" si="2"/>
        <v>0.54003100797014314</v>
      </c>
      <c r="M16" s="4">
        <f t="shared" si="4"/>
        <v>108.4425775759178</v>
      </c>
      <c r="N16" s="19">
        <f t="shared" si="5"/>
        <v>6.1419157980427963E-2</v>
      </c>
      <c r="O16" s="6">
        <v>5.8999999999999997E-2</v>
      </c>
      <c r="P16" s="6">
        <v>0</v>
      </c>
      <c r="Q16" s="7">
        <v>3.6527777777777777</v>
      </c>
      <c r="R16" s="8">
        <f t="shared" si="3"/>
        <v>1.0355711060204349</v>
      </c>
      <c r="S16" s="9" t="s">
        <v>16</v>
      </c>
    </row>
    <row r="17" spans="1:19" x14ac:dyDescent="0.25">
      <c r="A17" s="3">
        <v>44286</v>
      </c>
      <c r="B17" s="4">
        <v>111.5</v>
      </c>
      <c r="C17" s="4">
        <v>1602722548.5699999</v>
      </c>
      <c r="D17" s="5">
        <v>29012</v>
      </c>
      <c r="E17" s="4">
        <v>0.54</v>
      </c>
      <c r="F17" s="5">
        <v>14778781</v>
      </c>
      <c r="G17" s="4">
        <v>2611962.73</v>
      </c>
      <c r="H17" s="4">
        <v>9927000</v>
      </c>
      <c r="I17" s="4">
        <v>-1699000</v>
      </c>
      <c r="J17" s="4">
        <f t="shared" si="0"/>
        <v>0.67170627942859429</v>
      </c>
      <c r="K17" s="4">
        <f t="shared" si="1"/>
        <v>-0.1149621203534987</v>
      </c>
      <c r="L17" s="4">
        <f t="shared" si="2"/>
        <v>0.55674415907509556</v>
      </c>
      <c r="M17" s="4">
        <f t="shared" si="4"/>
        <v>108.44754709945292</v>
      </c>
      <c r="N17" s="19">
        <f t="shared" si="5"/>
        <v>6.1416265973503581E-2</v>
      </c>
      <c r="O17" s="6">
        <v>3.3925650504560312E-2</v>
      </c>
      <c r="P17" s="6">
        <v>0</v>
      </c>
      <c r="Q17" s="7">
        <v>3.8978260869565218</v>
      </c>
      <c r="R17" s="8">
        <f t="shared" si="3"/>
        <v>1.0281468136641929</v>
      </c>
      <c r="S17" s="9" t="s">
        <v>16</v>
      </c>
    </row>
    <row r="18" spans="1:19" x14ac:dyDescent="0.25">
      <c r="A18" s="3">
        <v>44316</v>
      </c>
      <c r="B18" s="4">
        <v>110.79</v>
      </c>
      <c r="C18" s="4">
        <v>1602518480.03</v>
      </c>
      <c r="D18" s="5">
        <v>31277</v>
      </c>
      <c r="E18" s="4">
        <v>0.54</v>
      </c>
      <c r="F18" s="5">
        <v>14778781</v>
      </c>
      <c r="G18" s="4">
        <v>2450969.75</v>
      </c>
      <c r="H18" s="4">
        <v>10300000</v>
      </c>
      <c r="I18" s="4">
        <v>-1608000</v>
      </c>
      <c r="J18" s="4">
        <f t="shared" si="0"/>
        <v>0.69694516753445357</v>
      </c>
      <c r="K18" s="4">
        <f t="shared" si="1"/>
        <v>-0.10880464363062149</v>
      </c>
      <c r="L18" s="4">
        <f t="shared" si="2"/>
        <v>0.58814052390383209</v>
      </c>
      <c r="M18" s="4">
        <f t="shared" si="4"/>
        <v>108.43373888753071</v>
      </c>
      <c r="N18" s="19">
        <f t="shared" si="5"/>
        <v>6.1424302315016277E-2</v>
      </c>
      <c r="O18" s="6">
        <v>5.8999999999999997E-2</v>
      </c>
      <c r="P18" s="6">
        <v>0</v>
      </c>
      <c r="Q18" s="7">
        <v>4.0869999999999997</v>
      </c>
      <c r="R18" s="8">
        <f t="shared" si="3"/>
        <v>1.0217299628016447</v>
      </c>
      <c r="S18" s="9" t="s">
        <v>16</v>
      </c>
    </row>
    <row r="19" spans="1:19" x14ac:dyDescent="0.25">
      <c r="A19" s="3">
        <v>44347</v>
      </c>
      <c r="B19" s="4">
        <v>109.3</v>
      </c>
      <c r="C19" s="4">
        <v>1602955497.24</v>
      </c>
      <c r="D19" s="5">
        <v>32249</v>
      </c>
      <c r="E19" s="4">
        <v>0.54</v>
      </c>
      <c r="F19" s="5">
        <v>14778781</v>
      </c>
      <c r="G19" s="4">
        <v>6428842.54</v>
      </c>
      <c r="H19" s="4">
        <v>9907000</v>
      </c>
      <c r="I19" s="4">
        <v>-2042000</v>
      </c>
      <c r="J19" s="4">
        <f t="shared" si="0"/>
        <v>0.67035298784114872</v>
      </c>
      <c r="K19" s="4">
        <f t="shared" si="1"/>
        <v>-0.13817107107818974</v>
      </c>
      <c r="L19" s="4">
        <f t="shared" si="2"/>
        <v>0.53218191676295901</v>
      </c>
      <c r="M19" s="4">
        <f t="shared" si="4"/>
        <v>108.4633094732238</v>
      </c>
      <c r="N19" s="19">
        <f t="shared" si="5"/>
        <v>6.1407094884325275E-2</v>
      </c>
      <c r="O19" s="6">
        <v>5.8999999999999997E-2</v>
      </c>
      <c r="P19" s="6">
        <v>0</v>
      </c>
      <c r="Q19" s="7">
        <v>4.1957142857142848</v>
      </c>
      <c r="R19" s="8">
        <f t="shared" si="3"/>
        <v>1.0077140420188151</v>
      </c>
      <c r="S19" s="9" t="s">
        <v>16</v>
      </c>
    </row>
    <row r="20" spans="1:19" x14ac:dyDescent="0.25">
      <c r="A20" s="3">
        <v>44377</v>
      </c>
      <c r="B20" s="4">
        <v>100.24</v>
      </c>
      <c r="C20" s="4">
        <v>1602620953.0899999</v>
      </c>
      <c r="D20" s="5">
        <v>38383</v>
      </c>
      <c r="E20" s="4">
        <v>0.54</v>
      </c>
      <c r="F20" s="5">
        <v>14778781</v>
      </c>
      <c r="G20" s="4">
        <v>3525831.1</v>
      </c>
      <c r="H20" s="4">
        <v>9659000</v>
      </c>
      <c r="I20" s="4">
        <v>-2106000</v>
      </c>
      <c r="J20" s="4">
        <f t="shared" si="0"/>
        <v>0.65357217215682406</v>
      </c>
      <c r="K20" s="4">
        <f t="shared" si="1"/>
        <v>-0.14250160415801547</v>
      </c>
      <c r="L20" s="4">
        <f t="shared" si="2"/>
        <v>0.51107056799880857</v>
      </c>
      <c r="M20" s="4">
        <f t="shared" si="4"/>
        <v>108.44067268403259</v>
      </c>
      <c r="N20" s="19">
        <f t="shared" si="5"/>
        <v>6.1420266601653672E-2</v>
      </c>
      <c r="O20" s="6">
        <v>5.8999999999999997E-2</v>
      </c>
      <c r="P20" s="6">
        <v>5.0999999999999997E-2</v>
      </c>
      <c r="Q20" s="7">
        <v>4.1295238095238096</v>
      </c>
      <c r="R20" s="8">
        <f t="shared" si="3"/>
        <v>0.92437641264060411</v>
      </c>
      <c r="S20" s="9" t="s">
        <v>16</v>
      </c>
    </row>
    <row r="21" spans="1:19" x14ac:dyDescent="0.25">
      <c r="A21" s="3">
        <v>44407</v>
      </c>
      <c r="B21" s="4">
        <v>106.53</v>
      </c>
      <c r="C21" s="4">
        <v>1602691035.51</v>
      </c>
      <c r="D21" s="5">
        <v>42322</v>
      </c>
      <c r="E21" s="4">
        <v>0.56999999999999995</v>
      </c>
      <c r="F21" s="5">
        <v>14778781</v>
      </c>
      <c r="G21" s="4">
        <v>4445510.24</v>
      </c>
      <c r="H21" s="4">
        <v>10502000</v>
      </c>
      <c r="I21" s="4">
        <v>-2271000</v>
      </c>
      <c r="J21" s="4">
        <f t="shared" si="0"/>
        <v>0.71061341256765354</v>
      </c>
      <c r="K21" s="4">
        <f t="shared" si="1"/>
        <v>-0.15366625975444118</v>
      </c>
      <c r="L21" s="4">
        <f t="shared" si="2"/>
        <v>0.55694715281321239</v>
      </c>
      <c r="M21" s="4">
        <f t="shared" si="4"/>
        <v>108.44541478150329</v>
      </c>
      <c r="N21" s="19">
        <f t="shared" si="5"/>
        <v>6.4928888024041953E-2</v>
      </c>
      <c r="O21" s="6">
        <v>5.8999999999999997E-2</v>
      </c>
      <c r="P21" s="6">
        <v>0</v>
      </c>
      <c r="Q21" s="7">
        <v>4.1457142857142868</v>
      </c>
      <c r="R21" s="8">
        <f t="shared" si="3"/>
        <v>0.98233752173512845</v>
      </c>
      <c r="S21" s="9" t="s">
        <v>16</v>
      </c>
    </row>
    <row r="22" spans="1:19" x14ac:dyDescent="0.25">
      <c r="A22" s="3">
        <v>44439</v>
      </c>
      <c r="B22" s="4">
        <v>102</v>
      </c>
      <c r="C22" s="4">
        <v>1603149372.6500001</v>
      </c>
      <c r="D22" s="5">
        <v>45306</v>
      </c>
      <c r="E22" s="4">
        <v>0.56999999999999995</v>
      </c>
      <c r="F22" s="5">
        <v>14778781</v>
      </c>
      <c r="G22" s="4">
        <v>2719498.91</v>
      </c>
      <c r="H22" s="4">
        <v>10531000</v>
      </c>
      <c r="I22" s="4">
        <v>-1765000</v>
      </c>
      <c r="J22" s="4">
        <f t="shared" si="0"/>
        <v>0.7125756853694496</v>
      </c>
      <c r="K22" s="4">
        <f t="shared" si="1"/>
        <v>-0.11942798259206899</v>
      </c>
      <c r="L22" s="4">
        <f t="shared" si="2"/>
        <v>0.5931477027773806</v>
      </c>
      <c r="M22" s="4">
        <f t="shared" si="4"/>
        <v>108.4764279712921</v>
      </c>
      <c r="N22" s="19">
        <f t="shared" si="5"/>
        <v>6.4909785256595409E-2</v>
      </c>
      <c r="O22" s="6">
        <v>2.7E-2</v>
      </c>
      <c r="P22" s="6">
        <v>0</v>
      </c>
      <c r="Q22" s="7">
        <v>4.5836363636363622</v>
      </c>
      <c r="R22" s="8">
        <f t="shared" si="3"/>
        <v>0.94029644880078411</v>
      </c>
      <c r="S22" s="9" t="s">
        <v>16</v>
      </c>
    </row>
    <row r="23" spans="1:19" x14ac:dyDescent="0.25">
      <c r="A23" s="3">
        <v>44469</v>
      </c>
      <c r="B23" s="4">
        <v>98.45</v>
      </c>
      <c r="C23" s="4">
        <v>1603955235.27</v>
      </c>
      <c r="D23" s="5">
        <v>47863</v>
      </c>
      <c r="E23" s="4">
        <v>0.56999999999999995</v>
      </c>
      <c r="F23" s="5">
        <v>14778781</v>
      </c>
      <c r="G23" s="4">
        <v>2830786.9</v>
      </c>
      <c r="H23" s="4">
        <v>11237000</v>
      </c>
      <c r="I23" s="4">
        <v>-1693000</v>
      </c>
      <c r="J23" s="4">
        <f t="shared" si="0"/>
        <v>0.76034687840627724</v>
      </c>
      <c r="K23" s="4">
        <f t="shared" si="1"/>
        <v>-0.11455613287726504</v>
      </c>
      <c r="L23" s="4">
        <f t="shared" si="2"/>
        <v>0.64579074552901217</v>
      </c>
      <c r="M23" s="4">
        <f t="shared" si="4"/>
        <v>108.53095632650623</v>
      </c>
      <c r="N23" s="19">
        <f t="shared" si="5"/>
        <v>6.4876225409729482E-2</v>
      </c>
      <c r="O23" s="6">
        <v>0</v>
      </c>
      <c r="P23" s="6">
        <v>0</v>
      </c>
      <c r="Q23" s="7">
        <v>4.7504761904761903</v>
      </c>
      <c r="R23" s="8">
        <f t="shared" si="3"/>
        <v>0.90711446146131325</v>
      </c>
      <c r="S23" s="9" t="s">
        <v>16</v>
      </c>
    </row>
    <row r="24" spans="1:19" x14ac:dyDescent="0.25">
      <c r="A24" s="3">
        <v>44498</v>
      </c>
      <c r="B24" s="4">
        <v>95.75</v>
      </c>
      <c r="C24" s="4">
        <v>1604542483.1900001</v>
      </c>
      <c r="D24" s="5">
        <v>51521</v>
      </c>
      <c r="E24" s="4">
        <v>0.56999999999999995</v>
      </c>
      <c r="F24" s="5">
        <v>14778781</v>
      </c>
      <c r="G24" s="4">
        <v>3877058.05</v>
      </c>
      <c r="H24" s="4">
        <v>10541000</v>
      </c>
      <c r="I24" s="4">
        <v>-1885000</v>
      </c>
      <c r="J24" s="4">
        <f t="shared" si="0"/>
        <v>0.71325233116317244</v>
      </c>
      <c r="K24" s="4">
        <f t="shared" si="1"/>
        <v>-0.12754773211674225</v>
      </c>
      <c r="L24" s="4">
        <f t="shared" si="2"/>
        <v>0.58570459904643024</v>
      </c>
      <c r="M24" s="4">
        <f t="shared" si="4"/>
        <v>108.57069221000027</v>
      </c>
      <c r="N24" s="19">
        <f t="shared" si="5"/>
        <v>6.485179153320475E-2</v>
      </c>
      <c r="O24" s="6">
        <v>0</v>
      </c>
      <c r="P24" s="6">
        <v>0</v>
      </c>
      <c r="Q24" s="7">
        <v>5.1725000000000012</v>
      </c>
      <c r="R24" s="8">
        <f t="shared" si="3"/>
        <v>0.88191387612043448</v>
      </c>
      <c r="S24" s="9" t="s">
        <v>16</v>
      </c>
    </row>
    <row r="25" spans="1:19" x14ac:dyDescent="0.25">
      <c r="A25" s="3">
        <v>44530</v>
      </c>
      <c r="B25" s="4">
        <v>86</v>
      </c>
      <c r="C25" s="4">
        <v>1753609368.4000001</v>
      </c>
      <c r="D25" s="5">
        <v>53363</v>
      </c>
      <c r="E25" s="4">
        <v>0.6</v>
      </c>
      <c r="F25" s="5">
        <v>14778781</v>
      </c>
      <c r="G25" s="4">
        <v>4420550.76</v>
      </c>
      <c r="H25" s="4">
        <v>11237000</v>
      </c>
      <c r="I25" s="4">
        <v>-1693000</v>
      </c>
      <c r="J25" s="4">
        <f t="shared" si="0"/>
        <v>0.76034687840627724</v>
      </c>
      <c r="K25" s="4">
        <f t="shared" si="1"/>
        <v>-0.11455613287726504</v>
      </c>
      <c r="L25" s="4">
        <f t="shared" si="2"/>
        <v>0.64579074552901217</v>
      </c>
      <c r="M25" s="4">
        <f t="shared" si="4"/>
        <v>118.65724029607043</v>
      </c>
      <c r="N25" s="19">
        <f t="shared" si="5"/>
        <v>6.2395302883925252E-2</v>
      </c>
      <c r="O25" s="6">
        <v>0</v>
      </c>
      <c r="P25" s="6">
        <v>0</v>
      </c>
      <c r="Q25" s="7">
        <v>5.2425000000000006</v>
      </c>
      <c r="R25" s="8">
        <f t="shared" si="3"/>
        <v>0.7247766742713303</v>
      </c>
      <c r="S25" s="9" t="s">
        <v>16</v>
      </c>
    </row>
    <row r="26" spans="1:19" x14ac:dyDescent="0.25">
      <c r="A26" s="3">
        <v>44560</v>
      </c>
      <c r="B26" s="4">
        <v>103.28</v>
      </c>
      <c r="C26" s="4">
        <v>1754363213.48</v>
      </c>
      <c r="D26" s="5">
        <v>55682</v>
      </c>
      <c r="E26" s="4">
        <v>0.63</v>
      </c>
      <c r="F26" s="5">
        <v>14778781</v>
      </c>
      <c r="G26" s="4">
        <v>1037364.79</v>
      </c>
      <c r="H26" s="4">
        <v>11453000</v>
      </c>
      <c r="I26" s="4">
        <v>-1783000</v>
      </c>
      <c r="J26" s="4">
        <f t="shared" si="0"/>
        <v>0.774962427550689</v>
      </c>
      <c r="K26" s="4">
        <f t="shared" si="1"/>
        <v>-0.12064594502076999</v>
      </c>
      <c r="L26" s="4">
        <f t="shared" si="2"/>
        <v>0.65431648252991903</v>
      </c>
      <c r="M26" s="4">
        <f t="shared" si="4"/>
        <v>118.70824890632049</v>
      </c>
      <c r="N26" s="19">
        <f t="shared" si="5"/>
        <v>6.5577761165908299E-2</v>
      </c>
      <c r="O26" s="6">
        <v>0</v>
      </c>
      <c r="P26" s="6">
        <v>0</v>
      </c>
      <c r="Q26" s="7">
        <v>5.1109523809523818</v>
      </c>
      <c r="R26" s="8">
        <f t="shared" si="3"/>
        <v>0.87003220881056198</v>
      </c>
      <c r="S26" s="9" t="s">
        <v>16</v>
      </c>
    </row>
    <row r="27" spans="1:19" x14ac:dyDescent="0.25">
      <c r="A27" s="3">
        <v>44592</v>
      </c>
      <c r="B27" s="4">
        <v>98.02</v>
      </c>
      <c r="C27" s="4">
        <v>1754791262.49</v>
      </c>
      <c r="D27" s="5">
        <v>60457</v>
      </c>
      <c r="E27" s="4">
        <v>0.63</v>
      </c>
      <c r="F27" s="5">
        <v>14778781</v>
      </c>
      <c r="G27" s="4">
        <v>2376675.36</v>
      </c>
      <c r="H27" s="4">
        <v>11835000</v>
      </c>
      <c r="I27" s="4">
        <v>-1966000</v>
      </c>
      <c r="J27" s="4">
        <f t="shared" si="0"/>
        <v>0.80081029687089889</v>
      </c>
      <c r="K27" s="4">
        <f t="shared" si="1"/>
        <v>-0.13302856304589669</v>
      </c>
      <c r="L27" s="4">
        <f t="shared" si="2"/>
        <v>0.66778173382500217</v>
      </c>
      <c r="M27" s="4">
        <f t="shared" si="4"/>
        <v>118.73721266253285</v>
      </c>
      <c r="N27" s="19">
        <f t="shared" si="5"/>
        <v>6.5561295009349596E-2</v>
      </c>
      <c r="O27" s="6">
        <v>0</v>
      </c>
      <c r="P27" s="6">
        <v>0</v>
      </c>
      <c r="Q27" s="7">
        <v>5.5714285714285721</v>
      </c>
      <c r="R27" s="8">
        <f t="shared" si="3"/>
        <v>0.82552047333792511</v>
      </c>
      <c r="S27" s="9" t="s">
        <v>16</v>
      </c>
    </row>
    <row r="28" spans="1:19" x14ac:dyDescent="0.25">
      <c r="A28" s="3">
        <v>44617</v>
      </c>
      <c r="B28" s="4">
        <v>100</v>
      </c>
      <c r="C28" s="4">
        <v>1755760912.9300001</v>
      </c>
      <c r="D28" s="5">
        <v>62847</v>
      </c>
      <c r="E28" s="4">
        <v>0.63</v>
      </c>
      <c r="F28" s="5">
        <v>14778781</v>
      </c>
      <c r="G28" s="4">
        <v>8570202.9199999999</v>
      </c>
      <c r="H28" s="4">
        <v>11528000</v>
      </c>
      <c r="I28" s="4">
        <v>-2081000</v>
      </c>
      <c r="J28" s="4">
        <f t="shared" si="0"/>
        <v>0.78003727100360987</v>
      </c>
      <c r="K28" s="4">
        <f t="shared" si="1"/>
        <v>-0.14080998967370853</v>
      </c>
      <c r="L28" s="4">
        <f t="shared" si="2"/>
        <v>0.63922728132990136</v>
      </c>
      <c r="M28" s="4">
        <f t="shared" si="4"/>
        <v>118.8028236516936</v>
      </c>
      <c r="N28" s="19">
        <f t="shared" si="5"/>
        <v>6.5524025125453855E-2</v>
      </c>
      <c r="O28" s="6">
        <v>0</v>
      </c>
      <c r="P28" s="6">
        <v>0</v>
      </c>
      <c r="Q28" s="7">
        <v>5.618947368421054</v>
      </c>
      <c r="R28" s="8">
        <f t="shared" si="3"/>
        <v>0.84173083539815718</v>
      </c>
      <c r="S28" s="9" t="s">
        <v>16</v>
      </c>
    </row>
    <row r="29" spans="1:19" x14ac:dyDescent="0.25">
      <c r="A29" s="3">
        <v>44651</v>
      </c>
      <c r="B29" s="4">
        <v>99.25</v>
      </c>
      <c r="C29" s="4">
        <v>1757459828.4000001</v>
      </c>
      <c r="D29" s="5">
        <v>65431</v>
      </c>
      <c r="E29" s="4">
        <v>0.63</v>
      </c>
      <c r="F29" s="5">
        <v>14778781</v>
      </c>
      <c r="G29" s="4">
        <v>1807821.07</v>
      </c>
      <c r="H29" s="4">
        <v>13168000</v>
      </c>
      <c r="I29" s="4">
        <v>-1732000</v>
      </c>
      <c r="J29" s="4">
        <f t="shared" si="0"/>
        <v>0.89100718117414424</v>
      </c>
      <c r="K29" s="4">
        <f t="shared" si="1"/>
        <v>-0.11719505147278385</v>
      </c>
      <c r="L29" s="4">
        <f t="shared" si="2"/>
        <v>0.77381212970136037</v>
      </c>
      <c r="M29" s="4">
        <f t="shared" si="4"/>
        <v>118.91778005236021</v>
      </c>
      <c r="N29" s="19">
        <f t="shared" si="5"/>
        <v>6.5458826937434544E-2</v>
      </c>
      <c r="O29" s="6">
        <v>0</v>
      </c>
      <c r="P29" s="6">
        <v>0</v>
      </c>
      <c r="Q29" s="7">
        <v>5.7077272727272721</v>
      </c>
      <c r="R29" s="8">
        <f t="shared" si="3"/>
        <v>0.83461026564992746</v>
      </c>
      <c r="S29" s="9" t="s">
        <v>16</v>
      </c>
    </row>
    <row r="30" spans="1:19" x14ac:dyDescent="0.25">
      <c r="A30" s="3">
        <v>44680</v>
      </c>
      <c r="B30" s="4">
        <v>101.37</v>
      </c>
      <c r="C30" s="4">
        <v>1757794758.4200001</v>
      </c>
      <c r="D30" s="5">
        <v>69760</v>
      </c>
      <c r="E30" s="4">
        <v>0.63</v>
      </c>
      <c r="F30" s="5">
        <v>14778781</v>
      </c>
      <c r="G30" s="4">
        <v>2330556.25</v>
      </c>
      <c r="H30" s="4">
        <v>12005000</v>
      </c>
      <c r="I30" s="4">
        <v>-2073000</v>
      </c>
      <c r="J30" s="4">
        <f t="shared" si="0"/>
        <v>0.81231327536418596</v>
      </c>
      <c r="K30" s="4">
        <f t="shared" si="1"/>
        <v>-0.14026867303873033</v>
      </c>
      <c r="L30" s="4">
        <f t="shared" si="2"/>
        <v>0.6720446023254556</v>
      </c>
      <c r="M30" s="4">
        <f t="shared" si="4"/>
        <v>118.94044295128266</v>
      </c>
      <c r="N30" s="19">
        <f t="shared" si="5"/>
        <v>6.5445988846039693E-2</v>
      </c>
      <c r="O30" s="6">
        <v>0</v>
      </c>
      <c r="P30" s="6">
        <v>3.0000000000000001E-3</v>
      </c>
      <c r="Q30" s="7">
        <v>5.547894736842105</v>
      </c>
      <c r="R30" s="8">
        <f t="shared" si="3"/>
        <v>0.85227528572027078</v>
      </c>
      <c r="S30" s="9" t="s">
        <v>16</v>
      </c>
    </row>
    <row r="31" spans="1:19" x14ac:dyDescent="0.25">
      <c r="A31" s="3">
        <v>44712</v>
      </c>
      <c r="B31" s="4">
        <v>99.86</v>
      </c>
      <c r="C31" s="4">
        <v>1758352425.98</v>
      </c>
      <c r="D31" s="5">
        <v>74357</v>
      </c>
      <c r="E31" s="4">
        <v>0.65</v>
      </c>
      <c r="F31" s="5">
        <v>14778781</v>
      </c>
      <c r="G31" s="4">
        <v>1788329.28</v>
      </c>
      <c r="H31" s="4">
        <v>11964000</v>
      </c>
      <c r="I31" s="4">
        <v>-1735000</v>
      </c>
      <c r="J31" s="4">
        <f t="shared" si="0"/>
        <v>0.80953902760992258</v>
      </c>
      <c r="K31" s="4">
        <f t="shared" si="1"/>
        <v>-0.11739804521090068</v>
      </c>
      <c r="L31" s="4">
        <f t="shared" si="2"/>
        <v>0.69214098239902189</v>
      </c>
      <c r="M31" s="4">
        <f t="shared" si="4"/>
        <v>118.97817729215961</v>
      </c>
      <c r="N31" s="19">
        <f t="shared" si="5"/>
        <v>6.7564421101372396E-2</v>
      </c>
      <c r="O31" s="6">
        <v>0</v>
      </c>
      <c r="P31" s="6">
        <v>0</v>
      </c>
      <c r="Q31" s="7">
        <v>5.7059090909090902</v>
      </c>
      <c r="R31" s="8">
        <f t="shared" si="3"/>
        <v>0.83931358063072747</v>
      </c>
      <c r="S31" s="9" t="s">
        <v>16</v>
      </c>
    </row>
    <row r="32" spans="1:19" x14ac:dyDescent="0.25">
      <c r="A32" s="3">
        <v>44742</v>
      </c>
      <c r="B32" s="4">
        <v>98.54</v>
      </c>
      <c r="C32" s="4">
        <v>1757603612.76</v>
      </c>
      <c r="D32" s="5">
        <v>78879</v>
      </c>
      <c r="E32" s="4">
        <v>0.77</v>
      </c>
      <c r="F32" s="5">
        <v>14778781</v>
      </c>
      <c r="G32" s="4">
        <v>2116866.5299999998</v>
      </c>
      <c r="H32" s="4">
        <v>12012000</v>
      </c>
      <c r="I32" s="4">
        <v>-1742000</v>
      </c>
      <c r="J32" s="4">
        <f t="shared" si="0"/>
        <v>0.81278692741979197</v>
      </c>
      <c r="K32" s="4">
        <f t="shared" si="1"/>
        <v>-0.11787169726650662</v>
      </c>
      <c r="L32" s="4">
        <f t="shared" si="2"/>
        <v>0.69491523015328538</v>
      </c>
      <c r="M32" s="4">
        <f t="shared" si="4"/>
        <v>118.92750916059991</v>
      </c>
      <c r="N32" s="19">
        <f t="shared" si="5"/>
        <v>8.052166821444473E-2</v>
      </c>
      <c r="O32" s="6">
        <v>0</v>
      </c>
      <c r="P32" s="6">
        <v>0</v>
      </c>
      <c r="Q32" s="7">
        <v>5.7538095238095242</v>
      </c>
      <c r="R32" s="8">
        <f t="shared" si="3"/>
        <v>0.82857196535522681</v>
      </c>
      <c r="S32" s="9" t="s">
        <v>16</v>
      </c>
    </row>
    <row r="33" spans="1:19" x14ac:dyDescent="0.25">
      <c r="A33" s="3">
        <v>44771</v>
      </c>
      <c r="B33" s="4">
        <v>99.99</v>
      </c>
      <c r="C33" s="4">
        <v>1758736318.1500001</v>
      </c>
      <c r="D33" s="5">
        <v>82932</v>
      </c>
      <c r="E33" s="4">
        <v>0.65</v>
      </c>
      <c r="F33" s="5">
        <v>14778781</v>
      </c>
      <c r="G33" s="4">
        <v>2494911.9</v>
      </c>
      <c r="H33" s="4">
        <v>12915000</v>
      </c>
      <c r="I33" s="4">
        <v>-1703000</v>
      </c>
      <c r="J33" s="4">
        <f t="shared" si="0"/>
        <v>0.87388804259295816</v>
      </c>
      <c r="K33" s="4">
        <f t="shared" si="1"/>
        <v>-0.11523277867098781</v>
      </c>
      <c r="L33" s="4">
        <f t="shared" si="2"/>
        <v>0.75865526392197036</v>
      </c>
      <c r="M33" s="4">
        <f t="shared" si="4"/>
        <v>119.00415319436698</v>
      </c>
      <c r="N33" s="19">
        <f t="shared" si="5"/>
        <v>6.7549227494048791E-2</v>
      </c>
      <c r="O33" s="6">
        <v>0</v>
      </c>
      <c r="P33" s="6">
        <v>0</v>
      </c>
      <c r="Q33" s="7">
        <v>6.1376190476190482</v>
      </c>
      <c r="R33" s="8">
        <f t="shared" si="3"/>
        <v>0.84022277639914322</v>
      </c>
      <c r="S33" s="9" t="s">
        <v>16</v>
      </c>
    </row>
    <row r="34" spans="1:19" x14ac:dyDescent="0.25">
      <c r="A34" s="3">
        <v>44834</v>
      </c>
      <c r="B34" s="4">
        <v>108.5</v>
      </c>
      <c r="C34" s="4">
        <v>1759732035.1400001</v>
      </c>
      <c r="D34" s="5">
        <v>99452</v>
      </c>
      <c r="E34" s="4">
        <v>0.7</v>
      </c>
      <c r="F34" s="5">
        <v>14778781</v>
      </c>
      <c r="G34" s="4">
        <v>8379529.5</v>
      </c>
      <c r="H34" s="4">
        <v>12897000</v>
      </c>
      <c r="I34" s="4">
        <v>-1964000</v>
      </c>
      <c r="J34" s="4">
        <f t="shared" si="0"/>
        <v>0.87267008016425707</v>
      </c>
      <c r="K34" s="4">
        <f t="shared" si="1"/>
        <v>-0.13289323388715213</v>
      </c>
      <c r="L34" s="4">
        <f t="shared" si="2"/>
        <v>0.73977684627710494</v>
      </c>
      <c r="M34" s="4">
        <f t="shared" si="4"/>
        <v>119.07152796566916</v>
      </c>
      <c r="N34" s="19">
        <f t="shared" si="5"/>
        <v>7.2872121385084698E-2</v>
      </c>
      <c r="O34" s="6">
        <v>0</v>
      </c>
      <c r="P34" s="6">
        <v>2.5999999999999999E-2</v>
      </c>
      <c r="Q34" s="7">
        <v>5.8033333333333328</v>
      </c>
      <c r="R34" s="8">
        <f t="shared" si="3"/>
        <v>0.9112169958151779</v>
      </c>
      <c r="S34" s="9" t="s">
        <v>16</v>
      </c>
    </row>
    <row r="35" spans="1:19" x14ac:dyDescent="0.25">
      <c r="A35" s="3">
        <v>44865</v>
      </c>
      <c r="B35" s="4">
        <v>109.65</v>
      </c>
      <c r="C35" s="4">
        <v>1760902381.7</v>
      </c>
      <c r="D35" s="5">
        <v>105536</v>
      </c>
      <c r="E35" s="4">
        <v>0.7</v>
      </c>
      <c r="F35" s="5">
        <v>14778781</v>
      </c>
      <c r="G35" s="4">
        <v>18783596.559999999</v>
      </c>
      <c r="H35" s="4">
        <v>12775000</v>
      </c>
      <c r="I35" s="4">
        <v>-1933000</v>
      </c>
      <c r="J35" s="4">
        <f t="shared" si="0"/>
        <v>0.86441500148083927</v>
      </c>
      <c r="K35" s="4">
        <f t="shared" si="1"/>
        <v>-0.13079563192661153</v>
      </c>
      <c r="L35" s="4">
        <f t="shared" si="2"/>
        <v>0.73361936955422768</v>
      </c>
      <c r="M35" s="4">
        <f t="shared" si="4"/>
        <v>119.15071897337135</v>
      </c>
      <c r="N35" s="19">
        <f t="shared" si="5"/>
        <v>7.2822112913645265E-2</v>
      </c>
      <c r="O35" s="6">
        <v>0.122</v>
      </c>
      <c r="P35" s="6">
        <v>0</v>
      </c>
      <c r="Q35" s="7">
        <v>5.7480000000000002</v>
      </c>
      <c r="R35" s="8">
        <f t="shared" si="3"/>
        <v>0.92026301599158089</v>
      </c>
      <c r="S35" s="9" t="s">
        <v>16</v>
      </c>
    </row>
    <row r="36" spans="1:19" x14ac:dyDescent="0.25">
      <c r="A36" s="3">
        <v>44895</v>
      </c>
      <c r="B36" s="4">
        <v>99.66</v>
      </c>
      <c r="C36" s="4">
        <v>1796316141.4100001</v>
      </c>
      <c r="D36" s="5">
        <v>108410</v>
      </c>
      <c r="E36" s="4">
        <v>0.7</v>
      </c>
      <c r="F36" s="5">
        <v>14778781</v>
      </c>
      <c r="G36" s="4">
        <v>4047566.94</v>
      </c>
      <c r="H36" s="4">
        <v>12706000</v>
      </c>
      <c r="I36" s="4">
        <v>-1719000</v>
      </c>
      <c r="J36" s="4">
        <f t="shared" si="0"/>
        <v>0.85974614550415218</v>
      </c>
      <c r="K36" s="4">
        <f t="shared" si="1"/>
        <v>-0.11631541194094425</v>
      </c>
      <c r="L36" s="4">
        <f t="shared" si="2"/>
        <v>0.74343073356320799</v>
      </c>
      <c r="M36" s="4">
        <f t="shared" si="4"/>
        <v>121.54697612813939</v>
      </c>
      <c r="N36" s="19">
        <f t="shared" si="5"/>
        <v>7.1340684730309523E-2</v>
      </c>
      <c r="O36" s="6">
        <v>0.122</v>
      </c>
      <c r="P36" s="6">
        <v>0</v>
      </c>
      <c r="Q36" s="7">
        <v>6.0225</v>
      </c>
      <c r="R36" s="8">
        <f t="shared" si="3"/>
        <v>0.81992990014769829</v>
      </c>
      <c r="S36" s="9" t="s">
        <v>16</v>
      </c>
    </row>
    <row r="37" spans="1:19" x14ac:dyDescent="0.25">
      <c r="A37" s="3">
        <v>44924</v>
      </c>
      <c r="B37" s="4">
        <v>98.32</v>
      </c>
      <c r="C37" s="4">
        <v>1795398369.4400001</v>
      </c>
      <c r="D37" s="5">
        <v>110494</v>
      </c>
      <c r="E37" s="4">
        <v>0.65</v>
      </c>
      <c r="F37" s="5">
        <v>14778781</v>
      </c>
      <c r="G37" s="4">
        <v>3204478.79</v>
      </c>
      <c r="H37" s="4">
        <v>11047000</v>
      </c>
      <c r="I37" s="4">
        <v>-2151000</v>
      </c>
      <c r="J37" s="4">
        <f t="shared" si="0"/>
        <v>0.74749060832554459</v>
      </c>
      <c r="K37" s="4">
        <f t="shared" si="1"/>
        <v>-0.14554651022976794</v>
      </c>
      <c r="L37" s="4">
        <f t="shared" si="2"/>
        <v>0.60194409809577665</v>
      </c>
      <c r="M37" s="4">
        <f t="shared" si="4"/>
        <v>121.48487547382967</v>
      </c>
      <c r="N37" s="19">
        <f t="shared" si="5"/>
        <v>6.6129039875369999E-2</v>
      </c>
      <c r="O37" s="6">
        <v>0</v>
      </c>
      <c r="P37" s="6">
        <v>0</v>
      </c>
      <c r="Q37" s="7">
        <v>6.1719047619047611</v>
      </c>
      <c r="R37" s="8">
        <f t="shared" si="3"/>
        <v>0.80931885237994194</v>
      </c>
      <c r="S37" s="9" t="s">
        <v>16</v>
      </c>
    </row>
    <row r="38" spans="1:19" x14ac:dyDescent="0.25">
      <c r="A38" s="3">
        <v>44957</v>
      </c>
      <c r="B38" s="4">
        <v>96.2</v>
      </c>
      <c r="C38" s="4">
        <v>1794750559.8699999</v>
      </c>
      <c r="D38" s="5">
        <v>112470</v>
      </c>
      <c r="E38" s="4">
        <v>0.62</v>
      </c>
      <c r="F38" s="5">
        <v>14778781</v>
      </c>
      <c r="G38" s="4">
        <v>2007444.67</v>
      </c>
      <c r="H38" s="4">
        <v>10421000</v>
      </c>
      <c r="I38" s="4">
        <v>-2045000</v>
      </c>
      <c r="J38" s="4">
        <f t="shared" si="0"/>
        <v>0.70513258163849912</v>
      </c>
      <c r="K38" s="4">
        <f t="shared" si="1"/>
        <v>-0.13837406481630657</v>
      </c>
      <c r="L38" s="4">
        <f t="shared" si="2"/>
        <v>0.56675851682219258</v>
      </c>
      <c r="M38" s="4">
        <f t="shared" si="4"/>
        <v>121.44104171176228</v>
      </c>
      <c r="N38" s="19">
        <f t="shared" si="5"/>
        <v>6.3014179890656052E-2</v>
      </c>
      <c r="O38" s="6">
        <v>0.12</v>
      </c>
      <c r="P38" s="6">
        <v>0</v>
      </c>
      <c r="Q38" s="7">
        <v>6.2313636363636355</v>
      </c>
      <c r="R38" s="8">
        <f t="shared" si="3"/>
        <v>0.79215394272002915</v>
      </c>
      <c r="S38" s="9" t="s">
        <v>16</v>
      </c>
    </row>
    <row r="39" spans="1:19" x14ac:dyDescent="0.25">
      <c r="A39" s="3">
        <v>44985</v>
      </c>
      <c r="B39" s="4">
        <v>93.26</v>
      </c>
      <c r="C39" s="4">
        <v>1793579236.1099999</v>
      </c>
      <c r="D39" s="5">
        <v>112447</v>
      </c>
      <c r="E39" s="4">
        <v>0.62</v>
      </c>
      <c r="F39" s="5">
        <v>14778781</v>
      </c>
      <c r="G39" s="4">
        <v>1692917.73</v>
      </c>
      <c r="H39" s="4">
        <v>10371000</v>
      </c>
      <c r="I39" s="4">
        <v>-1959000</v>
      </c>
      <c r="J39" s="4">
        <f t="shared" si="0"/>
        <v>0.70174935266988525</v>
      </c>
      <c r="K39" s="4">
        <f t="shared" si="1"/>
        <v>-0.13255491099029074</v>
      </c>
      <c r="L39" s="4">
        <f t="shared" si="2"/>
        <v>0.56919444167959454</v>
      </c>
      <c r="M39" s="4">
        <f t="shared" si="4"/>
        <v>121.36178458223313</v>
      </c>
      <c r="N39" s="19">
        <f t="shared" si="5"/>
        <v>6.3056495366620835E-2</v>
      </c>
      <c r="O39" s="6">
        <v>0.12</v>
      </c>
      <c r="P39" s="6">
        <v>0.187</v>
      </c>
      <c r="Q39" s="7">
        <v>6.3538888888888891</v>
      </c>
      <c r="R39" s="8">
        <f t="shared" si="3"/>
        <v>0.76844618197591086</v>
      </c>
      <c r="S39" s="9" t="s">
        <v>16</v>
      </c>
    </row>
    <row r="40" spans="1:19" x14ac:dyDescent="0.25">
      <c r="A40" s="3">
        <v>45044</v>
      </c>
      <c r="B40" s="4">
        <v>102.34</v>
      </c>
      <c r="C40" s="4">
        <v>1792086182.71</v>
      </c>
      <c r="D40" s="5">
        <v>111432</v>
      </c>
      <c r="E40" s="4">
        <v>0.62</v>
      </c>
      <c r="F40" s="5">
        <v>14778781</v>
      </c>
      <c r="G40" s="4">
        <v>5113769.68</v>
      </c>
      <c r="H40" s="4">
        <v>8807000</v>
      </c>
      <c r="I40" s="4">
        <v>-2099000</v>
      </c>
      <c r="J40" s="4">
        <f t="shared" si="0"/>
        <v>0.59592195053164398</v>
      </c>
      <c r="K40" s="4">
        <f t="shared" si="1"/>
        <v>-0.14202795210240954</v>
      </c>
      <c r="L40" s="4">
        <f t="shared" si="2"/>
        <v>0.45389399842923445</v>
      </c>
      <c r="M40" s="4">
        <f t="shared" si="4"/>
        <v>121.2607577519418</v>
      </c>
      <c r="N40" s="19">
        <f t="shared" si="5"/>
        <v>6.3110516148100926E-2</v>
      </c>
      <c r="O40" s="6">
        <v>0</v>
      </c>
      <c r="P40" s="6">
        <v>0.2</v>
      </c>
      <c r="Q40" s="7">
        <v>6.0533333333333337</v>
      </c>
      <c r="R40" s="8">
        <f t="shared" si="3"/>
        <v>0.84396635727242264</v>
      </c>
      <c r="S40" s="9" t="s">
        <v>16</v>
      </c>
    </row>
    <row r="41" spans="1:19" x14ac:dyDescent="0.25">
      <c r="A41" s="3">
        <v>45077</v>
      </c>
      <c r="B41" s="4">
        <v>113</v>
      </c>
      <c r="C41" s="4">
        <v>1777631688.0599999</v>
      </c>
      <c r="D41" s="5">
        <v>110637</v>
      </c>
      <c r="E41" s="4">
        <v>1.4</v>
      </c>
      <c r="F41" s="5">
        <v>14778781</v>
      </c>
      <c r="G41" s="4">
        <v>4831982.04</v>
      </c>
      <c r="H41" s="4">
        <v>35438000</v>
      </c>
      <c r="I41" s="4">
        <v>-3229000</v>
      </c>
      <c r="J41" s="4">
        <f t="shared" si="0"/>
        <v>2.3978973637947543</v>
      </c>
      <c r="K41" s="4">
        <f t="shared" si="1"/>
        <v>-0.2184889267930826</v>
      </c>
      <c r="L41" s="4">
        <f t="shared" si="2"/>
        <v>2.1794084370016718</v>
      </c>
      <c r="M41" s="4">
        <f t="shared" si="4"/>
        <v>120.2827004514107</v>
      </c>
      <c r="N41" s="19">
        <f t="shared" si="5"/>
        <v>0.14896826434094734</v>
      </c>
      <c r="O41" s="6">
        <v>0</v>
      </c>
      <c r="P41" s="6">
        <v>0.2</v>
      </c>
      <c r="Q41" s="7">
        <v>5.709545454545454</v>
      </c>
      <c r="R41" s="8">
        <f t="shared" si="3"/>
        <v>0.93945346733919877</v>
      </c>
      <c r="S41" s="9" t="s">
        <v>16</v>
      </c>
    </row>
    <row r="42" spans="1:19" x14ac:dyDescent="0.25">
      <c r="A42" s="3">
        <v>45107</v>
      </c>
      <c r="B42" s="4">
        <v>116.57</v>
      </c>
      <c r="C42" s="4">
        <v>1774186566.1099999</v>
      </c>
      <c r="D42" s="5">
        <v>111259</v>
      </c>
      <c r="E42" s="4">
        <v>0.87</v>
      </c>
      <c r="F42" s="5">
        <v>14778781</v>
      </c>
      <c r="G42" s="4">
        <v>4324064.45</v>
      </c>
      <c r="H42" s="4">
        <v>11383000</v>
      </c>
      <c r="I42" s="4">
        <v>-4580000</v>
      </c>
      <c r="J42" s="4">
        <f t="shared" ref="J42:J105" si="6">H42/F42</f>
        <v>0.77022590699462967</v>
      </c>
      <c r="K42" s="4">
        <f t="shared" ref="K42:K105" si="7">I42/F42</f>
        <v>-0.3099037735250289</v>
      </c>
      <c r="L42" s="4">
        <f t="shared" ref="L42:L105" si="8">J42+K42</f>
        <v>0.46032213346960077</v>
      </c>
      <c r="M42" s="4">
        <f t="shared" si="4"/>
        <v>120.04958772377775</v>
      </c>
      <c r="N42" s="19">
        <f t="shared" si="5"/>
        <v>9.0515438069135534E-2</v>
      </c>
      <c r="O42" s="6">
        <v>0</v>
      </c>
      <c r="P42" s="6">
        <v>0.2</v>
      </c>
      <c r="Q42" s="7">
        <v>5.3847619047619046</v>
      </c>
      <c r="R42" s="8">
        <f t="shared" ref="R42:R105" si="9">B42/(C42/F42)</f>
        <v>0.97101541296598248</v>
      </c>
      <c r="S42" s="9" t="s">
        <v>16</v>
      </c>
    </row>
    <row r="43" spans="1:19" x14ac:dyDescent="0.25">
      <c r="A43" s="3">
        <v>45138</v>
      </c>
      <c r="B43" s="4">
        <v>120.64</v>
      </c>
      <c r="C43" s="4">
        <v>1785988780.45</v>
      </c>
      <c r="D43" s="5">
        <v>113767</v>
      </c>
      <c r="E43" s="4">
        <v>0.87</v>
      </c>
      <c r="F43" s="5">
        <v>14778781</v>
      </c>
      <c r="G43" s="4">
        <v>1809219.67</v>
      </c>
      <c r="H43" s="4">
        <v>26368000</v>
      </c>
      <c r="I43" s="4">
        <v>-1950000</v>
      </c>
      <c r="J43" s="4">
        <f t="shared" si="6"/>
        <v>1.7841796288882013</v>
      </c>
      <c r="K43" s="4">
        <f t="shared" si="7"/>
        <v>-0.13194592977594025</v>
      </c>
      <c r="L43" s="4">
        <f t="shared" si="8"/>
        <v>1.652233699112261</v>
      </c>
      <c r="M43" s="4">
        <f t="shared" si="4"/>
        <v>120.84817959275532</v>
      </c>
      <c r="N43" s="19">
        <f t="shared" si="5"/>
        <v>8.9893414464244925E-2</v>
      </c>
      <c r="O43" s="6">
        <v>0</v>
      </c>
      <c r="P43" s="6">
        <v>0.2</v>
      </c>
      <c r="Q43" s="7">
        <v>5.2471428571428582</v>
      </c>
      <c r="R43" s="8">
        <f t="shared" si="9"/>
        <v>0.99827734605968532</v>
      </c>
      <c r="S43" s="9" t="s">
        <v>16</v>
      </c>
    </row>
    <row r="44" spans="1:19" x14ac:dyDescent="0.25">
      <c r="A44" s="3">
        <v>45169</v>
      </c>
      <c r="B44" s="4">
        <v>125.72</v>
      </c>
      <c r="C44" s="4">
        <v>1790199937.8399999</v>
      </c>
      <c r="D44" s="5">
        <v>116336</v>
      </c>
      <c r="E44" s="4">
        <v>0.87</v>
      </c>
      <c r="F44" s="5">
        <v>14778781</v>
      </c>
      <c r="G44" s="4">
        <v>2403947.34</v>
      </c>
      <c r="H44" s="4">
        <v>19030000</v>
      </c>
      <c r="I44" s="4">
        <v>-2259000</v>
      </c>
      <c r="J44" s="4">
        <f t="shared" si="6"/>
        <v>1.2876569454544322</v>
      </c>
      <c r="K44" s="4">
        <f t="shared" si="7"/>
        <v>-0.15285428480197386</v>
      </c>
      <c r="L44" s="4">
        <f t="shared" si="8"/>
        <v>1.1348026606524584</v>
      </c>
      <c r="M44" s="4">
        <f t="shared" si="4"/>
        <v>121.13312578622012</v>
      </c>
      <c r="N44" s="19">
        <f t="shared" si="5"/>
        <v>8.9673532882219797E-2</v>
      </c>
      <c r="O44" s="6">
        <v>0</v>
      </c>
      <c r="P44" s="6">
        <v>0.2</v>
      </c>
      <c r="Q44" s="7">
        <v>5.1947826086956521</v>
      </c>
      <c r="R44" s="8">
        <f t="shared" si="9"/>
        <v>1.0378663902545944</v>
      </c>
      <c r="S44" s="9" t="s">
        <v>16</v>
      </c>
    </row>
    <row r="45" spans="1:19" x14ac:dyDescent="0.25">
      <c r="A45" s="3">
        <v>45198</v>
      </c>
      <c r="B45" s="4">
        <v>124.48</v>
      </c>
      <c r="C45" s="4">
        <v>1789447512.8099999</v>
      </c>
      <c r="D45" s="5">
        <v>117742</v>
      </c>
      <c r="E45" s="4">
        <v>0.87</v>
      </c>
      <c r="F45" s="5">
        <v>14778781</v>
      </c>
      <c r="G45" s="4">
        <v>2508207.46</v>
      </c>
      <c r="H45" s="4">
        <v>14081000</v>
      </c>
      <c r="I45" s="4">
        <v>-1804000</v>
      </c>
      <c r="J45" s="4">
        <f t="shared" si="6"/>
        <v>0.95278494214103315</v>
      </c>
      <c r="K45" s="4">
        <f t="shared" si="7"/>
        <v>-0.1220669011875878</v>
      </c>
      <c r="L45" s="4">
        <f t="shared" si="8"/>
        <v>0.83071804095344537</v>
      </c>
      <c r="M45" s="4">
        <f t="shared" si="4"/>
        <v>121.08221326305599</v>
      </c>
      <c r="N45" s="19">
        <f t="shared" si="5"/>
        <v>8.9712741124702733E-2</v>
      </c>
      <c r="O45" s="6">
        <v>0</v>
      </c>
      <c r="P45" s="6">
        <v>2E-3</v>
      </c>
      <c r="Q45" s="7">
        <v>5.5170000000000003</v>
      </c>
      <c r="R45" s="8">
        <f t="shared" si="9"/>
        <v>1.0280618155662731</v>
      </c>
      <c r="S45" s="9" t="s">
        <v>16</v>
      </c>
    </row>
    <row r="46" spans="1:19" x14ac:dyDescent="0.25">
      <c r="A46" s="3">
        <v>45230</v>
      </c>
      <c r="B46" s="4">
        <v>122.1</v>
      </c>
      <c r="C46" s="4">
        <v>1788150964.5699999</v>
      </c>
      <c r="D46" s="5">
        <v>118740</v>
      </c>
      <c r="E46" s="4">
        <v>0.9</v>
      </c>
      <c r="F46" s="5">
        <v>14778781</v>
      </c>
      <c r="G46" s="4">
        <v>1954142.98</v>
      </c>
      <c r="H46" s="4">
        <v>14280000</v>
      </c>
      <c r="I46" s="4">
        <v>-1935000</v>
      </c>
      <c r="J46" s="4">
        <f t="shared" si="6"/>
        <v>0.96625019343611629</v>
      </c>
      <c r="K46" s="4">
        <f t="shared" si="7"/>
        <v>-0.1309309610853561</v>
      </c>
      <c r="L46" s="4">
        <f t="shared" si="8"/>
        <v>0.83531923235076022</v>
      </c>
      <c r="M46" s="4">
        <f t="shared" si="4"/>
        <v>120.99448287176052</v>
      </c>
      <c r="N46" s="19">
        <f t="shared" si="5"/>
        <v>9.3004067456591288E-2</v>
      </c>
      <c r="O46" s="6">
        <v>0</v>
      </c>
      <c r="P46" s="6">
        <v>2E-3</v>
      </c>
      <c r="Q46" s="7">
        <v>5.767142857142856</v>
      </c>
      <c r="R46" s="8">
        <f t="shared" si="9"/>
        <v>1.0091369218000723</v>
      </c>
      <c r="S46" s="9" t="s">
        <v>16</v>
      </c>
    </row>
    <row r="47" spans="1:19" x14ac:dyDescent="0.25">
      <c r="A47" s="3">
        <v>45260</v>
      </c>
      <c r="B47" s="4">
        <v>118.5</v>
      </c>
      <c r="C47" s="4">
        <v>1782268645.73</v>
      </c>
      <c r="D47" s="5">
        <v>119131</v>
      </c>
      <c r="E47" s="4">
        <v>0.95</v>
      </c>
      <c r="F47" s="5">
        <v>14778781</v>
      </c>
      <c r="G47" s="4">
        <v>3352275</v>
      </c>
      <c r="H47" s="4">
        <v>14063000</v>
      </c>
      <c r="I47" s="4">
        <v>-3855000</v>
      </c>
      <c r="J47" s="4">
        <f t="shared" si="6"/>
        <v>0.95156697971233217</v>
      </c>
      <c r="K47" s="4">
        <f t="shared" si="7"/>
        <v>-0.26084695348012804</v>
      </c>
      <c r="L47" s="4">
        <f t="shared" si="8"/>
        <v>0.69072002623220419</v>
      </c>
      <c r="M47" s="4">
        <f t="shared" si="4"/>
        <v>120.59645824171831</v>
      </c>
      <c r="N47" s="19">
        <f t="shared" si="5"/>
        <v>9.8735257133972576E-2</v>
      </c>
      <c r="O47" s="6">
        <v>0</v>
      </c>
      <c r="P47" s="6">
        <v>2E-3</v>
      </c>
      <c r="Q47" s="7">
        <v>5.6624999999999996</v>
      </c>
      <c r="R47" s="8">
        <f t="shared" si="9"/>
        <v>0.98261592195753988</v>
      </c>
      <c r="S47" s="9" t="s">
        <v>16</v>
      </c>
    </row>
    <row r="48" spans="1:19" x14ac:dyDescent="0.25">
      <c r="A48" s="3">
        <v>45288</v>
      </c>
      <c r="B48" s="4">
        <v>123.39</v>
      </c>
      <c r="C48" s="4">
        <v>1775219765.77</v>
      </c>
      <c r="D48" s="5">
        <v>119072</v>
      </c>
      <c r="E48" s="4">
        <v>0.99</v>
      </c>
      <c r="F48" s="5">
        <v>14778781</v>
      </c>
      <c r="G48" s="4">
        <v>1572925.69</v>
      </c>
      <c r="H48" s="4">
        <v>15600000</v>
      </c>
      <c r="I48" s="4">
        <v>-7274000</v>
      </c>
      <c r="J48" s="4">
        <f t="shared" si="6"/>
        <v>1.055567438207522</v>
      </c>
      <c r="K48" s="4">
        <f t="shared" si="7"/>
        <v>-0.49219215035394326</v>
      </c>
      <c r="L48" s="4">
        <f t="shared" si="8"/>
        <v>0.56337528785357871</v>
      </c>
      <c r="M48" s="4">
        <f t="shared" si="4"/>
        <v>120.11949874417924</v>
      </c>
      <c r="N48" s="19">
        <f t="shared" si="5"/>
        <v>0.10351018274503887</v>
      </c>
      <c r="O48" s="6">
        <v>0</v>
      </c>
      <c r="P48" s="6">
        <v>2E-3</v>
      </c>
      <c r="Q48" s="7">
        <v>5.4936842105263155</v>
      </c>
      <c r="R48" s="8">
        <f t="shared" si="9"/>
        <v>1.0272270637990757</v>
      </c>
      <c r="S48" s="9" t="s">
        <v>16</v>
      </c>
    </row>
    <row r="49" spans="1:19" x14ac:dyDescent="0.25">
      <c r="A49" s="3">
        <v>45322</v>
      </c>
      <c r="B49" s="4">
        <v>123.47</v>
      </c>
      <c r="C49" s="4">
        <v>1774702907.8399999</v>
      </c>
      <c r="D49" s="5">
        <v>120624</v>
      </c>
      <c r="E49" s="4">
        <v>0.87</v>
      </c>
      <c r="F49" s="5">
        <v>14778781</v>
      </c>
      <c r="G49" s="4">
        <v>3890303.66</v>
      </c>
      <c r="H49" s="4">
        <v>16548000</v>
      </c>
      <c r="I49" s="4">
        <v>-2025000</v>
      </c>
      <c r="J49" s="4">
        <f t="shared" si="6"/>
        <v>1.1197134594524407</v>
      </c>
      <c r="K49" s="4">
        <f t="shared" si="7"/>
        <v>-0.13702077322886103</v>
      </c>
      <c r="L49" s="4">
        <f t="shared" si="8"/>
        <v>0.98269268622357964</v>
      </c>
      <c r="M49" s="4">
        <f t="shared" si="4"/>
        <v>120.08452576975056</v>
      </c>
      <c r="N49" s="19">
        <f t="shared" si="5"/>
        <v>9.0488044903498821E-2</v>
      </c>
      <c r="O49" s="6">
        <v>0</v>
      </c>
      <c r="P49" s="6">
        <v>0</v>
      </c>
      <c r="Q49" s="7">
        <v>5.5163636363636357</v>
      </c>
      <c r="R49" s="8">
        <f t="shared" si="9"/>
        <v>1.0281924270304463</v>
      </c>
      <c r="S49" s="9" t="s">
        <v>16</v>
      </c>
    </row>
    <row r="50" spans="1:19" x14ac:dyDescent="0.25">
      <c r="A50" s="3">
        <v>45351</v>
      </c>
      <c r="B50" s="4">
        <v>122.9</v>
      </c>
      <c r="C50" s="4">
        <v>1772732042.78</v>
      </c>
      <c r="D50" s="5">
        <v>121434</v>
      </c>
      <c r="E50" s="4">
        <v>0.87</v>
      </c>
      <c r="F50" s="5">
        <v>14778781</v>
      </c>
      <c r="G50" s="4">
        <v>3176898.72</v>
      </c>
      <c r="H50" s="4">
        <v>14622000</v>
      </c>
      <c r="I50" s="4">
        <v>-2141000</v>
      </c>
      <c r="J50" s="4">
        <f t="shared" si="6"/>
        <v>0.98939147958143503</v>
      </c>
      <c r="K50" s="4">
        <f t="shared" si="7"/>
        <v>-0.14486986443604516</v>
      </c>
      <c r="L50" s="4">
        <f t="shared" si="8"/>
        <v>0.84452161514538981</v>
      </c>
      <c r="M50" s="4">
        <f t="shared" si="4"/>
        <v>119.95116801446615</v>
      </c>
      <c r="N50" s="19">
        <f t="shared" si="5"/>
        <v>9.0592693204303298E-2</v>
      </c>
      <c r="O50" s="6">
        <v>0.1</v>
      </c>
      <c r="P50" s="6">
        <v>8.2000000000000003E-2</v>
      </c>
      <c r="Q50" s="7">
        <v>5.5973684210526322</v>
      </c>
      <c r="R50" s="8">
        <f t="shared" si="9"/>
        <v>1.0245836037643103</v>
      </c>
      <c r="S50" s="9" t="s">
        <v>16</v>
      </c>
    </row>
    <row r="51" spans="1:19" x14ac:dyDescent="0.25">
      <c r="A51" s="3">
        <v>45379</v>
      </c>
      <c r="B51" s="4">
        <v>122.63</v>
      </c>
      <c r="C51" s="4">
        <v>1804671453.05</v>
      </c>
      <c r="D51" s="5">
        <v>126261</v>
      </c>
      <c r="E51" s="4">
        <v>0.87</v>
      </c>
      <c r="F51" s="5">
        <v>15058853</v>
      </c>
      <c r="G51" s="4">
        <v>2926958.86</v>
      </c>
      <c r="H51" s="4">
        <v>16837000</v>
      </c>
      <c r="I51" s="4">
        <v>-2021000</v>
      </c>
      <c r="J51" s="4">
        <f t="shared" si="6"/>
        <v>1.1180798431328069</v>
      </c>
      <c r="K51" s="4">
        <f t="shared" si="7"/>
        <v>-0.13420676860315989</v>
      </c>
      <c r="L51" s="4">
        <f t="shared" si="8"/>
        <v>0.98387307452964712</v>
      </c>
      <c r="M51" s="4">
        <f t="shared" si="4"/>
        <v>119.84122914607109</v>
      </c>
      <c r="N51" s="19">
        <f t="shared" si="5"/>
        <v>9.0679146357696361E-2</v>
      </c>
      <c r="O51" s="6">
        <v>0.06</v>
      </c>
      <c r="P51" s="6">
        <v>0</v>
      </c>
      <c r="Q51" s="7">
        <v>5.7330000000000005</v>
      </c>
      <c r="R51" s="8">
        <f t="shared" si="9"/>
        <v>1.0232705461534424</v>
      </c>
      <c r="S51" s="9" t="s">
        <v>16</v>
      </c>
    </row>
    <row r="52" spans="1:19" x14ac:dyDescent="0.25">
      <c r="A52" s="3">
        <v>45412</v>
      </c>
      <c r="B52" s="4">
        <v>119.79</v>
      </c>
      <c r="C52" s="4">
        <v>1901110564.75</v>
      </c>
      <c r="D52" s="5">
        <v>121692</v>
      </c>
      <c r="E52" s="4">
        <v>0.87</v>
      </c>
      <c r="F52" s="5">
        <v>15882783</v>
      </c>
      <c r="G52" s="4">
        <v>2076858.66</v>
      </c>
      <c r="H52" s="4">
        <v>14950000</v>
      </c>
      <c r="I52" s="4">
        <v>-2134000</v>
      </c>
      <c r="J52" s="4">
        <f t="shared" si="6"/>
        <v>0.94127080877450764</v>
      </c>
      <c r="K52" s="4">
        <f t="shared" si="7"/>
        <v>-0.13435932481102336</v>
      </c>
      <c r="L52" s="4">
        <f t="shared" si="8"/>
        <v>0.80691148396348433</v>
      </c>
      <c r="M52" s="4">
        <f t="shared" si="4"/>
        <v>119.69631296668852</v>
      </c>
      <c r="N52" s="19">
        <f t="shared" si="5"/>
        <v>9.0793357054606671E-2</v>
      </c>
      <c r="O52" s="6">
        <v>7.0000000000000007E-2</v>
      </c>
      <c r="P52" s="6">
        <v>5.8000000000000003E-2</v>
      </c>
      <c r="Q52" s="7">
        <v>5.9781818181818185</v>
      </c>
      <c r="R52" s="8">
        <f t="shared" si="9"/>
        <v>1.000782706091687</v>
      </c>
      <c r="S52" s="9" t="s">
        <v>16</v>
      </c>
    </row>
    <row r="53" spans="1:19" x14ac:dyDescent="0.25">
      <c r="A53" s="3">
        <v>45443</v>
      </c>
      <c r="B53" s="4">
        <v>116.35</v>
      </c>
      <c r="C53" s="4">
        <v>1901686640.29</v>
      </c>
      <c r="D53" s="5">
        <v>120939</v>
      </c>
      <c r="E53" s="4">
        <v>0.87</v>
      </c>
      <c r="F53" s="5">
        <v>15905133</v>
      </c>
      <c r="G53" s="4">
        <v>2285719.4300000002</v>
      </c>
      <c r="H53" s="4">
        <v>15442000</v>
      </c>
      <c r="I53" s="4">
        <v>-2083000</v>
      </c>
      <c r="J53" s="4">
        <f t="shared" si="6"/>
        <v>0.97088153868314087</v>
      </c>
      <c r="K53" s="4">
        <f t="shared" si="7"/>
        <v>-0.13096401017206205</v>
      </c>
      <c r="L53" s="4">
        <f t="shared" si="8"/>
        <v>0.83991752851107881</v>
      </c>
      <c r="M53" s="4">
        <f t="shared" si="4"/>
        <v>119.56433437494675</v>
      </c>
      <c r="N53" s="19">
        <f t="shared" si="5"/>
        <v>9.0897621891578462E-2</v>
      </c>
      <c r="O53" s="6">
        <v>0.06</v>
      </c>
      <c r="P53" s="6">
        <v>6.8000000000000005E-2</v>
      </c>
      <c r="Q53" s="7">
        <v>6.1466666666666656</v>
      </c>
      <c r="R53" s="8">
        <f t="shared" si="9"/>
        <v>0.97311627759439701</v>
      </c>
      <c r="S53" s="9" t="s">
        <v>16</v>
      </c>
    </row>
    <row r="54" spans="1:19" x14ac:dyDescent="0.25">
      <c r="A54" s="3">
        <v>45471</v>
      </c>
      <c r="B54" s="4">
        <v>113.53</v>
      </c>
      <c r="C54" s="4">
        <v>1894697623.9000001</v>
      </c>
      <c r="D54" s="5">
        <v>123099</v>
      </c>
      <c r="E54" s="4">
        <v>0.87</v>
      </c>
      <c r="F54" s="5">
        <v>15905133</v>
      </c>
      <c r="G54" s="4">
        <v>2281679.36</v>
      </c>
      <c r="H54" s="4">
        <v>14664000</v>
      </c>
      <c r="I54" s="4">
        <v>-5931000</v>
      </c>
      <c r="J54" s="4">
        <f t="shared" si="6"/>
        <v>0.92196651232026794</v>
      </c>
      <c r="K54" s="4">
        <f t="shared" si="7"/>
        <v>-0.37289848503624584</v>
      </c>
      <c r="L54" s="4">
        <f t="shared" si="8"/>
        <v>0.54906802728402204</v>
      </c>
      <c r="M54" s="4">
        <f t="shared" si="4"/>
        <v>119.12491545339483</v>
      </c>
      <c r="N54" s="19">
        <f t="shared" si="5"/>
        <v>9.1246500206086711E-2</v>
      </c>
      <c r="O54" s="6">
        <v>0.06</v>
      </c>
      <c r="P54" s="6">
        <v>5.8999999999999997E-2</v>
      </c>
      <c r="Q54" s="7">
        <v>6.2974999999999985</v>
      </c>
      <c r="R54" s="8">
        <f t="shared" si="9"/>
        <v>0.95303320525265156</v>
      </c>
      <c r="S54" s="9" t="s">
        <v>16</v>
      </c>
    </row>
    <row r="55" spans="1:19" x14ac:dyDescent="0.25">
      <c r="A55" s="3">
        <v>45504</v>
      </c>
      <c r="B55" s="4">
        <v>116.96</v>
      </c>
      <c r="C55" s="4">
        <v>1893160466.28</v>
      </c>
      <c r="D55" s="5">
        <v>124021</v>
      </c>
      <c r="E55" s="4">
        <v>0.87</v>
      </c>
      <c r="F55" s="5">
        <v>15905133</v>
      </c>
      <c r="G55" s="4">
        <v>1900664.99</v>
      </c>
      <c r="H55" s="4">
        <v>16174000</v>
      </c>
      <c r="I55" s="4">
        <v>-2212000</v>
      </c>
      <c r="J55" s="4">
        <f t="shared" si="6"/>
        <v>1.0169044169577206</v>
      </c>
      <c r="K55" s="4">
        <f t="shared" si="7"/>
        <v>-0.1390745993761888</v>
      </c>
      <c r="L55" s="4">
        <f t="shared" si="8"/>
        <v>0.87782981758153178</v>
      </c>
      <c r="M55" s="4">
        <f t="shared" si="4"/>
        <v>119.02827007356682</v>
      </c>
      <c r="N55" s="19">
        <f t="shared" si="5"/>
        <v>9.1323591539159255E-2</v>
      </c>
      <c r="O55" s="6">
        <v>0</v>
      </c>
      <c r="P55" s="6">
        <v>0</v>
      </c>
      <c r="Q55" s="7">
        <v>6.2552173913043472</v>
      </c>
      <c r="R55" s="8">
        <f t="shared" si="9"/>
        <v>0.98262370718915348</v>
      </c>
      <c r="S55" s="9" t="s">
        <v>16</v>
      </c>
    </row>
    <row r="56" spans="1:19" x14ac:dyDescent="0.25">
      <c r="A56" s="3">
        <v>45534</v>
      </c>
      <c r="B56" s="4">
        <v>115.11</v>
      </c>
      <c r="C56" s="4">
        <v>1890710822.5999999</v>
      </c>
      <c r="D56" s="5">
        <v>121430</v>
      </c>
      <c r="E56" s="4">
        <v>0.87</v>
      </c>
      <c r="F56" s="5">
        <v>15905133</v>
      </c>
      <c r="G56" s="4">
        <v>1836627.33</v>
      </c>
      <c r="H56" s="4">
        <v>16142000</v>
      </c>
      <c r="I56" s="4">
        <v>-2231000</v>
      </c>
      <c r="J56" s="4">
        <f t="shared" si="6"/>
        <v>1.0148924878528209</v>
      </c>
      <c r="K56" s="4">
        <f t="shared" si="7"/>
        <v>-0.14026918228222299</v>
      </c>
      <c r="L56" s="4">
        <f t="shared" si="8"/>
        <v>0.87462330557059798</v>
      </c>
      <c r="M56" s="4">
        <f t="shared" si="4"/>
        <v>118.87425415430351</v>
      </c>
      <c r="N56" s="19">
        <f t="shared" si="5"/>
        <v>9.1446715162762482E-2</v>
      </c>
      <c r="O56" s="6">
        <v>0.06</v>
      </c>
      <c r="P56" s="6">
        <v>8.2000000000000003E-2</v>
      </c>
      <c r="Q56" s="7">
        <v>5.9786363636363653</v>
      </c>
      <c r="R56" s="8">
        <f t="shared" si="9"/>
        <v>0.96833415123330768</v>
      </c>
      <c r="S56" s="9" t="s">
        <v>16</v>
      </c>
    </row>
    <row r="57" spans="1:19" x14ac:dyDescent="0.25">
      <c r="A57" s="3">
        <v>45565</v>
      </c>
      <c r="B57" s="4">
        <v>111.6</v>
      </c>
      <c r="C57" s="4">
        <v>1891275643.49</v>
      </c>
      <c r="D57" s="5">
        <v>120569</v>
      </c>
      <c r="E57" s="4">
        <v>0.87</v>
      </c>
      <c r="F57" s="5">
        <v>15905133</v>
      </c>
      <c r="G57" s="4">
        <v>1890762.03</v>
      </c>
      <c r="H57" s="4">
        <v>18647000</v>
      </c>
      <c r="I57" s="4">
        <v>-2136000</v>
      </c>
      <c r="J57" s="4">
        <f t="shared" si="6"/>
        <v>1.1723888130957472</v>
      </c>
      <c r="K57" s="4">
        <f t="shared" si="7"/>
        <v>-0.13429626775205211</v>
      </c>
      <c r="L57" s="4">
        <f t="shared" si="8"/>
        <v>1.0380925453436951</v>
      </c>
      <c r="M57" s="4">
        <f t="shared" si="4"/>
        <v>118.90976601641746</v>
      </c>
      <c r="N57" s="19">
        <f t="shared" si="5"/>
        <v>9.1418296797501908E-2</v>
      </c>
      <c r="O57" s="6">
        <v>8.0000000000000002E-3</v>
      </c>
      <c r="P57" s="6">
        <v>8.2000000000000003E-2</v>
      </c>
      <c r="Q57" s="7">
        <v>6.2476190476190485</v>
      </c>
      <c r="R57" s="8">
        <f t="shared" si="9"/>
        <v>0.93852678159834046</v>
      </c>
      <c r="S57" s="9" t="s">
        <v>16</v>
      </c>
    </row>
    <row r="58" spans="1:19" x14ac:dyDescent="0.25">
      <c r="A58" s="3">
        <v>45596</v>
      </c>
      <c r="B58" s="4">
        <v>107.88</v>
      </c>
      <c r="C58" s="4">
        <v>1890017663.48</v>
      </c>
      <c r="D58" s="5">
        <v>118152</v>
      </c>
      <c r="E58" s="4">
        <v>0.87</v>
      </c>
      <c r="F58" s="5">
        <v>15905133</v>
      </c>
      <c r="G58" s="4">
        <v>2474591</v>
      </c>
      <c r="H58" s="4">
        <v>16857000</v>
      </c>
      <c r="I58" s="4">
        <v>-2113000</v>
      </c>
      <c r="J58" s="4">
        <f t="shared" si="6"/>
        <v>1.0598465287904226</v>
      </c>
      <c r="K58" s="4">
        <f t="shared" si="7"/>
        <v>-0.13285019370790549</v>
      </c>
      <c r="L58" s="4">
        <f t="shared" si="8"/>
        <v>0.92699633508251711</v>
      </c>
      <c r="M58" s="4">
        <f t="shared" si="4"/>
        <v>118.83067331030806</v>
      </c>
      <c r="N58" s="19">
        <f t="shared" si="5"/>
        <v>9.1481614871059991E-2</v>
      </c>
      <c r="O58" s="6">
        <v>0</v>
      </c>
      <c r="P58" s="6">
        <v>0</v>
      </c>
      <c r="Q58" s="7">
        <v>6.5382608695652182</v>
      </c>
      <c r="R58" s="8">
        <f t="shared" si="9"/>
        <v>0.90784640863127941</v>
      </c>
      <c r="S58" s="9" t="s">
        <v>16</v>
      </c>
    </row>
    <row r="59" spans="1:19" x14ac:dyDescent="0.25">
      <c r="A59" s="3">
        <v>45625</v>
      </c>
      <c r="B59" s="4">
        <v>100.3</v>
      </c>
      <c r="C59" s="4">
        <v>1888409655.6400001</v>
      </c>
      <c r="D59" s="5">
        <v>117506</v>
      </c>
      <c r="E59" s="4">
        <v>0.87</v>
      </c>
      <c r="F59" s="5">
        <v>15905133</v>
      </c>
      <c r="G59" s="4">
        <v>5565692.9699999997</v>
      </c>
      <c r="H59" s="4">
        <v>17125000</v>
      </c>
      <c r="I59" s="4">
        <v>-1680000</v>
      </c>
      <c r="J59" s="4">
        <f t="shared" si="6"/>
        <v>1.0766964350439572</v>
      </c>
      <c r="K59" s="4">
        <f t="shared" si="7"/>
        <v>-0.10562627800723201</v>
      </c>
      <c r="L59" s="4">
        <f t="shared" si="8"/>
        <v>0.97107015703672517</v>
      </c>
      <c r="M59" s="4">
        <f t="shared" si="4"/>
        <v>118.72957337986423</v>
      </c>
      <c r="N59" s="19">
        <f t="shared" si="5"/>
        <v>9.1562678690562338E-2</v>
      </c>
      <c r="O59" s="6">
        <v>0</v>
      </c>
      <c r="P59" s="6">
        <v>0</v>
      </c>
      <c r="Q59" s="7">
        <v>6.7052631578947377</v>
      </c>
      <c r="R59" s="8">
        <f t="shared" si="9"/>
        <v>0.84477689209831042</v>
      </c>
      <c r="S59" s="9" t="s">
        <v>16</v>
      </c>
    </row>
    <row r="60" spans="1:19" x14ac:dyDescent="0.25">
      <c r="A60" s="3">
        <v>45656</v>
      </c>
      <c r="B60" s="4">
        <v>101.99</v>
      </c>
      <c r="C60" s="4">
        <v>1884142203.01</v>
      </c>
      <c r="D60" s="5">
        <v>117387</v>
      </c>
      <c r="E60" s="4">
        <v>0.87</v>
      </c>
      <c r="F60" s="5">
        <v>15905133</v>
      </c>
      <c r="G60" s="4">
        <v>3428549.36</v>
      </c>
      <c r="H60" s="4">
        <v>17710000</v>
      </c>
      <c r="I60" s="4">
        <v>-5956000</v>
      </c>
      <c r="J60" s="4">
        <f t="shared" si="6"/>
        <v>1.113477013992904</v>
      </c>
      <c r="K60" s="4">
        <f t="shared" si="7"/>
        <v>-0.37447030464944869</v>
      </c>
      <c r="L60" s="4">
        <f t="shared" si="8"/>
        <v>0.73900670934345536</v>
      </c>
      <c r="M60" s="4">
        <f t="shared" si="4"/>
        <v>118.4612667501743</v>
      </c>
      <c r="N60" s="19">
        <f t="shared" si="5"/>
        <v>9.1778509745144454E-2</v>
      </c>
      <c r="O60" s="6">
        <v>0</v>
      </c>
      <c r="P60" s="6">
        <v>4.3999999999999997E-2</v>
      </c>
      <c r="Q60" s="7">
        <v>7.0784210526315796</v>
      </c>
      <c r="R60" s="8">
        <f t="shared" si="9"/>
        <v>0.86095652020241398</v>
      </c>
      <c r="S60" s="9" t="s">
        <v>16</v>
      </c>
    </row>
    <row r="61" spans="1:19" x14ac:dyDescent="0.25">
      <c r="A61" s="10">
        <v>43131</v>
      </c>
      <c r="B61" s="11">
        <v>79.09</v>
      </c>
      <c r="C61" s="11">
        <v>173313744.90000001</v>
      </c>
      <c r="D61" s="12">
        <v>3274</v>
      </c>
      <c r="E61" s="11">
        <v>0.33724607000000001</v>
      </c>
      <c r="F61" s="12">
        <v>1649319</v>
      </c>
      <c r="G61" s="11">
        <v>11288.24</v>
      </c>
      <c r="H61" s="11">
        <v>836505.88</v>
      </c>
      <c r="I61" s="11">
        <v>-280279.53000000003</v>
      </c>
      <c r="J61" s="11">
        <f t="shared" si="6"/>
        <v>0.50718258869266652</v>
      </c>
      <c r="K61" s="11">
        <f t="shared" si="7"/>
        <v>-0.16993651925431044</v>
      </c>
      <c r="L61" s="11">
        <f t="shared" si="8"/>
        <v>0.33724606943835611</v>
      </c>
      <c r="M61" s="11">
        <f t="shared" si="4"/>
        <v>105.08200348143689</v>
      </c>
      <c r="N61" s="18">
        <f t="shared" si="5"/>
        <v>3.9199455436193409E-2</v>
      </c>
      <c r="O61" s="13">
        <v>0.50700000000000001</v>
      </c>
      <c r="P61" s="13">
        <v>0</v>
      </c>
      <c r="Q61" s="14">
        <v>5.2314285714285713</v>
      </c>
      <c r="R61" s="15">
        <f t="shared" si="9"/>
        <v>0.75265028624974339</v>
      </c>
      <c r="S61" s="16" t="s">
        <v>17</v>
      </c>
    </row>
    <row r="62" spans="1:19" x14ac:dyDescent="0.25">
      <c r="A62" s="3">
        <v>43159</v>
      </c>
      <c r="B62" s="4">
        <v>71.59</v>
      </c>
      <c r="C62" s="4">
        <v>173633894.87</v>
      </c>
      <c r="D62" s="5">
        <v>3335</v>
      </c>
      <c r="E62" s="4">
        <v>0.33567909000000001</v>
      </c>
      <c r="F62" s="5">
        <v>1649319</v>
      </c>
      <c r="G62" s="4">
        <v>262909.84000000003</v>
      </c>
      <c r="H62" s="4">
        <v>791210.02999999991</v>
      </c>
      <c r="I62" s="4">
        <v>-237568.13999999996</v>
      </c>
      <c r="J62" s="4">
        <f t="shared" si="6"/>
        <v>0.47971922350982432</v>
      </c>
      <c r="K62" s="4">
        <f t="shared" si="7"/>
        <v>-0.14404014020332026</v>
      </c>
      <c r="L62" s="4">
        <f t="shared" si="8"/>
        <v>0.33567908330650409</v>
      </c>
      <c r="M62" s="4">
        <f t="shared" si="4"/>
        <v>105.27611388094117</v>
      </c>
      <c r="N62" s="19">
        <f t="shared" si="5"/>
        <v>3.8940906074515835E-2</v>
      </c>
      <c r="O62" s="6">
        <v>0.53249999999999997</v>
      </c>
      <c r="P62" s="6">
        <v>0</v>
      </c>
      <c r="Q62" s="7">
        <v>5.1005882352941176</v>
      </c>
      <c r="R62" s="8">
        <f t="shared" si="9"/>
        <v>0.68002130170726616</v>
      </c>
      <c r="S62" s="9" t="s">
        <v>17</v>
      </c>
    </row>
    <row r="63" spans="1:19" x14ac:dyDescent="0.25">
      <c r="A63" s="3">
        <v>43188</v>
      </c>
      <c r="B63" s="4">
        <v>73</v>
      </c>
      <c r="C63" s="4">
        <v>173502028.25</v>
      </c>
      <c r="D63" s="5">
        <v>2937</v>
      </c>
      <c r="E63" s="4">
        <v>0.33492124000000001</v>
      </c>
      <c r="F63" s="5">
        <v>1649319</v>
      </c>
      <c r="G63" s="4">
        <v>94154.79</v>
      </c>
      <c r="H63" s="4">
        <v>858011.28</v>
      </c>
      <c r="I63" s="4">
        <v>-305466.55</v>
      </c>
      <c r="J63" s="4">
        <f t="shared" si="6"/>
        <v>0.5202215459835241</v>
      </c>
      <c r="K63" s="4">
        <f t="shared" si="7"/>
        <v>-0.18520768268600554</v>
      </c>
      <c r="L63" s="4">
        <f t="shared" si="8"/>
        <v>0.33501386329751859</v>
      </c>
      <c r="M63" s="4">
        <f t="shared" si="4"/>
        <v>105.196161718867</v>
      </c>
      <c r="N63" s="19">
        <f t="shared" si="5"/>
        <v>3.888149392429785E-2</v>
      </c>
      <c r="O63" s="6">
        <v>0.53249999999999997</v>
      </c>
      <c r="P63" s="6">
        <v>0</v>
      </c>
      <c r="Q63" s="7">
        <v>5.102380952380952</v>
      </c>
      <c r="R63" s="8">
        <f t="shared" si="9"/>
        <v>0.69394166866173213</v>
      </c>
      <c r="S63" s="9" t="s">
        <v>17</v>
      </c>
    </row>
    <row r="64" spans="1:19" x14ac:dyDescent="0.25">
      <c r="A64" s="3">
        <v>43220</v>
      </c>
      <c r="B64" s="4">
        <v>71.48</v>
      </c>
      <c r="C64" s="4">
        <v>173151260.36000001</v>
      </c>
      <c r="D64" s="5">
        <v>2861</v>
      </c>
      <c r="E64" s="4">
        <v>0.33762354</v>
      </c>
      <c r="F64" s="5">
        <v>1649319</v>
      </c>
      <c r="G64" s="4">
        <v>1786</v>
      </c>
      <c r="H64" s="4">
        <v>850101.61</v>
      </c>
      <c r="I64" s="4">
        <v>-322195.12</v>
      </c>
      <c r="J64" s="4">
        <f t="shared" si="6"/>
        <v>0.51542582726567754</v>
      </c>
      <c r="K64" s="4">
        <f t="shared" si="7"/>
        <v>-0.19535039613319194</v>
      </c>
      <c r="L64" s="4">
        <f t="shared" si="8"/>
        <v>0.3200754311324856</v>
      </c>
      <c r="M64" s="4">
        <f t="shared" si="4"/>
        <v>104.98348734235161</v>
      </c>
      <c r="N64" s="19">
        <f t="shared" si="5"/>
        <v>3.9281588845799353E-2</v>
      </c>
      <c r="O64" s="6">
        <v>0.50700000000000001</v>
      </c>
      <c r="P64" s="6">
        <v>0</v>
      </c>
      <c r="Q64" s="7">
        <v>5.2709523809523819</v>
      </c>
      <c r="R64" s="8">
        <f t="shared" si="9"/>
        <v>0.680868980536943</v>
      </c>
      <c r="S64" s="9" t="s">
        <v>17</v>
      </c>
    </row>
    <row r="65" spans="1:19" x14ac:dyDescent="0.25">
      <c r="A65" s="3">
        <v>43250</v>
      </c>
      <c r="B65" s="4">
        <v>71</v>
      </c>
      <c r="C65" s="4">
        <v>174332506.91</v>
      </c>
      <c r="D65" s="5">
        <v>2795</v>
      </c>
      <c r="E65" s="4">
        <v>0.35068827000000002</v>
      </c>
      <c r="F65" s="5">
        <v>1669986</v>
      </c>
      <c r="G65" s="4">
        <v>39644</v>
      </c>
      <c r="H65" s="4">
        <v>850101.59</v>
      </c>
      <c r="I65" s="4">
        <v>-271704.77</v>
      </c>
      <c r="J65" s="4">
        <f t="shared" si="6"/>
        <v>0.50904713572449112</v>
      </c>
      <c r="K65" s="4">
        <f t="shared" si="7"/>
        <v>-0.16269883100816415</v>
      </c>
      <c r="L65" s="4">
        <f t="shared" si="8"/>
        <v>0.34634830471632694</v>
      </c>
      <c r="M65" s="4">
        <f t="shared" si="4"/>
        <v>104.39159783974236</v>
      </c>
      <c r="N65" s="19">
        <f t="shared" si="5"/>
        <v>4.1065471588036084E-2</v>
      </c>
      <c r="O65" s="6">
        <v>0.50700000000000001</v>
      </c>
      <c r="P65" s="6">
        <v>0</v>
      </c>
      <c r="Q65" s="7">
        <v>5.4619047619047629</v>
      </c>
      <c r="R65" s="8">
        <f t="shared" si="9"/>
        <v>0.68013136563917953</v>
      </c>
      <c r="S65" s="9" t="s">
        <v>17</v>
      </c>
    </row>
    <row r="66" spans="1:19" x14ac:dyDescent="0.25">
      <c r="A66" s="3">
        <v>43280</v>
      </c>
      <c r="B66" s="4">
        <v>69.91</v>
      </c>
      <c r="C66" s="4">
        <v>174396201.08000001</v>
      </c>
      <c r="D66" s="5">
        <v>2733</v>
      </c>
      <c r="E66" s="4">
        <v>0.34887790800000001</v>
      </c>
      <c r="F66" s="5">
        <v>1669986</v>
      </c>
      <c r="G66" s="4">
        <v>18277.580000000002</v>
      </c>
      <c r="H66" s="4">
        <v>855247.26</v>
      </c>
      <c r="I66" s="4">
        <v>-275671.58</v>
      </c>
      <c r="J66" s="4">
        <f t="shared" si="6"/>
        <v>0.51212840107641622</v>
      </c>
      <c r="K66" s="4">
        <f t="shared" si="7"/>
        <v>-0.1650741862506632</v>
      </c>
      <c r="L66" s="4">
        <f t="shared" si="8"/>
        <v>0.34705421482575305</v>
      </c>
      <c r="M66" s="4">
        <f t="shared" si="4"/>
        <v>104.42973838104032</v>
      </c>
      <c r="N66" s="19">
        <f t="shared" si="5"/>
        <v>4.083437269196577E-2</v>
      </c>
      <c r="O66" s="6">
        <v>0.53249999999999997</v>
      </c>
      <c r="P66" s="6">
        <v>0</v>
      </c>
      <c r="Q66" s="7">
        <v>5.8500000000000005</v>
      </c>
      <c r="R66" s="8">
        <f t="shared" si="9"/>
        <v>0.66944532356209041</v>
      </c>
      <c r="S66" s="9" t="s">
        <v>17</v>
      </c>
    </row>
    <row r="67" spans="1:19" x14ac:dyDescent="0.25">
      <c r="A67" s="3">
        <v>43312</v>
      </c>
      <c r="B67" s="4">
        <v>69.95</v>
      </c>
      <c r="C67" s="4">
        <v>174312599.31</v>
      </c>
      <c r="D67" s="5">
        <v>2705</v>
      </c>
      <c r="E67" s="4">
        <v>0.29360941000000002</v>
      </c>
      <c r="F67" s="5">
        <v>1669986</v>
      </c>
      <c r="G67" s="4">
        <v>77197.14</v>
      </c>
      <c r="H67" s="4">
        <v>879470.3</v>
      </c>
      <c r="I67" s="4">
        <v>-369727.59</v>
      </c>
      <c r="J67" s="4">
        <f t="shared" si="6"/>
        <v>0.52663333704593929</v>
      </c>
      <c r="K67" s="4">
        <f t="shared" si="7"/>
        <v>-0.2213956224782723</v>
      </c>
      <c r="L67" s="4">
        <f t="shared" si="8"/>
        <v>0.30523771456766702</v>
      </c>
      <c r="M67" s="4">
        <f t="shared" ref="M67:M130" si="10">C67/F67</f>
        <v>104.37967702124449</v>
      </c>
      <c r="N67" s="19">
        <f t="shared" ref="N67:N130" si="11">(1+E67/M67)^12-1</f>
        <v>3.4281924693560173E-2</v>
      </c>
      <c r="O67" s="6">
        <v>0.50700000000000001</v>
      </c>
      <c r="P67" s="6">
        <v>0</v>
      </c>
      <c r="Q67" s="7">
        <v>5.76</v>
      </c>
      <c r="R67" s="8">
        <f t="shared" si="9"/>
        <v>0.67014961145897223</v>
      </c>
      <c r="S67" s="9" t="s">
        <v>17</v>
      </c>
    </row>
    <row r="68" spans="1:19" x14ac:dyDescent="0.25">
      <c r="A68" s="3">
        <v>43343</v>
      </c>
      <c r="B68" s="4">
        <v>69.45</v>
      </c>
      <c r="C68" s="4">
        <v>188942973.52000001</v>
      </c>
      <c r="D68" s="5">
        <v>2676</v>
      </c>
      <c r="E68" s="4">
        <v>0.34118116999999998</v>
      </c>
      <c r="F68" s="5">
        <v>1867464</v>
      </c>
      <c r="G68" s="4">
        <v>19076.18</v>
      </c>
      <c r="H68" s="4">
        <v>889002.51</v>
      </c>
      <c r="I68" s="4">
        <v>-296669.27</v>
      </c>
      <c r="J68" s="4">
        <f t="shared" si="6"/>
        <v>0.47604800413823239</v>
      </c>
      <c r="K68" s="4">
        <f t="shared" si="7"/>
        <v>-0.15886210925618915</v>
      </c>
      <c r="L68" s="4">
        <f t="shared" si="8"/>
        <v>0.31718589488204324</v>
      </c>
      <c r="M68" s="4">
        <f t="shared" si="10"/>
        <v>101.17623339459288</v>
      </c>
      <c r="N68" s="19">
        <f t="shared" si="11"/>
        <v>4.1224779926581467E-2</v>
      </c>
      <c r="O68" s="6">
        <v>0.50700000000000001</v>
      </c>
      <c r="P68" s="6">
        <v>0</v>
      </c>
      <c r="Q68" s="7">
        <v>5.7104347826086954</v>
      </c>
      <c r="R68" s="8">
        <f t="shared" si="9"/>
        <v>0.68642602783146889</v>
      </c>
      <c r="S68" s="9" t="s">
        <v>17</v>
      </c>
    </row>
    <row r="69" spans="1:19" x14ac:dyDescent="0.25">
      <c r="A69" s="3">
        <v>43371</v>
      </c>
      <c r="B69" s="4">
        <v>64.010000000000005</v>
      </c>
      <c r="C69" s="4">
        <v>188932084.58000001</v>
      </c>
      <c r="D69" s="5">
        <v>2670</v>
      </c>
      <c r="E69" s="4">
        <v>0.30864063000000003</v>
      </c>
      <c r="F69" s="5">
        <v>1867464</v>
      </c>
      <c r="G69" s="4">
        <v>44692.33</v>
      </c>
      <c r="H69" s="4">
        <v>889781.96</v>
      </c>
      <c r="I69" s="4">
        <v>-353943.17</v>
      </c>
      <c r="J69" s="4">
        <f t="shared" si="6"/>
        <v>0.47646538835554525</v>
      </c>
      <c r="K69" s="4">
        <f t="shared" si="7"/>
        <v>-0.18953145549258243</v>
      </c>
      <c r="L69" s="4">
        <f t="shared" si="8"/>
        <v>0.28693393286296281</v>
      </c>
      <c r="M69" s="4">
        <f t="shared" si="10"/>
        <v>101.17040252449311</v>
      </c>
      <c r="N69" s="19">
        <f t="shared" si="11"/>
        <v>3.7228946396016926E-2</v>
      </c>
      <c r="O69" s="6">
        <v>0.31140000000000001</v>
      </c>
      <c r="P69" s="6">
        <v>0</v>
      </c>
      <c r="Q69" s="7">
        <v>5.8842105263157887</v>
      </c>
      <c r="R69" s="8">
        <f t="shared" si="9"/>
        <v>0.63269492265293037</v>
      </c>
      <c r="S69" s="9" t="s">
        <v>17</v>
      </c>
    </row>
    <row r="70" spans="1:19" x14ac:dyDescent="0.25">
      <c r="A70" s="3">
        <v>43404</v>
      </c>
      <c r="B70" s="4">
        <v>66.319999999999993</v>
      </c>
      <c r="C70" s="4">
        <v>188849424.38</v>
      </c>
      <c r="D70" s="5">
        <v>2657</v>
      </c>
      <c r="E70" s="4">
        <v>0.31267286999999999</v>
      </c>
      <c r="F70" s="5">
        <v>1867464</v>
      </c>
      <c r="G70" s="4">
        <v>15762.45</v>
      </c>
      <c r="H70" s="4">
        <v>889807.63</v>
      </c>
      <c r="I70" s="4">
        <v>-341609.54</v>
      </c>
      <c r="J70" s="4">
        <f t="shared" si="6"/>
        <v>0.47647913426979049</v>
      </c>
      <c r="K70" s="4">
        <f t="shared" si="7"/>
        <v>-0.18292697476363667</v>
      </c>
      <c r="L70" s="4">
        <f t="shared" si="8"/>
        <v>0.29355215950615382</v>
      </c>
      <c r="M70" s="4">
        <f t="shared" si="10"/>
        <v>101.12613918126399</v>
      </c>
      <c r="N70" s="19">
        <f t="shared" si="11"/>
        <v>3.7740415936906579E-2</v>
      </c>
      <c r="O70" s="6">
        <v>0.51</v>
      </c>
      <c r="P70" s="6">
        <v>0</v>
      </c>
      <c r="Q70" s="7">
        <v>5.413181818181819</v>
      </c>
      <c r="R70" s="8">
        <f t="shared" si="9"/>
        <v>0.65581461466777069</v>
      </c>
      <c r="S70" s="9" t="s">
        <v>17</v>
      </c>
    </row>
    <row r="71" spans="1:19" x14ac:dyDescent="0.25">
      <c r="A71" s="3">
        <v>43434</v>
      </c>
      <c r="B71" s="4">
        <v>73.8</v>
      </c>
      <c r="C71" s="4">
        <v>189014942.50999999</v>
      </c>
      <c r="D71" s="5">
        <v>2638</v>
      </c>
      <c r="E71" s="4">
        <v>0.34646915</v>
      </c>
      <c r="F71" s="5">
        <v>1867464</v>
      </c>
      <c r="G71" s="4">
        <v>295034.90000000002</v>
      </c>
      <c r="H71" s="4">
        <v>950486.05</v>
      </c>
      <c r="I71" s="4">
        <v>-269413.77</v>
      </c>
      <c r="J71" s="4">
        <f t="shared" si="6"/>
        <v>0.50897155179430498</v>
      </c>
      <c r="K71" s="4">
        <f t="shared" si="7"/>
        <v>-0.1442671826605493</v>
      </c>
      <c r="L71" s="4">
        <f t="shared" si="8"/>
        <v>0.3647043691337557</v>
      </c>
      <c r="M71" s="4">
        <f t="shared" si="10"/>
        <v>101.21477174928137</v>
      </c>
      <c r="N71" s="19">
        <f t="shared" si="11"/>
        <v>4.18595616216344E-2</v>
      </c>
      <c r="O71" s="6">
        <v>0.246</v>
      </c>
      <c r="P71" s="6">
        <v>0</v>
      </c>
      <c r="Q71" s="7">
        <v>5.149</v>
      </c>
      <c r="R71" s="8">
        <f t="shared" si="9"/>
        <v>0.7291425819030608</v>
      </c>
      <c r="S71" s="9" t="s">
        <v>17</v>
      </c>
    </row>
    <row r="72" spans="1:19" x14ac:dyDescent="0.25">
      <c r="A72" s="3">
        <v>43462</v>
      </c>
      <c r="B72" s="4">
        <v>76</v>
      </c>
      <c r="C72" s="4">
        <v>189069283.19999999</v>
      </c>
      <c r="D72" s="5">
        <v>2653</v>
      </c>
      <c r="E72" s="4">
        <v>0.36565536999999998</v>
      </c>
      <c r="F72" s="5">
        <v>1867464</v>
      </c>
      <c r="G72" s="4">
        <v>149751.28</v>
      </c>
      <c r="H72" s="4">
        <v>938553.53</v>
      </c>
      <c r="I72" s="4">
        <v>-231845.45</v>
      </c>
      <c r="J72" s="4">
        <f t="shared" si="6"/>
        <v>0.5025818596770808</v>
      </c>
      <c r="K72" s="4">
        <f t="shared" si="7"/>
        <v>-0.12414988990416952</v>
      </c>
      <c r="L72" s="4">
        <f t="shared" si="8"/>
        <v>0.37843196977291127</v>
      </c>
      <c r="M72" s="4">
        <f t="shared" si="10"/>
        <v>101.24387040392746</v>
      </c>
      <c r="N72" s="19">
        <f t="shared" si="11"/>
        <v>4.4210900673811171E-2</v>
      </c>
      <c r="O72" s="6">
        <v>0.34139999999999998</v>
      </c>
      <c r="P72" s="6">
        <v>0</v>
      </c>
      <c r="Q72" s="7">
        <v>5.0805263157894744</v>
      </c>
      <c r="R72" s="8">
        <f t="shared" si="9"/>
        <v>0.75066272848703541</v>
      </c>
      <c r="S72" s="9" t="s">
        <v>17</v>
      </c>
    </row>
    <row r="73" spans="1:19" x14ac:dyDescent="0.25">
      <c r="A73" s="3">
        <v>43496</v>
      </c>
      <c r="B73" s="4">
        <v>94.19</v>
      </c>
      <c r="C73" s="4">
        <v>184640532.83000001</v>
      </c>
      <c r="D73" s="5">
        <v>4464</v>
      </c>
      <c r="E73" s="4">
        <v>0.36548650999999999</v>
      </c>
      <c r="F73" s="5">
        <v>1867464</v>
      </c>
      <c r="G73" s="4">
        <v>410962.47</v>
      </c>
      <c r="H73" s="4">
        <v>962075.06</v>
      </c>
      <c r="I73" s="4">
        <v>-252195</v>
      </c>
      <c r="J73" s="4">
        <f t="shared" si="6"/>
        <v>0.51517729926788414</v>
      </c>
      <c r="K73" s="4">
        <f t="shared" si="7"/>
        <v>-0.13504678001824935</v>
      </c>
      <c r="L73" s="4">
        <f t="shared" si="8"/>
        <v>0.38013051924963481</v>
      </c>
      <c r="M73" s="4">
        <f t="shared" si="10"/>
        <v>98.872338545749756</v>
      </c>
      <c r="N73" s="19">
        <f t="shared" si="11"/>
        <v>4.527165711939829E-2</v>
      </c>
      <c r="O73" s="6">
        <v>0.246</v>
      </c>
      <c r="P73" s="6">
        <v>0</v>
      </c>
      <c r="Q73" s="7">
        <v>4.6790909090909087</v>
      </c>
      <c r="R73" s="8">
        <f t="shared" si="9"/>
        <v>0.95264258320760598</v>
      </c>
      <c r="S73" s="9" t="s">
        <v>17</v>
      </c>
    </row>
    <row r="74" spans="1:19" x14ac:dyDescent="0.25">
      <c r="A74" s="3">
        <v>43524</v>
      </c>
      <c r="B74" s="4">
        <v>94.84</v>
      </c>
      <c r="C74" s="4">
        <v>184707200.5</v>
      </c>
      <c r="D74" s="5">
        <v>7159</v>
      </c>
      <c r="E74" s="4">
        <v>0.38127844999999999</v>
      </c>
      <c r="F74" s="5">
        <v>1867464</v>
      </c>
      <c r="G74" s="4">
        <v>202813.31</v>
      </c>
      <c r="H74" s="4">
        <v>987395.36</v>
      </c>
      <c r="I74" s="4">
        <v>-221778.36</v>
      </c>
      <c r="J74" s="4">
        <f t="shared" si="6"/>
        <v>0.5287359542138429</v>
      </c>
      <c r="K74" s="4">
        <f t="shared" si="7"/>
        <v>-0.11875910860932258</v>
      </c>
      <c r="L74" s="4">
        <f t="shared" si="8"/>
        <v>0.4099768456045203</v>
      </c>
      <c r="M74" s="4">
        <f t="shared" si="10"/>
        <v>98.908038120145818</v>
      </c>
      <c r="N74" s="19">
        <f t="shared" si="11"/>
        <v>4.7252017768220744E-2</v>
      </c>
      <c r="O74" s="6">
        <v>0.246</v>
      </c>
      <c r="P74" s="6">
        <v>0.36899999999999999</v>
      </c>
      <c r="Q74" s="7">
        <v>4.4850000000000003</v>
      </c>
      <c r="R74" s="8">
        <f t="shared" si="9"/>
        <v>0.95887050034088961</v>
      </c>
      <c r="S74" s="9" t="s">
        <v>17</v>
      </c>
    </row>
    <row r="75" spans="1:19" x14ac:dyDescent="0.25">
      <c r="A75" s="3">
        <v>43553</v>
      </c>
      <c r="B75" s="4">
        <v>98.71</v>
      </c>
      <c r="C75" s="4">
        <v>184476714.86000001</v>
      </c>
      <c r="D75" s="5">
        <v>9754</v>
      </c>
      <c r="E75" s="4">
        <v>0.38029858999999999</v>
      </c>
      <c r="F75" s="5">
        <v>1867464</v>
      </c>
      <c r="G75" s="4">
        <v>276400.03999999998</v>
      </c>
      <c r="H75" s="4">
        <v>985182.71999999997</v>
      </c>
      <c r="I75" s="4">
        <v>-246188.49</v>
      </c>
      <c r="J75" s="4">
        <f t="shared" si="6"/>
        <v>0.52755111745126004</v>
      </c>
      <c r="K75" s="4">
        <f t="shared" si="7"/>
        <v>-0.13183038066597266</v>
      </c>
      <c r="L75" s="4">
        <f t="shared" si="8"/>
        <v>0.39572073678528741</v>
      </c>
      <c r="M75" s="4">
        <f t="shared" si="10"/>
        <v>98.784616388856762</v>
      </c>
      <c r="N75" s="19">
        <f t="shared" si="11"/>
        <v>4.7188138021831305E-2</v>
      </c>
      <c r="O75" s="6">
        <v>0.246</v>
      </c>
      <c r="P75" s="6">
        <v>0.37</v>
      </c>
      <c r="Q75" s="7">
        <v>4.4047368421052626</v>
      </c>
      <c r="R75" s="8">
        <f t="shared" si="9"/>
        <v>0.99924465578159405</v>
      </c>
      <c r="S75" s="9" t="s">
        <v>17</v>
      </c>
    </row>
    <row r="76" spans="1:19" x14ac:dyDescent="0.25">
      <c r="A76" s="3">
        <v>43585</v>
      </c>
      <c r="B76" s="4">
        <v>97.9</v>
      </c>
      <c r="C76" s="4">
        <v>184607187.02000001</v>
      </c>
      <c r="D76" s="5">
        <v>11466</v>
      </c>
      <c r="E76" s="4">
        <v>0.43010052999999998</v>
      </c>
      <c r="F76" s="5">
        <v>1867464</v>
      </c>
      <c r="G76" s="4">
        <v>121559.88</v>
      </c>
      <c r="H76" s="4">
        <v>1151559.3600000001</v>
      </c>
      <c r="I76" s="4">
        <v>-273748.13</v>
      </c>
      <c r="J76" s="4">
        <f t="shared" si="6"/>
        <v>0.61664340517407568</v>
      </c>
      <c r="K76" s="4">
        <f t="shared" si="7"/>
        <v>-0.14658816983888312</v>
      </c>
      <c r="L76" s="4">
        <f t="shared" si="8"/>
        <v>0.47005523533519256</v>
      </c>
      <c r="M76" s="4">
        <f t="shared" si="10"/>
        <v>98.854482346112164</v>
      </c>
      <c r="N76" s="19">
        <f t="shared" si="11"/>
        <v>5.3477808221828349E-2</v>
      </c>
      <c r="O76" s="6">
        <v>0.246</v>
      </c>
      <c r="P76" s="6">
        <v>0.255</v>
      </c>
      <c r="Q76" s="7">
        <v>4.4914285714285729</v>
      </c>
      <c r="R76" s="8">
        <f t="shared" si="9"/>
        <v>0.99034457190549741</v>
      </c>
      <c r="S76" s="9" t="s">
        <v>17</v>
      </c>
    </row>
    <row r="77" spans="1:19" x14ac:dyDescent="0.25">
      <c r="A77" s="3">
        <v>43616</v>
      </c>
      <c r="B77" s="4">
        <v>101.92</v>
      </c>
      <c r="C77" s="4">
        <v>184110958.55000001</v>
      </c>
      <c r="D77" s="5">
        <v>12275</v>
      </c>
      <c r="E77" s="4">
        <v>0.43079277030000002</v>
      </c>
      <c r="F77" s="5">
        <v>1867464</v>
      </c>
      <c r="G77" s="4">
        <v>245592.33</v>
      </c>
      <c r="H77" s="4">
        <v>1145089.3600000001</v>
      </c>
      <c r="I77" s="4">
        <v>-281902.68</v>
      </c>
      <c r="J77" s="4">
        <f t="shared" si="6"/>
        <v>0.6131788136210391</v>
      </c>
      <c r="K77" s="4">
        <f t="shared" si="7"/>
        <v>-0.15095481358676793</v>
      </c>
      <c r="L77" s="4">
        <f t="shared" si="8"/>
        <v>0.46222400003427117</v>
      </c>
      <c r="M77" s="4">
        <f t="shared" si="10"/>
        <v>98.588759167512734</v>
      </c>
      <c r="N77" s="19">
        <f t="shared" si="11"/>
        <v>5.371381533546038E-2</v>
      </c>
      <c r="O77" s="6">
        <v>0.246</v>
      </c>
      <c r="P77" s="6">
        <v>0.255</v>
      </c>
      <c r="Q77" s="7">
        <v>4.2859090909090911</v>
      </c>
      <c r="R77" s="8">
        <f t="shared" si="9"/>
        <v>1.0337892561040061</v>
      </c>
      <c r="S77" s="9" t="s">
        <v>17</v>
      </c>
    </row>
    <row r="78" spans="1:19" x14ac:dyDescent="0.25">
      <c r="A78" s="3">
        <v>43644</v>
      </c>
      <c r="B78" s="4">
        <v>105.5</v>
      </c>
      <c r="C78" s="4">
        <v>184135243.99000001</v>
      </c>
      <c r="D78" s="5">
        <v>13068</v>
      </c>
      <c r="E78" s="4">
        <v>0.41094368079999999</v>
      </c>
      <c r="F78" s="5">
        <v>1867464</v>
      </c>
      <c r="G78" s="4">
        <v>198816.09</v>
      </c>
      <c r="H78" s="4">
        <v>1116674.01</v>
      </c>
      <c r="I78" s="4">
        <v>-370433.91</v>
      </c>
      <c r="J78" s="4">
        <f t="shared" si="6"/>
        <v>0.59796280410224778</v>
      </c>
      <c r="K78" s="4">
        <f t="shared" si="7"/>
        <v>-0.19836200858490444</v>
      </c>
      <c r="L78" s="4">
        <f t="shared" si="8"/>
        <v>0.39960079551734334</v>
      </c>
      <c r="M78" s="4">
        <f t="shared" si="10"/>
        <v>98.601763669875297</v>
      </c>
      <c r="N78" s="19">
        <f t="shared" si="11"/>
        <v>5.1175019735693716E-2</v>
      </c>
      <c r="O78" s="6">
        <v>0.246</v>
      </c>
      <c r="P78" s="6">
        <v>0.26</v>
      </c>
      <c r="Q78" s="7">
        <v>3.8505263157894745</v>
      </c>
      <c r="R78" s="8">
        <f t="shared" si="9"/>
        <v>1.0699605775127961</v>
      </c>
      <c r="S78" s="9" t="s">
        <v>17</v>
      </c>
    </row>
    <row r="79" spans="1:19" x14ac:dyDescent="0.25">
      <c r="A79" s="3">
        <v>43677</v>
      </c>
      <c r="B79" s="4">
        <v>107.5</v>
      </c>
      <c r="C79" s="4">
        <v>183996934.19</v>
      </c>
      <c r="D79" s="5">
        <v>13763</v>
      </c>
      <c r="E79" s="4">
        <v>0.37310506409999999</v>
      </c>
      <c r="F79" s="5">
        <v>1867464</v>
      </c>
      <c r="G79" s="4">
        <v>107085.08</v>
      </c>
      <c r="H79" s="4">
        <v>1104624.3899999999</v>
      </c>
      <c r="I79" s="4">
        <v>-371192.77</v>
      </c>
      <c r="J79" s="4">
        <f t="shared" si="6"/>
        <v>0.59151040662631238</v>
      </c>
      <c r="K79" s="4">
        <f t="shared" si="7"/>
        <v>-0.19876836715460111</v>
      </c>
      <c r="L79" s="4">
        <f t="shared" si="8"/>
        <v>0.39274203947171127</v>
      </c>
      <c r="M79" s="4">
        <f t="shared" si="10"/>
        <v>98.527700769599846</v>
      </c>
      <c r="N79" s="19">
        <f t="shared" si="11"/>
        <v>4.640012583555686E-2</v>
      </c>
      <c r="O79" s="6">
        <v>0.246</v>
      </c>
      <c r="P79" s="6">
        <v>0.26</v>
      </c>
      <c r="Q79" s="7">
        <v>3.614782608695652</v>
      </c>
      <c r="R79" s="8">
        <f t="shared" si="9"/>
        <v>1.0910637227938693</v>
      </c>
      <c r="S79" s="9" t="s">
        <v>17</v>
      </c>
    </row>
    <row r="80" spans="1:19" x14ac:dyDescent="0.25">
      <c r="A80" s="3">
        <v>43707</v>
      </c>
      <c r="B80" s="4">
        <v>109</v>
      </c>
      <c r="C80" s="4">
        <v>184010921.86000001</v>
      </c>
      <c r="D80" s="5">
        <v>14229</v>
      </c>
      <c r="E80" s="4">
        <v>0.41314732110000002</v>
      </c>
      <c r="F80" s="5">
        <v>1867464</v>
      </c>
      <c r="G80" s="4">
        <v>193637.54</v>
      </c>
      <c r="H80" s="4">
        <v>1118219.9000000001</v>
      </c>
      <c r="I80" s="4">
        <v>-306074.90000000002</v>
      </c>
      <c r="J80" s="4">
        <f t="shared" si="6"/>
        <v>0.5987906058697785</v>
      </c>
      <c r="K80" s="4">
        <f t="shared" si="7"/>
        <v>-0.16389868827457987</v>
      </c>
      <c r="L80" s="4">
        <f t="shared" si="8"/>
        <v>0.43489191759519863</v>
      </c>
      <c r="M80" s="4">
        <f t="shared" si="10"/>
        <v>98.535190964859297</v>
      </c>
      <c r="N80" s="19">
        <f t="shared" si="11"/>
        <v>5.1491365589656946E-2</v>
      </c>
      <c r="O80" s="6">
        <v>0.246</v>
      </c>
      <c r="P80" s="6">
        <v>0.25700000000000001</v>
      </c>
      <c r="Q80" s="7">
        <v>3.5945454545454538</v>
      </c>
      <c r="R80" s="8">
        <f t="shared" si="9"/>
        <v>1.106203772811206</v>
      </c>
      <c r="S80" s="9" t="s">
        <v>17</v>
      </c>
    </row>
    <row r="81" spans="1:19" x14ac:dyDescent="0.25">
      <c r="A81" s="3">
        <v>43738</v>
      </c>
      <c r="B81" s="4">
        <v>104.5</v>
      </c>
      <c r="C81" s="4">
        <v>183879218.90000001</v>
      </c>
      <c r="D81" s="5">
        <v>14677</v>
      </c>
      <c r="E81" s="4">
        <v>0.40769459250000001</v>
      </c>
      <c r="F81" s="5">
        <v>1867464</v>
      </c>
      <c r="G81" s="4">
        <v>414581.67</v>
      </c>
      <c r="H81" s="4">
        <v>1107309</v>
      </c>
      <c r="I81" s="4">
        <v>-491283</v>
      </c>
      <c r="J81" s="4">
        <f t="shared" si="6"/>
        <v>0.59294797650717768</v>
      </c>
      <c r="K81" s="4">
        <f t="shared" si="7"/>
        <v>-0.26307495084242588</v>
      </c>
      <c r="L81" s="4">
        <f t="shared" si="8"/>
        <v>0.3298730256647518</v>
      </c>
      <c r="M81" s="4">
        <f t="shared" si="10"/>
        <v>98.464665931980491</v>
      </c>
      <c r="N81" s="19">
        <f t="shared" si="11"/>
        <v>5.0833459285614779E-2</v>
      </c>
      <c r="O81" s="6">
        <v>0.25</v>
      </c>
      <c r="P81" s="6">
        <v>0</v>
      </c>
      <c r="Q81" s="7">
        <v>3.5757142857142865</v>
      </c>
      <c r="R81" s="8">
        <f t="shared" si="9"/>
        <v>1.061294414711047</v>
      </c>
      <c r="S81" s="9" t="s">
        <v>17</v>
      </c>
    </row>
    <row r="82" spans="1:19" x14ac:dyDescent="0.25">
      <c r="A82" s="3">
        <v>43769</v>
      </c>
      <c r="B82" s="4">
        <v>103.95</v>
      </c>
      <c r="C82" s="4">
        <v>183195820.78999999</v>
      </c>
      <c r="D82" s="5">
        <v>15361</v>
      </c>
      <c r="E82" s="4">
        <v>0.36</v>
      </c>
      <c r="F82" s="5">
        <v>1867464</v>
      </c>
      <c r="G82" s="4">
        <v>271385.08</v>
      </c>
      <c r="H82" s="4">
        <v>1103844</v>
      </c>
      <c r="I82" s="4">
        <v>-354362</v>
      </c>
      <c r="J82" s="4">
        <f t="shared" si="6"/>
        <v>0.59109251905257609</v>
      </c>
      <c r="K82" s="4">
        <f t="shared" si="7"/>
        <v>-0.189755732908372</v>
      </c>
      <c r="L82" s="4">
        <f t="shared" si="8"/>
        <v>0.40133678614420409</v>
      </c>
      <c r="M82" s="4">
        <f t="shared" si="10"/>
        <v>98.098716114473959</v>
      </c>
      <c r="N82" s="19">
        <f t="shared" si="11"/>
        <v>4.4937074000435562E-2</v>
      </c>
      <c r="O82" s="6">
        <v>0.25</v>
      </c>
      <c r="P82" s="6">
        <v>0</v>
      </c>
      <c r="Q82" s="7">
        <v>3.2630434782608688</v>
      </c>
      <c r="R82" s="8">
        <f t="shared" si="9"/>
        <v>1.0596468956708671</v>
      </c>
      <c r="S82" s="9" t="s">
        <v>17</v>
      </c>
    </row>
    <row r="83" spans="1:19" x14ac:dyDescent="0.25">
      <c r="A83" s="3">
        <v>43798</v>
      </c>
      <c r="B83" s="4">
        <v>103.38</v>
      </c>
      <c r="C83" s="4">
        <v>193032092.38</v>
      </c>
      <c r="D83" s="5">
        <v>15988</v>
      </c>
      <c r="E83" s="4">
        <v>0.4</v>
      </c>
      <c r="F83" s="5">
        <v>1966548</v>
      </c>
      <c r="G83" s="4">
        <v>982483.08</v>
      </c>
      <c r="H83" s="4">
        <v>1526138</v>
      </c>
      <c r="I83" s="4">
        <v>-150194</v>
      </c>
      <c r="J83" s="4">
        <f t="shared" si="6"/>
        <v>0.77604919890081503</v>
      </c>
      <c r="K83" s="4">
        <f t="shared" si="7"/>
        <v>-7.6374438864446739E-2</v>
      </c>
      <c r="L83" s="4">
        <f t="shared" si="8"/>
        <v>0.6996747600363683</v>
      </c>
      <c r="M83" s="4">
        <f t="shared" si="10"/>
        <v>98.157834123550501</v>
      </c>
      <c r="N83" s="19">
        <f t="shared" si="11"/>
        <v>5.0011868245578128E-2</v>
      </c>
      <c r="O83" s="6">
        <v>0</v>
      </c>
      <c r="P83" s="6">
        <v>0</v>
      </c>
      <c r="Q83" s="7">
        <v>3.14</v>
      </c>
      <c r="R83" s="8">
        <f t="shared" si="9"/>
        <v>1.0532017227466164</v>
      </c>
      <c r="S83" s="9" t="s">
        <v>17</v>
      </c>
    </row>
    <row r="84" spans="1:19" x14ac:dyDescent="0.25">
      <c r="A84" s="3">
        <v>43829</v>
      </c>
      <c r="B84" s="4">
        <v>122.45</v>
      </c>
      <c r="C84" s="4">
        <v>203733532.31999999</v>
      </c>
      <c r="D84" s="5">
        <v>16494</v>
      </c>
      <c r="E84" s="4">
        <v>0.4</v>
      </c>
      <c r="F84" s="5">
        <v>2037464</v>
      </c>
      <c r="G84" s="4">
        <v>303186.99</v>
      </c>
      <c r="H84" s="4">
        <v>1550478</v>
      </c>
      <c r="I84" s="4">
        <v>-666487</v>
      </c>
      <c r="J84" s="4">
        <f t="shared" si="6"/>
        <v>0.76098424315717972</v>
      </c>
      <c r="K84" s="4">
        <f t="shared" si="7"/>
        <v>-0.32711596376672175</v>
      </c>
      <c r="L84" s="4">
        <f t="shared" si="8"/>
        <v>0.43386827939045797</v>
      </c>
      <c r="M84" s="4">
        <f t="shared" si="10"/>
        <v>99.993684462645717</v>
      </c>
      <c r="N84" s="19">
        <f t="shared" si="11"/>
        <v>4.9073375281282416E-2</v>
      </c>
      <c r="O84" s="6">
        <v>0</v>
      </c>
      <c r="P84" s="6">
        <v>0</v>
      </c>
      <c r="Q84" s="7">
        <v>3.338421052631579</v>
      </c>
      <c r="R84" s="8">
        <f t="shared" si="9"/>
        <v>1.2245773386392538</v>
      </c>
      <c r="S84" s="9" t="s">
        <v>17</v>
      </c>
    </row>
    <row r="85" spans="1:19" x14ac:dyDescent="0.25">
      <c r="A85" s="3">
        <v>43861</v>
      </c>
      <c r="B85" s="4">
        <v>108</v>
      </c>
      <c r="C85" s="4">
        <v>204152551.22</v>
      </c>
      <c r="D85" s="5">
        <v>17843</v>
      </c>
      <c r="E85" s="4">
        <v>0.73816481199999995</v>
      </c>
      <c r="F85" s="5">
        <v>2037464</v>
      </c>
      <c r="G85" s="4">
        <v>1509219.08</v>
      </c>
      <c r="H85" s="4">
        <v>1582710</v>
      </c>
      <c r="I85" s="4">
        <v>-189660</v>
      </c>
      <c r="J85" s="4">
        <f t="shared" si="6"/>
        <v>0.7768039091733645</v>
      </c>
      <c r="K85" s="4">
        <f t="shared" si="7"/>
        <v>-9.3086307291809819E-2</v>
      </c>
      <c r="L85" s="4">
        <f t="shared" si="8"/>
        <v>0.68371760188155473</v>
      </c>
      <c r="M85" s="4">
        <f t="shared" si="10"/>
        <v>100.19934154419416</v>
      </c>
      <c r="N85" s="19">
        <f t="shared" si="11"/>
        <v>9.2074949559683317E-2</v>
      </c>
      <c r="O85" s="6">
        <v>0</v>
      </c>
      <c r="P85" s="6">
        <v>0</v>
      </c>
      <c r="Q85" s="7">
        <v>3.410909090909092</v>
      </c>
      <c r="R85" s="8">
        <f t="shared" si="9"/>
        <v>1.0778513943863122</v>
      </c>
      <c r="S85" s="9" t="s">
        <v>17</v>
      </c>
    </row>
    <row r="86" spans="1:19" x14ac:dyDescent="0.25">
      <c r="A86" s="3">
        <v>43889</v>
      </c>
      <c r="B86" s="4">
        <v>106.85</v>
      </c>
      <c r="C86" s="4">
        <v>341058328.99000001</v>
      </c>
      <c r="D86" s="5">
        <v>19122</v>
      </c>
      <c r="E86" s="4">
        <v>0.6</v>
      </c>
      <c r="F86" s="5">
        <v>3384501</v>
      </c>
      <c r="G86" s="4">
        <v>460820.66</v>
      </c>
      <c r="H86" s="4">
        <v>1643795</v>
      </c>
      <c r="I86" s="4">
        <v>-380928</v>
      </c>
      <c r="J86" s="4">
        <f t="shared" si="6"/>
        <v>0.48568311842720685</v>
      </c>
      <c r="K86" s="4">
        <f t="shared" si="7"/>
        <v>-0.11255071279340736</v>
      </c>
      <c r="L86" s="4">
        <f t="shared" si="8"/>
        <v>0.37313240563379946</v>
      </c>
      <c r="M86" s="4">
        <f t="shared" si="10"/>
        <v>100.77063915478234</v>
      </c>
      <c r="N86" s="19">
        <f t="shared" si="11"/>
        <v>7.3836247501046559E-2</v>
      </c>
      <c r="O86" s="6">
        <v>0</v>
      </c>
      <c r="P86" s="6">
        <v>0</v>
      </c>
      <c r="Q86" s="7">
        <v>3.2927777777777778</v>
      </c>
      <c r="R86" s="8">
        <f t="shared" si="9"/>
        <v>1.0603286919305914</v>
      </c>
      <c r="S86" s="9" t="s">
        <v>17</v>
      </c>
    </row>
    <row r="87" spans="1:19" x14ac:dyDescent="0.25">
      <c r="A87" s="3">
        <v>43921</v>
      </c>
      <c r="B87" s="4">
        <v>88.02</v>
      </c>
      <c r="C87" s="4">
        <v>341063811.11000001</v>
      </c>
      <c r="D87" s="5">
        <v>19226</v>
      </c>
      <c r="E87" s="4">
        <v>0.6</v>
      </c>
      <c r="F87" s="5">
        <v>3384501</v>
      </c>
      <c r="G87" s="4">
        <v>3002456.71</v>
      </c>
      <c r="H87" s="4">
        <v>1961467</v>
      </c>
      <c r="I87" s="4">
        <v>-240506</v>
      </c>
      <c r="J87" s="4">
        <f t="shared" si="6"/>
        <v>0.57954392685952816</v>
      </c>
      <c r="K87" s="4">
        <f t="shared" si="7"/>
        <v>-7.106099244763113E-2</v>
      </c>
      <c r="L87" s="4">
        <f t="shared" si="8"/>
        <v>0.50848293441189707</v>
      </c>
      <c r="M87" s="4">
        <f t="shared" si="10"/>
        <v>100.77225892679601</v>
      </c>
      <c r="N87" s="19">
        <f t="shared" si="11"/>
        <v>7.3835021555891833E-2</v>
      </c>
      <c r="O87" s="6">
        <v>0</v>
      </c>
      <c r="P87" s="6">
        <v>0</v>
      </c>
      <c r="Q87" s="7">
        <v>4.1422727272727276</v>
      </c>
      <c r="R87" s="8">
        <f t="shared" si="9"/>
        <v>0.87345466835213414</v>
      </c>
      <c r="S87" s="9" t="s">
        <v>17</v>
      </c>
    </row>
    <row r="88" spans="1:19" x14ac:dyDescent="0.25">
      <c r="A88" s="3">
        <v>43951</v>
      </c>
      <c r="B88" s="4">
        <v>90.1</v>
      </c>
      <c r="C88" s="4">
        <v>338431528.00999999</v>
      </c>
      <c r="D88" s="5">
        <v>19676</v>
      </c>
      <c r="E88" s="4">
        <v>0.5</v>
      </c>
      <c r="F88" s="5">
        <v>3384501</v>
      </c>
      <c r="G88" s="4">
        <v>489864.12</v>
      </c>
      <c r="H88" s="4">
        <v>1849927</v>
      </c>
      <c r="I88" s="4">
        <v>-270650</v>
      </c>
      <c r="J88" s="4">
        <f t="shared" si="6"/>
        <v>0.54658781309268334</v>
      </c>
      <c r="K88" s="4">
        <f t="shared" si="7"/>
        <v>-7.996747526444814E-2</v>
      </c>
      <c r="L88" s="4">
        <f t="shared" si="8"/>
        <v>0.4666203378282352</v>
      </c>
      <c r="M88" s="4">
        <f t="shared" si="10"/>
        <v>99.994512635688395</v>
      </c>
      <c r="N88" s="19">
        <f t="shared" si="11"/>
        <v>6.1681290157863389E-2</v>
      </c>
      <c r="O88" s="6">
        <v>0</v>
      </c>
      <c r="P88" s="6">
        <v>0</v>
      </c>
      <c r="Q88" s="7">
        <v>4.4515000000000011</v>
      </c>
      <c r="R88" s="8">
        <f t="shared" si="9"/>
        <v>0.90104944386561259</v>
      </c>
      <c r="S88" s="9" t="s">
        <v>17</v>
      </c>
    </row>
    <row r="89" spans="1:19" x14ac:dyDescent="0.25">
      <c r="A89" s="3">
        <v>43980</v>
      </c>
      <c r="B89" s="4">
        <v>102.6</v>
      </c>
      <c r="C89" s="4">
        <v>338406396.88999999</v>
      </c>
      <c r="D89" s="5">
        <v>20621</v>
      </c>
      <c r="E89" s="4">
        <v>0.5</v>
      </c>
      <c r="F89" s="5">
        <v>3384501</v>
      </c>
      <c r="G89" s="4">
        <v>1780965.41</v>
      </c>
      <c r="H89" s="4">
        <v>1809572</v>
      </c>
      <c r="I89" s="4">
        <v>-359025</v>
      </c>
      <c r="J89" s="4">
        <f t="shared" si="6"/>
        <v>0.53466434195173829</v>
      </c>
      <c r="K89" s="4">
        <f t="shared" si="7"/>
        <v>-0.10607915317501752</v>
      </c>
      <c r="L89" s="4">
        <f t="shared" si="8"/>
        <v>0.42858518877672075</v>
      </c>
      <c r="M89" s="4">
        <f t="shared" si="10"/>
        <v>99.987087281108785</v>
      </c>
      <c r="N89" s="19">
        <f t="shared" si="11"/>
        <v>6.1685997515868118E-2</v>
      </c>
      <c r="O89" s="6">
        <v>0</v>
      </c>
      <c r="P89" s="6">
        <v>0</v>
      </c>
      <c r="Q89" s="7">
        <v>4.3965000000000005</v>
      </c>
      <c r="R89" s="8">
        <f t="shared" si="9"/>
        <v>1.0261325016053837</v>
      </c>
      <c r="S89" s="9" t="s">
        <v>17</v>
      </c>
    </row>
    <row r="90" spans="1:19" x14ac:dyDescent="0.25">
      <c r="A90" s="3">
        <v>44012</v>
      </c>
      <c r="B90" s="4">
        <v>103.5</v>
      </c>
      <c r="C90" s="4">
        <v>335656393.95999998</v>
      </c>
      <c r="D90" s="5">
        <v>23875</v>
      </c>
      <c r="E90" s="4">
        <v>0.5</v>
      </c>
      <c r="F90" s="5">
        <v>3384501</v>
      </c>
      <c r="G90" s="4">
        <v>19740441.030000001</v>
      </c>
      <c r="H90" s="4">
        <v>2031063</v>
      </c>
      <c r="I90" s="4">
        <v>-301615</v>
      </c>
      <c r="J90" s="4">
        <f t="shared" si="6"/>
        <v>0.60010707634596649</v>
      </c>
      <c r="K90" s="4">
        <f t="shared" si="7"/>
        <v>-8.9116534461062352E-2</v>
      </c>
      <c r="L90" s="4">
        <f t="shared" si="8"/>
        <v>0.51099054188490411</v>
      </c>
      <c r="M90" s="4">
        <f t="shared" si="10"/>
        <v>99.174558955662889</v>
      </c>
      <c r="N90" s="19">
        <f t="shared" si="11"/>
        <v>6.220548213167354E-2</v>
      </c>
      <c r="O90" s="6">
        <v>0</v>
      </c>
      <c r="P90" s="6">
        <v>0</v>
      </c>
      <c r="Q90" s="7">
        <v>4.0985714285714279</v>
      </c>
      <c r="R90" s="8">
        <f t="shared" si="9"/>
        <v>1.04361442178201</v>
      </c>
      <c r="S90" s="9" t="s">
        <v>17</v>
      </c>
    </row>
    <row r="91" spans="1:19" x14ac:dyDescent="0.25">
      <c r="A91" s="3">
        <v>44043</v>
      </c>
      <c r="B91" s="4">
        <v>109.34</v>
      </c>
      <c r="C91" s="4">
        <v>700833875.48000002</v>
      </c>
      <c r="D91" s="5">
        <v>26732</v>
      </c>
      <c r="E91" s="4">
        <v>0.5</v>
      </c>
      <c r="F91" s="5">
        <v>6984501</v>
      </c>
      <c r="G91" s="4">
        <v>987157.55</v>
      </c>
      <c r="H91" s="4">
        <v>1985762</v>
      </c>
      <c r="I91" s="4">
        <v>-301610</v>
      </c>
      <c r="J91" s="4">
        <f t="shared" si="6"/>
        <v>0.28430978820104685</v>
      </c>
      <c r="K91" s="4">
        <f t="shared" si="7"/>
        <v>-4.3182755647110653E-2</v>
      </c>
      <c r="L91" s="4">
        <f t="shared" si="8"/>
        <v>0.24112703255393619</v>
      </c>
      <c r="M91" s="4">
        <f t="shared" si="10"/>
        <v>100.3412950302391</v>
      </c>
      <c r="N91" s="19">
        <f t="shared" si="11"/>
        <v>6.1462242137285461E-2</v>
      </c>
      <c r="O91" s="6">
        <v>0</v>
      </c>
      <c r="P91" s="6">
        <v>0</v>
      </c>
      <c r="Q91" s="7">
        <v>3.7060869565217396</v>
      </c>
      <c r="R91" s="8">
        <f t="shared" si="9"/>
        <v>1.0896809729937116</v>
      </c>
      <c r="S91" s="9" t="s">
        <v>17</v>
      </c>
    </row>
    <row r="92" spans="1:19" x14ac:dyDescent="0.25">
      <c r="A92" s="3">
        <v>44074</v>
      </c>
      <c r="B92" s="4">
        <v>107</v>
      </c>
      <c r="C92" s="4">
        <v>706479322.70000005</v>
      </c>
      <c r="D92" s="5">
        <v>28964</v>
      </c>
      <c r="E92" s="4">
        <v>0.5</v>
      </c>
      <c r="F92" s="5">
        <v>6984501</v>
      </c>
      <c r="G92" s="4">
        <v>2353350.85</v>
      </c>
      <c r="H92" s="4">
        <v>3062239</v>
      </c>
      <c r="I92" s="4">
        <v>-733490</v>
      </c>
      <c r="J92" s="4">
        <f t="shared" si="6"/>
        <v>0.43843346861858851</v>
      </c>
      <c r="K92" s="4">
        <f t="shared" si="7"/>
        <v>-0.10501680792944264</v>
      </c>
      <c r="L92" s="4">
        <f t="shared" si="8"/>
        <v>0.33341666068914588</v>
      </c>
      <c r="M92" s="4">
        <f t="shared" si="10"/>
        <v>101.14957714230408</v>
      </c>
      <c r="N92" s="19">
        <f t="shared" si="11"/>
        <v>6.0957671883258069E-2</v>
      </c>
      <c r="O92" s="6">
        <v>0</v>
      </c>
      <c r="P92" s="6">
        <v>0</v>
      </c>
      <c r="Q92" s="7">
        <v>3.6195238095238098</v>
      </c>
      <c r="R92" s="8">
        <f t="shared" si="9"/>
        <v>1.0578393209638943</v>
      </c>
      <c r="S92" s="9" t="s">
        <v>17</v>
      </c>
    </row>
    <row r="93" spans="1:19" x14ac:dyDescent="0.25">
      <c r="A93" s="3">
        <v>44104</v>
      </c>
      <c r="B93" s="4">
        <v>104.4</v>
      </c>
      <c r="C93" s="4">
        <v>708332397.29999995</v>
      </c>
      <c r="D93" s="5">
        <v>33030</v>
      </c>
      <c r="E93" s="4">
        <v>0.33</v>
      </c>
      <c r="F93" s="5">
        <v>6984501</v>
      </c>
      <c r="G93" s="4">
        <v>3361058.27</v>
      </c>
      <c r="H93" s="4">
        <v>4894438</v>
      </c>
      <c r="I93" s="4">
        <v>-703737</v>
      </c>
      <c r="J93" s="4">
        <f t="shared" si="6"/>
        <v>0.70075700468795121</v>
      </c>
      <c r="K93" s="4">
        <f t="shared" si="7"/>
        <v>-0.10075694741829087</v>
      </c>
      <c r="L93" s="4">
        <f t="shared" si="8"/>
        <v>0.60000005726966033</v>
      </c>
      <c r="M93" s="4">
        <f t="shared" si="10"/>
        <v>101.41488952467756</v>
      </c>
      <c r="N93" s="19">
        <f t="shared" si="11"/>
        <v>3.9753981233208613E-2</v>
      </c>
      <c r="O93" s="6">
        <v>0</v>
      </c>
      <c r="P93" s="6">
        <v>0</v>
      </c>
      <c r="Q93" s="7">
        <v>3.8790476190476189</v>
      </c>
      <c r="R93" s="8">
        <f t="shared" si="9"/>
        <v>1.0294346371554846</v>
      </c>
      <c r="S93" s="9" t="s">
        <v>17</v>
      </c>
    </row>
    <row r="94" spans="1:19" x14ac:dyDescent="0.25">
      <c r="A94" s="3">
        <v>44134</v>
      </c>
      <c r="B94" s="4">
        <v>108.62</v>
      </c>
      <c r="C94" s="4">
        <v>1306770944.24</v>
      </c>
      <c r="D94" s="5">
        <v>45479</v>
      </c>
      <c r="E94" s="4">
        <v>0.6</v>
      </c>
      <c r="F94" s="5">
        <v>12984501</v>
      </c>
      <c r="G94" s="4">
        <v>2774992.92</v>
      </c>
      <c r="H94" s="4">
        <v>5192619</v>
      </c>
      <c r="I94" s="4">
        <v>-824015</v>
      </c>
      <c r="J94" s="4">
        <f t="shared" si="6"/>
        <v>0.39990901460133121</v>
      </c>
      <c r="K94" s="4">
        <f t="shared" si="7"/>
        <v>-6.3461429900155575E-2</v>
      </c>
      <c r="L94" s="4">
        <f t="shared" si="8"/>
        <v>0.33644758470117564</v>
      </c>
      <c r="M94" s="4">
        <f t="shared" si="10"/>
        <v>100.64082895753945</v>
      </c>
      <c r="N94" s="19">
        <f t="shared" si="11"/>
        <v>7.3934628496233223E-2</v>
      </c>
      <c r="O94" s="6">
        <v>0</v>
      </c>
      <c r="P94" s="6">
        <v>0</v>
      </c>
      <c r="Q94" s="7">
        <v>4.1100000000000003</v>
      </c>
      <c r="R94" s="8">
        <f t="shared" si="9"/>
        <v>1.0792836379142603</v>
      </c>
      <c r="S94" s="9" t="s">
        <v>17</v>
      </c>
    </row>
    <row r="95" spans="1:19" x14ac:dyDescent="0.25">
      <c r="A95" s="3">
        <v>44165</v>
      </c>
      <c r="B95" s="4">
        <v>110.1</v>
      </c>
      <c r="C95" s="4">
        <v>1311327847.2</v>
      </c>
      <c r="D95" s="5">
        <v>50716</v>
      </c>
      <c r="E95" s="4">
        <v>0.6</v>
      </c>
      <c r="F95" s="5">
        <v>12984501</v>
      </c>
      <c r="G95" s="4">
        <v>3395082.39</v>
      </c>
      <c r="H95" s="4">
        <v>6172128</v>
      </c>
      <c r="I95" s="4">
        <v>-1763146</v>
      </c>
      <c r="J95" s="4">
        <f t="shared" si="6"/>
        <v>0.47534579881044331</v>
      </c>
      <c r="K95" s="4">
        <f t="shared" si="7"/>
        <v>-0.13578850662031602</v>
      </c>
      <c r="L95" s="4">
        <f t="shared" si="8"/>
        <v>0.33955729219012731</v>
      </c>
      <c r="M95" s="4">
        <f t="shared" si="10"/>
        <v>100.99177836714711</v>
      </c>
      <c r="N95" s="19">
        <f t="shared" si="11"/>
        <v>7.3669251084289789E-2</v>
      </c>
      <c r="O95" s="6">
        <v>9.785347826086957E-2</v>
      </c>
      <c r="P95" s="6">
        <v>0</v>
      </c>
      <c r="Q95" s="7">
        <v>4.0910000000000002</v>
      </c>
      <c r="R95" s="8">
        <f t="shared" si="9"/>
        <v>1.0901877536975408</v>
      </c>
      <c r="S95" s="9" t="s">
        <v>17</v>
      </c>
    </row>
    <row r="96" spans="1:19" x14ac:dyDescent="0.25">
      <c r="A96" s="3">
        <v>44195</v>
      </c>
      <c r="B96" s="4">
        <v>111.5</v>
      </c>
      <c r="C96" s="4">
        <v>1312245687.8599999</v>
      </c>
      <c r="D96" s="5">
        <v>62159</v>
      </c>
      <c r="E96" s="4">
        <v>0.6</v>
      </c>
      <c r="F96" s="5">
        <v>12984501</v>
      </c>
      <c r="G96" s="4">
        <v>6385786.6200000001</v>
      </c>
      <c r="H96" s="4">
        <v>9467874</v>
      </c>
      <c r="I96" s="4">
        <v>-1662168</v>
      </c>
      <c r="J96" s="4">
        <f t="shared" si="6"/>
        <v>0.72916733573357961</v>
      </c>
      <c r="K96" s="4">
        <f t="shared" si="7"/>
        <v>-0.12801169640635401</v>
      </c>
      <c r="L96" s="4">
        <f t="shared" si="8"/>
        <v>0.6011556393272256</v>
      </c>
      <c r="M96" s="4">
        <f t="shared" si="10"/>
        <v>101.06246577053673</v>
      </c>
      <c r="N96" s="19">
        <f t="shared" si="11"/>
        <v>7.3616029632079139E-2</v>
      </c>
      <c r="O96" s="6">
        <v>0</v>
      </c>
      <c r="P96" s="6">
        <v>0</v>
      </c>
      <c r="Q96" s="7">
        <v>3.6555</v>
      </c>
      <c r="R96" s="8">
        <f t="shared" si="9"/>
        <v>1.1032780483820945</v>
      </c>
      <c r="S96" s="9" t="s">
        <v>17</v>
      </c>
    </row>
    <row r="97" spans="1:19" x14ac:dyDescent="0.25">
      <c r="A97" s="3">
        <v>44225</v>
      </c>
      <c r="B97" s="4">
        <v>112.94</v>
      </c>
      <c r="C97" s="4">
        <v>1313394857.0799999</v>
      </c>
      <c r="D97" s="5">
        <v>74145</v>
      </c>
      <c r="E97" s="4">
        <v>0.6</v>
      </c>
      <c r="F97" s="5">
        <v>12984501</v>
      </c>
      <c r="G97" s="4">
        <v>7487775.4299999997</v>
      </c>
      <c r="H97" s="4">
        <v>9418259</v>
      </c>
      <c r="I97" s="4">
        <v>-1364362</v>
      </c>
      <c r="J97" s="4">
        <f t="shared" si="6"/>
        <v>0.72534624164609796</v>
      </c>
      <c r="K97" s="4">
        <f t="shared" si="7"/>
        <v>-0.10507619815347544</v>
      </c>
      <c r="L97" s="4">
        <f t="shared" si="8"/>
        <v>0.62027004349262249</v>
      </c>
      <c r="M97" s="4">
        <f t="shared" si="10"/>
        <v>101.15096891902122</v>
      </c>
      <c r="N97" s="19">
        <f t="shared" si="11"/>
        <v>7.3549502747889628E-2</v>
      </c>
      <c r="O97" s="6">
        <v>9.785347826086957E-2</v>
      </c>
      <c r="P97" s="6">
        <v>0</v>
      </c>
      <c r="Q97" s="7">
        <v>3.5989473684210522</v>
      </c>
      <c r="R97" s="8">
        <f t="shared" si="9"/>
        <v>1.1165488695458445</v>
      </c>
      <c r="S97" s="9" t="s">
        <v>17</v>
      </c>
    </row>
    <row r="98" spans="1:19" x14ac:dyDescent="0.25">
      <c r="A98" s="3">
        <v>44253</v>
      </c>
      <c r="B98" s="4">
        <v>118</v>
      </c>
      <c r="C98" s="4">
        <v>1313361872.47</v>
      </c>
      <c r="D98" s="5">
        <v>84039</v>
      </c>
      <c r="E98" s="4">
        <v>0.6</v>
      </c>
      <c r="F98" s="5">
        <v>12984501</v>
      </c>
      <c r="G98" s="4">
        <v>6496456.25</v>
      </c>
      <c r="H98" s="4">
        <v>11077150</v>
      </c>
      <c r="I98" s="4">
        <v>-1936832</v>
      </c>
      <c r="J98" s="4">
        <f t="shared" si="6"/>
        <v>0.85310556023677764</v>
      </c>
      <c r="K98" s="4">
        <f t="shared" si="7"/>
        <v>-0.14916491592553308</v>
      </c>
      <c r="L98" s="4">
        <f t="shared" si="8"/>
        <v>0.70394064431124459</v>
      </c>
      <c r="M98" s="4">
        <f t="shared" si="10"/>
        <v>101.14842861269756</v>
      </c>
      <c r="N98" s="19">
        <f t="shared" si="11"/>
        <v>7.3551410593913014E-2</v>
      </c>
      <c r="O98" s="6">
        <v>9.1999999999999998E-2</v>
      </c>
      <c r="P98" s="6">
        <v>1.2999999999999999E-2</v>
      </c>
      <c r="Q98" s="7">
        <v>3.6527777777777777</v>
      </c>
      <c r="R98" s="8">
        <f t="shared" si="9"/>
        <v>1.1666024041938206</v>
      </c>
      <c r="S98" s="9" t="s">
        <v>17</v>
      </c>
    </row>
    <row r="99" spans="1:19" x14ac:dyDescent="0.25">
      <c r="A99" s="3">
        <v>44286</v>
      </c>
      <c r="B99" s="4">
        <v>114.71</v>
      </c>
      <c r="C99" s="4">
        <v>1309829892.03</v>
      </c>
      <c r="D99" s="5">
        <v>92006</v>
      </c>
      <c r="E99" s="4">
        <v>0.6</v>
      </c>
      <c r="F99" s="5">
        <v>12984501</v>
      </c>
      <c r="G99" s="4">
        <v>4968799.76</v>
      </c>
      <c r="H99" s="4">
        <v>8185483</v>
      </c>
      <c r="I99" s="4">
        <v>-1639081</v>
      </c>
      <c r="J99" s="4">
        <f t="shared" si="6"/>
        <v>0.63040412565719695</v>
      </c>
      <c r="K99" s="4">
        <f t="shared" si="7"/>
        <v>-0.12623365349195936</v>
      </c>
      <c r="L99" s="4">
        <f t="shared" si="8"/>
        <v>0.50417047216523758</v>
      </c>
      <c r="M99" s="4">
        <f t="shared" si="10"/>
        <v>100.87641350483935</v>
      </c>
      <c r="N99" s="19">
        <f t="shared" si="11"/>
        <v>7.3756276178361224E-2</v>
      </c>
      <c r="O99" s="6">
        <v>9.1999999999999998E-2</v>
      </c>
      <c r="P99" s="6">
        <v>1.2999999999999999E-2</v>
      </c>
      <c r="Q99" s="7">
        <v>3.8978260869565218</v>
      </c>
      <c r="R99" s="8">
        <f t="shared" si="9"/>
        <v>1.1371340040206426</v>
      </c>
      <c r="S99" s="9" t="s">
        <v>17</v>
      </c>
    </row>
    <row r="100" spans="1:19" x14ac:dyDescent="0.25">
      <c r="A100" s="3">
        <v>44316</v>
      </c>
      <c r="B100" s="4">
        <v>115.29</v>
      </c>
      <c r="C100" s="4">
        <v>1306865918.9000001</v>
      </c>
      <c r="D100" s="5">
        <v>101452</v>
      </c>
      <c r="E100" s="4">
        <v>0.63</v>
      </c>
      <c r="F100" s="5">
        <v>12984501</v>
      </c>
      <c r="G100" s="4">
        <v>6843801.3300000001</v>
      </c>
      <c r="H100" s="4">
        <v>9525375</v>
      </c>
      <c r="I100" s="4">
        <v>-1341244</v>
      </c>
      <c r="J100" s="4">
        <f t="shared" si="6"/>
        <v>0.73359576929448422</v>
      </c>
      <c r="K100" s="4">
        <f t="shared" si="7"/>
        <v>-0.10329576777729078</v>
      </c>
      <c r="L100" s="4">
        <f t="shared" si="8"/>
        <v>0.63030000151719345</v>
      </c>
      <c r="M100" s="4">
        <f t="shared" si="10"/>
        <v>100.64814342114495</v>
      </c>
      <c r="N100" s="19">
        <f t="shared" si="11"/>
        <v>7.7753791516265824E-2</v>
      </c>
      <c r="O100" s="6">
        <v>1.4E-2</v>
      </c>
      <c r="P100" s="6">
        <v>1.2999999999999999E-2</v>
      </c>
      <c r="Q100" s="7">
        <v>4.0869999999999997</v>
      </c>
      <c r="R100" s="8">
        <f t="shared" si="9"/>
        <v>1.1454756747731423</v>
      </c>
      <c r="S100" s="9" t="s">
        <v>17</v>
      </c>
    </row>
    <row r="101" spans="1:19" x14ac:dyDescent="0.25">
      <c r="A101" s="3">
        <v>44347</v>
      </c>
      <c r="B101" s="4">
        <v>111.7</v>
      </c>
      <c r="C101" s="4">
        <v>1404587725.5999999</v>
      </c>
      <c r="D101" s="5">
        <v>111547</v>
      </c>
      <c r="E101" s="4">
        <v>0.7</v>
      </c>
      <c r="F101" s="5">
        <v>13894804</v>
      </c>
      <c r="G101" s="4">
        <v>6666315.1799999997</v>
      </c>
      <c r="H101" s="4">
        <v>12070559</v>
      </c>
      <c r="I101" s="4">
        <v>-1313741</v>
      </c>
      <c r="J101" s="4">
        <f t="shared" si="6"/>
        <v>0.86871027471852069</v>
      </c>
      <c r="K101" s="4">
        <f t="shared" si="7"/>
        <v>-9.454908467942405E-2</v>
      </c>
      <c r="L101" s="4">
        <f t="shared" si="8"/>
        <v>0.77416119003909667</v>
      </c>
      <c r="M101" s="4">
        <f t="shared" si="10"/>
        <v>101.08726439034332</v>
      </c>
      <c r="N101" s="19">
        <f t="shared" si="11"/>
        <v>8.6335529481848861E-2</v>
      </c>
      <c r="O101" s="6">
        <v>1.2999999999999999E-2</v>
      </c>
      <c r="P101" s="6">
        <v>0.01</v>
      </c>
      <c r="Q101" s="7">
        <v>4.1957142857142848</v>
      </c>
      <c r="R101" s="8">
        <f t="shared" si="9"/>
        <v>1.1049858819868361</v>
      </c>
      <c r="S101" s="9" t="s">
        <v>17</v>
      </c>
    </row>
    <row r="102" spans="1:19" x14ac:dyDescent="0.25">
      <c r="A102" s="3">
        <v>44377</v>
      </c>
      <c r="B102" s="4">
        <v>106.34</v>
      </c>
      <c r="C102" s="4">
        <v>1545897003.3699999</v>
      </c>
      <c r="D102" s="5">
        <v>123114</v>
      </c>
      <c r="E102" s="4">
        <v>0.7</v>
      </c>
      <c r="F102" s="5">
        <v>15228960</v>
      </c>
      <c r="G102" s="4">
        <v>6842033.4900000002</v>
      </c>
      <c r="H102" s="4">
        <v>14270216</v>
      </c>
      <c r="I102" s="4">
        <v>-1851024</v>
      </c>
      <c r="J102" s="4">
        <f t="shared" si="6"/>
        <v>0.93704468328763091</v>
      </c>
      <c r="K102" s="4">
        <f t="shared" si="7"/>
        <v>-0.12154631701705172</v>
      </c>
      <c r="L102" s="4">
        <f t="shared" si="8"/>
        <v>0.81549836627057914</v>
      </c>
      <c r="M102" s="4">
        <f t="shared" si="10"/>
        <v>101.51034629876236</v>
      </c>
      <c r="N102" s="19">
        <f t="shared" si="11"/>
        <v>8.5961939252721775E-2</v>
      </c>
      <c r="O102" s="6">
        <v>1.2999999999999999E-2</v>
      </c>
      <c r="P102" s="6">
        <v>0.01</v>
      </c>
      <c r="Q102" s="7">
        <v>4.1295238095238096</v>
      </c>
      <c r="R102" s="8">
        <f t="shared" si="9"/>
        <v>1.0475779452768603</v>
      </c>
      <c r="S102" s="9" t="s">
        <v>17</v>
      </c>
    </row>
    <row r="103" spans="1:19" x14ac:dyDescent="0.25">
      <c r="A103" s="3">
        <v>44407</v>
      </c>
      <c r="B103" s="4">
        <v>110.72</v>
      </c>
      <c r="C103" s="4">
        <v>1549548375.1800001</v>
      </c>
      <c r="D103" s="5">
        <v>130062</v>
      </c>
      <c r="E103" s="4">
        <v>0.7</v>
      </c>
      <c r="F103" s="5">
        <v>15228960</v>
      </c>
      <c r="G103" s="4">
        <v>6139093.7999999998</v>
      </c>
      <c r="H103" s="4">
        <v>9903639</v>
      </c>
      <c r="I103" s="4">
        <v>-1823651</v>
      </c>
      <c r="J103" s="4">
        <f t="shared" si="6"/>
        <v>0.65031617392126584</v>
      </c>
      <c r="K103" s="4">
        <f t="shared" si="7"/>
        <v>-0.11974888633235625</v>
      </c>
      <c r="L103" s="4">
        <f t="shared" si="8"/>
        <v>0.53056728758890959</v>
      </c>
      <c r="M103" s="4">
        <f t="shared" si="10"/>
        <v>101.7501113129196</v>
      </c>
      <c r="N103" s="19">
        <f t="shared" si="11"/>
        <v>8.5751652747976026E-2</v>
      </c>
      <c r="O103" s="6">
        <v>1.2E-2</v>
      </c>
      <c r="P103" s="6">
        <v>7.0000000000000001E-3</v>
      </c>
      <c r="Q103" s="7">
        <v>4.1457142857142868</v>
      </c>
      <c r="R103" s="8">
        <f t="shared" si="9"/>
        <v>1.0881560577314224</v>
      </c>
      <c r="S103" s="9" t="s">
        <v>17</v>
      </c>
    </row>
    <row r="104" spans="1:19" x14ac:dyDescent="0.25">
      <c r="A104" s="3">
        <v>44439</v>
      </c>
      <c r="B104" s="4">
        <v>106.39</v>
      </c>
      <c r="C104" s="4">
        <v>1531331446.9400001</v>
      </c>
      <c r="D104" s="5">
        <v>136295</v>
      </c>
      <c r="E104" s="4">
        <v>0.74</v>
      </c>
      <c r="F104" s="5">
        <v>15228960</v>
      </c>
      <c r="G104" s="4">
        <v>4951594.01</v>
      </c>
      <c r="H104" s="4">
        <v>29003373</v>
      </c>
      <c r="I104" s="4">
        <v>-2505908</v>
      </c>
      <c r="J104" s="4">
        <f t="shared" si="6"/>
        <v>1.9044880937371955</v>
      </c>
      <c r="K104" s="4">
        <f t="shared" si="7"/>
        <v>-0.164548859541295</v>
      </c>
      <c r="L104" s="4">
        <f t="shared" si="8"/>
        <v>1.7399392341959006</v>
      </c>
      <c r="M104" s="4">
        <f t="shared" si="10"/>
        <v>100.55390827344743</v>
      </c>
      <c r="N104" s="19">
        <f t="shared" si="11"/>
        <v>9.1974444184459436E-2</v>
      </c>
      <c r="O104" s="6">
        <v>0.01</v>
      </c>
      <c r="P104" s="6">
        <v>7.0000000000000001E-3</v>
      </c>
      <c r="Q104" s="7">
        <v>4.5836363636363622</v>
      </c>
      <c r="R104" s="8">
        <f t="shared" si="9"/>
        <v>1.0580394320495414</v>
      </c>
      <c r="S104" s="9" t="s">
        <v>17</v>
      </c>
    </row>
    <row r="105" spans="1:19" x14ac:dyDescent="0.25">
      <c r="A105" s="3">
        <v>44469</v>
      </c>
      <c r="B105" s="4">
        <v>106.89</v>
      </c>
      <c r="C105" s="4">
        <v>1526675257.9300001</v>
      </c>
      <c r="D105" s="5">
        <v>142314</v>
      </c>
      <c r="E105" s="4">
        <v>0.72</v>
      </c>
      <c r="F105" s="5">
        <v>15228960</v>
      </c>
      <c r="G105" s="4">
        <v>3745930.7</v>
      </c>
      <c r="H105" s="4">
        <v>7790529</v>
      </c>
      <c r="I105" s="4">
        <v>-2047386</v>
      </c>
      <c r="J105" s="4">
        <f t="shared" si="6"/>
        <v>0.51156014593248655</v>
      </c>
      <c r="K105" s="4">
        <f t="shared" si="7"/>
        <v>-0.13444030321177547</v>
      </c>
      <c r="L105" s="4">
        <f t="shared" si="8"/>
        <v>0.37711984272071108</v>
      </c>
      <c r="M105" s="4">
        <f t="shared" si="10"/>
        <v>100.24816257512003</v>
      </c>
      <c r="N105" s="19">
        <f t="shared" si="11"/>
        <v>8.9673478491038239E-2</v>
      </c>
      <c r="O105" s="6">
        <v>1.2E-2</v>
      </c>
      <c r="P105" s="6">
        <v>1.4E-2</v>
      </c>
      <c r="Q105" s="7">
        <v>4.7504761904761903</v>
      </c>
      <c r="R105" s="8">
        <f t="shared" si="9"/>
        <v>1.0662539567236753</v>
      </c>
      <c r="S105" s="9" t="s">
        <v>17</v>
      </c>
    </row>
    <row r="106" spans="1:19" x14ac:dyDescent="0.25">
      <c r="A106" s="3">
        <v>44498</v>
      </c>
      <c r="B106" s="4">
        <v>104</v>
      </c>
      <c r="C106" s="4">
        <v>1527108713.9100001</v>
      </c>
      <c r="D106" s="5">
        <v>147088</v>
      </c>
      <c r="E106" s="4">
        <v>0.72</v>
      </c>
      <c r="F106" s="5">
        <v>15228960</v>
      </c>
      <c r="G106" s="4">
        <v>7985268.8099999996</v>
      </c>
      <c r="H106" s="4">
        <v>6833208</v>
      </c>
      <c r="I106" s="4">
        <v>-2405461</v>
      </c>
      <c r="J106" s="4">
        <f t="shared" ref="J106:J129" si="12">H106/F106</f>
        <v>0.44869826961263276</v>
      </c>
      <c r="K106" s="4">
        <f t="shared" ref="K106:K129" si="13">I106/F106</f>
        <v>-0.15795307099105915</v>
      </c>
      <c r="L106" s="4">
        <f t="shared" ref="L106:L129" si="14">J106+K106</f>
        <v>0.29074519862157361</v>
      </c>
      <c r="M106" s="4">
        <f t="shared" si="10"/>
        <v>100.27662518714345</v>
      </c>
      <c r="N106" s="19">
        <f t="shared" si="11"/>
        <v>8.9647012029659745E-2</v>
      </c>
      <c r="O106" s="6">
        <v>3.5999999999999997E-2</v>
      </c>
      <c r="P106" s="6">
        <v>2.8000000000000001E-2</v>
      </c>
      <c r="Q106" s="7">
        <v>5.1725000000000012</v>
      </c>
      <c r="R106" s="8">
        <f t="shared" ref="R106:R161" si="15">B106/(C106/F106)</f>
        <v>1.037131034335347</v>
      </c>
      <c r="S106" s="9" t="s">
        <v>17</v>
      </c>
    </row>
    <row r="107" spans="1:19" x14ac:dyDescent="0.25">
      <c r="A107" s="3">
        <v>44530</v>
      </c>
      <c r="B107" s="4">
        <v>100.72</v>
      </c>
      <c r="C107" s="4">
        <v>1522704994.6500001</v>
      </c>
      <c r="D107" s="5">
        <v>148424</v>
      </c>
      <c r="E107" s="4">
        <v>0.72</v>
      </c>
      <c r="F107" s="5">
        <v>15228960</v>
      </c>
      <c r="G107" s="4">
        <v>4503835.0999999996</v>
      </c>
      <c r="H107" s="4">
        <v>11656491</v>
      </c>
      <c r="I107" s="4">
        <v>-2798154</v>
      </c>
      <c r="J107" s="4">
        <f t="shared" si="12"/>
        <v>0.7654160888202477</v>
      </c>
      <c r="K107" s="4">
        <f t="shared" si="13"/>
        <v>-0.18373900778516722</v>
      </c>
      <c r="L107" s="4">
        <f t="shared" si="14"/>
        <v>0.58167708103508042</v>
      </c>
      <c r="M107" s="4">
        <f t="shared" si="10"/>
        <v>99.987457754830274</v>
      </c>
      <c r="N107" s="19">
        <f t="shared" si="11"/>
        <v>8.9916628123435816E-2</v>
      </c>
      <c r="O107" s="6">
        <v>0.02</v>
      </c>
      <c r="P107" s="6">
        <v>0.03</v>
      </c>
      <c r="Q107" s="7">
        <v>5.2425000000000006</v>
      </c>
      <c r="R107" s="8">
        <f t="shared" si="15"/>
        <v>1.00732634133939</v>
      </c>
      <c r="S107" s="9" t="s">
        <v>17</v>
      </c>
    </row>
    <row r="108" spans="1:19" x14ac:dyDescent="0.25">
      <c r="A108" s="3">
        <v>44560</v>
      </c>
      <c r="B108" s="4">
        <v>106.93</v>
      </c>
      <c r="C108" s="4">
        <v>1522117934.79</v>
      </c>
      <c r="D108" s="5">
        <v>151858</v>
      </c>
      <c r="E108" s="4">
        <v>0.72</v>
      </c>
      <c r="F108" s="5">
        <v>15228960</v>
      </c>
      <c r="G108" s="4">
        <v>4419856.3499999996</v>
      </c>
      <c r="H108" s="4">
        <v>11247105</v>
      </c>
      <c r="I108" s="4">
        <v>-2717008</v>
      </c>
      <c r="J108" s="4">
        <f t="shared" si="12"/>
        <v>0.73853401676805241</v>
      </c>
      <c r="K108" s="4">
        <f t="shared" si="13"/>
        <v>-0.17841060715899182</v>
      </c>
      <c r="L108" s="4">
        <f t="shared" si="14"/>
        <v>0.5601234096090606</v>
      </c>
      <c r="M108" s="4">
        <f t="shared" si="10"/>
        <v>99.948908841444194</v>
      </c>
      <c r="N108" s="19">
        <f t="shared" si="11"/>
        <v>8.9952693133522166E-2</v>
      </c>
      <c r="O108" s="6">
        <v>2.3E-2</v>
      </c>
      <c r="P108" s="6">
        <v>0.02</v>
      </c>
      <c r="Q108" s="7">
        <v>5.1109523809523818</v>
      </c>
      <c r="R108" s="8">
        <f t="shared" si="15"/>
        <v>1.0698465970211881</v>
      </c>
      <c r="S108" s="9" t="s">
        <v>17</v>
      </c>
    </row>
    <row r="109" spans="1:19" x14ac:dyDescent="0.25">
      <c r="A109" s="3">
        <v>44592</v>
      </c>
      <c r="B109" s="4">
        <v>105.29</v>
      </c>
      <c r="C109" s="4">
        <v>1508161155.3499999</v>
      </c>
      <c r="D109" s="5">
        <v>156522</v>
      </c>
      <c r="E109" s="4">
        <v>0.72</v>
      </c>
      <c r="F109" s="5">
        <v>15228960</v>
      </c>
      <c r="G109" s="4">
        <v>3238668.19</v>
      </c>
      <c r="H109" s="4">
        <v>16391140</v>
      </c>
      <c r="I109" s="4">
        <v>-3774674</v>
      </c>
      <c r="J109" s="4">
        <f t="shared" si="12"/>
        <v>1.0763138126306722</v>
      </c>
      <c r="K109" s="4">
        <f t="shared" si="13"/>
        <v>-0.24786157426377112</v>
      </c>
      <c r="L109" s="4">
        <f t="shared" si="14"/>
        <v>0.82845223836690107</v>
      </c>
      <c r="M109" s="4">
        <f t="shared" si="10"/>
        <v>99.032445771083502</v>
      </c>
      <c r="N109" s="19">
        <f t="shared" si="11"/>
        <v>9.0818700521338558E-2</v>
      </c>
      <c r="O109" s="6">
        <v>0.02</v>
      </c>
      <c r="P109" s="6">
        <v>0</v>
      </c>
      <c r="Q109" s="7">
        <v>5.5714285714285721</v>
      </c>
      <c r="R109" s="8">
        <f t="shared" si="15"/>
        <v>1.0631869099081026</v>
      </c>
      <c r="S109" s="9" t="s">
        <v>17</v>
      </c>
    </row>
    <row r="110" spans="1:19" x14ac:dyDescent="0.25">
      <c r="A110" s="3">
        <v>44617</v>
      </c>
      <c r="B110" s="4">
        <v>103</v>
      </c>
      <c r="C110" s="4">
        <v>1510620709.9200001</v>
      </c>
      <c r="D110" s="5">
        <v>160896</v>
      </c>
      <c r="E110" s="4">
        <v>0.72</v>
      </c>
      <c r="F110" s="5">
        <v>15228960</v>
      </c>
      <c r="G110" s="4">
        <v>3380713</v>
      </c>
      <c r="H110" s="4">
        <v>12472861</v>
      </c>
      <c r="I110" s="4">
        <v>-3100178</v>
      </c>
      <c r="J110" s="4">
        <f t="shared" si="12"/>
        <v>0.81902250711801727</v>
      </c>
      <c r="K110" s="4">
        <f t="shared" si="13"/>
        <v>-0.20357122219770751</v>
      </c>
      <c r="L110" s="4">
        <f t="shared" si="14"/>
        <v>0.61545128492030976</v>
      </c>
      <c r="M110" s="4">
        <f t="shared" si="10"/>
        <v>99.193950862041802</v>
      </c>
      <c r="N110" s="19">
        <f t="shared" si="11"/>
        <v>9.0664879488894234E-2</v>
      </c>
      <c r="O110" s="6">
        <v>0</v>
      </c>
      <c r="P110" s="6">
        <v>0.02</v>
      </c>
      <c r="Q110" s="7">
        <v>5.618947368421054</v>
      </c>
      <c r="R110" s="8">
        <f t="shared" si="15"/>
        <v>1.0383697705846158</v>
      </c>
      <c r="S110" s="9" t="s">
        <v>17</v>
      </c>
    </row>
    <row r="111" spans="1:19" x14ac:dyDescent="0.25">
      <c r="A111" s="3">
        <v>44651</v>
      </c>
      <c r="B111" s="4">
        <v>103.2</v>
      </c>
      <c r="C111" s="4">
        <v>1504876179.1600001</v>
      </c>
      <c r="D111" s="5">
        <v>163485</v>
      </c>
      <c r="E111" s="4">
        <v>0.72</v>
      </c>
      <c r="F111" s="5">
        <v>15228960</v>
      </c>
      <c r="G111" s="4">
        <v>2713840.16</v>
      </c>
      <c r="H111" s="4">
        <v>21981937</v>
      </c>
      <c r="I111" s="4">
        <v>-3076016</v>
      </c>
      <c r="J111" s="4">
        <f t="shared" si="12"/>
        <v>1.4434299518811529</v>
      </c>
      <c r="K111" s="4">
        <f t="shared" si="13"/>
        <v>-0.20198463979155504</v>
      </c>
      <c r="L111" s="4">
        <f t="shared" si="14"/>
        <v>1.2414453120895979</v>
      </c>
      <c r="M111" s="4">
        <f t="shared" si="10"/>
        <v>98.816739892940831</v>
      </c>
      <c r="N111" s="19">
        <f t="shared" si="11"/>
        <v>9.1024959022617313E-2</v>
      </c>
      <c r="O111" s="6">
        <v>3.8059999999999997E-2</v>
      </c>
      <c r="P111" s="6">
        <v>0.02</v>
      </c>
      <c r="Q111" s="7">
        <v>5.7077272727272721</v>
      </c>
      <c r="R111" s="8">
        <f t="shared" si="15"/>
        <v>1.0443574652615342</v>
      </c>
      <c r="S111" s="9" t="s">
        <v>17</v>
      </c>
    </row>
    <row r="112" spans="1:19" x14ac:dyDescent="0.25">
      <c r="A112" s="3">
        <v>44680</v>
      </c>
      <c r="B112" s="4">
        <v>102.99</v>
      </c>
      <c r="C112" s="4">
        <v>1654374269.3699999</v>
      </c>
      <c r="D112" s="5">
        <v>166899</v>
      </c>
      <c r="E112" s="4">
        <v>0.72</v>
      </c>
      <c r="F112" s="5">
        <v>16728960</v>
      </c>
      <c r="G112" s="4">
        <v>3422307.28</v>
      </c>
      <c r="H112" s="4">
        <v>27796671</v>
      </c>
      <c r="I112" s="4">
        <v>-3716352</v>
      </c>
      <c r="J112" s="4">
        <f t="shared" si="12"/>
        <v>1.6615899015838402</v>
      </c>
      <c r="K112" s="4">
        <f t="shared" si="13"/>
        <v>-0.22215080913577412</v>
      </c>
      <c r="L112" s="4">
        <f t="shared" si="14"/>
        <v>1.4394390924480662</v>
      </c>
      <c r="M112" s="4">
        <f t="shared" si="10"/>
        <v>98.892834304702731</v>
      </c>
      <c r="N112" s="19">
        <f t="shared" si="11"/>
        <v>9.095209055086273E-2</v>
      </c>
      <c r="O112" s="6">
        <v>0</v>
      </c>
      <c r="P112" s="6">
        <v>0</v>
      </c>
      <c r="Q112" s="7">
        <v>5.547894736842105</v>
      </c>
      <c r="R112" s="8">
        <f t="shared" si="15"/>
        <v>1.0414303596828192</v>
      </c>
      <c r="S112" s="9" t="s">
        <v>17</v>
      </c>
    </row>
    <row r="113" spans="1:19" x14ac:dyDescent="0.25">
      <c r="A113" s="3">
        <v>44712</v>
      </c>
      <c r="B113" s="4">
        <v>102</v>
      </c>
      <c r="C113" s="4">
        <v>1646697527.8399999</v>
      </c>
      <c r="D113" s="5">
        <v>170256</v>
      </c>
      <c r="E113" s="4">
        <v>0.72</v>
      </c>
      <c r="F113" s="5">
        <v>16728960</v>
      </c>
      <c r="G113" s="4">
        <v>3495633.92</v>
      </c>
      <c r="H113" s="4">
        <v>12246564</v>
      </c>
      <c r="I113" s="4">
        <v>-3746223</v>
      </c>
      <c r="J113" s="4">
        <f t="shared" si="12"/>
        <v>0.73205770113623325</v>
      </c>
      <c r="K113" s="4">
        <f t="shared" si="13"/>
        <v>-0.22393639532881901</v>
      </c>
      <c r="L113" s="4">
        <f t="shared" si="14"/>
        <v>0.50812130580741421</v>
      </c>
      <c r="M113" s="4">
        <f t="shared" si="10"/>
        <v>98.433944957725998</v>
      </c>
      <c r="N113" s="19">
        <f t="shared" si="11"/>
        <v>9.139330293900283E-2</v>
      </c>
      <c r="O113" s="6">
        <v>0.03</v>
      </c>
      <c r="P113" s="6">
        <v>0</v>
      </c>
      <c r="Q113" s="7">
        <v>5.7059090909090902</v>
      </c>
      <c r="R113" s="8">
        <f t="shared" si="15"/>
        <v>1.0362278992659038</v>
      </c>
      <c r="S113" s="9" t="s">
        <v>17</v>
      </c>
    </row>
    <row r="114" spans="1:19" x14ac:dyDescent="0.25">
      <c r="A114" s="3">
        <v>44742</v>
      </c>
      <c r="B114" s="4">
        <v>100</v>
      </c>
      <c r="C114" s="4">
        <v>1653069395.4400001</v>
      </c>
      <c r="D114" s="5">
        <v>174865</v>
      </c>
      <c r="E114" s="4">
        <v>0.72</v>
      </c>
      <c r="F114" s="5">
        <v>16728960</v>
      </c>
      <c r="G114" s="4">
        <v>3304649.87</v>
      </c>
      <c r="H114" s="4">
        <v>7069178</v>
      </c>
      <c r="I114" s="4">
        <v>-3920999</v>
      </c>
      <c r="J114" s="4">
        <f t="shared" si="12"/>
        <v>0.42257127759286889</v>
      </c>
      <c r="K114" s="4">
        <f t="shared" si="13"/>
        <v>-0.23438390671027967</v>
      </c>
      <c r="L114" s="4">
        <f t="shared" si="14"/>
        <v>0.18818737088258922</v>
      </c>
      <c r="M114" s="4">
        <f t="shared" si="10"/>
        <v>98.814833405065229</v>
      </c>
      <c r="N114" s="19">
        <f t="shared" si="11"/>
        <v>9.1026786185457675E-2</v>
      </c>
      <c r="O114" s="6">
        <v>0.01</v>
      </c>
      <c r="P114" s="6">
        <v>0.01</v>
      </c>
      <c r="Q114" s="7">
        <v>5.7538095238095242</v>
      </c>
      <c r="R114" s="8">
        <f t="shared" si="15"/>
        <v>1.0119938126098589</v>
      </c>
      <c r="S114" s="9" t="s">
        <v>17</v>
      </c>
    </row>
    <row r="115" spans="1:19" x14ac:dyDescent="0.25">
      <c r="A115" s="3">
        <v>44771</v>
      </c>
      <c r="B115" s="4">
        <v>100.15</v>
      </c>
      <c r="C115" s="4">
        <v>1637195502.01</v>
      </c>
      <c r="D115" s="5">
        <v>178541</v>
      </c>
      <c r="E115" s="4">
        <v>0.82</v>
      </c>
      <c r="F115" s="5">
        <v>16728960</v>
      </c>
      <c r="G115" s="4">
        <v>3765913.67</v>
      </c>
      <c r="H115" s="4">
        <v>32048707</v>
      </c>
      <c r="I115" s="4">
        <v>-3575194</v>
      </c>
      <c r="J115" s="4">
        <f t="shared" si="12"/>
        <v>1.9157620676957803</v>
      </c>
      <c r="K115" s="4">
        <f t="shared" si="13"/>
        <v>-0.2137128667890891</v>
      </c>
      <c r="L115" s="4">
        <f t="shared" si="14"/>
        <v>1.7020492009066912</v>
      </c>
      <c r="M115" s="4">
        <f t="shared" si="10"/>
        <v>97.865946359486784</v>
      </c>
      <c r="N115" s="19">
        <f t="shared" si="11"/>
        <v>0.10531107458800926</v>
      </c>
      <c r="O115" s="6">
        <v>0</v>
      </c>
      <c r="P115" s="6">
        <v>0</v>
      </c>
      <c r="Q115" s="7">
        <v>6.1376190476190482</v>
      </c>
      <c r="R115" s="8">
        <f t="shared" si="15"/>
        <v>1.0233385945313735</v>
      </c>
      <c r="S115" s="9" t="s">
        <v>17</v>
      </c>
    </row>
    <row r="116" spans="1:19" x14ac:dyDescent="0.25">
      <c r="A116" s="3">
        <v>44834</v>
      </c>
      <c r="B116" s="4">
        <v>103</v>
      </c>
      <c r="C116" s="4">
        <v>1860854582.4000001</v>
      </c>
      <c r="D116" s="5">
        <v>192861</v>
      </c>
      <c r="E116" s="4">
        <v>0.74</v>
      </c>
      <c r="F116" s="5">
        <v>19023202</v>
      </c>
      <c r="G116" s="4">
        <v>3745289.76</v>
      </c>
      <c r="H116" s="4">
        <v>25313254</v>
      </c>
      <c r="I116" s="4">
        <v>-5042149</v>
      </c>
      <c r="J116" s="4">
        <f t="shared" si="12"/>
        <v>1.3306515906207588</v>
      </c>
      <c r="K116" s="4">
        <f t="shared" si="13"/>
        <v>-0.26505259209254045</v>
      </c>
      <c r="L116" s="4">
        <f t="shared" si="14"/>
        <v>1.0655989985282184</v>
      </c>
      <c r="M116" s="4">
        <f t="shared" si="10"/>
        <v>97.820260879319903</v>
      </c>
      <c r="N116" s="19">
        <f t="shared" si="11"/>
        <v>9.4652647232227771E-2</v>
      </c>
      <c r="O116" s="6">
        <v>0</v>
      </c>
      <c r="P116" s="6">
        <v>0</v>
      </c>
      <c r="Q116" s="7">
        <v>5.8033333333333328</v>
      </c>
      <c r="R116" s="8">
        <f t="shared" si="15"/>
        <v>1.0529515979012805</v>
      </c>
      <c r="S116" s="9" t="s">
        <v>17</v>
      </c>
    </row>
    <row r="117" spans="1:19" x14ac:dyDescent="0.25">
      <c r="A117" s="3">
        <v>44865</v>
      </c>
      <c r="B117" s="4">
        <v>102.39</v>
      </c>
      <c r="C117" s="4">
        <v>2087667698.6300001</v>
      </c>
      <c r="D117" s="5">
        <v>199550</v>
      </c>
      <c r="E117" s="4">
        <v>0.74</v>
      </c>
      <c r="F117" s="5">
        <v>21066892</v>
      </c>
      <c r="G117" s="4">
        <v>18737253.170000002</v>
      </c>
      <c r="H117" s="4">
        <v>15280365</v>
      </c>
      <c r="I117" s="4">
        <v>-3688401</v>
      </c>
      <c r="J117" s="4">
        <f t="shared" si="12"/>
        <v>0.72532602341152175</v>
      </c>
      <c r="K117" s="4">
        <f t="shared" si="13"/>
        <v>-0.17508045325337976</v>
      </c>
      <c r="L117" s="4">
        <f t="shared" si="14"/>
        <v>0.55024557015814202</v>
      </c>
      <c r="M117" s="4">
        <f t="shared" si="10"/>
        <v>99.097090288876032</v>
      </c>
      <c r="N117" s="19">
        <f t="shared" si="11"/>
        <v>9.3382575155710468E-2</v>
      </c>
      <c r="O117" s="6">
        <v>0</v>
      </c>
      <c r="P117" s="6">
        <v>0.02</v>
      </c>
      <c r="Q117" s="7">
        <v>5.7480000000000002</v>
      </c>
      <c r="R117" s="8">
        <f t="shared" si="15"/>
        <v>1.0332291261178796</v>
      </c>
      <c r="S117" s="9" t="s">
        <v>17</v>
      </c>
    </row>
    <row r="118" spans="1:19" x14ac:dyDescent="0.25">
      <c r="A118" s="3">
        <v>44895</v>
      </c>
      <c r="B118" s="4">
        <v>98.31</v>
      </c>
      <c r="C118" s="4">
        <v>2089628167.96</v>
      </c>
      <c r="D118" s="5">
        <v>201785</v>
      </c>
      <c r="E118" s="4">
        <v>0.74</v>
      </c>
      <c r="F118" s="5">
        <v>21066892</v>
      </c>
      <c r="G118" s="4">
        <v>22515017.329999998</v>
      </c>
      <c r="H118" s="4">
        <v>14213060</v>
      </c>
      <c r="I118" s="4">
        <v>-4076981</v>
      </c>
      <c r="J118" s="4">
        <f t="shared" si="12"/>
        <v>0.67466335328438576</v>
      </c>
      <c r="K118" s="4">
        <f t="shared" si="13"/>
        <v>-0.1935255091258834</v>
      </c>
      <c r="L118" s="4">
        <f t="shared" si="14"/>
        <v>0.48113784415850236</v>
      </c>
      <c r="M118" s="4">
        <f t="shared" si="10"/>
        <v>99.190149546501686</v>
      </c>
      <c r="N118" s="19">
        <f t="shared" si="11"/>
        <v>9.3291338863521922E-2</v>
      </c>
      <c r="O118" s="6">
        <v>0</v>
      </c>
      <c r="P118" s="6">
        <v>0.02</v>
      </c>
      <c r="Q118" s="7">
        <v>6.0225</v>
      </c>
      <c r="R118" s="8">
        <f t="shared" si="15"/>
        <v>0.99112664361808367</v>
      </c>
      <c r="S118" s="9" t="s">
        <v>17</v>
      </c>
    </row>
    <row r="119" spans="1:19" x14ac:dyDescent="0.25">
      <c r="A119" s="3">
        <v>44924</v>
      </c>
      <c r="B119" s="4">
        <v>100.4</v>
      </c>
      <c r="C119" s="4">
        <v>2080786893.98</v>
      </c>
      <c r="D119" s="5">
        <v>205790</v>
      </c>
      <c r="E119" s="4">
        <v>0.74</v>
      </c>
      <c r="F119" s="5">
        <v>21066892</v>
      </c>
      <c r="G119" s="4">
        <v>2144242.91</v>
      </c>
      <c r="H119" s="4">
        <v>14213060</v>
      </c>
      <c r="I119" s="4">
        <v>-4076981</v>
      </c>
      <c r="J119" s="4">
        <f t="shared" si="12"/>
        <v>0.67466335328438576</v>
      </c>
      <c r="K119" s="4">
        <f t="shared" si="13"/>
        <v>-0.1935255091258834</v>
      </c>
      <c r="L119" s="4">
        <f t="shared" si="14"/>
        <v>0.48113784415850236</v>
      </c>
      <c r="M119" s="4">
        <f t="shared" si="10"/>
        <v>98.770473308544993</v>
      </c>
      <c r="N119" s="19">
        <f t="shared" si="11"/>
        <v>9.3704210206264182E-2</v>
      </c>
      <c r="O119" s="6">
        <v>0</v>
      </c>
      <c r="P119" s="6">
        <v>0.02</v>
      </c>
      <c r="Q119" s="7">
        <v>6.1719047619047611</v>
      </c>
      <c r="R119" s="8">
        <f t="shared" si="15"/>
        <v>1.0164981156500548</v>
      </c>
      <c r="S119" s="9" t="s">
        <v>17</v>
      </c>
    </row>
    <row r="120" spans="1:19" x14ac:dyDescent="0.25">
      <c r="A120" s="3">
        <v>44957</v>
      </c>
      <c r="B120" s="4">
        <v>94.66</v>
      </c>
      <c r="C120" s="4">
        <v>2078328124.28</v>
      </c>
      <c r="D120" s="5">
        <v>209120</v>
      </c>
      <c r="E120" s="4">
        <v>0.74</v>
      </c>
      <c r="F120" s="5">
        <v>21066892</v>
      </c>
      <c r="G120" s="4">
        <v>3779234.7</v>
      </c>
      <c r="H120" s="4">
        <v>19929766</v>
      </c>
      <c r="I120" s="4">
        <v>-4312574</v>
      </c>
      <c r="J120" s="4">
        <f t="shared" si="12"/>
        <v>0.94602307734809676</v>
      </c>
      <c r="K120" s="4">
        <f t="shared" si="13"/>
        <v>-0.20470860153457851</v>
      </c>
      <c r="L120" s="4">
        <f t="shared" si="14"/>
        <v>0.74131447581351828</v>
      </c>
      <c r="M120" s="4">
        <f t="shared" si="10"/>
        <v>98.653760805343282</v>
      </c>
      <c r="N120" s="19">
        <f t="shared" si="11"/>
        <v>9.3819680111693948E-2</v>
      </c>
      <c r="O120" s="6">
        <v>0</v>
      </c>
      <c r="P120" s="6">
        <v>0.02</v>
      </c>
      <c r="Q120" s="7">
        <v>6.2313636363636355</v>
      </c>
      <c r="R120" s="8">
        <f t="shared" si="15"/>
        <v>0.95951739930904922</v>
      </c>
      <c r="S120" s="9" t="s">
        <v>17</v>
      </c>
    </row>
    <row r="121" spans="1:19" x14ac:dyDescent="0.25">
      <c r="A121" s="3">
        <v>44985</v>
      </c>
      <c r="B121" s="4">
        <v>92.3</v>
      </c>
      <c r="C121" s="4">
        <v>2080940730.79</v>
      </c>
      <c r="D121" s="5">
        <v>210289</v>
      </c>
      <c r="E121" s="4">
        <v>0.74</v>
      </c>
      <c r="F121" s="5">
        <v>21066892</v>
      </c>
      <c r="G121" s="4">
        <v>3547668.18</v>
      </c>
      <c r="H121" s="4">
        <v>17681411</v>
      </c>
      <c r="I121" s="4">
        <v>-1963537</v>
      </c>
      <c r="J121" s="4">
        <f t="shared" si="12"/>
        <v>0.8392985068704012</v>
      </c>
      <c r="K121" s="4">
        <f t="shared" si="13"/>
        <v>-9.3204873314962647E-2</v>
      </c>
      <c r="L121" s="4">
        <f t="shared" si="14"/>
        <v>0.74609363355543856</v>
      </c>
      <c r="M121" s="4">
        <f t="shared" si="10"/>
        <v>98.777775610659603</v>
      </c>
      <c r="N121" s="19">
        <f t="shared" si="11"/>
        <v>9.3696995090566837E-2</v>
      </c>
      <c r="O121" s="6">
        <v>0.02</v>
      </c>
      <c r="P121" s="6">
        <v>0.02</v>
      </c>
      <c r="Q121" s="7">
        <v>6.3538888888888891</v>
      </c>
      <c r="R121" s="8">
        <f t="shared" si="15"/>
        <v>0.93442071791338699</v>
      </c>
      <c r="S121" s="9" t="s">
        <v>17</v>
      </c>
    </row>
    <row r="122" spans="1:19" x14ac:dyDescent="0.25">
      <c r="A122" s="3">
        <v>45016</v>
      </c>
      <c r="B122" s="4">
        <v>94.49</v>
      </c>
      <c r="C122" s="4">
        <v>2075125184.5999999</v>
      </c>
      <c r="D122" s="5">
        <v>212356</v>
      </c>
      <c r="E122" s="4">
        <v>0.74</v>
      </c>
      <c r="F122" s="5">
        <v>21066892</v>
      </c>
      <c r="G122" s="4">
        <v>20389607.690000001</v>
      </c>
      <c r="H122" s="4">
        <v>19358887</v>
      </c>
      <c r="I122" s="4">
        <v>-3212237</v>
      </c>
      <c r="J122" s="4">
        <f t="shared" si="12"/>
        <v>0.91892468048917708</v>
      </c>
      <c r="K122" s="4">
        <f t="shared" si="13"/>
        <v>-0.15247797349509362</v>
      </c>
      <c r="L122" s="4">
        <f t="shared" si="14"/>
        <v>0.76644670699408346</v>
      </c>
      <c r="M122" s="4">
        <f t="shared" si="10"/>
        <v>98.501724155608713</v>
      </c>
      <c r="N122" s="19">
        <f t="shared" si="11"/>
        <v>9.3970525307418118E-2</v>
      </c>
      <c r="O122" s="6">
        <v>0</v>
      </c>
      <c r="P122" s="6">
        <v>0.02</v>
      </c>
      <c r="Q122" s="7">
        <v>6.3260869565217375</v>
      </c>
      <c r="R122" s="8">
        <f t="shared" si="15"/>
        <v>0.95927254888177216</v>
      </c>
      <c r="S122" s="9" t="s">
        <v>17</v>
      </c>
    </row>
    <row r="123" spans="1:19" x14ac:dyDescent="0.25">
      <c r="A123" s="3">
        <v>45044</v>
      </c>
      <c r="B123" s="4">
        <v>96.3</v>
      </c>
      <c r="C123" s="4">
        <v>2069982451.7</v>
      </c>
      <c r="D123" s="5">
        <v>214705</v>
      </c>
      <c r="E123" s="4">
        <v>0.74</v>
      </c>
      <c r="F123" s="5">
        <v>21066892</v>
      </c>
      <c r="G123" s="4">
        <v>4751597.0599999996</v>
      </c>
      <c r="H123" s="4">
        <v>19674350</v>
      </c>
      <c r="I123" s="4">
        <v>-3559654</v>
      </c>
      <c r="J123" s="4">
        <f t="shared" si="12"/>
        <v>0.93389902981417472</v>
      </c>
      <c r="K123" s="4">
        <f t="shared" si="13"/>
        <v>-0.16896911039369261</v>
      </c>
      <c r="L123" s="4">
        <f t="shared" si="14"/>
        <v>0.76492991942048216</v>
      </c>
      <c r="M123" s="4">
        <f t="shared" si="10"/>
        <v>98.257609698668418</v>
      </c>
      <c r="N123" s="19">
        <f t="shared" si="11"/>
        <v>9.4213743379367054E-2</v>
      </c>
      <c r="O123" s="6">
        <v>0</v>
      </c>
      <c r="P123" s="6">
        <v>0.02</v>
      </c>
      <c r="Q123" s="7">
        <v>6.0533333333333337</v>
      </c>
      <c r="R123" s="8">
        <f t="shared" si="15"/>
        <v>0.98007676245461373</v>
      </c>
      <c r="S123" s="9" t="s">
        <v>17</v>
      </c>
    </row>
    <row r="124" spans="1:19" x14ac:dyDescent="0.25">
      <c r="A124" s="3">
        <v>45077</v>
      </c>
      <c r="B124" s="4">
        <v>98.43</v>
      </c>
      <c r="C124" s="4">
        <v>2076223640.1099999</v>
      </c>
      <c r="D124" s="5">
        <v>216538</v>
      </c>
      <c r="E124" s="4">
        <v>0.74</v>
      </c>
      <c r="F124" s="5">
        <v>21066892</v>
      </c>
      <c r="G124" s="4">
        <v>19950110.309999999</v>
      </c>
      <c r="H124" s="4">
        <v>18552731</v>
      </c>
      <c r="I124" s="4">
        <v>-3498114</v>
      </c>
      <c r="J124" s="4">
        <f t="shared" si="12"/>
        <v>0.88065819106112098</v>
      </c>
      <c r="K124" s="4">
        <f t="shared" si="13"/>
        <v>-0.16604793910748677</v>
      </c>
      <c r="L124" s="4">
        <f t="shared" si="14"/>
        <v>0.71461025195363415</v>
      </c>
      <c r="M124" s="4">
        <f t="shared" si="10"/>
        <v>98.553865473369299</v>
      </c>
      <c r="N124" s="19">
        <f t="shared" si="11"/>
        <v>9.3918738015302372E-2</v>
      </c>
      <c r="O124" s="6">
        <v>0</v>
      </c>
      <c r="P124" s="6">
        <v>0.04</v>
      </c>
      <c r="Q124" s="7">
        <v>5.709545454545454</v>
      </c>
      <c r="R124" s="8">
        <f t="shared" si="15"/>
        <v>0.99874316981100286</v>
      </c>
      <c r="S124" s="9" t="s">
        <v>17</v>
      </c>
    </row>
    <row r="125" spans="1:19" x14ac:dyDescent="0.25">
      <c r="A125" s="3">
        <v>45107</v>
      </c>
      <c r="B125" s="4">
        <v>102.64</v>
      </c>
      <c r="C125" s="4">
        <v>2069085844.76</v>
      </c>
      <c r="D125" s="5">
        <v>221702</v>
      </c>
      <c r="E125" s="4">
        <v>0.74</v>
      </c>
      <c r="F125" s="5">
        <v>21066892</v>
      </c>
      <c r="G125" s="4">
        <v>29541188.41</v>
      </c>
      <c r="H125" s="4">
        <v>20911397</v>
      </c>
      <c r="I125" s="4">
        <v>-4648704</v>
      </c>
      <c r="J125" s="4">
        <f t="shared" si="12"/>
        <v>0.9926189871766562</v>
      </c>
      <c r="K125" s="4">
        <f t="shared" si="13"/>
        <v>-0.22066396884742182</v>
      </c>
      <c r="L125" s="4">
        <f t="shared" si="14"/>
        <v>0.77195501832923441</v>
      </c>
      <c r="M125" s="4">
        <f t="shared" si="10"/>
        <v>98.215049697886144</v>
      </c>
      <c r="N125" s="19">
        <f t="shared" si="11"/>
        <v>9.4256275961170921E-2</v>
      </c>
      <c r="O125" s="6">
        <v>0</v>
      </c>
      <c r="P125" s="6">
        <v>0.04</v>
      </c>
      <c r="Q125" s="7">
        <v>5.3847619047619046</v>
      </c>
      <c r="R125" s="8">
        <f t="shared" si="15"/>
        <v>1.0450536889786768</v>
      </c>
      <c r="S125" s="9" t="s">
        <v>17</v>
      </c>
    </row>
    <row r="126" spans="1:19" x14ac:dyDescent="0.25">
      <c r="A126" s="3">
        <v>45138</v>
      </c>
      <c r="B126" s="4">
        <v>106.3</v>
      </c>
      <c r="C126" s="4">
        <v>2067981417.0899999</v>
      </c>
      <c r="D126" s="5">
        <v>224480</v>
      </c>
      <c r="E126" s="4">
        <v>0.76</v>
      </c>
      <c r="F126" s="5">
        <v>21066892</v>
      </c>
      <c r="G126" s="4">
        <v>4894573.3899999997</v>
      </c>
      <c r="H126" s="4">
        <v>20489645</v>
      </c>
      <c r="I126" s="4">
        <v>-4624004</v>
      </c>
      <c r="J126" s="4">
        <f t="shared" si="12"/>
        <v>0.97259932789326498</v>
      </c>
      <c r="K126" s="4">
        <f t="shared" si="13"/>
        <v>-0.21949151303381628</v>
      </c>
      <c r="L126" s="4">
        <f t="shared" si="14"/>
        <v>0.75310781485944867</v>
      </c>
      <c r="M126" s="4">
        <f t="shared" si="10"/>
        <v>98.162624894550177</v>
      </c>
      <c r="N126" s="19">
        <f t="shared" si="11"/>
        <v>9.696715672369427E-2</v>
      </c>
      <c r="O126" s="6">
        <v>0</v>
      </c>
      <c r="P126" s="6">
        <v>0.03</v>
      </c>
      <c r="Q126" s="7">
        <v>5.2471428571428582</v>
      </c>
      <c r="R126" s="8">
        <f t="shared" si="15"/>
        <v>1.0828968776475902</v>
      </c>
      <c r="S126" s="9" t="s">
        <v>17</v>
      </c>
    </row>
    <row r="127" spans="1:19" x14ac:dyDescent="0.25">
      <c r="A127" s="3">
        <v>45169</v>
      </c>
      <c r="B127" s="4">
        <v>103.77</v>
      </c>
      <c r="C127" s="4">
        <v>2799276268.5599999</v>
      </c>
      <c r="D127" s="5">
        <v>243672</v>
      </c>
      <c r="E127" s="4">
        <v>0.76</v>
      </c>
      <c r="F127" s="5">
        <v>28492634</v>
      </c>
      <c r="G127" s="4">
        <v>5357841.8899999997</v>
      </c>
      <c r="H127" s="4">
        <v>20003033</v>
      </c>
      <c r="I127" s="4">
        <v>-3769595</v>
      </c>
      <c r="J127" s="4">
        <f t="shared" si="12"/>
        <v>0.70204225414891441</v>
      </c>
      <c r="K127" s="4">
        <f t="shared" si="13"/>
        <v>-0.13230068515252047</v>
      </c>
      <c r="L127" s="4">
        <f t="shared" si="14"/>
        <v>0.56974156899639394</v>
      </c>
      <c r="M127" s="4">
        <f t="shared" si="10"/>
        <v>98.245612131191521</v>
      </c>
      <c r="N127" s="19">
        <f t="shared" si="11"/>
        <v>9.6881733595551855E-2</v>
      </c>
      <c r="O127" s="6">
        <v>0</v>
      </c>
      <c r="P127" s="6">
        <v>0.03</v>
      </c>
      <c r="Q127" s="7">
        <v>5.1947826086956521</v>
      </c>
      <c r="R127" s="8">
        <f t="shared" si="15"/>
        <v>1.0562303776114859</v>
      </c>
      <c r="S127" s="9" t="s">
        <v>17</v>
      </c>
    </row>
    <row r="128" spans="1:19" x14ac:dyDescent="0.25">
      <c r="A128" s="3">
        <v>45288</v>
      </c>
      <c r="B128" s="4">
        <v>103.87</v>
      </c>
      <c r="C128" s="4">
        <v>2797081387.0100002</v>
      </c>
      <c r="D128" s="5">
        <v>266471</v>
      </c>
      <c r="E128" s="4">
        <v>0.76</v>
      </c>
      <c r="F128" s="5">
        <v>28492634</v>
      </c>
      <c r="G128" s="4">
        <v>6663289.5199999996</v>
      </c>
      <c r="H128" s="4">
        <v>32255920</v>
      </c>
      <c r="I128" s="4">
        <v>-4392677</v>
      </c>
      <c r="J128" s="4">
        <f t="shared" si="12"/>
        <v>1.132079259502649</v>
      </c>
      <c r="K128" s="4">
        <f t="shared" si="13"/>
        <v>-0.15416886343326489</v>
      </c>
      <c r="L128" s="4">
        <f t="shared" si="14"/>
        <v>0.97791039606938412</v>
      </c>
      <c r="M128" s="4">
        <f t="shared" si="10"/>
        <v>98.168578833743496</v>
      </c>
      <c r="N128" s="19">
        <f t="shared" si="11"/>
        <v>9.6961023008455216E-2</v>
      </c>
      <c r="O128" s="6">
        <v>0</v>
      </c>
      <c r="P128" s="6">
        <v>1.6E-2</v>
      </c>
      <c r="Q128" s="7">
        <v>5.4936842105263155</v>
      </c>
      <c r="R128" s="8">
        <f t="shared" si="15"/>
        <v>1.0580778619186526</v>
      </c>
      <c r="S128" s="9" t="s">
        <v>17</v>
      </c>
    </row>
    <row r="129" spans="1:19" x14ac:dyDescent="0.25">
      <c r="A129" s="3">
        <v>45322</v>
      </c>
      <c r="B129" s="4">
        <v>102.44</v>
      </c>
      <c r="C129" s="4">
        <v>2856249506.8000002</v>
      </c>
      <c r="D129" s="5">
        <v>279451</v>
      </c>
      <c r="E129" s="4">
        <v>0.81</v>
      </c>
      <c r="F129" s="5">
        <v>28492634</v>
      </c>
      <c r="G129" s="4">
        <v>8293067.0300000003</v>
      </c>
      <c r="H129" s="4">
        <v>21615858</v>
      </c>
      <c r="I129" s="4">
        <v>-3673613</v>
      </c>
      <c r="J129" s="4">
        <f t="shared" si="12"/>
        <v>0.75864723493096498</v>
      </c>
      <c r="K129" s="4">
        <f t="shared" si="13"/>
        <v>-0.12893202502794232</v>
      </c>
      <c r="L129" s="4">
        <f t="shared" si="14"/>
        <v>0.62971520990302265</v>
      </c>
      <c r="M129" s="4">
        <f t="shared" si="10"/>
        <v>100.24518992522771</v>
      </c>
      <c r="N129" s="19">
        <f t="shared" si="11"/>
        <v>0.10138956022648138</v>
      </c>
      <c r="O129" s="6">
        <v>0</v>
      </c>
      <c r="P129" s="6">
        <v>0.02</v>
      </c>
      <c r="Q129" s="7">
        <v>5.5163636363636357</v>
      </c>
      <c r="R129" s="8">
        <f t="shared" si="15"/>
        <v>1.0218944178409894</v>
      </c>
      <c r="S129" s="9" t="s">
        <v>17</v>
      </c>
    </row>
    <row r="130" spans="1:19" x14ac:dyDescent="0.25">
      <c r="A130" s="3">
        <v>45351</v>
      </c>
      <c r="B130" s="4">
        <v>103.7</v>
      </c>
      <c r="C130" s="4">
        <v>4295723515.3699999</v>
      </c>
      <c r="D130" s="5">
        <v>307699</v>
      </c>
      <c r="E130" s="4">
        <v>0.78</v>
      </c>
      <c r="F130" s="5">
        <v>43249151</v>
      </c>
      <c r="G130" s="4">
        <v>12121445.17</v>
      </c>
      <c r="H130" s="4">
        <v>25926332</v>
      </c>
      <c r="I130" s="4">
        <v>-4536282</v>
      </c>
      <c r="J130" s="4">
        <f t="shared" ref="J130:J183" si="16">H130/F130</f>
        <v>0.59946453052916582</v>
      </c>
      <c r="K130" s="4">
        <f t="shared" ref="K130:K183" si="17">I130/F130</f>
        <v>-0.10488719188961651</v>
      </c>
      <c r="L130" s="4">
        <f t="shared" ref="L130:L183" si="18">J130+K130</f>
        <v>0.49457733863954934</v>
      </c>
      <c r="M130" s="4">
        <f t="shared" si="10"/>
        <v>99.325036816792078</v>
      </c>
      <c r="N130" s="19">
        <f t="shared" si="11"/>
        <v>9.8414708713649768E-2</v>
      </c>
      <c r="O130" s="6">
        <v>0</v>
      </c>
      <c r="P130" s="6">
        <v>0.02</v>
      </c>
      <c r="Q130" s="7">
        <v>5.5973684210526322</v>
      </c>
      <c r="R130" s="8">
        <f t="shared" si="15"/>
        <v>1.0440469324091737</v>
      </c>
      <c r="S130" s="9" t="s">
        <v>17</v>
      </c>
    </row>
    <row r="131" spans="1:19" x14ac:dyDescent="0.25">
      <c r="A131" s="3">
        <v>45379</v>
      </c>
      <c r="B131" s="4">
        <v>106.11</v>
      </c>
      <c r="C131" s="4">
        <v>4309705064.6899996</v>
      </c>
      <c r="D131" s="5">
        <v>316106</v>
      </c>
      <c r="E131" s="4">
        <v>0.76</v>
      </c>
      <c r="F131" s="5">
        <v>43249151</v>
      </c>
      <c r="G131" s="4">
        <v>9287008.7400000002</v>
      </c>
      <c r="H131" s="4">
        <v>22858272</v>
      </c>
      <c r="I131" s="4">
        <v>-3844856</v>
      </c>
      <c r="J131" s="4">
        <f t="shared" si="16"/>
        <v>0.52852533452043948</v>
      </c>
      <c r="K131" s="4">
        <f t="shared" si="17"/>
        <v>-8.8900149739355575E-2</v>
      </c>
      <c r="L131" s="4">
        <f t="shared" si="18"/>
        <v>0.43962518478108392</v>
      </c>
      <c r="M131" s="4">
        <f t="shared" ref="M131:M194" si="19">C131/F131</f>
        <v>99.648315979428119</v>
      </c>
      <c r="N131" s="19">
        <f t="shared" ref="N131:N194" si="20">(1+E131/M131)^12-1</f>
        <v>9.5460279742352938E-2</v>
      </c>
      <c r="O131" s="6">
        <v>0.02</v>
      </c>
      <c r="P131" s="6">
        <v>0.02</v>
      </c>
      <c r="Q131" s="7">
        <v>5.7330000000000005</v>
      </c>
      <c r="R131" s="8">
        <f t="shared" si="15"/>
        <v>1.0648448893196134</v>
      </c>
      <c r="S131" s="9" t="s">
        <v>17</v>
      </c>
    </row>
    <row r="132" spans="1:19" x14ac:dyDescent="0.25">
      <c r="A132" s="3">
        <v>45412</v>
      </c>
      <c r="B132" s="4">
        <v>101.5</v>
      </c>
      <c r="C132" s="4">
        <v>4331375846.2600002</v>
      </c>
      <c r="D132" s="5">
        <v>322361</v>
      </c>
      <c r="E132" s="4">
        <v>0.76</v>
      </c>
      <c r="F132" s="5">
        <v>43249151</v>
      </c>
      <c r="G132" s="4">
        <v>10369994.029999999</v>
      </c>
      <c r="H132" s="4">
        <v>47941201</v>
      </c>
      <c r="I132" s="4">
        <v>-4416598</v>
      </c>
      <c r="J132" s="4">
        <f t="shared" si="16"/>
        <v>1.1084888348444111</v>
      </c>
      <c r="K132" s="4">
        <f t="shared" si="17"/>
        <v>-0.10211987745146719</v>
      </c>
      <c r="L132" s="4">
        <f t="shared" si="18"/>
        <v>1.006368957392944</v>
      </c>
      <c r="M132" s="4">
        <f t="shared" si="19"/>
        <v>100.14938434883959</v>
      </c>
      <c r="N132" s="19">
        <f t="shared" si="20"/>
        <v>9.4962565532616061E-2</v>
      </c>
      <c r="O132" s="6">
        <v>0.02</v>
      </c>
      <c r="P132" s="6">
        <v>0.02</v>
      </c>
      <c r="Q132" s="7">
        <v>5.9781818181818185</v>
      </c>
      <c r="R132" s="8">
        <f t="shared" si="15"/>
        <v>1.0134860105226005</v>
      </c>
      <c r="S132" s="9" t="s">
        <v>17</v>
      </c>
    </row>
    <row r="133" spans="1:19" x14ac:dyDescent="0.25">
      <c r="A133" s="3">
        <v>45443</v>
      </c>
      <c r="B133" s="4">
        <v>100.9</v>
      </c>
      <c r="C133" s="4">
        <v>4326983662.1199999</v>
      </c>
      <c r="D133" s="5">
        <v>328042</v>
      </c>
      <c r="E133" s="4">
        <v>0.76</v>
      </c>
      <c r="F133" s="5">
        <v>43249151</v>
      </c>
      <c r="G133" s="4">
        <v>9438817.1999999993</v>
      </c>
      <c r="H133" s="4">
        <v>39696814</v>
      </c>
      <c r="I133" s="4">
        <v>-4657108</v>
      </c>
      <c r="J133" s="4">
        <f t="shared" si="16"/>
        <v>0.91786342811677391</v>
      </c>
      <c r="K133" s="4">
        <f t="shared" si="17"/>
        <v>-0.10768091147037777</v>
      </c>
      <c r="L133" s="4">
        <f t="shared" si="18"/>
        <v>0.81018251664639618</v>
      </c>
      <c r="M133" s="4">
        <f t="shared" si="19"/>
        <v>100.04782896478129</v>
      </c>
      <c r="N133" s="19">
        <f t="shared" si="20"/>
        <v>9.5063021582910689E-2</v>
      </c>
      <c r="O133" s="6">
        <v>0.02</v>
      </c>
      <c r="P133" s="6">
        <v>0.02</v>
      </c>
      <c r="Q133" s="7">
        <v>6.1466666666666656</v>
      </c>
      <c r="R133" s="8">
        <f t="shared" si="15"/>
        <v>1.0085176364548469</v>
      </c>
      <c r="S133" s="9" t="s">
        <v>17</v>
      </c>
    </row>
    <row r="134" spans="1:19" x14ac:dyDescent="0.25">
      <c r="A134" s="3">
        <v>45471</v>
      </c>
      <c r="B134" s="4">
        <v>99.75</v>
      </c>
      <c r="C134" s="4">
        <v>4494676134.6999998</v>
      </c>
      <c r="D134" s="5">
        <v>333908</v>
      </c>
      <c r="E134" s="4">
        <v>0.76</v>
      </c>
      <c r="F134" s="5">
        <v>43249151</v>
      </c>
      <c r="G134" s="4">
        <v>13807536.869999999</v>
      </c>
      <c r="H134" s="4">
        <v>30813273</v>
      </c>
      <c r="I134" s="4">
        <v>-6095556</v>
      </c>
      <c r="J134" s="4">
        <f t="shared" si="16"/>
        <v>0.71245960412032139</v>
      </c>
      <c r="K134" s="4">
        <f t="shared" si="17"/>
        <v>-0.14094047765238213</v>
      </c>
      <c r="L134" s="4">
        <f t="shared" si="18"/>
        <v>0.57151912646793923</v>
      </c>
      <c r="M134" s="4">
        <f t="shared" si="19"/>
        <v>103.92518768056279</v>
      </c>
      <c r="N134" s="19">
        <f t="shared" si="20"/>
        <v>9.1372539502659E-2</v>
      </c>
      <c r="O134" s="6">
        <v>0.02</v>
      </c>
      <c r="P134" s="6">
        <v>0.02</v>
      </c>
      <c r="Q134" s="7">
        <v>6.2974999999999985</v>
      </c>
      <c r="R134" s="8">
        <f t="shared" si="15"/>
        <v>0.95982506480145935</v>
      </c>
      <c r="S134" s="9" t="s">
        <v>17</v>
      </c>
    </row>
    <row r="135" spans="1:19" x14ac:dyDescent="0.25">
      <c r="A135" s="3">
        <v>45504</v>
      </c>
      <c r="B135" s="4">
        <v>100.64</v>
      </c>
      <c r="C135" s="4">
        <v>4520857988.1499996</v>
      </c>
      <c r="D135" s="5">
        <v>345561</v>
      </c>
      <c r="E135" s="4">
        <v>0.76</v>
      </c>
      <c r="F135" s="5">
        <v>43249151</v>
      </c>
      <c r="G135" s="4">
        <v>9809587.5399999991</v>
      </c>
      <c r="H135" s="4">
        <v>32038669</v>
      </c>
      <c r="I135" s="4">
        <v>-4531638</v>
      </c>
      <c r="J135" s="4">
        <f t="shared" si="16"/>
        <v>0.74079301579815982</v>
      </c>
      <c r="K135" s="4">
        <f t="shared" si="17"/>
        <v>-0.10477981405924014</v>
      </c>
      <c r="L135" s="4">
        <f t="shared" si="18"/>
        <v>0.63601320173891973</v>
      </c>
      <c r="M135" s="4">
        <f t="shared" si="19"/>
        <v>104.53056033747343</v>
      </c>
      <c r="N135" s="19">
        <f t="shared" si="20"/>
        <v>9.0822033927497436E-2</v>
      </c>
      <c r="O135" s="6">
        <v>0.02</v>
      </c>
      <c r="P135" s="6">
        <v>0.02</v>
      </c>
      <c r="Q135" s="7">
        <v>6.2552173913043472</v>
      </c>
      <c r="R135" s="8">
        <f t="shared" si="15"/>
        <v>0.96278064209248582</v>
      </c>
      <c r="S135" s="9" t="s">
        <v>17</v>
      </c>
    </row>
    <row r="136" spans="1:19" x14ac:dyDescent="0.25">
      <c r="A136" s="3">
        <v>45565</v>
      </c>
      <c r="B136" s="4">
        <v>97.83</v>
      </c>
      <c r="C136" s="4">
        <v>4513805717.9300003</v>
      </c>
      <c r="D136" s="5">
        <v>360950</v>
      </c>
      <c r="E136" s="4">
        <v>0.78</v>
      </c>
      <c r="F136" s="5">
        <v>43249151</v>
      </c>
      <c r="G136" s="4">
        <v>8615508.4700000007</v>
      </c>
      <c r="H136" s="4">
        <v>49194875</v>
      </c>
      <c r="I136" s="4">
        <v>-7273881</v>
      </c>
      <c r="J136" s="4">
        <f t="shared" si="16"/>
        <v>1.1374760859467508</v>
      </c>
      <c r="K136" s="4">
        <f t="shared" si="17"/>
        <v>-0.16818552114468097</v>
      </c>
      <c r="L136" s="4">
        <f t="shared" si="18"/>
        <v>0.96929056480206977</v>
      </c>
      <c r="M136" s="4">
        <f t="shared" si="19"/>
        <v>104.36749886558468</v>
      </c>
      <c r="N136" s="19">
        <f t="shared" si="20"/>
        <v>9.3462891503519385E-2</v>
      </c>
      <c r="O136" s="6">
        <v>4.9000000000000002E-2</v>
      </c>
      <c r="P136" s="6">
        <v>0.05</v>
      </c>
      <c r="Q136" s="7">
        <v>6.2476190476190485</v>
      </c>
      <c r="R136" s="8">
        <f t="shared" si="15"/>
        <v>0.93736077862702882</v>
      </c>
      <c r="S136" s="9" t="s">
        <v>17</v>
      </c>
    </row>
    <row r="137" spans="1:19" x14ac:dyDescent="0.25">
      <c r="A137" s="3">
        <v>45596</v>
      </c>
      <c r="B137" s="4">
        <v>96.03</v>
      </c>
      <c r="C137" s="4">
        <v>4494781893.6599998</v>
      </c>
      <c r="D137" s="5">
        <v>365839</v>
      </c>
      <c r="E137" s="4">
        <v>0.78</v>
      </c>
      <c r="F137" s="5">
        <v>43249151</v>
      </c>
      <c r="G137" s="4">
        <v>7007591.1699999999</v>
      </c>
      <c r="H137" s="4">
        <v>42158276</v>
      </c>
      <c r="I137" s="4">
        <v>-6404357</v>
      </c>
      <c r="J137" s="4">
        <f t="shared" si="16"/>
        <v>0.97477696151769544</v>
      </c>
      <c r="K137" s="4">
        <f t="shared" si="17"/>
        <v>-0.14808052532638155</v>
      </c>
      <c r="L137" s="4">
        <f t="shared" si="18"/>
        <v>0.82669643619131383</v>
      </c>
      <c r="M137" s="4">
        <f t="shared" si="19"/>
        <v>103.92763302243783</v>
      </c>
      <c r="N137" s="19">
        <f t="shared" si="20"/>
        <v>9.3874936979647661E-2</v>
      </c>
      <c r="O137" s="6">
        <v>0.02</v>
      </c>
      <c r="P137" s="6">
        <v>0.02</v>
      </c>
      <c r="Q137" s="7">
        <v>6.5382608695652182</v>
      </c>
      <c r="R137" s="8">
        <f t="shared" si="15"/>
        <v>0.92400834318306135</v>
      </c>
      <c r="S137" s="9" t="s">
        <v>17</v>
      </c>
    </row>
    <row r="138" spans="1:19" x14ac:dyDescent="0.25">
      <c r="A138" s="3">
        <v>45625</v>
      </c>
      <c r="B138" s="4">
        <v>95</v>
      </c>
      <c r="C138" s="4">
        <v>4523395507.6899996</v>
      </c>
      <c r="D138" s="5">
        <v>365957</v>
      </c>
      <c r="E138" s="4">
        <v>0.78</v>
      </c>
      <c r="F138" s="5">
        <v>43249151</v>
      </c>
      <c r="G138" s="4">
        <v>12050000.199999999</v>
      </c>
      <c r="H138" s="4">
        <v>35641617</v>
      </c>
      <c r="I138" s="4">
        <v>-5063030</v>
      </c>
      <c r="J138" s="4">
        <f t="shared" si="16"/>
        <v>0.82409980718465436</v>
      </c>
      <c r="K138" s="4">
        <f t="shared" si="17"/>
        <v>-0.11706657548029092</v>
      </c>
      <c r="L138" s="4">
        <f t="shared" si="18"/>
        <v>0.7070332317043635</v>
      </c>
      <c r="M138" s="4">
        <f t="shared" si="19"/>
        <v>104.58923246123373</v>
      </c>
      <c r="N138" s="19">
        <f t="shared" si="20"/>
        <v>9.325654937320671E-2</v>
      </c>
      <c r="O138" s="6">
        <v>1.4E-2</v>
      </c>
      <c r="P138" s="6">
        <v>1.4E-2</v>
      </c>
      <c r="Q138" s="7">
        <v>6.7052631578947377</v>
      </c>
      <c r="R138" s="8">
        <f t="shared" si="15"/>
        <v>0.90831529942828471</v>
      </c>
      <c r="S138" s="9" t="s">
        <v>17</v>
      </c>
    </row>
    <row r="139" spans="1:19" x14ac:dyDescent="0.25">
      <c r="A139" s="3">
        <v>45656</v>
      </c>
      <c r="B139" s="4">
        <v>93.86</v>
      </c>
      <c r="C139" s="4">
        <v>4450085575.2200003</v>
      </c>
      <c r="D139" s="5">
        <v>365887</v>
      </c>
      <c r="E139" s="4">
        <v>0.78</v>
      </c>
      <c r="F139" s="5">
        <v>43249151</v>
      </c>
      <c r="G139" s="4">
        <v>6816361.3099999996</v>
      </c>
      <c r="H139" s="4">
        <v>53413464</v>
      </c>
      <c r="I139" s="4">
        <v>-4851873</v>
      </c>
      <c r="J139" s="4">
        <f t="shared" si="16"/>
        <v>1.235017630750717</v>
      </c>
      <c r="K139" s="4">
        <f t="shared" si="17"/>
        <v>-0.11218423686513522</v>
      </c>
      <c r="L139" s="4">
        <f t="shared" si="18"/>
        <v>1.1228333938855819</v>
      </c>
      <c r="M139" s="4">
        <f t="shared" si="19"/>
        <v>102.89417184674909</v>
      </c>
      <c r="N139" s="19">
        <f t="shared" si="20"/>
        <v>9.4857470313640002E-2</v>
      </c>
      <c r="O139" s="6">
        <v>4.2877999999999999E-2</v>
      </c>
      <c r="P139" s="6">
        <v>1.4E-2</v>
      </c>
      <c r="Q139" s="7">
        <v>7.0784210526315796</v>
      </c>
      <c r="R139" s="8">
        <f t="shared" si="15"/>
        <v>0.91219938229150033</v>
      </c>
      <c r="S139" s="9" t="s">
        <v>17</v>
      </c>
    </row>
    <row r="140" spans="1:19" x14ac:dyDescent="0.25">
      <c r="A140" s="10">
        <v>44225</v>
      </c>
      <c r="B140" s="11">
        <v>112</v>
      </c>
      <c r="C140" s="11">
        <v>491769937.70999998</v>
      </c>
      <c r="D140" s="12">
        <v>2034</v>
      </c>
      <c r="E140" s="11">
        <v>8.1000000000000003E-2</v>
      </c>
      <c r="F140" s="12">
        <v>5613031</v>
      </c>
      <c r="G140" s="11">
        <v>1000800.01</v>
      </c>
      <c r="H140" s="11">
        <v>7354569.4199999999</v>
      </c>
      <c r="I140" s="11">
        <v>-2154475.73</v>
      </c>
      <c r="J140" s="11">
        <f t="shared" si="16"/>
        <v>1.3102670232891998</v>
      </c>
      <c r="K140" s="11">
        <f t="shared" si="17"/>
        <v>-0.38383463943099549</v>
      </c>
      <c r="L140" s="11">
        <f t="shared" si="18"/>
        <v>0.92643238385820426</v>
      </c>
      <c r="M140" s="11">
        <f t="shared" si="19"/>
        <v>87.612189868539829</v>
      </c>
      <c r="N140" s="18">
        <f t="shared" si="20"/>
        <v>1.1150934548196378E-2</v>
      </c>
      <c r="O140" s="13">
        <v>0</v>
      </c>
      <c r="P140" s="13">
        <v>0</v>
      </c>
      <c r="Q140" s="14">
        <v>3.5989473684210522</v>
      </c>
      <c r="R140" s="15">
        <f t="shared" si="15"/>
        <v>1.2783609240683693</v>
      </c>
      <c r="S140" s="16" t="s">
        <v>18</v>
      </c>
    </row>
    <row r="141" spans="1:19" x14ac:dyDescent="0.25">
      <c r="A141" s="3">
        <v>44253</v>
      </c>
      <c r="B141" s="4">
        <v>115.5</v>
      </c>
      <c r="C141" s="4">
        <v>488220330.69</v>
      </c>
      <c r="D141" s="5">
        <v>2527</v>
      </c>
      <c r="E141" s="4">
        <v>8.4400000000000003E-2</v>
      </c>
      <c r="F141" s="5">
        <v>5613031</v>
      </c>
      <c r="G141" s="4">
        <v>1315632.6200000001</v>
      </c>
      <c r="H141" s="4">
        <v>6487571.9299999997</v>
      </c>
      <c r="I141" s="4">
        <v>-1179521.6100000001</v>
      </c>
      <c r="J141" s="4">
        <f t="shared" si="16"/>
        <v>1.1558054694513533</v>
      </c>
      <c r="K141" s="4">
        <f t="shared" si="17"/>
        <v>-0.21013987095385722</v>
      </c>
      <c r="L141" s="4">
        <f t="shared" si="18"/>
        <v>0.9456655984974961</v>
      </c>
      <c r="M141" s="4">
        <f t="shared" si="19"/>
        <v>86.97980301373714</v>
      </c>
      <c r="N141" s="19">
        <f t="shared" si="20"/>
        <v>1.1706426882131415E-2</v>
      </c>
      <c r="O141" s="6">
        <v>0</v>
      </c>
      <c r="P141" s="6">
        <v>0</v>
      </c>
      <c r="Q141" s="7">
        <v>3.6527777777777777</v>
      </c>
      <c r="R141" s="8">
        <f t="shared" si="15"/>
        <v>1.3278944766264706</v>
      </c>
      <c r="S141" s="9" t="s">
        <v>18</v>
      </c>
    </row>
    <row r="142" spans="1:19" x14ac:dyDescent="0.25">
      <c r="A142" s="3">
        <v>44286</v>
      </c>
      <c r="B142" s="4">
        <v>112.95</v>
      </c>
      <c r="C142" s="4">
        <v>571559089.48000002</v>
      </c>
      <c r="D142" s="5">
        <v>3023</v>
      </c>
      <c r="E142" s="4">
        <v>8.4000000000000005E-2</v>
      </c>
      <c r="F142" s="5">
        <v>5613031</v>
      </c>
      <c r="G142" s="4">
        <v>1083828.06</v>
      </c>
      <c r="H142" s="4">
        <v>6501115.6600000001</v>
      </c>
      <c r="I142" s="4">
        <v>-1895834.57</v>
      </c>
      <c r="J142" s="4">
        <f t="shared" si="16"/>
        <v>1.1582183779138224</v>
      </c>
      <c r="K142" s="4">
        <f t="shared" si="17"/>
        <v>-0.33775594148687227</v>
      </c>
      <c r="L142" s="4">
        <f t="shared" si="18"/>
        <v>0.82046243642695016</v>
      </c>
      <c r="M142" s="4">
        <f t="shared" si="19"/>
        <v>101.82717492206973</v>
      </c>
      <c r="N142" s="19">
        <f t="shared" si="20"/>
        <v>9.944162704405235E-3</v>
      </c>
      <c r="O142" s="6">
        <v>0</v>
      </c>
      <c r="P142" s="6">
        <v>0</v>
      </c>
      <c r="Q142" s="7">
        <v>3.8978260869565218</v>
      </c>
      <c r="R142" s="8">
        <f t="shared" si="15"/>
        <v>1.1092323840511413</v>
      </c>
      <c r="S142" s="9" t="s">
        <v>18</v>
      </c>
    </row>
    <row r="143" spans="1:19" x14ac:dyDescent="0.25">
      <c r="A143" s="3">
        <v>44316</v>
      </c>
      <c r="B143" s="4">
        <v>111.97</v>
      </c>
      <c r="C143" s="4">
        <v>568509424.26999998</v>
      </c>
      <c r="D143" s="5">
        <v>3495</v>
      </c>
      <c r="E143" s="4">
        <v>8.4000000000000005E-2</v>
      </c>
      <c r="F143" s="5">
        <v>5613031</v>
      </c>
      <c r="G143" s="4">
        <v>1807147.71</v>
      </c>
      <c r="H143" s="4">
        <v>6510405.3099999996</v>
      </c>
      <c r="I143" s="4">
        <v>-1902135.29</v>
      </c>
      <c r="J143" s="4">
        <f t="shared" si="16"/>
        <v>1.159873392824661</v>
      </c>
      <c r="K143" s="4">
        <f t="shared" si="17"/>
        <v>-0.33887845800245892</v>
      </c>
      <c r="L143" s="4">
        <f t="shared" si="18"/>
        <v>0.82099493482220209</v>
      </c>
      <c r="M143" s="4">
        <f t="shared" si="19"/>
        <v>101.28385613227505</v>
      </c>
      <c r="N143" s="19">
        <f t="shared" si="20"/>
        <v>9.9977499142902548E-3</v>
      </c>
      <c r="O143" s="6">
        <v>0</v>
      </c>
      <c r="P143" s="6">
        <v>0</v>
      </c>
      <c r="Q143" s="7">
        <v>4.0869999999999997</v>
      </c>
      <c r="R143" s="8">
        <f t="shared" si="15"/>
        <v>1.1055068821014182</v>
      </c>
      <c r="S143" s="9" t="s">
        <v>18</v>
      </c>
    </row>
    <row r="144" spans="1:19" x14ac:dyDescent="0.25">
      <c r="A144" s="3">
        <v>44347</v>
      </c>
      <c r="B144" s="4">
        <v>110.3</v>
      </c>
      <c r="C144" s="4">
        <v>591621104.25</v>
      </c>
      <c r="D144" s="5">
        <v>3920</v>
      </c>
      <c r="E144" s="4">
        <v>8.4000000000000005E-2</v>
      </c>
      <c r="F144" s="5">
        <v>5613031</v>
      </c>
      <c r="G144" s="4">
        <v>4308025.6900000004</v>
      </c>
      <c r="H144" s="4">
        <v>6550517.5199999996</v>
      </c>
      <c r="I144" s="4">
        <v>-1916577</v>
      </c>
      <c r="J144" s="4">
        <f t="shared" si="16"/>
        <v>1.1670196583628345</v>
      </c>
      <c r="K144" s="4">
        <f t="shared" si="17"/>
        <v>-0.34145134776558334</v>
      </c>
      <c r="L144" s="4">
        <f t="shared" si="18"/>
        <v>0.82556831059725111</v>
      </c>
      <c r="M144" s="4">
        <f t="shared" si="19"/>
        <v>105.40136055724616</v>
      </c>
      <c r="N144" s="19">
        <f t="shared" si="20"/>
        <v>9.6054743895701566E-3</v>
      </c>
      <c r="O144" s="6">
        <v>0</v>
      </c>
      <c r="P144" s="6">
        <v>0</v>
      </c>
      <c r="Q144" s="7">
        <v>4.1957142857142848</v>
      </c>
      <c r="R144" s="8">
        <f t="shared" si="15"/>
        <v>1.0464760551178394</v>
      </c>
      <c r="S144" s="9" t="s">
        <v>18</v>
      </c>
    </row>
    <row r="145" spans="1:19" x14ac:dyDescent="0.25">
      <c r="A145" s="3">
        <v>44377</v>
      </c>
      <c r="B145" s="4">
        <v>105</v>
      </c>
      <c r="C145" s="4">
        <v>588721429.26999998</v>
      </c>
      <c r="D145" s="5">
        <v>4368</v>
      </c>
      <c r="E145" s="4">
        <v>8.4000000000000005E-2</v>
      </c>
      <c r="F145" s="5">
        <v>5613031</v>
      </c>
      <c r="G145" s="4">
        <v>2717839.46</v>
      </c>
      <c r="H145" s="4">
        <v>6526413</v>
      </c>
      <c r="I145" s="4">
        <v>-1776557</v>
      </c>
      <c r="J145" s="4">
        <f t="shared" si="16"/>
        <v>1.1627252726735342</v>
      </c>
      <c r="K145" s="4">
        <f t="shared" si="17"/>
        <v>-0.316505823680646</v>
      </c>
      <c r="L145" s="4">
        <f t="shared" si="18"/>
        <v>0.84621944899288826</v>
      </c>
      <c r="M145" s="4">
        <f t="shared" si="19"/>
        <v>104.88476355644571</v>
      </c>
      <c r="N145" s="19">
        <f t="shared" si="20"/>
        <v>9.6529935635554232E-3</v>
      </c>
      <c r="O145" s="6">
        <v>0</v>
      </c>
      <c r="P145" s="6">
        <v>0</v>
      </c>
      <c r="Q145" s="7">
        <v>4.1295238095238096</v>
      </c>
      <c r="R145" s="8">
        <f t="shared" si="15"/>
        <v>1.0010986957461394</v>
      </c>
      <c r="S145" s="9" t="s">
        <v>18</v>
      </c>
    </row>
    <row r="146" spans="1:19" x14ac:dyDescent="0.25">
      <c r="A146" s="3">
        <v>44407</v>
      </c>
      <c r="B146" s="4">
        <v>109.4</v>
      </c>
      <c r="C146" s="4">
        <v>585842387.79999995</v>
      </c>
      <c r="D146" s="5">
        <v>4671</v>
      </c>
      <c r="E146" s="4">
        <v>8.4000000000000005E-2</v>
      </c>
      <c r="F146" s="5">
        <v>5613031</v>
      </c>
      <c r="G146" s="4">
        <v>743217.64</v>
      </c>
      <c r="H146" s="4">
        <v>6482043.75</v>
      </c>
      <c r="I146" s="4">
        <v>-1854633.63</v>
      </c>
      <c r="J146" s="4">
        <f t="shared" si="16"/>
        <v>1.1548205862394132</v>
      </c>
      <c r="K146" s="4">
        <f t="shared" si="17"/>
        <v>-0.33041571122625191</v>
      </c>
      <c r="L146" s="4">
        <f t="shared" si="18"/>
        <v>0.82440487501316129</v>
      </c>
      <c r="M146" s="4">
        <f t="shared" si="19"/>
        <v>104.37184255707834</v>
      </c>
      <c r="N146" s="19">
        <f t="shared" si="20"/>
        <v>9.7006420500975743E-3</v>
      </c>
      <c r="O146" s="6">
        <v>0</v>
      </c>
      <c r="P146" s="6">
        <v>0</v>
      </c>
      <c r="Q146" s="7">
        <v>4.1457142857142868</v>
      </c>
      <c r="R146" s="8">
        <f t="shared" si="15"/>
        <v>1.0481754208772533</v>
      </c>
      <c r="S146" s="9" t="s">
        <v>18</v>
      </c>
    </row>
    <row r="147" spans="1:19" x14ac:dyDescent="0.25">
      <c r="A147" s="3">
        <v>44439</v>
      </c>
      <c r="B147" s="4">
        <v>106</v>
      </c>
      <c r="C147" s="4">
        <v>582583570.72000003</v>
      </c>
      <c r="D147" s="5">
        <v>4952</v>
      </c>
      <c r="E147" s="4">
        <v>8.4000000000000005E-2</v>
      </c>
      <c r="F147" s="5">
        <v>5613031</v>
      </c>
      <c r="G147" s="4">
        <v>4987793.25</v>
      </c>
      <c r="H147" s="4">
        <v>7099513.1399999997</v>
      </c>
      <c r="I147" s="4">
        <v>-1848431.03</v>
      </c>
      <c r="J147" s="4">
        <f t="shared" si="16"/>
        <v>1.2648269963233767</v>
      </c>
      <c r="K147" s="4">
        <f t="shared" si="17"/>
        <v>-0.32931067546215226</v>
      </c>
      <c r="L147" s="4">
        <f t="shared" si="18"/>
        <v>0.93551632086122449</v>
      </c>
      <c r="M147" s="4">
        <f t="shared" si="19"/>
        <v>103.79126192604318</v>
      </c>
      <c r="N147" s="19">
        <f t="shared" si="20"/>
        <v>9.7551466208323223E-3</v>
      </c>
      <c r="O147" s="6">
        <v>0</v>
      </c>
      <c r="P147" s="6">
        <v>0</v>
      </c>
      <c r="Q147" s="7">
        <v>4.5836363636363622</v>
      </c>
      <c r="R147" s="8">
        <f t="shared" si="15"/>
        <v>1.0212805782776846</v>
      </c>
      <c r="S147" s="9" t="s">
        <v>18</v>
      </c>
    </row>
    <row r="148" spans="1:19" x14ac:dyDescent="0.25">
      <c r="A148" s="3">
        <v>44469</v>
      </c>
      <c r="B148" s="4">
        <v>103</v>
      </c>
      <c r="C148" s="4">
        <v>580866732.26999998</v>
      </c>
      <c r="D148" s="5">
        <v>5428</v>
      </c>
      <c r="E148" s="4">
        <v>8.4000000000000005E-2</v>
      </c>
      <c r="F148" s="5">
        <v>5613031</v>
      </c>
      <c r="G148" s="4">
        <v>878458.82</v>
      </c>
      <c r="H148" s="4">
        <v>6158036.79</v>
      </c>
      <c r="I148" s="4">
        <v>-2025860.26</v>
      </c>
      <c r="J148" s="4">
        <f t="shared" si="16"/>
        <v>1.0970965223602007</v>
      </c>
      <c r="K148" s="4">
        <f t="shared" si="17"/>
        <v>-0.36092091064524673</v>
      </c>
      <c r="L148" s="4">
        <f t="shared" si="18"/>
        <v>0.73617561171495405</v>
      </c>
      <c r="M148" s="4">
        <f t="shared" si="19"/>
        <v>103.48539537194787</v>
      </c>
      <c r="N148" s="19">
        <f t="shared" si="20"/>
        <v>9.7841082582275085E-3</v>
      </c>
      <c r="O148" s="6">
        <v>0</v>
      </c>
      <c r="P148" s="6">
        <v>0</v>
      </c>
      <c r="Q148" s="7">
        <v>4.7504761904761903</v>
      </c>
      <c r="R148" s="8">
        <f t="shared" si="15"/>
        <v>0.99530952778212556</v>
      </c>
      <c r="S148" s="9" t="s">
        <v>18</v>
      </c>
    </row>
    <row r="149" spans="1:19" x14ac:dyDescent="0.25">
      <c r="A149" s="3">
        <v>44498</v>
      </c>
      <c r="B149" s="4">
        <v>101.61</v>
      </c>
      <c r="C149" s="4">
        <v>578893454.47000003</v>
      </c>
      <c r="D149" s="5">
        <v>5879</v>
      </c>
      <c r="E149" s="4">
        <v>8.4000000000000005E-2</v>
      </c>
      <c r="F149" s="5">
        <v>5613031</v>
      </c>
      <c r="G149" s="4">
        <v>389802.47</v>
      </c>
      <c r="H149" s="4">
        <v>7728756.1200000001</v>
      </c>
      <c r="I149" s="4">
        <v>-2076042.76</v>
      </c>
      <c r="J149" s="4">
        <f t="shared" si="16"/>
        <v>1.3769309522787243</v>
      </c>
      <c r="K149" s="4">
        <f t="shared" si="17"/>
        <v>-0.36986126746850323</v>
      </c>
      <c r="L149" s="4">
        <f t="shared" si="18"/>
        <v>1.007069684810221</v>
      </c>
      <c r="M149" s="4">
        <f t="shared" si="19"/>
        <v>103.13384238747301</v>
      </c>
      <c r="N149" s="19">
        <f t="shared" si="20"/>
        <v>9.8176089532633348E-3</v>
      </c>
      <c r="O149" s="6">
        <v>0</v>
      </c>
      <c r="P149" s="6">
        <v>0</v>
      </c>
      <c r="Q149" s="7">
        <v>5.1725000000000012</v>
      </c>
      <c r="R149" s="8">
        <f t="shared" si="15"/>
        <v>0.98522461345182943</v>
      </c>
      <c r="S149" s="9" t="s">
        <v>18</v>
      </c>
    </row>
    <row r="150" spans="1:19" x14ac:dyDescent="0.25">
      <c r="A150" s="3">
        <v>44530</v>
      </c>
      <c r="B150" s="4">
        <v>99.96</v>
      </c>
      <c r="C150" s="4">
        <v>576127116.16999996</v>
      </c>
      <c r="D150" s="5">
        <v>5982</v>
      </c>
      <c r="E150" s="4">
        <v>8.4000000000000005E-2</v>
      </c>
      <c r="F150" s="5">
        <v>5613031</v>
      </c>
      <c r="G150" s="4">
        <v>6392100.7400000002</v>
      </c>
      <c r="H150" s="4">
        <v>6795455.7599999998</v>
      </c>
      <c r="I150" s="4">
        <v>-2084510.76</v>
      </c>
      <c r="J150" s="4">
        <f t="shared" si="16"/>
        <v>1.2106570870533229</v>
      </c>
      <c r="K150" s="4">
        <f t="shared" si="17"/>
        <v>-0.37136989979210877</v>
      </c>
      <c r="L150" s="4">
        <f t="shared" si="18"/>
        <v>0.8392871872612141</v>
      </c>
      <c r="M150" s="4">
        <f t="shared" si="19"/>
        <v>102.64100023142576</v>
      </c>
      <c r="N150" s="19">
        <f t="shared" si="20"/>
        <v>9.8649616810804197E-3</v>
      </c>
      <c r="O150" s="6">
        <v>0</v>
      </c>
      <c r="P150" s="6">
        <v>0</v>
      </c>
      <c r="Q150" s="7">
        <v>5.2425000000000006</v>
      </c>
      <c r="R150" s="8">
        <f t="shared" si="15"/>
        <v>0.97387983139894496</v>
      </c>
      <c r="S150" s="9" t="s">
        <v>18</v>
      </c>
    </row>
    <row r="151" spans="1:19" x14ac:dyDescent="0.25">
      <c r="A151" s="3">
        <v>44560</v>
      </c>
      <c r="B151" s="4">
        <v>102.9</v>
      </c>
      <c r="C151" s="4">
        <v>558924528.85000002</v>
      </c>
      <c r="D151" s="5">
        <v>6245</v>
      </c>
      <c r="E151" s="4">
        <v>8.4000000000000005E-2</v>
      </c>
      <c r="F151" s="5">
        <v>5613031</v>
      </c>
      <c r="G151" s="4">
        <v>655436.1</v>
      </c>
      <c r="H151" s="4">
        <v>6999491.5300000003</v>
      </c>
      <c r="I151" s="4">
        <v>-2123722.67</v>
      </c>
      <c r="J151" s="4">
        <f t="shared" si="16"/>
        <v>1.2470074599623626</v>
      </c>
      <c r="K151" s="4">
        <f t="shared" si="17"/>
        <v>-0.37835577070570248</v>
      </c>
      <c r="L151" s="4">
        <f t="shared" si="18"/>
        <v>0.86865168925666014</v>
      </c>
      <c r="M151" s="4">
        <f t="shared" si="19"/>
        <v>99.5762412233248</v>
      </c>
      <c r="N151" s="19">
        <f t="shared" si="20"/>
        <v>1.0169995789334862E-2</v>
      </c>
      <c r="O151" s="6">
        <v>0</v>
      </c>
      <c r="P151" s="6">
        <v>0</v>
      </c>
      <c r="Q151" s="7">
        <v>5.1109523809523818</v>
      </c>
      <c r="R151" s="8">
        <f t="shared" si="15"/>
        <v>1.0333790343543983</v>
      </c>
      <c r="S151" s="9" t="s">
        <v>18</v>
      </c>
    </row>
    <row r="152" spans="1:19" x14ac:dyDescent="0.25">
      <c r="A152" s="3">
        <v>44592</v>
      </c>
      <c r="B152" s="4">
        <v>99.9</v>
      </c>
      <c r="C152" s="4">
        <v>578401701.80999994</v>
      </c>
      <c r="D152" s="5">
        <v>6646</v>
      </c>
      <c r="E152" s="4">
        <v>8.4000000000000005E-2</v>
      </c>
      <c r="F152" s="5">
        <f>11361561/2</f>
        <v>5680780.5</v>
      </c>
      <c r="G152" s="4">
        <v>400122.92</v>
      </c>
      <c r="H152" s="4">
        <v>7564181.6500000004</v>
      </c>
      <c r="I152" s="4">
        <v>-2147924.42</v>
      </c>
      <c r="J152" s="4">
        <f t="shared" si="16"/>
        <v>1.3315391520584188</v>
      </c>
      <c r="K152" s="4">
        <f t="shared" si="17"/>
        <v>-0.3781037517643922</v>
      </c>
      <c r="L152" s="4">
        <f t="shared" si="18"/>
        <v>0.95343540029402662</v>
      </c>
      <c r="M152" s="4">
        <f t="shared" si="19"/>
        <v>101.81729461471006</v>
      </c>
      <c r="N152" s="19">
        <f t="shared" si="20"/>
        <v>9.9451320645951302E-3</v>
      </c>
      <c r="O152" s="6">
        <v>0</v>
      </c>
      <c r="P152" s="6">
        <v>0</v>
      </c>
      <c r="Q152" s="7">
        <v>5.5714285714285721</v>
      </c>
      <c r="R152" s="8">
        <f t="shared" si="15"/>
        <v>0.98116926380763358</v>
      </c>
      <c r="S152" s="9" t="s">
        <v>18</v>
      </c>
    </row>
    <row r="153" spans="1:19" x14ac:dyDescent="0.25">
      <c r="A153" s="3">
        <v>44617</v>
      </c>
      <c r="B153" s="4">
        <v>97.97</v>
      </c>
      <c r="C153" s="4">
        <v>624578657.94000006</v>
      </c>
      <c r="D153" s="5">
        <v>7247</v>
      </c>
      <c r="E153" s="4">
        <v>8.2000000000000003E-2</v>
      </c>
      <c r="F153" s="5">
        <v>5748530</v>
      </c>
      <c r="G153" s="4">
        <v>603010.91</v>
      </c>
      <c r="H153" s="4">
        <v>6563009.4500000002</v>
      </c>
      <c r="I153" s="4">
        <v>-2135055.15</v>
      </c>
      <c r="J153" s="4">
        <f t="shared" si="16"/>
        <v>1.1416848220327631</v>
      </c>
      <c r="K153" s="4">
        <f t="shared" si="17"/>
        <v>-0.37140889062073257</v>
      </c>
      <c r="L153" s="4">
        <f t="shared" si="18"/>
        <v>0.77027593141203055</v>
      </c>
      <c r="M153" s="4">
        <f t="shared" si="19"/>
        <v>108.65015194145286</v>
      </c>
      <c r="N153" s="19">
        <f t="shared" si="20"/>
        <v>9.0942791880002094E-3</v>
      </c>
      <c r="O153" s="6">
        <v>0</v>
      </c>
      <c r="P153" s="6">
        <v>0</v>
      </c>
      <c r="Q153" s="7">
        <v>5.618947368421054</v>
      </c>
      <c r="R153" s="8">
        <f t="shared" si="15"/>
        <v>0.90170145415711922</v>
      </c>
      <c r="S153" s="9" t="s">
        <v>18</v>
      </c>
    </row>
    <row r="154" spans="1:19" x14ac:dyDescent="0.25">
      <c r="A154" s="3">
        <v>44651</v>
      </c>
      <c r="B154" s="4">
        <v>95.6</v>
      </c>
      <c r="C154" s="4">
        <v>587429547.37</v>
      </c>
      <c r="D154" s="5">
        <v>7603</v>
      </c>
      <c r="E154" s="4">
        <v>8.2000000000000003E-2</v>
      </c>
      <c r="F154" s="5">
        <v>5748530</v>
      </c>
      <c r="G154" s="4">
        <v>887319.77</v>
      </c>
      <c r="H154" s="4">
        <v>7634770.3099999996</v>
      </c>
      <c r="I154" s="4">
        <v>-2328960.9300000002</v>
      </c>
      <c r="J154" s="4">
        <f t="shared" si="16"/>
        <v>1.3281256790866534</v>
      </c>
      <c r="K154" s="4">
        <f t="shared" si="17"/>
        <v>-0.40514025846607743</v>
      </c>
      <c r="L154" s="4">
        <f t="shared" si="18"/>
        <v>0.92298542062057587</v>
      </c>
      <c r="M154" s="4">
        <f t="shared" si="19"/>
        <v>102.18778494154158</v>
      </c>
      <c r="N154" s="19">
        <f t="shared" si="20"/>
        <v>9.6719433353134043E-3</v>
      </c>
      <c r="O154" s="6">
        <v>0</v>
      </c>
      <c r="P154" s="6">
        <v>0</v>
      </c>
      <c r="Q154" s="7">
        <v>5.7077272727272721</v>
      </c>
      <c r="R154" s="8">
        <f t="shared" si="15"/>
        <v>0.93553255953918313</v>
      </c>
      <c r="S154" s="9" t="s">
        <v>18</v>
      </c>
    </row>
    <row r="155" spans="1:19" x14ac:dyDescent="0.25">
      <c r="A155" s="3">
        <v>44680</v>
      </c>
      <c r="B155" s="4">
        <v>95.34</v>
      </c>
      <c r="C155" s="4">
        <v>587610518.52999997</v>
      </c>
      <c r="D155" s="5">
        <v>8014</v>
      </c>
      <c r="E155" s="4">
        <v>8.2000000000000003E-2</v>
      </c>
      <c r="F155" s="5">
        <v>5748530</v>
      </c>
      <c r="G155" s="4">
        <v>399895.02</v>
      </c>
      <c r="H155" s="4">
        <v>7081434.6100000003</v>
      </c>
      <c r="I155" s="4">
        <v>-2314633.4</v>
      </c>
      <c r="J155" s="4">
        <f t="shared" si="16"/>
        <v>1.2318687751477335</v>
      </c>
      <c r="K155" s="4">
        <f t="shared" si="17"/>
        <v>-0.40264787693549481</v>
      </c>
      <c r="L155" s="4">
        <f t="shared" si="18"/>
        <v>0.82922089821223866</v>
      </c>
      <c r="M155" s="4">
        <f t="shared" si="19"/>
        <v>102.21926623502007</v>
      </c>
      <c r="N155" s="19">
        <f t="shared" si="20"/>
        <v>9.6689514340120297E-3</v>
      </c>
      <c r="O155" s="6">
        <v>0</v>
      </c>
      <c r="P155" s="6">
        <v>0</v>
      </c>
      <c r="Q155" s="7">
        <v>5.547894736842105</v>
      </c>
      <c r="R155" s="8">
        <f t="shared" si="15"/>
        <v>0.93270088420314601</v>
      </c>
      <c r="S155" s="9" t="s">
        <v>18</v>
      </c>
    </row>
    <row r="156" spans="1:19" x14ac:dyDescent="0.25">
      <c r="A156" s="3">
        <v>44712</v>
      </c>
      <c r="B156" s="4">
        <v>94.97</v>
      </c>
      <c r="C156" s="4">
        <v>584193098.84000003</v>
      </c>
      <c r="D156" s="5">
        <v>8271</v>
      </c>
      <c r="E156" s="4">
        <v>8.2000000000000003E-2</v>
      </c>
      <c r="F156" s="5">
        <v>5748530</v>
      </c>
      <c r="G156" s="4">
        <v>6259951</v>
      </c>
      <c r="H156" s="4">
        <v>8148403.6100000003</v>
      </c>
      <c r="I156" s="4">
        <v>-2683016.89</v>
      </c>
      <c r="J156" s="4">
        <f t="shared" si="16"/>
        <v>1.4174760521385468</v>
      </c>
      <c r="K156" s="4">
        <f t="shared" si="17"/>
        <v>-0.46673095382645652</v>
      </c>
      <c r="L156" s="4">
        <f t="shared" si="18"/>
        <v>0.9507450983120902</v>
      </c>
      <c r="M156" s="4">
        <f t="shared" si="19"/>
        <v>101.62478039429212</v>
      </c>
      <c r="N156" s="19">
        <f t="shared" si="20"/>
        <v>9.725764232954015E-3</v>
      </c>
      <c r="O156" s="6">
        <v>0</v>
      </c>
      <c r="P156" s="6">
        <v>0</v>
      </c>
      <c r="Q156" s="7">
        <v>5.7059090909090902</v>
      </c>
      <c r="R156" s="8">
        <f t="shared" si="15"/>
        <v>0.9345161645764708</v>
      </c>
      <c r="S156" s="9" t="s">
        <v>18</v>
      </c>
    </row>
    <row r="157" spans="1:19" x14ac:dyDescent="0.25">
      <c r="A157" s="3">
        <v>44742</v>
      </c>
      <c r="B157" s="4">
        <v>92.44</v>
      </c>
      <c r="C157" s="4">
        <v>582693428.15999997</v>
      </c>
      <c r="D157" s="5">
        <v>8937</v>
      </c>
      <c r="E157" s="4">
        <v>0.08</v>
      </c>
      <c r="F157" s="5">
        <v>5748530</v>
      </c>
      <c r="G157" s="4">
        <v>376869.51</v>
      </c>
      <c r="H157" s="4">
        <v>6385573.4000000004</v>
      </c>
      <c r="I157" s="4">
        <v>-2724287.35</v>
      </c>
      <c r="J157" s="4">
        <f t="shared" si="16"/>
        <v>1.1108184875089806</v>
      </c>
      <c r="K157" s="4">
        <f t="shared" si="17"/>
        <v>-0.47391026053617186</v>
      </c>
      <c r="L157" s="4">
        <f t="shared" si="18"/>
        <v>0.6369082269728088</v>
      </c>
      <c r="M157" s="4">
        <f t="shared" si="19"/>
        <v>101.36390140783817</v>
      </c>
      <c r="N157" s="19">
        <f t="shared" si="20"/>
        <v>9.5120465274776134E-3</v>
      </c>
      <c r="O157" s="6">
        <v>0</v>
      </c>
      <c r="P157" s="6">
        <v>0</v>
      </c>
      <c r="Q157" s="7">
        <v>5.7538095238095242</v>
      </c>
      <c r="R157" s="8">
        <f t="shared" si="15"/>
        <v>0.91196174097588445</v>
      </c>
      <c r="S157" s="9" t="s">
        <v>18</v>
      </c>
    </row>
    <row r="158" spans="1:19" x14ac:dyDescent="0.25">
      <c r="A158" s="3">
        <v>44771</v>
      </c>
      <c r="B158" s="4">
        <v>92.73</v>
      </c>
      <c r="C158" s="4">
        <v>581475469.88999999</v>
      </c>
      <c r="D158" s="5">
        <v>9157</v>
      </c>
      <c r="E158" s="4">
        <v>8.2000000000000003E-2</v>
      </c>
      <c r="F158" s="5">
        <v>5748530</v>
      </c>
      <c r="G158" s="4">
        <v>929479.67</v>
      </c>
      <c r="H158" s="4">
        <v>7178004.8200000003</v>
      </c>
      <c r="I158" s="4">
        <v>-2635835.42</v>
      </c>
      <c r="J158" s="4">
        <f t="shared" si="16"/>
        <v>1.2486678890081464</v>
      </c>
      <c r="K158" s="4">
        <f t="shared" si="17"/>
        <v>-0.45852338249952596</v>
      </c>
      <c r="L158" s="4">
        <f t="shared" si="18"/>
        <v>0.79014450650862045</v>
      </c>
      <c r="M158" s="4">
        <f t="shared" si="19"/>
        <v>101.1520284124811</v>
      </c>
      <c r="N158" s="19">
        <f t="shared" si="20"/>
        <v>9.7714221812803537E-3</v>
      </c>
      <c r="O158" s="6">
        <v>0</v>
      </c>
      <c r="P158" s="6">
        <v>0</v>
      </c>
      <c r="Q158" s="7">
        <v>6.1376190476190482</v>
      </c>
      <c r="R158" s="8">
        <f t="shared" si="15"/>
        <v>0.91673890731941166</v>
      </c>
      <c r="S158" s="9" t="s">
        <v>18</v>
      </c>
    </row>
    <row r="159" spans="1:19" x14ac:dyDescent="0.25">
      <c r="A159" s="3">
        <v>44834</v>
      </c>
      <c r="B159" s="4">
        <v>9.8000000000000007</v>
      </c>
      <c r="C159" s="4">
        <v>583171592.27999997</v>
      </c>
      <c r="D159" s="5">
        <v>12586</v>
      </c>
      <c r="E159" s="4">
        <v>8.2000000000000003E-2</v>
      </c>
      <c r="F159" s="5">
        <v>57485300</v>
      </c>
      <c r="G159" s="4">
        <v>1666191.01</v>
      </c>
      <c r="H159" s="4">
        <v>6448883.6900000004</v>
      </c>
      <c r="I159" s="4">
        <v>-2861403.89</v>
      </c>
      <c r="J159" s="4">
        <f t="shared" si="16"/>
        <v>0.11218317883006612</v>
      </c>
      <c r="K159" s="4">
        <f t="shared" si="17"/>
        <v>-4.9776271325017003E-2</v>
      </c>
      <c r="L159" s="4">
        <f t="shared" si="18"/>
        <v>6.2406907505049118E-2</v>
      </c>
      <c r="M159" s="4">
        <f t="shared" si="19"/>
        <v>10.144708165043932</v>
      </c>
      <c r="N159" s="19">
        <f t="shared" si="20"/>
        <v>0.10142684427533255</v>
      </c>
      <c r="O159" s="6">
        <v>0</v>
      </c>
      <c r="P159" s="6">
        <v>0</v>
      </c>
      <c r="Q159" s="7">
        <v>5.8033333333333328</v>
      </c>
      <c r="R159" s="8">
        <f t="shared" si="15"/>
        <v>0.96602088897621452</v>
      </c>
      <c r="S159" s="9" t="s">
        <v>18</v>
      </c>
    </row>
    <row r="160" spans="1:19" x14ac:dyDescent="0.25">
      <c r="A160" s="3">
        <v>44865</v>
      </c>
      <c r="B160" s="4">
        <v>9.68</v>
      </c>
      <c r="C160" s="4">
        <v>584291907.19000006</v>
      </c>
      <c r="D160" s="5">
        <v>15753</v>
      </c>
      <c r="E160" s="4">
        <v>8.2000000000000003E-2</v>
      </c>
      <c r="F160" s="5">
        <v>57485300</v>
      </c>
      <c r="G160" s="4">
        <v>621709.41</v>
      </c>
      <c r="H160" s="4">
        <v>8002357.4500000002</v>
      </c>
      <c r="I160" s="4">
        <v>-2836960.73</v>
      </c>
      <c r="J160" s="4">
        <f t="shared" si="16"/>
        <v>0.13920702249096725</v>
      </c>
      <c r="K160" s="4">
        <f t="shared" si="17"/>
        <v>-4.9351064185104716E-2</v>
      </c>
      <c r="L160" s="4">
        <f t="shared" si="18"/>
        <v>8.9855958305862543E-2</v>
      </c>
      <c r="M160" s="4">
        <f t="shared" si="19"/>
        <v>10.16419688494276</v>
      </c>
      <c r="N160" s="19">
        <f t="shared" si="20"/>
        <v>0.10122366078568645</v>
      </c>
      <c r="O160" s="6">
        <v>0</v>
      </c>
      <c r="P160" s="6">
        <v>0</v>
      </c>
      <c r="Q160" s="7">
        <v>5.7480000000000002</v>
      </c>
      <c r="R160" s="8">
        <f t="shared" si="15"/>
        <v>0.95236250434502612</v>
      </c>
      <c r="S160" s="9" t="s">
        <v>18</v>
      </c>
    </row>
    <row r="161" spans="1:19" x14ac:dyDescent="0.25">
      <c r="A161" s="3">
        <v>44895</v>
      </c>
      <c r="B161" s="4">
        <v>9.33</v>
      </c>
      <c r="C161" s="4">
        <v>538312589.16999996</v>
      </c>
      <c r="D161" s="5">
        <v>18390</v>
      </c>
      <c r="E161" s="4">
        <v>8.2000000000000003E-2</v>
      </c>
      <c r="F161" s="5">
        <v>57485300</v>
      </c>
      <c r="G161" s="4">
        <v>444380.57</v>
      </c>
      <c r="H161" s="4">
        <v>11609996.210000001</v>
      </c>
      <c r="I161" s="4">
        <v>-2907459.34</v>
      </c>
      <c r="J161" s="4">
        <f t="shared" si="16"/>
        <v>0.20196461025688309</v>
      </c>
      <c r="K161" s="4">
        <f t="shared" si="17"/>
        <v>-5.057744049348268E-2</v>
      </c>
      <c r="L161" s="4">
        <f t="shared" si="18"/>
        <v>0.15138716976340041</v>
      </c>
      <c r="M161" s="4">
        <f t="shared" si="19"/>
        <v>9.3643520894907031</v>
      </c>
      <c r="N161" s="19">
        <f t="shared" si="20"/>
        <v>0.1102907804898805</v>
      </c>
      <c r="O161" s="6">
        <v>0</v>
      </c>
      <c r="P161" s="6">
        <v>0</v>
      </c>
      <c r="Q161" s="7">
        <v>6.0225</v>
      </c>
      <c r="R161" s="8">
        <f t="shared" si="15"/>
        <v>0.99633161064829512</v>
      </c>
      <c r="S161" s="9" t="s">
        <v>18</v>
      </c>
    </row>
    <row r="162" spans="1:19" x14ac:dyDescent="0.25">
      <c r="A162" s="3">
        <v>44957</v>
      </c>
      <c r="B162" s="4">
        <v>9.06</v>
      </c>
      <c r="C162" s="4">
        <v>535708118.61000001</v>
      </c>
      <c r="D162" s="5">
        <v>25166</v>
      </c>
      <c r="E162" s="4">
        <v>8.1000000000000003E-2</v>
      </c>
      <c r="F162" s="5">
        <v>57485300</v>
      </c>
      <c r="G162" s="4">
        <v>853877.98</v>
      </c>
      <c r="H162" s="4">
        <v>9315078</v>
      </c>
      <c r="I162" s="4">
        <v>-2925546.69</v>
      </c>
      <c r="J162" s="4">
        <f t="shared" si="16"/>
        <v>0.16204278311150852</v>
      </c>
      <c r="K162" s="4">
        <f t="shared" si="17"/>
        <v>-5.0892083541357526E-2</v>
      </c>
      <c r="L162" s="4">
        <f t="shared" si="18"/>
        <v>0.111150699570151</v>
      </c>
      <c r="M162" s="4">
        <f t="shared" si="19"/>
        <v>9.3190453665545796</v>
      </c>
      <c r="N162" s="19">
        <f t="shared" si="20"/>
        <v>0.10943607565897717</v>
      </c>
      <c r="O162" s="6">
        <v>0</v>
      </c>
      <c r="P162" s="6">
        <v>0</v>
      </c>
      <c r="Q162" s="7">
        <v>6.2313636363636355</v>
      </c>
      <c r="R162" s="8">
        <f t="shared" ref="R162:R217" si="21">B162/(C162/F162)</f>
        <v>0.97220258552616612</v>
      </c>
      <c r="S162" s="9" t="s">
        <v>18</v>
      </c>
    </row>
    <row r="163" spans="1:19" x14ac:dyDescent="0.25">
      <c r="A163" s="3">
        <v>44985</v>
      </c>
      <c r="B163" s="4">
        <v>8.64</v>
      </c>
      <c r="C163" s="4">
        <v>534297795.23000002</v>
      </c>
      <c r="D163" s="5">
        <v>27705</v>
      </c>
      <c r="E163" s="4">
        <v>8.2000000000000003E-2</v>
      </c>
      <c r="F163" s="5">
        <v>57485300</v>
      </c>
      <c r="G163" s="4">
        <v>419377.42</v>
      </c>
      <c r="H163" s="4">
        <v>6358566.6699999999</v>
      </c>
      <c r="I163" s="4">
        <v>-2788233.88</v>
      </c>
      <c r="J163" s="4">
        <f t="shared" si="16"/>
        <v>0.11061204638403209</v>
      </c>
      <c r="K163" s="4">
        <f t="shared" si="17"/>
        <v>-4.8503424005789303E-2</v>
      </c>
      <c r="L163" s="4">
        <f t="shared" si="18"/>
        <v>6.2108622378242787E-2</v>
      </c>
      <c r="M163" s="4">
        <f t="shared" si="19"/>
        <v>9.2945117313469705</v>
      </c>
      <c r="N163" s="19">
        <f t="shared" si="20"/>
        <v>0.11116014796903118</v>
      </c>
      <c r="O163" s="6">
        <v>0</v>
      </c>
      <c r="P163" s="6">
        <v>0</v>
      </c>
      <c r="Q163" s="7">
        <v>6.3538888888888891</v>
      </c>
      <c r="R163" s="8">
        <f t="shared" si="21"/>
        <v>0.92958083756680376</v>
      </c>
      <c r="S163" s="9" t="s">
        <v>18</v>
      </c>
    </row>
    <row r="164" spans="1:19" x14ac:dyDescent="0.25">
      <c r="A164" s="3">
        <v>45044</v>
      </c>
      <c r="B164" s="4">
        <v>8.4700000000000006</v>
      </c>
      <c r="C164" s="4">
        <v>530138161.85000002</v>
      </c>
      <c r="D164" s="5">
        <v>39863</v>
      </c>
      <c r="E164" s="4">
        <v>8.2000000000000003E-2</v>
      </c>
      <c r="F164" s="5">
        <v>57485300</v>
      </c>
      <c r="G164" s="4">
        <v>751640.02</v>
      </c>
      <c r="H164" s="4">
        <v>7287821.1500000004</v>
      </c>
      <c r="I164" s="4">
        <v>-2896501.14</v>
      </c>
      <c r="J164" s="4">
        <f t="shared" si="16"/>
        <v>0.12677712650016615</v>
      </c>
      <c r="K164" s="4">
        <f t="shared" si="17"/>
        <v>-5.0386814368195004E-2</v>
      </c>
      <c r="L164" s="4">
        <f t="shared" si="18"/>
        <v>7.6390312131971144E-2</v>
      </c>
      <c r="M164" s="4">
        <f t="shared" si="19"/>
        <v>9.2221517822817312</v>
      </c>
      <c r="N164" s="19">
        <f t="shared" si="20"/>
        <v>0.11207544140918491</v>
      </c>
      <c r="O164" s="6">
        <v>0</v>
      </c>
      <c r="P164" s="6">
        <v>0</v>
      </c>
      <c r="Q164" s="7">
        <v>6.0533333333333337</v>
      </c>
      <c r="R164" s="8">
        <f t="shared" si="21"/>
        <v>0.91844075005067483</v>
      </c>
      <c r="S164" s="9" t="s">
        <v>18</v>
      </c>
    </row>
    <row r="165" spans="1:19" x14ac:dyDescent="0.25">
      <c r="A165" s="3">
        <v>45077</v>
      </c>
      <c r="B165" s="4">
        <v>8.64</v>
      </c>
      <c r="C165" s="4">
        <v>527575473.06</v>
      </c>
      <c r="D165" s="5">
        <v>49427</v>
      </c>
      <c r="E165" s="4">
        <v>8.2000000000000003E-2</v>
      </c>
      <c r="F165" s="5">
        <v>57485300</v>
      </c>
      <c r="G165" s="4">
        <v>2227486.15</v>
      </c>
      <c r="H165" s="4">
        <v>7288833.9400000004</v>
      </c>
      <c r="I165" s="4">
        <v>-2830693.72</v>
      </c>
      <c r="J165" s="4">
        <f t="shared" si="16"/>
        <v>0.12679474474343877</v>
      </c>
      <c r="K165" s="4">
        <f t="shared" si="17"/>
        <v>-4.9242044835810204E-2</v>
      </c>
      <c r="L165" s="4">
        <f t="shared" si="18"/>
        <v>7.7552699907628558E-2</v>
      </c>
      <c r="M165" s="4">
        <f t="shared" si="19"/>
        <v>9.1775718846383345</v>
      </c>
      <c r="N165" s="19">
        <f t="shared" si="20"/>
        <v>0.11264687543162566</v>
      </c>
      <c r="O165" s="6">
        <v>0</v>
      </c>
      <c r="P165" s="6">
        <v>0</v>
      </c>
      <c r="Q165" s="7">
        <v>5.709545454545454</v>
      </c>
      <c r="R165" s="8">
        <f t="shared" si="21"/>
        <v>0.94142547817706157</v>
      </c>
      <c r="S165" s="9" t="s">
        <v>18</v>
      </c>
    </row>
    <row r="166" spans="1:19" x14ac:dyDescent="0.25">
      <c r="A166" s="3">
        <v>45107</v>
      </c>
      <c r="B166" s="4">
        <v>9.27</v>
      </c>
      <c r="C166" s="4">
        <v>526464909.57999998</v>
      </c>
      <c r="D166" s="5">
        <v>58638</v>
      </c>
      <c r="E166" s="4">
        <v>8.2000000000000003E-2</v>
      </c>
      <c r="F166" s="5">
        <v>57485300</v>
      </c>
      <c r="G166" s="4">
        <v>718797.87</v>
      </c>
      <c r="H166" s="4">
        <v>45548392.909999996</v>
      </c>
      <c r="I166" s="4">
        <v>-17160293.390000001</v>
      </c>
      <c r="J166" s="4">
        <f t="shared" si="16"/>
        <v>0.79234852927618016</v>
      </c>
      <c r="K166" s="4">
        <f t="shared" si="17"/>
        <v>-0.29851620135930407</v>
      </c>
      <c r="L166" s="4">
        <f t="shared" si="18"/>
        <v>0.49383232791687609</v>
      </c>
      <c r="M166" s="4">
        <f t="shared" si="19"/>
        <v>9.1582527981936241</v>
      </c>
      <c r="N166" s="19">
        <f t="shared" si="20"/>
        <v>0.11289632348772782</v>
      </c>
      <c r="O166" s="6">
        <v>0</v>
      </c>
      <c r="P166" s="6">
        <v>0</v>
      </c>
      <c r="Q166" s="7">
        <v>5.3847619047619046</v>
      </c>
      <c r="R166" s="8">
        <f t="shared" si="21"/>
        <v>1.0122018035829297</v>
      </c>
      <c r="S166" s="9" t="s">
        <v>18</v>
      </c>
    </row>
    <row r="167" spans="1:19" x14ac:dyDescent="0.25">
      <c r="A167" s="3">
        <v>45138</v>
      </c>
      <c r="B167" s="4">
        <v>9.17</v>
      </c>
      <c r="C167" s="4">
        <v>526075325.12</v>
      </c>
      <c r="D167" s="5">
        <v>64921</v>
      </c>
      <c r="E167" s="4">
        <v>8.2000000000000003E-2</v>
      </c>
      <c r="F167" s="5">
        <v>57485300</v>
      </c>
      <c r="G167" s="4">
        <v>2017086.78</v>
      </c>
      <c r="H167" s="4">
        <v>7009375.1299999999</v>
      </c>
      <c r="I167" s="4">
        <v>-2841071.33</v>
      </c>
      <c r="J167" s="4">
        <f t="shared" si="16"/>
        <v>0.12193334869958058</v>
      </c>
      <c r="K167" s="4">
        <f t="shared" si="17"/>
        <v>-4.9422571161670897E-2</v>
      </c>
      <c r="L167" s="4">
        <f t="shared" si="18"/>
        <v>7.2510777537909687E-2</v>
      </c>
      <c r="M167" s="4">
        <f t="shared" si="19"/>
        <v>9.1514756836965283</v>
      </c>
      <c r="N167" s="19">
        <f t="shared" si="20"/>
        <v>0.1129840913142397</v>
      </c>
      <c r="O167" s="6">
        <v>0</v>
      </c>
      <c r="P167" s="6">
        <v>0</v>
      </c>
      <c r="Q167" s="7">
        <v>5.2471428571428582</v>
      </c>
      <c r="R167" s="8">
        <f t="shared" si="21"/>
        <v>1.0020241889880637</v>
      </c>
      <c r="S167" s="9" t="s">
        <v>18</v>
      </c>
    </row>
    <row r="168" spans="1:19" x14ac:dyDescent="0.25">
      <c r="A168" s="3">
        <v>45169</v>
      </c>
      <c r="B168" s="4">
        <v>9.1199999999999992</v>
      </c>
      <c r="C168" s="4">
        <v>525520215.44999999</v>
      </c>
      <c r="D168" s="5">
        <v>71893</v>
      </c>
      <c r="E168" s="4">
        <v>8.4000000000000005E-2</v>
      </c>
      <c r="F168" s="5">
        <v>57485300</v>
      </c>
      <c r="G168" s="4">
        <v>1327484.06</v>
      </c>
      <c r="H168" s="4">
        <v>7533927</v>
      </c>
      <c r="I168" s="4">
        <v>-2849458</v>
      </c>
      <c r="J168" s="4">
        <f t="shared" si="16"/>
        <v>0.13105832273642132</v>
      </c>
      <c r="K168" s="4">
        <f t="shared" si="17"/>
        <v>-4.9568463589822094E-2</v>
      </c>
      <c r="L168" s="4">
        <f t="shared" si="18"/>
        <v>8.1489859146599231E-2</v>
      </c>
      <c r="M168" s="4">
        <f t="shared" si="19"/>
        <v>9.1418191337611532</v>
      </c>
      <c r="N168" s="19">
        <f t="shared" si="20"/>
        <v>0.11600910697307287</v>
      </c>
      <c r="O168" s="6">
        <v>0</v>
      </c>
      <c r="P168" s="6">
        <v>0</v>
      </c>
      <c r="Q168" s="7">
        <v>5.1947826086956521</v>
      </c>
      <c r="R168" s="8">
        <f t="shared" si="21"/>
        <v>0.99761326127306815</v>
      </c>
      <c r="S168" s="9" t="s">
        <v>18</v>
      </c>
    </row>
    <row r="169" spans="1:19" x14ac:dyDescent="0.25">
      <c r="A169" s="3">
        <v>45198</v>
      </c>
      <c r="B169" s="4">
        <v>9.3000000000000007</v>
      </c>
      <c r="C169" s="4">
        <v>525634425.18000001</v>
      </c>
      <c r="D169" s="5">
        <v>82853</v>
      </c>
      <c r="E169" s="4">
        <v>8.4000000000000005E-2</v>
      </c>
      <c r="F169" s="5">
        <v>57485300</v>
      </c>
      <c r="G169" s="4">
        <v>984703.09</v>
      </c>
      <c r="H169" s="4">
        <v>7426151</v>
      </c>
      <c r="I169" s="4">
        <v>-2931531</v>
      </c>
      <c r="J169" s="4">
        <f t="shared" si="16"/>
        <v>0.12918347821095133</v>
      </c>
      <c r="K169" s="4">
        <f t="shared" si="17"/>
        <v>-5.0996185111672025E-2</v>
      </c>
      <c r="L169" s="4">
        <f t="shared" si="18"/>
        <v>7.8187293099279298E-2</v>
      </c>
      <c r="M169" s="4">
        <f t="shared" si="19"/>
        <v>9.1438058978556267</v>
      </c>
      <c r="N169" s="19">
        <f t="shared" si="20"/>
        <v>0.11598261355985362</v>
      </c>
      <c r="O169" s="6">
        <v>0</v>
      </c>
      <c r="P169" s="6">
        <v>0</v>
      </c>
      <c r="Q169" s="7">
        <v>5.5170000000000003</v>
      </c>
      <c r="R169" s="8">
        <f t="shared" si="21"/>
        <v>1.0170819573259975</v>
      </c>
      <c r="S169" s="9" t="s">
        <v>18</v>
      </c>
    </row>
    <row r="170" spans="1:19" x14ac:dyDescent="0.25">
      <c r="A170" s="3">
        <v>45230</v>
      </c>
      <c r="B170" s="4">
        <v>9.39</v>
      </c>
      <c r="C170" s="4">
        <v>525046604.12</v>
      </c>
      <c r="D170" s="5">
        <v>95242</v>
      </c>
      <c r="E170" s="4">
        <v>8.4000000000000005E-2</v>
      </c>
      <c r="F170" s="5">
        <v>57485300</v>
      </c>
      <c r="G170" s="4">
        <v>871406.45</v>
      </c>
      <c r="H170" s="4">
        <v>7338547</v>
      </c>
      <c r="I170" s="4">
        <v>-2858944</v>
      </c>
      <c r="J170" s="4">
        <f t="shared" si="16"/>
        <v>0.12765954078694902</v>
      </c>
      <c r="K170" s="4">
        <f t="shared" si="17"/>
        <v>-4.9733479689590208E-2</v>
      </c>
      <c r="L170" s="4">
        <f t="shared" si="18"/>
        <v>7.7926061097358806E-2</v>
      </c>
      <c r="M170" s="4">
        <f t="shared" si="19"/>
        <v>9.1335803087050085</v>
      </c>
      <c r="N170" s="19">
        <f t="shared" si="20"/>
        <v>0.11611910051357555</v>
      </c>
      <c r="O170" s="6">
        <v>0</v>
      </c>
      <c r="P170" s="6">
        <v>0</v>
      </c>
      <c r="Q170" s="7">
        <v>5.767142857142856</v>
      </c>
      <c r="R170" s="8">
        <f t="shared" si="21"/>
        <v>1.0280743895195845</v>
      </c>
      <c r="S170" s="9" t="s">
        <v>18</v>
      </c>
    </row>
    <row r="171" spans="1:19" x14ac:dyDescent="0.25">
      <c r="A171" s="3">
        <v>45260</v>
      </c>
      <c r="B171" s="4">
        <v>9.2899999999999991</v>
      </c>
      <c r="C171" s="4">
        <v>523138162.36000001</v>
      </c>
      <c r="D171" s="5">
        <v>102637</v>
      </c>
      <c r="E171" s="4">
        <v>8.4000000000000005E-2</v>
      </c>
      <c r="F171" s="5">
        <v>57485300</v>
      </c>
      <c r="G171" s="4">
        <v>970147.03</v>
      </c>
      <c r="H171" s="4">
        <v>7379090</v>
      </c>
      <c r="I171" s="4">
        <v>-2892523</v>
      </c>
      <c r="J171" s="4">
        <f t="shared" si="16"/>
        <v>0.12836481674445466</v>
      </c>
      <c r="K171" s="4">
        <f t="shared" si="17"/>
        <v>-5.0317611632887019E-2</v>
      </c>
      <c r="L171" s="4">
        <f t="shared" si="18"/>
        <v>7.8047205111567639E-2</v>
      </c>
      <c r="M171" s="4">
        <f t="shared" si="19"/>
        <v>9.1003815298867714</v>
      </c>
      <c r="N171" s="19">
        <f t="shared" si="20"/>
        <v>0.11656444498158969</v>
      </c>
      <c r="O171" s="6">
        <v>0</v>
      </c>
      <c r="P171" s="6">
        <v>0</v>
      </c>
      <c r="Q171" s="7">
        <v>5.6624999999999996</v>
      </c>
      <c r="R171" s="8">
        <f t="shared" si="21"/>
        <v>1.0208363209268203</v>
      </c>
      <c r="S171" s="9" t="s">
        <v>18</v>
      </c>
    </row>
    <row r="172" spans="1:19" x14ac:dyDescent="0.25">
      <c r="A172" s="3">
        <v>45288</v>
      </c>
      <c r="B172" s="4">
        <v>9.34</v>
      </c>
      <c r="C172" s="4">
        <v>571710255.09000003</v>
      </c>
      <c r="D172" s="5">
        <v>116119</v>
      </c>
      <c r="E172" s="4">
        <v>8.4000000000000005E-2</v>
      </c>
      <c r="F172" s="5">
        <v>57485300</v>
      </c>
      <c r="G172" s="4">
        <v>2085946.43</v>
      </c>
      <c r="H172" s="4">
        <v>11388864</v>
      </c>
      <c r="I172" s="4">
        <v>-2914689</v>
      </c>
      <c r="J172" s="4">
        <f t="shared" si="16"/>
        <v>0.19811784925885401</v>
      </c>
      <c r="K172" s="4">
        <f t="shared" si="17"/>
        <v>-5.0703205863064121E-2</v>
      </c>
      <c r="L172" s="4">
        <f t="shared" si="18"/>
        <v>0.14741464339578988</v>
      </c>
      <c r="M172" s="4">
        <f t="shared" si="19"/>
        <v>9.9453295901734879</v>
      </c>
      <c r="N172" s="19">
        <f t="shared" si="20"/>
        <v>0.1061975178564476</v>
      </c>
      <c r="O172" s="6">
        <v>0</v>
      </c>
      <c r="P172" s="6">
        <v>0</v>
      </c>
      <c r="Q172" s="7">
        <v>5.4936842105263155</v>
      </c>
      <c r="R172" s="8">
        <f t="shared" si="21"/>
        <v>0.93913428562773971</v>
      </c>
      <c r="S172" s="9" t="s">
        <v>18</v>
      </c>
    </row>
    <row r="173" spans="1:19" x14ac:dyDescent="0.25">
      <c r="A173" s="3">
        <v>45322</v>
      </c>
      <c r="B173" s="4">
        <v>9.1</v>
      </c>
      <c r="C173" s="4">
        <v>1163581591.0799999</v>
      </c>
      <c r="D173" s="5">
        <v>150149</v>
      </c>
      <c r="E173" s="4">
        <v>8.4000000000000005E-2</v>
      </c>
      <c r="F173" s="5">
        <v>125866045</v>
      </c>
      <c r="G173" s="4">
        <v>8524909.8200000003</v>
      </c>
      <c r="H173" s="4">
        <v>14152615</v>
      </c>
      <c r="I173" s="4">
        <v>-2930255</v>
      </c>
      <c r="J173" s="4">
        <f t="shared" si="16"/>
        <v>0.11244188216130888</v>
      </c>
      <c r="K173" s="4">
        <f t="shared" si="17"/>
        <v>-2.3280742633964544E-2</v>
      </c>
      <c r="L173" s="4">
        <f t="shared" si="18"/>
        <v>8.9161139527344335E-2</v>
      </c>
      <c r="M173" s="4">
        <f t="shared" si="19"/>
        <v>9.2446027924369911</v>
      </c>
      <c r="N173" s="19">
        <f t="shared" si="20"/>
        <v>0.11465417539330791</v>
      </c>
      <c r="O173" s="6">
        <v>0</v>
      </c>
      <c r="P173" s="6">
        <v>0</v>
      </c>
      <c r="Q173" s="7">
        <v>5.5163636363636357</v>
      </c>
      <c r="R173" s="8">
        <f t="shared" si="21"/>
        <v>0.9843581389396967</v>
      </c>
      <c r="S173" s="9" t="s">
        <v>18</v>
      </c>
    </row>
    <row r="174" spans="1:19" x14ac:dyDescent="0.25">
      <c r="A174" s="3">
        <v>45351</v>
      </c>
      <c r="B174" s="4">
        <v>9.1199999999999992</v>
      </c>
      <c r="C174" s="4">
        <v>1167268410.49</v>
      </c>
      <c r="D174" s="5">
        <v>167404</v>
      </c>
      <c r="E174" s="4">
        <v>8.5999999999999993E-2</v>
      </c>
      <c r="F174" s="5">
        <v>125866045</v>
      </c>
      <c r="G174" s="4">
        <v>4766338.0999999996</v>
      </c>
      <c r="H174" s="4">
        <v>13392591</v>
      </c>
      <c r="I174" s="4">
        <v>-2568111</v>
      </c>
      <c r="J174" s="4">
        <f t="shared" si="16"/>
        <v>0.10640352606614437</v>
      </c>
      <c r="K174" s="4">
        <f t="shared" si="17"/>
        <v>-2.0403525033300285E-2</v>
      </c>
      <c r="L174" s="4">
        <f t="shared" si="18"/>
        <v>8.6000001032844081E-2</v>
      </c>
      <c r="M174" s="4">
        <f t="shared" si="19"/>
        <v>9.2738944048809984</v>
      </c>
      <c r="N174" s="19">
        <f t="shared" si="20"/>
        <v>0.11713493009361708</v>
      </c>
      <c r="O174" s="6">
        <v>0</v>
      </c>
      <c r="P174" s="6">
        <v>0</v>
      </c>
      <c r="Q174" s="7">
        <v>5.5973684210526322</v>
      </c>
      <c r="R174" s="8">
        <f t="shared" si="21"/>
        <v>0.98340563325801922</v>
      </c>
      <c r="S174" s="9" t="s">
        <v>18</v>
      </c>
    </row>
    <row r="175" spans="1:19" x14ac:dyDescent="0.25">
      <c r="A175" s="3">
        <v>45379</v>
      </c>
      <c r="B175" s="4">
        <v>9.17</v>
      </c>
      <c r="C175" s="4">
        <v>1153580761.1300001</v>
      </c>
      <c r="D175" s="5">
        <v>173247</v>
      </c>
      <c r="E175" s="4">
        <v>8.6999999999999994E-2</v>
      </c>
      <c r="F175" s="5">
        <v>125866045</v>
      </c>
      <c r="G175" s="4">
        <v>7732579.3200000003</v>
      </c>
      <c r="H175" s="4">
        <v>13582551</v>
      </c>
      <c r="I175" s="4">
        <v>-2632205</v>
      </c>
      <c r="J175" s="4">
        <f t="shared" si="16"/>
        <v>0.10791274962202872</v>
      </c>
      <c r="K175" s="4">
        <f t="shared" si="17"/>
        <v>-2.0912748946707589E-2</v>
      </c>
      <c r="L175" s="4">
        <f t="shared" si="18"/>
        <v>8.7000000675321126E-2</v>
      </c>
      <c r="M175" s="4">
        <f t="shared" si="19"/>
        <v>9.1651466535712647</v>
      </c>
      <c r="N175" s="19">
        <f t="shared" si="20"/>
        <v>0.1200491310395666</v>
      </c>
      <c r="O175" s="6">
        <v>0</v>
      </c>
      <c r="P175" s="6">
        <v>0</v>
      </c>
      <c r="Q175" s="7">
        <v>5.7330000000000005</v>
      </c>
      <c r="R175" s="8">
        <f t="shared" si="21"/>
        <v>1.0005295437827877</v>
      </c>
      <c r="S175" s="9" t="s">
        <v>18</v>
      </c>
    </row>
    <row r="176" spans="1:19" x14ac:dyDescent="0.25">
      <c r="A176" s="3">
        <v>45412</v>
      </c>
      <c r="B176" s="4">
        <v>9.09</v>
      </c>
      <c r="C176" s="4">
        <v>1200513786.8599999</v>
      </c>
      <c r="D176" s="5">
        <v>183094</v>
      </c>
      <c r="E176" s="4">
        <v>8.6999999999999994E-2</v>
      </c>
      <c r="F176" s="5">
        <v>125866045</v>
      </c>
      <c r="G176" s="4">
        <v>5305349.04</v>
      </c>
      <c r="H176" s="4">
        <v>13630000</v>
      </c>
      <c r="I176" s="4">
        <v>-2680000</v>
      </c>
      <c r="J176" s="4">
        <f t="shared" si="16"/>
        <v>0.10828972976786551</v>
      </c>
      <c r="K176" s="4">
        <f t="shared" si="17"/>
        <v>-2.1292478046799675E-2</v>
      </c>
      <c r="L176" s="4">
        <f t="shared" si="18"/>
        <v>8.699725172106583E-2</v>
      </c>
      <c r="M176" s="4">
        <f t="shared" si="19"/>
        <v>9.5380274073122724</v>
      </c>
      <c r="N176" s="19">
        <f t="shared" si="20"/>
        <v>0.1151182040507448</v>
      </c>
      <c r="O176" s="6">
        <v>0</v>
      </c>
      <c r="P176" s="6">
        <v>0</v>
      </c>
      <c r="Q176" s="7">
        <v>5.9781818181818185</v>
      </c>
      <c r="R176" s="8">
        <f t="shared" si="21"/>
        <v>0.95302724681113882</v>
      </c>
      <c r="S176" s="9" t="s">
        <v>18</v>
      </c>
    </row>
    <row r="177" spans="1:19" x14ac:dyDescent="0.25">
      <c r="A177" s="3">
        <v>45443</v>
      </c>
      <c r="B177" s="4">
        <v>9.1199999999999992</v>
      </c>
      <c r="C177" s="4">
        <v>1192527757.8199999</v>
      </c>
      <c r="D177" s="5">
        <v>197577</v>
      </c>
      <c r="E177" s="4">
        <v>8.6999999999999994E-2</v>
      </c>
      <c r="F177" s="5">
        <v>125866045</v>
      </c>
      <c r="G177" s="4">
        <v>4141959.91</v>
      </c>
      <c r="H177" s="4">
        <v>13920000</v>
      </c>
      <c r="I177" s="4">
        <v>-2970000</v>
      </c>
      <c r="J177" s="4">
        <f t="shared" si="16"/>
        <v>0.11059376657143712</v>
      </c>
      <c r="K177" s="4">
        <f t="shared" si="17"/>
        <v>-2.3596514850371283E-2</v>
      </c>
      <c r="L177" s="4">
        <f t="shared" si="18"/>
        <v>8.699725172106583E-2</v>
      </c>
      <c r="M177" s="4">
        <f t="shared" si="19"/>
        <v>9.4745787699931299</v>
      </c>
      <c r="N177" s="19">
        <f t="shared" si="20"/>
        <v>0.11592846779980981</v>
      </c>
      <c r="O177" s="6">
        <v>0</v>
      </c>
      <c r="P177" s="6">
        <v>0</v>
      </c>
      <c r="Q177" s="7">
        <v>6.1466666666666656</v>
      </c>
      <c r="R177" s="8">
        <f t="shared" si="21"/>
        <v>0.96257577475463985</v>
      </c>
      <c r="S177" s="9" t="s">
        <v>18</v>
      </c>
    </row>
    <row r="178" spans="1:19" x14ac:dyDescent="0.25">
      <c r="A178" s="3">
        <v>45471</v>
      </c>
      <c r="B178" s="4">
        <v>9.06</v>
      </c>
      <c r="C178" s="4">
        <v>1178112818.5999999</v>
      </c>
      <c r="D178" s="5">
        <v>208776</v>
      </c>
      <c r="E178" s="4">
        <v>8.6999999999999994E-2</v>
      </c>
      <c r="F178" s="5">
        <v>125866045</v>
      </c>
      <c r="G178" s="4">
        <v>5501653.8700000001</v>
      </c>
      <c r="H178" s="4">
        <v>14913000</v>
      </c>
      <c r="I178" s="4">
        <v>-3963000</v>
      </c>
      <c r="J178" s="4">
        <f t="shared" si="16"/>
        <v>0.1184831063850461</v>
      </c>
      <c r="K178" s="4">
        <f t="shared" si="17"/>
        <v>-3.1485854663980267E-2</v>
      </c>
      <c r="L178" s="4">
        <f t="shared" si="18"/>
        <v>8.699725172106583E-2</v>
      </c>
      <c r="M178" s="4">
        <f t="shared" si="19"/>
        <v>9.3600527338409645</v>
      </c>
      <c r="N178" s="19">
        <f t="shared" si="20"/>
        <v>0.11742022838002186</v>
      </c>
      <c r="O178" s="6">
        <v>0</v>
      </c>
      <c r="P178" s="6">
        <v>0</v>
      </c>
      <c r="Q178" s="7">
        <v>6.2974999999999985</v>
      </c>
      <c r="R178" s="8">
        <f t="shared" si="21"/>
        <v>0.96794326459763058</v>
      </c>
      <c r="S178" s="9" t="s">
        <v>18</v>
      </c>
    </row>
    <row r="179" spans="1:19" x14ac:dyDescent="0.25">
      <c r="A179" s="3">
        <v>45504</v>
      </c>
      <c r="B179" s="4">
        <v>9.08</v>
      </c>
      <c r="C179" s="4">
        <v>1168435854.6500001</v>
      </c>
      <c r="D179" s="5">
        <v>225374</v>
      </c>
      <c r="E179" s="4">
        <v>8.6999999999999994E-2</v>
      </c>
      <c r="F179" s="5">
        <v>125866045</v>
      </c>
      <c r="G179" s="4">
        <v>4161960.88</v>
      </c>
      <c r="H179" s="4">
        <v>13636000</v>
      </c>
      <c r="I179" s="4">
        <v>-2656000</v>
      </c>
      <c r="J179" s="4">
        <f t="shared" si="16"/>
        <v>0.10833739949483596</v>
      </c>
      <c r="K179" s="4">
        <f t="shared" si="17"/>
        <v>-2.1101799138917889E-2</v>
      </c>
      <c r="L179" s="4">
        <f t="shared" si="18"/>
        <v>8.7235600355918069E-2</v>
      </c>
      <c r="M179" s="4">
        <f t="shared" si="19"/>
        <v>9.2831696956077394</v>
      </c>
      <c r="N179" s="19">
        <f t="shared" si="20"/>
        <v>0.11844337323695298</v>
      </c>
      <c r="O179" s="6">
        <v>0</v>
      </c>
      <c r="P179" s="6">
        <v>0</v>
      </c>
      <c r="Q179" s="7">
        <v>6.2552173913043472</v>
      </c>
      <c r="R179" s="8">
        <f t="shared" si="21"/>
        <v>0.97811418919726656</v>
      </c>
      <c r="S179" s="9" t="s">
        <v>18</v>
      </c>
    </row>
    <row r="180" spans="1:19" x14ac:dyDescent="0.25">
      <c r="A180" s="3">
        <v>45534</v>
      </c>
      <c r="B180" s="4">
        <v>9.16</v>
      </c>
      <c r="C180" s="4">
        <v>1157499885.0599999</v>
      </c>
      <c r="D180" s="5">
        <v>242860</v>
      </c>
      <c r="E180" s="4">
        <v>8.6999999999999994E-2</v>
      </c>
      <c r="F180" s="5">
        <v>125866045</v>
      </c>
      <c r="G180" s="4">
        <v>6250762.4100000001</v>
      </c>
      <c r="H180" s="4">
        <v>13710000</v>
      </c>
      <c r="I180" s="4">
        <v>-2685000</v>
      </c>
      <c r="J180" s="4">
        <f t="shared" si="16"/>
        <v>0.10892532612747147</v>
      </c>
      <c r="K180" s="4">
        <f t="shared" si="17"/>
        <v>-2.1332202819275049E-2</v>
      </c>
      <c r="L180" s="4">
        <f t="shared" si="18"/>
        <v>8.7593123308196422E-2</v>
      </c>
      <c r="M180" s="4">
        <f t="shared" si="19"/>
        <v>9.1962839148556697</v>
      </c>
      <c r="N180" s="19">
        <f t="shared" si="20"/>
        <v>0.11962128545229267</v>
      </c>
      <c r="O180" s="6">
        <v>0</v>
      </c>
      <c r="P180" s="6">
        <v>0</v>
      </c>
      <c r="Q180" s="7">
        <v>5.9786363636363653</v>
      </c>
      <c r="R180" s="8">
        <f t="shared" si="21"/>
        <v>0.99605450253693706</v>
      </c>
      <c r="S180" s="9" t="s">
        <v>18</v>
      </c>
    </row>
    <row r="181" spans="1:19" x14ac:dyDescent="0.25">
      <c r="A181" s="3">
        <v>45565</v>
      </c>
      <c r="B181" s="4">
        <v>9.08</v>
      </c>
      <c r="C181" s="4">
        <v>1146606296.6099999</v>
      </c>
      <c r="D181" s="5">
        <v>260897</v>
      </c>
      <c r="E181" s="4">
        <v>0.09</v>
      </c>
      <c r="F181" s="5">
        <v>125866045</v>
      </c>
      <c r="G181" s="4">
        <v>6052492.5800000001</v>
      </c>
      <c r="H181" s="4">
        <v>14123000</v>
      </c>
      <c r="I181" s="4">
        <v>-2749000</v>
      </c>
      <c r="J181" s="4">
        <f t="shared" si="16"/>
        <v>0.11220659233393725</v>
      </c>
      <c r="K181" s="4">
        <f t="shared" si="17"/>
        <v>-2.1840679906959815E-2</v>
      </c>
      <c r="L181" s="4">
        <f t="shared" si="18"/>
        <v>9.0365912426977432E-2</v>
      </c>
      <c r="M181" s="4">
        <f t="shared" si="19"/>
        <v>9.1097348503323499</v>
      </c>
      <c r="N181" s="19">
        <f t="shared" si="20"/>
        <v>0.12521338160722961</v>
      </c>
      <c r="O181" s="6">
        <v>0</v>
      </c>
      <c r="P181" s="6">
        <v>0</v>
      </c>
      <c r="Q181" s="7">
        <v>6.2476190476190485</v>
      </c>
      <c r="R181" s="8">
        <f t="shared" si="21"/>
        <v>0.99673592581772397</v>
      </c>
      <c r="S181" s="9" t="s">
        <v>18</v>
      </c>
    </row>
    <row r="182" spans="1:19" x14ac:dyDescent="0.25">
      <c r="A182" s="3">
        <v>45596</v>
      </c>
      <c r="B182" s="4">
        <v>9.1199999999999992</v>
      </c>
      <c r="C182" s="4">
        <v>1133131462.28</v>
      </c>
      <c r="D182" s="5">
        <v>272842</v>
      </c>
      <c r="E182" s="4">
        <v>9.1999999999999998E-2</v>
      </c>
      <c r="F182" s="5">
        <v>125866045</v>
      </c>
      <c r="G182" s="4">
        <v>7125017.0300000003</v>
      </c>
      <c r="H182" s="4">
        <v>14603000</v>
      </c>
      <c r="I182" s="4">
        <v>-2998000</v>
      </c>
      <c r="J182" s="4">
        <f t="shared" si="16"/>
        <v>0.11602017049157301</v>
      </c>
      <c r="K182" s="4">
        <f t="shared" si="17"/>
        <v>-2.3818973576233367E-2</v>
      </c>
      <c r="L182" s="4">
        <f t="shared" si="18"/>
        <v>9.220119691533965E-2</v>
      </c>
      <c r="M182" s="4">
        <f t="shared" si="19"/>
        <v>9.0026779047518328</v>
      </c>
      <c r="N182" s="19">
        <f t="shared" si="20"/>
        <v>0.12976294215840567</v>
      </c>
      <c r="O182" s="6">
        <v>0</v>
      </c>
      <c r="P182" s="6">
        <v>0</v>
      </c>
      <c r="Q182" s="7">
        <v>6.5382608695652182</v>
      </c>
      <c r="R182" s="8">
        <f t="shared" si="21"/>
        <v>1.0130319107813732</v>
      </c>
      <c r="S182" s="9" t="s">
        <v>18</v>
      </c>
    </row>
    <row r="183" spans="1:19" x14ac:dyDescent="0.25">
      <c r="A183" s="3">
        <v>45625</v>
      </c>
      <c r="B183" s="4">
        <v>8.9</v>
      </c>
      <c r="C183" s="4">
        <v>1350740026.7</v>
      </c>
      <c r="D183" s="5">
        <v>279258</v>
      </c>
      <c r="E183" s="4">
        <v>9.1999999999999998E-2</v>
      </c>
      <c r="F183" s="5">
        <v>147458223</v>
      </c>
      <c r="G183" s="4">
        <v>7203355.9199999999</v>
      </c>
      <c r="H183" s="4">
        <v>15153000</v>
      </c>
      <c r="I183" s="4">
        <v>-3222000</v>
      </c>
      <c r="J183" s="4">
        <f t="shared" si="16"/>
        <v>0.10276130887593837</v>
      </c>
      <c r="K183" s="4">
        <f t="shared" si="17"/>
        <v>-2.1850256529946113E-2</v>
      </c>
      <c r="L183" s="4">
        <f t="shared" si="18"/>
        <v>8.091105234599226E-2</v>
      </c>
      <c r="M183" s="4">
        <f t="shared" si="19"/>
        <v>9.1601539691686096</v>
      </c>
      <c r="N183" s="19">
        <f t="shared" si="20"/>
        <v>0.12740753764056523</v>
      </c>
      <c r="O183" s="6">
        <v>0</v>
      </c>
      <c r="P183" s="6">
        <v>0</v>
      </c>
      <c r="Q183" s="7">
        <v>6.7052631578947377</v>
      </c>
      <c r="R183" s="8">
        <f t="shared" si="21"/>
        <v>0.97159938904474319</v>
      </c>
      <c r="S183" s="9" t="s">
        <v>18</v>
      </c>
    </row>
    <row r="184" spans="1:19" x14ac:dyDescent="0.25">
      <c r="A184" s="10">
        <v>44225</v>
      </c>
      <c r="B184" s="11">
        <v>113.9</v>
      </c>
      <c r="C184" s="11">
        <v>1332013637.77</v>
      </c>
      <c r="D184" s="12">
        <v>10541</v>
      </c>
      <c r="E184" s="11">
        <v>0.57999999999999996</v>
      </c>
      <c r="F184" s="12">
        <v>12660067</v>
      </c>
      <c r="G184" s="11">
        <v>1492909.24</v>
      </c>
      <c r="H184" s="11">
        <v>7957261</v>
      </c>
      <c r="I184" s="11">
        <v>-840080</v>
      </c>
      <c r="J184" s="11">
        <f t="shared" ref="J184:J196" si="22">H184/F184</f>
        <v>0.62853229765687657</v>
      </c>
      <c r="K184" s="11">
        <f t="shared" ref="K184:K196" si="23">I184/F184</f>
        <v>-6.6356678839061434E-2</v>
      </c>
      <c r="L184" s="11">
        <f t="shared" ref="L184:L196" si="24">J184+K184</f>
        <v>0.56217561881781508</v>
      </c>
      <c r="M184" s="11">
        <f t="shared" si="19"/>
        <v>105.21379055655866</v>
      </c>
      <c r="N184" s="18">
        <f t="shared" si="20"/>
        <v>6.8193987080466645E-2</v>
      </c>
      <c r="O184" s="13">
        <v>2.8000000000000001E-2</v>
      </c>
      <c r="P184" s="13">
        <v>0</v>
      </c>
      <c r="Q184" s="14">
        <v>3.5989473684210522</v>
      </c>
      <c r="R184" s="15">
        <f t="shared" si="21"/>
        <v>1.0825577084286493</v>
      </c>
      <c r="S184" s="16" t="s">
        <v>19</v>
      </c>
    </row>
    <row r="185" spans="1:19" x14ac:dyDescent="0.25">
      <c r="A185" s="3">
        <v>44253</v>
      </c>
      <c r="B185" s="4">
        <v>112.9</v>
      </c>
      <c r="C185" s="4">
        <v>1335106598.8199999</v>
      </c>
      <c r="D185" s="5">
        <v>11631</v>
      </c>
      <c r="E185" s="4">
        <v>0.57999999999999996</v>
      </c>
      <c r="F185" s="5">
        <v>12660067</v>
      </c>
      <c r="G185" s="4">
        <v>472660.46</v>
      </c>
      <c r="H185" s="4">
        <v>7915499</v>
      </c>
      <c r="I185" s="4">
        <v>-758383</v>
      </c>
      <c r="J185" s="4">
        <f t="shared" si="22"/>
        <v>0.62523357893761544</v>
      </c>
      <c r="K185" s="4">
        <f t="shared" si="23"/>
        <v>-5.9903553433011056E-2</v>
      </c>
      <c r="L185" s="4">
        <f t="shared" si="24"/>
        <v>0.56533002550460443</v>
      </c>
      <c r="M185" s="4">
        <f t="shared" si="19"/>
        <v>105.45809898320442</v>
      </c>
      <c r="N185" s="19">
        <f t="shared" si="20"/>
        <v>6.8031197215766337E-2</v>
      </c>
      <c r="O185" s="6">
        <v>5.5E-2</v>
      </c>
      <c r="P185" s="6">
        <v>0</v>
      </c>
      <c r="Q185" s="7">
        <v>3.6527777777777777</v>
      </c>
      <c r="R185" s="8">
        <f t="shared" si="21"/>
        <v>1.070567373094605</v>
      </c>
      <c r="S185" s="9" t="s">
        <v>19</v>
      </c>
    </row>
    <row r="186" spans="1:19" x14ac:dyDescent="0.25">
      <c r="A186" s="3">
        <v>44286</v>
      </c>
      <c r="B186" s="4">
        <v>110.99</v>
      </c>
      <c r="C186" s="4">
        <v>1333583813.25</v>
      </c>
      <c r="D186" s="5">
        <v>12848</v>
      </c>
      <c r="E186" s="4">
        <v>0.57999999999999996</v>
      </c>
      <c r="F186" s="5">
        <v>12660067</v>
      </c>
      <c r="G186" s="4">
        <v>1222163.46</v>
      </c>
      <c r="H186" s="4">
        <v>8501581</v>
      </c>
      <c r="I186" s="4">
        <v>-887880</v>
      </c>
      <c r="J186" s="4">
        <f t="shared" si="22"/>
        <v>0.67152733077952909</v>
      </c>
      <c r="K186" s="4">
        <f t="shared" si="23"/>
        <v>-7.0132330263339052E-2</v>
      </c>
      <c r="L186" s="4">
        <f t="shared" si="24"/>
        <v>0.60139500051618999</v>
      </c>
      <c r="M186" s="4">
        <f t="shared" si="19"/>
        <v>105.33781639939188</v>
      </c>
      <c r="N186" s="19">
        <f t="shared" si="20"/>
        <v>6.8111247817543852E-2</v>
      </c>
      <c r="O186" s="6">
        <v>4.5999999999999999E-2</v>
      </c>
      <c r="P186" s="6">
        <v>0</v>
      </c>
      <c r="Q186" s="7">
        <v>3.8978260869565218</v>
      </c>
      <c r="R186" s="8">
        <f t="shared" si="21"/>
        <v>1.0536576871802399</v>
      </c>
      <c r="S186" s="9" t="s">
        <v>19</v>
      </c>
    </row>
    <row r="187" spans="1:19" x14ac:dyDescent="0.25">
      <c r="A187" s="3">
        <v>44316</v>
      </c>
      <c r="B187" s="4">
        <v>108.5</v>
      </c>
      <c r="C187" s="4">
        <v>1333095980.3900001</v>
      </c>
      <c r="D187" s="5">
        <v>13731</v>
      </c>
      <c r="E187" s="4">
        <v>0.57999999999999996</v>
      </c>
      <c r="F187" s="5">
        <v>12660067</v>
      </c>
      <c r="G187" s="4">
        <v>2362739.86</v>
      </c>
      <c r="H187" s="4">
        <v>8234917</v>
      </c>
      <c r="I187" s="4">
        <v>-1026982</v>
      </c>
      <c r="J187" s="4">
        <f t="shared" si="22"/>
        <v>0.65046393514347123</v>
      </c>
      <c r="K187" s="4">
        <f t="shared" si="23"/>
        <v>-8.1119791862080987E-2</v>
      </c>
      <c r="L187" s="4">
        <f t="shared" si="24"/>
        <v>0.56934414328139027</v>
      </c>
      <c r="M187" s="4">
        <f t="shared" si="19"/>
        <v>105.29928320205573</v>
      </c>
      <c r="N187" s="19">
        <f t="shared" si="20"/>
        <v>6.8136932318241028E-2</v>
      </c>
      <c r="O187" s="6">
        <v>4.5999999999999999E-2</v>
      </c>
      <c r="P187" s="6">
        <v>0</v>
      </c>
      <c r="Q187" s="7">
        <v>4.0869999999999997</v>
      </c>
      <c r="R187" s="8">
        <f t="shared" si="21"/>
        <v>1.0303963778348093</v>
      </c>
      <c r="S187" s="9" t="s">
        <v>19</v>
      </c>
    </row>
    <row r="188" spans="1:19" x14ac:dyDescent="0.25">
      <c r="A188" s="3">
        <v>44347</v>
      </c>
      <c r="B188" s="4">
        <v>106.19</v>
      </c>
      <c r="C188" s="4">
        <v>1425858495.21</v>
      </c>
      <c r="D188" s="5">
        <v>14493</v>
      </c>
      <c r="E188" s="4">
        <v>0.57999999999999996</v>
      </c>
      <c r="F188" s="5">
        <v>12660067</v>
      </c>
      <c r="G188" s="4">
        <v>469143.43</v>
      </c>
      <c r="H188" s="4">
        <v>7989408</v>
      </c>
      <c r="I188" s="4">
        <v>-863071</v>
      </c>
      <c r="J188" s="4">
        <f t="shared" si="22"/>
        <v>0.63107154172248847</v>
      </c>
      <c r="K188" s="4">
        <f t="shared" si="23"/>
        <v>-6.8172703983320149E-2</v>
      </c>
      <c r="L188" s="4">
        <f t="shared" si="24"/>
        <v>0.56289883773916838</v>
      </c>
      <c r="M188" s="4">
        <f t="shared" si="19"/>
        <v>112.62645728573159</v>
      </c>
      <c r="N188" s="19">
        <f t="shared" si="20"/>
        <v>6.3577926079332325E-2</v>
      </c>
      <c r="O188" s="6">
        <v>4.9000000000000002E-2</v>
      </c>
      <c r="P188" s="6">
        <v>0</v>
      </c>
      <c r="Q188" s="7">
        <v>4.1957142857142848</v>
      </c>
      <c r="R188" s="8">
        <f t="shared" si="21"/>
        <v>0.94285128520554984</v>
      </c>
      <c r="S188" s="9" t="s">
        <v>19</v>
      </c>
    </row>
    <row r="189" spans="1:19" x14ac:dyDescent="0.25">
      <c r="A189" s="3">
        <v>44377</v>
      </c>
      <c r="B189" s="4">
        <v>99.79</v>
      </c>
      <c r="C189" s="4">
        <v>1427886592.0699999</v>
      </c>
      <c r="D189" s="5">
        <v>15334</v>
      </c>
      <c r="E189" s="4">
        <v>0.57999999999999996</v>
      </c>
      <c r="F189" s="5">
        <v>12660067</v>
      </c>
      <c r="G189" s="4">
        <v>444495.35</v>
      </c>
      <c r="H189" s="4">
        <v>8347223</v>
      </c>
      <c r="I189" s="4">
        <v>-1094222</v>
      </c>
      <c r="J189" s="4">
        <f t="shared" si="22"/>
        <v>0.65933482026595913</v>
      </c>
      <c r="K189" s="4">
        <f t="shared" si="23"/>
        <v>-8.6430980183596184E-2</v>
      </c>
      <c r="L189" s="4">
        <f t="shared" si="24"/>
        <v>0.57290384008236295</v>
      </c>
      <c r="M189" s="4">
        <f t="shared" si="19"/>
        <v>112.78665366225944</v>
      </c>
      <c r="N189" s="19">
        <f t="shared" si="20"/>
        <v>6.348505404679039E-2</v>
      </c>
      <c r="O189" s="6">
        <v>3.3000000000000002E-2</v>
      </c>
      <c r="P189" s="6">
        <v>0</v>
      </c>
      <c r="Q189" s="7">
        <v>4.1295238095238096</v>
      </c>
      <c r="R189" s="8">
        <f t="shared" si="21"/>
        <v>0.88476780505273245</v>
      </c>
      <c r="S189" s="9" t="s">
        <v>19</v>
      </c>
    </row>
    <row r="190" spans="1:19" x14ac:dyDescent="0.25">
      <c r="A190" s="3">
        <v>44407</v>
      </c>
      <c r="B190" s="4">
        <v>103.29</v>
      </c>
      <c r="C190" s="4">
        <v>1428810291.8599999</v>
      </c>
      <c r="D190" s="5">
        <v>15853</v>
      </c>
      <c r="E190" s="4">
        <v>0.57999999999999996</v>
      </c>
      <c r="F190" s="5">
        <v>12660067</v>
      </c>
      <c r="G190" s="4">
        <v>253131.95</v>
      </c>
      <c r="H190" s="4">
        <v>9201232</v>
      </c>
      <c r="I190" s="4">
        <v>-868527</v>
      </c>
      <c r="J190" s="4">
        <f t="shared" si="22"/>
        <v>0.7267917302491369</v>
      </c>
      <c r="K190" s="4">
        <f t="shared" si="23"/>
        <v>-6.860366536764774E-2</v>
      </c>
      <c r="L190" s="4">
        <f t="shared" si="24"/>
        <v>0.65818806488148918</v>
      </c>
      <c r="M190" s="4">
        <f t="shared" si="19"/>
        <v>112.8596153448477</v>
      </c>
      <c r="N190" s="19">
        <f t="shared" si="20"/>
        <v>6.3442845181432395E-2</v>
      </c>
      <c r="O190" s="6">
        <v>2.8000000000000001E-2</v>
      </c>
      <c r="P190" s="6">
        <v>0</v>
      </c>
      <c r="Q190" s="7">
        <v>4.1457142857142868</v>
      </c>
      <c r="R190" s="8">
        <f t="shared" si="21"/>
        <v>0.91520779762001403</v>
      </c>
      <c r="S190" s="9" t="s">
        <v>19</v>
      </c>
    </row>
    <row r="191" spans="1:19" x14ac:dyDescent="0.25">
      <c r="A191" s="3">
        <v>44439</v>
      </c>
      <c r="B191" s="4">
        <v>94.32</v>
      </c>
      <c r="C191" s="4">
        <v>1428239044.6300001</v>
      </c>
      <c r="D191" s="5">
        <v>16235</v>
      </c>
      <c r="E191" s="4">
        <v>0.57999999999999996</v>
      </c>
      <c r="F191" s="5">
        <v>12660067</v>
      </c>
      <c r="G191" s="4">
        <v>202987</v>
      </c>
      <c r="H191" s="4">
        <v>8800649</v>
      </c>
      <c r="I191" s="4">
        <v>-1056876</v>
      </c>
      <c r="J191" s="4">
        <f t="shared" si="22"/>
        <v>0.69515027053174361</v>
      </c>
      <c r="K191" s="4">
        <f t="shared" si="23"/>
        <v>-8.3481074784201373E-2</v>
      </c>
      <c r="L191" s="4">
        <f t="shared" si="24"/>
        <v>0.61166919574754219</v>
      </c>
      <c r="M191" s="4">
        <f t="shared" si="19"/>
        <v>112.81449336958487</v>
      </c>
      <c r="N191" s="19">
        <f t="shared" si="20"/>
        <v>6.3468941950257651E-2</v>
      </c>
      <c r="O191" s="6">
        <v>2.4E-2</v>
      </c>
      <c r="P191" s="6">
        <v>0</v>
      </c>
      <c r="Q191" s="7">
        <v>4.5836363636363622</v>
      </c>
      <c r="R191" s="8">
        <f t="shared" si="21"/>
        <v>0.83606278929963229</v>
      </c>
      <c r="S191" s="9" t="s">
        <v>19</v>
      </c>
    </row>
    <row r="192" spans="1:19" x14ac:dyDescent="0.25">
      <c r="A192" s="3">
        <v>44469</v>
      </c>
      <c r="B192" s="4">
        <v>88.9</v>
      </c>
      <c r="C192" s="4">
        <v>1427633963.6099999</v>
      </c>
      <c r="D192" s="5">
        <v>16712</v>
      </c>
      <c r="E192" s="4">
        <v>0.57999999999999996</v>
      </c>
      <c r="F192" s="5">
        <v>12660067</v>
      </c>
      <c r="G192" s="4">
        <v>1136202.76</v>
      </c>
      <c r="H192" s="4">
        <v>7889523</v>
      </c>
      <c r="I192" s="4">
        <v>-837809</v>
      </c>
      <c r="J192" s="4">
        <f t="shared" si="22"/>
        <v>0.62318177305064815</v>
      </c>
      <c r="K192" s="4">
        <f t="shared" si="23"/>
        <v>-6.6177295902146493E-2</v>
      </c>
      <c r="L192" s="4">
        <f t="shared" si="24"/>
        <v>0.55700447714850165</v>
      </c>
      <c r="M192" s="4">
        <f t="shared" si="19"/>
        <v>112.76669891320479</v>
      </c>
      <c r="N192" s="19">
        <f t="shared" si="20"/>
        <v>6.3496607794205406E-2</v>
      </c>
      <c r="O192" s="6">
        <v>2.4E-2</v>
      </c>
      <c r="P192" s="6">
        <v>0</v>
      </c>
      <c r="Q192" s="7">
        <v>4.7504761904761903</v>
      </c>
      <c r="R192" s="8">
        <f t="shared" si="21"/>
        <v>0.78835330693173256</v>
      </c>
      <c r="S192" s="9" t="s">
        <v>19</v>
      </c>
    </row>
    <row r="193" spans="1:19" x14ac:dyDescent="0.25">
      <c r="A193" s="3">
        <v>44498</v>
      </c>
      <c r="B193" s="4">
        <v>85.75</v>
      </c>
      <c r="C193" s="4">
        <v>1426126508.98</v>
      </c>
      <c r="D193" s="5">
        <v>17268</v>
      </c>
      <c r="E193" s="4">
        <v>0.57999999999999996</v>
      </c>
      <c r="F193" s="5">
        <v>12660067</v>
      </c>
      <c r="G193" s="4">
        <v>1038063.3</v>
      </c>
      <c r="H193" s="4">
        <v>8109768</v>
      </c>
      <c r="I193" s="4">
        <v>-744218</v>
      </c>
      <c r="J193" s="4">
        <f t="shared" si="22"/>
        <v>0.64057860041341008</v>
      </c>
      <c r="K193" s="4">
        <f t="shared" si="23"/>
        <v>-5.8784680997343852E-2</v>
      </c>
      <c r="L193" s="4">
        <f t="shared" si="24"/>
        <v>0.58179391941606617</v>
      </c>
      <c r="M193" s="4">
        <f t="shared" si="19"/>
        <v>112.64762729770703</v>
      </c>
      <c r="N193" s="19">
        <f t="shared" si="20"/>
        <v>6.356563743116217E-2</v>
      </c>
      <c r="O193" s="6">
        <v>2.4E-2</v>
      </c>
      <c r="P193" s="6">
        <v>0</v>
      </c>
      <c r="Q193" s="7">
        <v>5.1725000000000012</v>
      </c>
      <c r="R193" s="8">
        <f t="shared" si="21"/>
        <v>0.76122331252817665</v>
      </c>
      <c r="S193" s="9" t="s">
        <v>19</v>
      </c>
    </row>
    <row r="194" spans="1:19" x14ac:dyDescent="0.25">
      <c r="A194" s="3">
        <v>44530</v>
      </c>
      <c r="B194" s="4">
        <v>78.97</v>
      </c>
      <c r="C194" s="4">
        <v>1428045971.1800001</v>
      </c>
      <c r="D194" s="5">
        <v>17414</v>
      </c>
      <c r="E194" s="4">
        <v>0.57999999999999996</v>
      </c>
      <c r="F194" s="5">
        <v>12660067</v>
      </c>
      <c r="G194" s="4">
        <v>448335.84</v>
      </c>
      <c r="H194" s="4">
        <v>8617469</v>
      </c>
      <c r="I194" s="4">
        <v>-775579</v>
      </c>
      <c r="J194" s="4">
        <f t="shared" si="22"/>
        <v>0.68068115279326724</v>
      </c>
      <c r="K194" s="4">
        <f t="shared" si="23"/>
        <v>-6.1261840083468751E-2</v>
      </c>
      <c r="L194" s="4">
        <f t="shared" si="24"/>
        <v>0.61941931270979844</v>
      </c>
      <c r="M194" s="4">
        <f t="shared" si="19"/>
        <v>112.79924278283836</v>
      </c>
      <c r="N194" s="19">
        <f t="shared" si="20"/>
        <v>6.3477767141110641E-2</v>
      </c>
      <c r="O194" s="6">
        <v>4.7E-2</v>
      </c>
      <c r="P194" s="6">
        <v>0</v>
      </c>
      <c r="Q194" s="7">
        <v>5.2425000000000006</v>
      </c>
      <c r="R194" s="8">
        <f t="shared" si="21"/>
        <v>0.70009335215160462</v>
      </c>
      <c r="S194" s="9" t="s">
        <v>19</v>
      </c>
    </row>
    <row r="195" spans="1:19" x14ac:dyDescent="0.25">
      <c r="A195" s="3">
        <v>44560</v>
      </c>
      <c r="B195" s="4">
        <v>96.2</v>
      </c>
      <c r="C195" s="4">
        <v>1408824559.72</v>
      </c>
      <c r="D195" s="5">
        <v>17868</v>
      </c>
      <c r="E195" s="4">
        <v>0.57999999999999996</v>
      </c>
      <c r="F195" s="5">
        <v>12660067</v>
      </c>
      <c r="G195" s="4">
        <v>517943.57</v>
      </c>
      <c r="H195" s="4">
        <v>8147852</v>
      </c>
      <c r="I195" s="4">
        <v>-1082222</v>
      </c>
      <c r="J195" s="4">
        <f t="shared" si="22"/>
        <v>0.64358679934316299</v>
      </c>
      <c r="K195" s="4">
        <f t="shared" si="23"/>
        <v>-8.5483117901350755E-2</v>
      </c>
      <c r="L195" s="4">
        <f t="shared" si="24"/>
        <v>0.55810368144181222</v>
      </c>
      <c r="M195" s="4">
        <f t="shared" ref="M195:M258" si="25">C195/F195</f>
        <v>111.28097187163385</v>
      </c>
      <c r="N195" s="19">
        <f t="shared" ref="N195:N258" si="26">(1+E195/M195)^12-1</f>
        <v>6.4368811210341992E-2</v>
      </c>
      <c r="O195" s="6">
        <v>9.7999999999999997E-3</v>
      </c>
      <c r="P195" s="6">
        <v>0</v>
      </c>
      <c r="Q195" s="7">
        <v>5.1109523809523818</v>
      </c>
      <c r="R195" s="8">
        <f t="shared" si="21"/>
        <v>0.86447843132579549</v>
      </c>
      <c r="S195" s="9" t="s">
        <v>19</v>
      </c>
    </row>
    <row r="196" spans="1:19" x14ac:dyDescent="0.25">
      <c r="A196" s="3">
        <v>44592</v>
      </c>
      <c r="B196" s="4">
        <v>90.5</v>
      </c>
      <c r="C196" s="4">
        <v>1405986303.1199999</v>
      </c>
      <c r="D196" s="5">
        <v>18251</v>
      </c>
      <c r="E196" s="4">
        <v>0.63</v>
      </c>
      <c r="F196" s="5">
        <v>12660067</v>
      </c>
      <c r="G196" s="4">
        <v>300481.59000000003</v>
      </c>
      <c r="H196" s="4">
        <v>16368328</v>
      </c>
      <c r="I196" s="4">
        <v>-1357972</v>
      </c>
      <c r="J196" s="4">
        <f t="shared" si="22"/>
        <v>1.2929100612184754</v>
      </c>
      <c r="K196" s="4">
        <f t="shared" si="23"/>
        <v>-0.10726420326211544</v>
      </c>
      <c r="L196" s="4">
        <f t="shared" si="24"/>
        <v>1.18564585795636</v>
      </c>
      <c r="M196" s="4">
        <f t="shared" si="25"/>
        <v>111.05678217342766</v>
      </c>
      <c r="N196" s="19">
        <f t="shared" si="26"/>
        <v>7.0237867760267747E-2</v>
      </c>
      <c r="O196" s="6">
        <v>1.0999999999999999E-2</v>
      </c>
      <c r="P196" s="6">
        <v>0</v>
      </c>
      <c r="Q196" s="7">
        <v>5.5714285714285721</v>
      </c>
      <c r="R196" s="8">
        <f t="shared" si="21"/>
        <v>0.81489845310549391</v>
      </c>
      <c r="S196" s="9" t="s">
        <v>19</v>
      </c>
    </row>
    <row r="197" spans="1:19" x14ac:dyDescent="0.25">
      <c r="A197" s="3">
        <v>44617</v>
      </c>
      <c r="B197" s="4">
        <v>90.1</v>
      </c>
      <c r="C197" s="4">
        <v>1404973822.8399999</v>
      </c>
      <c r="D197" s="5">
        <v>18730</v>
      </c>
      <c r="E197" s="4">
        <v>0.63</v>
      </c>
      <c r="F197" s="5">
        <v>12660067</v>
      </c>
      <c r="G197" s="4">
        <v>228227.63</v>
      </c>
      <c r="H197" s="4">
        <v>7972222</v>
      </c>
      <c r="I197" s="4">
        <v>-1090152</v>
      </c>
      <c r="J197" s="4">
        <f t="shared" ref="J197:J248" si="27">H197/F197</f>
        <v>0.62971404495726602</v>
      </c>
      <c r="K197" s="4">
        <f t="shared" ref="K197:K248" si="28">I197/F197</f>
        <v>-8.610949689286794E-2</v>
      </c>
      <c r="L197" s="4">
        <f t="shared" ref="L197:L248" si="29">J197+K197</f>
        <v>0.54360454806439806</v>
      </c>
      <c r="M197" s="4">
        <f t="shared" si="25"/>
        <v>110.9768078510169</v>
      </c>
      <c r="N197" s="19">
        <f t="shared" si="26"/>
        <v>7.0290074717322515E-2</v>
      </c>
      <c r="O197" s="6">
        <v>0</v>
      </c>
      <c r="P197" s="6">
        <v>0</v>
      </c>
      <c r="Q197" s="7">
        <v>5.618947368421054</v>
      </c>
      <c r="R197" s="8">
        <f t="shared" si="21"/>
        <v>0.81188134480275009</v>
      </c>
      <c r="S197" s="9" t="s">
        <v>19</v>
      </c>
    </row>
    <row r="198" spans="1:19" x14ac:dyDescent="0.25">
      <c r="A198" s="3">
        <v>44651</v>
      </c>
      <c r="B198" s="4">
        <v>89.5</v>
      </c>
      <c r="C198" s="4">
        <v>1403875981.23</v>
      </c>
      <c r="D198" s="5">
        <v>18814</v>
      </c>
      <c r="E198" s="4">
        <v>0.63</v>
      </c>
      <c r="F198" s="5">
        <v>12660067</v>
      </c>
      <c r="G198" s="4">
        <v>824103.71</v>
      </c>
      <c r="H198" s="4">
        <v>7767381</v>
      </c>
      <c r="I198" s="4">
        <v>-928888</v>
      </c>
      <c r="J198" s="4">
        <f t="shared" si="27"/>
        <v>0.61353395681081313</v>
      </c>
      <c r="K198" s="4">
        <f t="shared" si="28"/>
        <v>-7.3371491635865746E-2</v>
      </c>
      <c r="L198" s="4">
        <f t="shared" si="29"/>
        <v>0.54016246517494737</v>
      </c>
      <c r="M198" s="4">
        <f t="shared" si="25"/>
        <v>110.89009096318368</v>
      </c>
      <c r="N198" s="19">
        <f t="shared" si="26"/>
        <v>7.0346770935933778E-2</v>
      </c>
      <c r="O198" s="6">
        <v>1.0708000000000001E-2</v>
      </c>
      <c r="P198" s="6">
        <v>0</v>
      </c>
      <c r="Q198" s="7">
        <v>5.7077272727272721</v>
      </c>
      <c r="R198" s="8">
        <f t="shared" si="21"/>
        <v>0.80710547915155606</v>
      </c>
      <c r="S198" s="9" t="s">
        <v>19</v>
      </c>
    </row>
    <row r="199" spans="1:19" x14ac:dyDescent="0.25">
      <c r="A199" s="3">
        <v>44680</v>
      </c>
      <c r="B199" s="4">
        <v>88.91</v>
      </c>
      <c r="C199" s="4">
        <v>1402940179.46</v>
      </c>
      <c r="D199" s="5">
        <v>19214</v>
      </c>
      <c r="E199" s="4">
        <v>0.63</v>
      </c>
      <c r="F199" s="5">
        <v>12660067</v>
      </c>
      <c r="G199" s="4">
        <v>762910.34</v>
      </c>
      <c r="H199" s="4">
        <v>7738422</v>
      </c>
      <c r="I199" s="4">
        <v>-907374</v>
      </c>
      <c r="J199" s="4">
        <f t="shared" si="27"/>
        <v>0.61124652815818437</v>
      </c>
      <c r="K199" s="4">
        <f t="shared" si="28"/>
        <v>-7.1672132540846742E-2</v>
      </c>
      <c r="L199" s="4">
        <f t="shared" si="29"/>
        <v>0.53957439561733767</v>
      </c>
      <c r="M199" s="4">
        <f t="shared" si="25"/>
        <v>110.81617336306357</v>
      </c>
      <c r="N199" s="19">
        <f t="shared" si="26"/>
        <v>7.0395171106642174E-2</v>
      </c>
      <c r="O199" s="6">
        <v>1.0999999999999999E-2</v>
      </c>
      <c r="P199" s="6">
        <v>0</v>
      </c>
      <c r="Q199" s="7">
        <v>5.547894736842105</v>
      </c>
      <c r="R199" s="8">
        <f t="shared" si="21"/>
        <v>0.80231970931451435</v>
      </c>
      <c r="S199" s="9" t="s">
        <v>19</v>
      </c>
    </row>
    <row r="200" spans="1:19" x14ac:dyDescent="0.25">
      <c r="A200" s="3">
        <v>44712</v>
      </c>
      <c r="B200" s="4">
        <v>86.15</v>
      </c>
      <c r="C200" s="4">
        <v>1401752936.3800001</v>
      </c>
      <c r="D200" s="5">
        <v>19657</v>
      </c>
      <c r="E200" s="4">
        <v>0.65</v>
      </c>
      <c r="F200" s="5">
        <v>12660067</v>
      </c>
      <c r="G200" s="4">
        <v>532024.85</v>
      </c>
      <c r="H200" s="4">
        <v>7951482</v>
      </c>
      <c r="I200" s="4">
        <v>-1113917</v>
      </c>
      <c r="J200" s="4">
        <f t="shared" si="27"/>
        <v>0.62807582297945186</v>
      </c>
      <c r="K200" s="4">
        <f t="shared" si="28"/>
        <v>-8.7986659154331487E-2</v>
      </c>
      <c r="L200" s="4">
        <f t="shared" si="29"/>
        <v>0.5400891638251204</v>
      </c>
      <c r="M200" s="4">
        <f t="shared" si="25"/>
        <v>110.72239478511449</v>
      </c>
      <c r="N200" s="19">
        <f t="shared" si="26"/>
        <v>7.2766128628544147E-2</v>
      </c>
      <c r="O200" s="6">
        <v>5.0000000000000001E-3</v>
      </c>
      <c r="P200" s="6">
        <v>0</v>
      </c>
      <c r="Q200" s="7">
        <v>5.7059090909090902</v>
      </c>
      <c r="R200" s="8">
        <f t="shared" si="21"/>
        <v>0.77807204375588535</v>
      </c>
      <c r="S200" s="9" t="s">
        <v>19</v>
      </c>
    </row>
    <row r="201" spans="1:19" x14ac:dyDescent="0.25">
      <c r="A201" s="3">
        <v>44742</v>
      </c>
      <c r="B201" s="4">
        <v>83.99</v>
      </c>
      <c r="C201" s="4">
        <v>1336085481.6400001</v>
      </c>
      <c r="D201" s="5">
        <v>20227</v>
      </c>
      <c r="E201" s="4">
        <v>0.65</v>
      </c>
      <c r="F201" s="5">
        <v>12660067</v>
      </c>
      <c r="G201" s="4">
        <v>1012287.31</v>
      </c>
      <c r="H201" s="4">
        <v>8089416</v>
      </c>
      <c r="I201" s="4">
        <v>-1053736</v>
      </c>
      <c r="J201" s="4">
        <f t="shared" si="27"/>
        <v>0.63897102598272193</v>
      </c>
      <c r="K201" s="4">
        <f t="shared" si="28"/>
        <v>-8.3233050820347154E-2</v>
      </c>
      <c r="L201" s="4">
        <f t="shared" si="29"/>
        <v>0.55573797516237478</v>
      </c>
      <c r="M201" s="4">
        <f t="shared" si="25"/>
        <v>105.53541949185578</v>
      </c>
      <c r="N201" s="19">
        <f t="shared" si="26"/>
        <v>7.6464609024626373E-2</v>
      </c>
      <c r="O201" s="6">
        <v>4.8599999999999997E-3</v>
      </c>
      <c r="P201" s="6">
        <v>0</v>
      </c>
      <c r="Q201" s="7">
        <v>5.7538095238095242</v>
      </c>
      <c r="R201" s="8">
        <f t="shared" si="21"/>
        <v>0.79584655468661447</v>
      </c>
      <c r="S201" s="9" t="s">
        <v>19</v>
      </c>
    </row>
    <row r="202" spans="1:19" x14ac:dyDescent="0.25">
      <c r="A202" s="3">
        <v>44771</v>
      </c>
      <c r="B202" s="4">
        <v>84.93</v>
      </c>
      <c r="C202" s="4">
        <v>1334993195.8</v>
      </c>
      <c r="D202" s="5">
        <v>20726</v>
      </c>
      <c r="E202" s="4">
        <v>0.68</v>
      </c>
      <c r="F202" s="5">
        <v>12660067</v>
      </c>
      <c r="G202" s="4">
        <v>637061.07999999996</v>
      </c>
      <c r="H202" s="4">
        <v>17951020</v>
      </c>
      <c r="I202" s="4">
        <v>-2154730</v>
      </c>
      <c r="J202" s="4">
        <f t="shared" si="27"/>
        <v>1.4179245654861068</v>
      </c>
      <c r="K202" s="4">
        <f t="shared" si="28"/>
        <v>-0.17019894128522384</v>
      </c>
      <c r="L202" s="4">
        <f t="shared" si="29"/>
        <v>1.247725624200883</v>
      </c>
      <c r="M202" s="4">
        <f t="shared" si="25"/>
        <v>105.44914144609187</v>
      </c>
      <c r="N202" s="19">
        <f t="shared" si="26"/>
        <v>8.018771497021393E-2</v>
      </c>
      <c r="O202" s="6">
        <v>5.0000000000000001E-3</v>
      </c>
      <c r="P202" s="6">
        <v>0</v>
      </c>
      <c r="Q202" s="7">
        <v>6.1376190476190482</v>
      </c>
      <c r="R202" s="8">
        <f t="shared" si="21"/>
        <v>0.80541196291691253</v>
      </c>
      <c r="S202" s="9" t="s">
        <v>19</v>
      </c>
    </row>
    <row r="203" spans="1:19" x14ac:dyDescent="0.25">
      <c r="A203" s="3">
        <v>44804</v>
      </c>
      <c r="B203" s="4">
        <v>96.05</v>
      </c>
      <c r="C203" s="4">
        <v>1333601659.22</v>
      </c>
      <c r="D203" s="5">
        <v>21669</v>
      </c>
      <c r="E203" s="4">
        <v>0.69</v>
      </c>
      <c r="F203" s="5">
        <v>12660067</v>
      </c>
      <c r="G203" s="4">
        <v>790598.53</v>
      </c>
      <c r="H203" s="4">
        <v>8739948</v>
      </c>
      <c r="I203" s="4">
        <v>-1083195</v>
      </c>
      <c r="J203" s="4">
        <f t="shared" si="27"/>
        <v>0.69035558816552867</v>
      </c>
      <c r="K203" s="4">
        <f t="shared" si="28"/>
        <v>-8.5559973734736158E-2</v>
      </c>
      <c r="L203" s="4">
        <f t="shared" si="29"/>
        <v>0.60479561443079255</v>
      </c>
      <c r="M203" s="4">
        <f t="shared" si="25"/>
        <v>105.33922602621297</v>
      </c>
      <c r="N203" s="19">
        <f t="shared" si="26"/>
        <v>8.1497743937545275E-2</v>
      </c>
      <c r="O203" s="6">
        <v>5.0000000000000001E-3</v>
      </c>
      <c r="P203" s="6">
        <v>0</v>
      </c>
      <c r="Q203" s="7">
        <v>5.9104347826086947</v>
      </c>
      <c r="R203" s="8">
        <f t="shared" si="21"/>
        <v>0.91181607861917069</v>
      </c>
      <c r="S203" s="9" t="s">
        <v>19</v>
      </c>
    </row>
    <row r="204" spans="1:19" x14ac:dyDescent="0.25">
      <c r="A204" s="3">
        <v>44834</v>
      </c>
      <c r="B204" s="4">
        <v>97.82</v>
      </c>
      <c r="C204" s="4">
        <v>1333086389.1199999</v>
      </c>
      <c r="D204" s="5">
        <v>22591</v>
      </c>
      <c r="E204" s="4">
        <v>0.7</v>
      </c>
      <c r="F204" s="5">
        <v>12660067</v>
      </c>
      <c r="G204" s="4">
        <v>410480.3</v>
      </c>
      <c r="H204" s="4">
        <v>8801234</v>
      </c>
      <c r="I204" s="4">
        <v>-1138266</v>
      </c>
      <c r="J204" s="4">
        <f t="shared" si="27"/>
        <v>0.69519647881800306</v>
      </c>
      <c r="K204" s="4">
        <f t="shared" si="28"/>
        <v>-8.9909950713530973E-2</v>
      </c>
      <c r="L204" s="4">
        <f t="shared" si="29"/>
        <v>0.60528652810447214</v>
      </c>
      <c r="M204" s="4">
        <f t="shared" si="25"/>
        <v>105.29852560179972</v>
      </c>
      <c r="N204" s="19">
        <f t="shared" si="26"/>
        <v>8.2755530865329607E-2</v>
      </c>
      <c r="O204" s="6">
        <v>5.0000000000000001E-3</v>
      </c>
      <c r="P204" s="6">
        <v>0</v>
      </c>
      <c r="Q204" s="7">
        <v>5.8033333333333328</v>
      </c>
      <c r="R204" s="8">
        <f t="shared" si="21"/>
        <v>0.92897786973693475</v>
      </c>
      <c r="S204" s="9" t="s">
        <v>19</v>
      </c>
    </row>
    <row r="205" spans="1:19" x14ac:dyDescent="0.25">
      <c r="A205" s="3">
        <v>44865</v>
      </c>
      <c r="B205" s="4">
        <v>96.03</v>
      </c>
      <c r="C205" s="4">
        <v>1332738182.25</v>
      </c>
      <c r="D205" s="5">
        <v>23167</v>
      </c>
      <c r="E205" s="4">
        <v>0.7</v>
      </c>
      <c r="F205" s="5">
        <v>12660067</v>
      </c>
      <c r="G205" s="4">
        <v>1012548.18</v>
      </c>
      <c r="H205" s="4">
        <v>9060320</v>
      </c>
      <c r="I205" s="4">
        <v>-1021655</v>
      </c>
      <c r="J205" s="4">
        <f t="shared" si="27"/>
        <v>0.71566129942282297</v>
      </c>
      <c r="K205" s="4">
        <f t="shared" si="28"/>
        <v>-8.0699019997287527E-2</v>
      </c>
      <c r="L205" s="4">
        <f t="shared" si="29"/>
        <v>0.6349622794255354</v>
      </c>
      <c r="M205" s="4">
        <f t="shared" si="25"/>
        <v>105.27102125525876</v>
      </c>
      <c r="N205" s="19">
        <f t="shared" si="26"/>
        <v>8.2777949362126346E-2</v>
      </c>
      <c r="O205" s="6">
        <v>0</v>
      </c>
      <c r="P205" s="6">
        <v>0</v>
      </c>
      <c r="Q205" s="7">
        <v>5.7480000000000002</v>
      </c>
      <c r="R205" s="8">
        <f t="shared" si="21"/>
        <v>0.91221685564490396</v>
      </c>
      <c r="S205" s="9" t="s">
        <v>19</v>
      </c>
    </row>
    <row r="206" spans="1:19" x14ac:dyDescent="0.25">
      <c r="A206" s="3">
        <v>44924</v>
      </c>
      <c r="B206" s="4">
        <v>88.9</v>
      </c>
      <c r="C206" s="4">
        <v>1328600695.8499999</v>
      </c>
      <c r="D206" s="5">
        <v>24106</v>
      </c>
      <c r="E206" s="4">
        <v>0.7</v>
      </c>
      <c r="F206" s="5">
        <v>12660067</v>
      </c>
      <c r="G206" s="4">
        <v>277068.34000000003</v>
      </c>
      <c r="H206" s="4">
        <v>10154386</v>
      </c>
      <c r="I206" s="4">
        <v>-1919866</v>
      </c>
      <c r="J206" s="4">
        <f t="shared" si="27"/>
        <v>0.80207995739674998</v>
      </c>
      <c r="K206" s="4">
        <f t="shared" si="28"/>
        <v>-0.15164738069711636</v>
      </c>
      <c r="L206" s="4">
        <f t="shared" si="29"/>
        <v>0.65043257669963361</v>
      </c>
      <c r="M206" s="4">
        <f t="shared" si="25"/>
        <v>104.94420731343681</v>
      </c>
      <c r="N206" s="19">
        <f t="shared" si="26"/>
        <v>8.3045264042206357E-2</v>
      </c>
      <c r="O206" s="6">
        <v>0</v>
      </c>
      <c r="P206" s="6">
        <v>0</v>
      </c>
      <c r="Q206" s="7">
        <v>6.1719047619047611</v>
      </c>
      <c r="R206" s="8">
        <f t="shared" si="21"/>
        <v>0.84711678972887394</v>
      </c>
      <c r="S206" s="9" t="s">
        <v>19</v>
      </c>
    </row>
    <row r="207" spans="1:19" x14ac:dyDescent="0.25">
      <c r="A207" s="3">
        <v>45107</v>
      </c>
      <c r="B207" s="4">
        <v>94.97</v>
      </c>
      <c r="C207" s="4">
        <v>1320337156.47</v>
      </c>
      <c r="D207" s="5">
        <v>29612</v>
      </c>
      <c r="E207" s="4">
        <v>0.73</v>
      </c>
      <c r="F207" s="5">
        <v>12660067</v>
      </c>
      <c r="G207" s="4">
        <v>896981.08</v>
      </c>
      <c r="H207" s="4">
        <v>10287416</v>
      </c>
      <c r="I207" s="4">
        <v>-2583692</v>
      </c>
      <c r="J207" s="4">
        <f t="shared" si="27"/>
        <v>0.81258780068067571</v>
      </c>
      <c r="K207" s="4">
        <f t="shared" si="28"/>
        <v>-0.20408201631160403</v>
      </c>
      <c r="L207" s="4">
        <f t="shared" si="29"/>
        <v>0.60850578436907166</v>
      </c>
      <c r="M207" s="4">
        <f t="shared" si="25"/>
        <v>104.29148253875749</v>
      </c>
      <c r="N207" s="19">
        <f t="shared" si="26"/>
        <v>8.7305645447966596E-2</v>
      </c>
      <c r="O207" s="6">
        <v>0</v>
      </c>
      <c r="P207" s="6">
        <v>0</v>
      </c>
      <c r="Q207" s="7">
        <v>5.3847619047619046</v>
      </c>
      <c r="R207" s="8">
        <f t="shared" si="21"/>
        <v>0.9106208646013505</v>
      </c>
      <c r="S207" s="9" t="s">
        <v>19</v>
      </c>
    </row>
    <row r="208" spans="1:19" x14ac:dyDescent="0.25">
      <c r="A208" s="3">
        <v>45138</v>
      </c>
      <c r="B208" s="4">
        <v>96</v>
      </c>
      <c r="C208" s="4">
        <v>1320614382.99</v>
      </c>
      <c r="D208" s="5">
        <v>31288</v>
      </c>
      <c r="E208" s="4">
        <v>0.73</v>
      </c>
      <c r="F208" s="5">
        <v>12660067</v>
      </c>
      <c r="G208" s="4">
        <v>791346.04</v>
      </c>
      <c r="H208" s="4">
        <v>20434266</v>
      </c>
      <c r="I208" s="4">
        <v>-3144775</v>
      </c>
      <c r="J208" s="4">
        <f t="shared" si="27"/>
        <v>1.6140725005641756</v>
      </c>
      <c r="K208" s="4">
        <f t="shared" si="28"/>
        <v>-0.24840113405402989</v>
      </c>
      <c r="L208" s="4">
        <f t="shared" si="29"/>
        <v>1.3656713665101456</v>
      </c>
      <c r="M208" s="4">
        <f t="shared" si="25"/>
        <v>104.31338025225301</v>
      </c>
      <c r="N208" s="19">
        <f t="shared" si="26"/>
        <v>8.7286606941779032E-2</v>
      </c>
      <c r="O208" s="6">
        <v>0</v>
      </c>
      <c r="P208" s="6">
        <v>0</v>
      </c>
      <c r="Q208" s="7">
        <v>5.2471428571428582</v>
      </c>
      <c r="R208" s="8">
        <f t="shared" si="21"/>
        <v>0.92030379772806326</v>
      </c>
      <c r="S208" s="9" t="s">
        <v>19</v>
      </c>
    </row>
    <row r="209" spans="1:19" x14ac:dyDescent="0.25">
      <c r="A209" s="3">
        <v>45169</v>
      </c>
      <c r="B209" s="4">
        <v>94.2</v>
      </c>
      <c r="C209" s="4">
        <v>1318516623.6600001</v>
      </c>
      <c r="D209" s="5">
        <v>33486</v>
      </c>
      <c r="E209" s="4">
        <v>0.73</v>
      </c>
      <c r="F209" s="5">
        <v>12660067</v>
      </c>
      <c r="G209" s="4">
        <v>694647.22</v>
      </c>
      <c r="H209" s="4">
        <v>10445069</v>
      </c>
      <c r="I209" s="4">
        <v>-2046596</v>
      </c>
      <c r="J209" s="4">
        <f t="shared" si="27"/>
        <v>0.82504057837924549</v>
      </c>
      <c r="K209" s="4">
        <f t="shared" si="28"/>
        <v>-0.16165759628286328</v>
      </c>
      <c r="L209" s="4">
        <f t="shared" si="29"/>
        <v>0.66338298209638225</v>
      </c>
      <c r="M209" s="4">
        <f t="shared" si="25"/>
        <v>104.14768134007507</v>
      </c>
      <c r="N209" s="19">
        <f t="shared" si="26"/>
        <v>8.7430876903950905E-2</v>
      </c>
      <c r="O209" s="6">
        <v>0</v>
      </c>
      <c r="P209" s="6">
        <v>0</v>
      </c>
      <c r="Q209" s="7">
        <v>5.1947826086956521</v>
      </c>
      <c r="R209" s="8">
        <f t="shared" si="21"/>
        <v>0.90448485062674855</v>
      </c>
      <c r="S209" s="9" t="s">
        <v>19</v>
      </c>
    </row>
    <row r="210" spans="1:19" x14ac:dyDescent="0.25">
      <c r="A210" s="3">
        <v>45198</v>
      </c>
      <c r="B210" s="4">
        <v>96.5</v>
      </c>
      <c r="C210" s="4">
        <v>1316708958.3199999</v>
      </c>
      <c r="D210" s="5">
        <v>34922</v>
      </c>
      <c r="E210" s="4">
        <v>0.74</v>
      </c>
      <c r="F210" s="5">
        <v>12660067</v>
      </c>
      <c r="G210" s="4">
        <v>372299.97</v>
      </c>
      <c r="H210" s="4">
        <v>10316300</v>
      </c>
      <c r="I210" s="4">
        <v>-2182766</v>
      </c>
      <c r="J210" s="4">
        <f t="shared" si="27"/>
        <v>0.81486930519404044</v>
      </c>
      <c r="K210" s="4">
        <f t="shared" si="28"/>
        <v>-0.17241346353064324</v>
      </c>
      <c r="L210" s="4">
        <f t="shared" si="29"/>
        <v>0.6424558416633972</v>
      </c>
      <c r="M210" s="4">
        <f t="shared" si="25"/>
        <v>104.00489652384935</v>
      </c>
      <c r="N210" s="19">
        <f t="shared" si="26"/>
        <v>8.8802300287330382E-2</v>
      </c>
      <c r="O210" s="6">
        <v>0</v>
      </c>
      <c r="P210" s="6">
        <v>0</v>
      </c>
      <c r="Q210" s="7">
        <v>5.5170000000000003</v>
      </c>
      <c r="R210" s="8">
        <f t="shared" si="21"/>
        <v>0.9278409308149409</v>
      </c>
      <c r="S210" s="9" t="s">
        <v>19</v>
      </c>
    </row>
    <row r="211" spans="1:19" x14ac:dyDescent="0.25">
      <c r="A211" s="3">
        <v>45230</v>
      </c>
      <c r="B211" s="4">
        <v>91</v>
      </c>
      <c r="C211" s="4">
        <v>1315051651.9300001</v>
      </c>
      <c r="D211" s="5">
        <v>34766</v>
      </c>
      <c r="E211" s="4">
        <v>0.74</v>
      </c>
      <c r="F211" s="5">
        <v>12660067</v>
      </c>
      <c r="G211" s="4">
        <v>524131.54</v>
      </c>
      <c r="H211" s="4">
        <v>10444463</v>
      </c>
      <c r="I211" s="4">
        <v>-1982619</v>
      </c>
      <c r="J211" s="4">
        <f t="shared" si="27"/>
        <v>0.8249927113339921</v>
      </c>
      <c r="K211" s="4">
        <f t="shared" si="28"/>
        <v>-0.1566041475135953</v>
      </c>
      <c r="L211" s="4">
        <f t="shared" si="29"/>
        <v>0.6683885638203968</v>
      </c>
      <c r="M211" s="4">
        <f t="shared" si="25"/>
        <v>103.87398833908226</v>
      </c>
      <c r="N211" s="19">
        <f t="shared" si="26"/>
        <v>8.8918635284661152E-2</v>
      </c>
      <c r="O211" s="6">
        <v>0</v>
      </c>
      <c r="P211" s="6">
        <v>0</v>
      </c>
      <c r="Q211" s="7">
        <v>5.767142857142856</v>
      </c>
      <c r="R211" s="8">
        <f t="shared" si="21"/>
        <v>0.87606148040588461</v>
      </c>
      <c r="S211" s="9" t="s">
        <v>19</v>
      </c>
    </row>
    <row r="212" spans="1:19" x14ac:dyDescent="0.25">
      <c r="A212" s="3">
        <v>45260</v>
      </c>
      <c r="B212" s="4">
        <v>90.95</v>
      </c>
      <c r="C212" s="4">
        <v>1312564195.98</v>
      </c>
      <c r="D212" s="5">
        <v>35751</v>
      </c>
      <c r="E212" s="4">
        <v>0.74</v>
      </c>
      <c r="F212" s="5">
        <v>12660067</v>
      </c>
      <c r="G212" s="4">
        <v>632367.81999999995</v>
      </c>
      <c r="H212" s="4">
        <v>11145296</v>
      </c>
      <c r="I212" s="4">
        <v>-2028210</v>
      </c>
      <c r="J212" s="4">
        <f t="shared" si="27"/>
        <v>0.88035047523840115</v>
      </c>
      <c r="K212" s="4">
        <f t="shared" si="28"/>
        <v>-0.16020531328941623</v>
      </c>
      <c r="L212" s="4">
        <f t="shared" si="29"/>
        <v>0.72014516194898492</v>
      </c>
      <c r="M212" s="4">
        <f t="shared" si="25"/>
        <v>103.67750786626959</v>
      </c>
      <c r="N212" s="19">
        <f t="shared" si="26"/>
        <v>8.9093815679960109E-2</v>
      </c>
      <c r="O212" s="6">
        <v>0</v>
      </c>
      <c r="P212" s="6">
        <v>0</v>
      </c>
      <c r="Q212" s="7">
        <v>5.6624999999999996</v>
      </c>
      <c r="R212" s="8">
        <f t="shared" si="21"/>
        <v>0.87723945021241823</v>
      </c>
      <c r="S212" s="9" t="s">
        <v>19</v>
      </c>
    </row>
    <row r="213" spans="1:19" x14ac:dyDescent="0.25">
      <c r="A213" s="3">
        <v>45288</v>
      </c>
      <c r="B213" s="4">
        <v>98.5</v>
      </c>
      <c r="C213" s="4">
        <v>1310225791.52</v>
      </c>
      <c r="D213" s="5">
        <v>36510</v>
      </c>
      <c r="E213" s="4">
        <v>0.74</v>
      </c>
      <c r="F213" s="5">
        <v>12660067</v>
      </c>
      <c r="G213" s="4">
        <v>1508390.6</v>
      </c>
      <c r="H213" s="4">
        <v>11023726</v>
      </c>
      <c r="I213" s="4">
        <v>-3985638</v>
      </c>
      <c r="J213" s="4">
        <f t="shared" si="27"/>
        <v>0.87074784043401987</v>
      </c>
      <c r="K213" s="4">
        <f t="shared" si="28"/>
        <v>-0.31481966090700786</v>
      </c>
      <c r="L213" s="4">
        <f t="shared" si="29"/>
        <v>0.55592817952701201</v>
      </c>
      <c r="M213" s="4">
        <f t="shared" si="25"/>
        <v>103.49280075058054</v>
      </c>
      <c r="N213" s="19">
        <f t="shared" si="26"/>
        <v>8.9259129298685735E-2</v>
      </c>
      <c r="O213" s="6">
        <v>0</v>
      </c>
      <c r="P213" s="6">
        <v>0</v>
      </c>
      <c r="Q213" s="7">
        <v>5.4936842105263155</v>
      </c>
      <c r="R213" s="8">
        <f t="shared" si="21"/>
        <v>0.95175702353815628</v>
      </c>
      <c r="S213" s="9" t="s">
        <v>19</v>
      </c>
    </row>
    <row r="214" spans="1:19" x14ac:dyDescent="0.25">
      <c r="A214" s="3">
        <v>45322</v>
      </c>
      <c r="B214" s="4">
        <v>97.99</v>
      </c>
      <c r="C214" s="4">
        <v>1308322187.4000001</v>
      </c>
      <c r="D214" s="5">
        <v>35212</v>
      </c>
      <c r="E214" s="4">
        <v>0.74</v>
      </c>
      <c r="F214" s="5">
        <v>12660067</v>
      </c>
      <c r="G214" s="4">
        <v>274551.45</v>
      </c>
      <c r="H214" s="4">
        <v>11160026</v>
      </c>
      <c r="I214" s="4">
        <v>-2977321</v>
      </c>
      <c r="J214" s="4">
        <f t="shared" si="27"/>
        <v>0.8815139761898575</v>
      </c>
      <c r="K214" s="4">
        <f t="shared" si="28"/>
        <v>-0.23517418983643609</v>
      </c>
      <c r="L214" s="4">
        <f t="shared" si="29"/>
        <v>0.64633978635342137</v>
      </c>
      <c r="M214" s="4">
        <f t="shared" si="25"/>
        <v>103.34243787177431</v>
      </c>
      <c r="N214" s="19">
        <f t="shared" si="26"/>
        <v>8.9394158086950171E-2</v>
      </c>
      <c r="O214" s="6">
        <v>0</v>
      </c>
      <c r="P214" s="6">
        <v>0</v>
      </c>
      <c r="Q214" s="7">
        <v>5.5163636363636357</v>
      </c>
      <c r="R214" s="8">
        <f t="shared" si="21"/>
        <v>0.94820677756397098</v>
      </c>
      <c r="S214" s="9" t="s">
        <v>19</v>
      </c>
    </row>
    <row r="215" spans="1:19" x14ac:dyDescent="0.25">
      <c r="A215" s="3">
        <v>45351</v>
      </c>
      <c r="B215" s="4">
        <v>96.63</v>
      </c>
      <c r="C215" s="4">
        <v>1306981868.48</v>
      </c>
      <c r="D215" s="5">
        <v>35774</v>
      </c>
      <c r="E215" s="4">
        <v>0.74</v>
      </c>
      <c r="F215" s="5">
        <v>12660067</v>
      </c>
      <c r="G215" s="4">
        <v>535333.16</v>
      </c>
      <c r="H215" s="4">
        <v>11154284</v>
      </c>
      <c r="I215" s="4">
        <v>-1966926</v>
      </c>
      <c r="J215" s="4">
        <f t="shared" si="27"/>
        <v>0.88106042408780305</v>
      </c>
      <c r="K215" s="4">
        <f t="shared" si="28"/>
        <v>-0.15536458061398886</v>
      </c>
      <c r="L215" s="4">
        <f t="shared" si="29"/>
        <v>0.72569584347381422</v>
      </c>
      <c r="M215" s="4">
        <f t="shared" si="25"/>
        <v>103.23656805923697</v>
      </c>
      <c r="N215" s="19">
        <f t="shared" si="26"/>
        <v>8.9489476445088867E-2</v>
      </c>
      <c r="O215" s="6">
        <v>0</v>
      </c>
      <c r="P215" s="6">
        <v>0</v>
      </c>
      <c r="Q215" s="7">
        <v>5.5973684210526322</v>
      </c>
      <c r="R215" s="8">
        <f t="shared" si="21"/>
        <v>0.93600554354493715</v>
      </c>
      <c r="S215" s="9" t="s">
        <v>19</v>
      </c>
    </row>
    <row r="216" spans="1:19" x14ac:dyDescent="0.25">
      <c r="A216" s="3">
        <v>45379</v>
      </c>
      <c r="B216" s="4">
        <v>98.99</v>
      </c>
      <c r="C216" s="4">
        <v>1322294825.76</v>
      </c>
      <c r="D216" s="5">
        <v>36489</v>
      </c>
      <c r="E216" s="4">
        <v>0.74</v>
      </c>
      <c r="F216" s="5">
        <v>12660067</v>
      </c>
      <c r="G216" s="4">
        <v>734164.84</v>
      </c>
      <c r="H216" s="4">
        <v>10929090</v>
      </c>
      <c r="I216" s="4">
        <v>-1813967</v>
      </c>
      <c r="J216" s="4">
        <f t="shared" si="27"/>
        <v>0.86327268252213829</v>
      </c>
      <c r="K216" s="4">
        <f t="shared" si="28"/>
        <v>-0.143282575044824</v>
      </c>
      <c r="L216" s="4">
        <f t="shared" si="29"/>
        <v>0.71999010747731429</v>
      </c>
      <c r="M216" s="4">
        <f t="shared" si="25"/>
        <v>104.44611594551593</v>
      </c>
      <c r="N216" s="19">
        <f t="shared" si="26"/>
        <v>8.8412429976221452E-2</v>
      </c>
      <c r="O216" s="6">
        <v>0</v>
      </c>
      <c r="P216" s="6">
        <v>0</v>
      </c>
      <c r="Q216" s="7">
        <v>5.7330000000000005</v>
      </c>
      <c r="R216" s="8">
        <f t="shared" si="21"/>
        <v>0.94776142802321051</v>
      </c>
      <c r="S216" s="9" t="s">
        <v>19</v>
      </c>
    </row>
    <row r="217" spans="1:19" x14ac:dyDescent="0.25">
      <c r="A217" s="3">
        <v>45412</v>
      </c>
      <c r="B217" s="4">
        <v>90.2</v>
      </c>
      <c r="C217" s="4">
        <v>1320360132.1500001</v>
      </c>
      <c r="D217" s="5">
        <v>37121</v>
      </c>
      <c r="E217" s="4">
        <v>0.74</v>
      </c>
      <c r="F217" s="5">
        <v>12660067</v>
      </c>
      <c r="G217" s="4">
        <v>1285463.1599999999</v>
      </c>
      <c r="H217" s="4">
        <v>10956014</v>
      </c>
      <c r="I217" s="4">
        <v>-1870669</v>
      </c>
      <c r="J217" s="4">
        <f t="shared" si="27"/>
        <v>0.865399369529403</v>
      </c>
      <c r="K217" s="4">
        <f t="shared" si="28"/>
        <v>-0.14776138230548069</v>
      </c>
      <c r="L217" s="4">
        <f t="shared" si="29"/>
        <v>0.71763798722392225</v>
      </c>
      <c r="M217" s="4">
        <f t="shared" si="25"/>
        <v>104.29329735379758</v>
      </c>
      <c r="N217" s="19">
        <f t="shared" si="26"/>
        <v>8.8547075666677966E-2</v>
      </c>
      <c r="O217" s="6">
        <v>0</v>
      </c>
      <c r="P217" s="6">
        <v>0</v>
      </c>
      <c r="Q217" s="7">
        <v>5.9781818181818185</v>
      </c>
      <c r="R217" s="8">
        <f t="shared" si="21"/>
        <v>0.86486861848860308</v>
      </c>
      <c r="S217" s="9" t="s">
        <v>19</v>
      </c>
    </row>
    <row r="218" spans="1:19" x14ac:dyDescent="0.25">
      <c r="A218" s="3">
        <v>45443</v>
      </c>
      <c r="B218" s="4">
        <v>92.13</v>
      </c>
      <c r="C218" s="4">
        <v>1319475436.49</v>
      </c>
      <c r="D218" s="5">
        <v>38344</v>
      </c>
      <c r="E218" s="4">
        <v>0.74</v>
      </c>
      <c r="F218" s="5">
        <v>12660067</v>
      </c>
      <c r="G218" s="4">
        <v>449507.93</v>
      </c>
      <c r="H218" s="4">
        <v>11075343</v>
      </c>
      <c r="I218" s="4">
        <v>-1986305</v>
      </c>
      <c r="J218" s="4">
        <f t="shared" si="27"/>
        <v>0.87482499105257505</v>
      </c>
      <c r="K218" s="4">
        <f t="shared" si="28"/>
        <v>-0.15689529921129169</v>
      </c>
      <c r="L218" s="4">
        <f t="shared" si="29"/>
        <v>0.71792969184128341</v>
      </c>
      <c r="M218" s="4">
        <f t="shared" si="25"/>
        <v>104.22341654984922</v>
      </c>
      <c r="N218" s="19">
        <f t="shared" si="26"/>
        <v>8.8608783038828909E-2</v>
      </c>
      <c r="O218" s="6">
        <v>0</v>
      </c>
      <c r="P218" s="6">
        <v>0</v>
      </c>
      <c r="Q218" s="7">
        <v>6.1466666666666656</v>
      </c>
      <c r="R218" s="8">
        <f t="shared" ref="R218:R281" si="30">B218/(C218/F218)</f>
        <v>0.88396641608783721</v>
      </c>
      <c r="S218" s="9" t="s">
        <v>19</v>
      </c>
    </row>
    <row r="219" spans="1:19" x14ac:dyDescent="0.25">
      <c r="A219" s="3">
        <v>45471</v>
      </c>
      <c r="B219" s="4">
        <v>87.8</v>
      </c>
      <c r="C219" s="4">
        <v>1327252397.97</v>
      </c>
      <c r="D219" s="5">
        <v>38485</v>
      </c>
      <c r="E219" s="4">
        <v>0.74</v>
      </c>
      <c r="F219" s="5">
        <v>12660067</v>
      </c>
      <c r="G219" s="4">
        <v>725553.83</v>
      </c>
      <c r="H219" s="4">
        <v>11091822</v>
      </c>
      <c r="I219" s="4">
        <v>-2026564</v>
      </c>
      <c r="J219" s="4">
        <f t="shared" si="27"/>
        <v>0.87612664293166853</v>
      </c>
      <c r="K219" s="4">
        <f t="shared" si="28"/>
        <v>-0.16007529817970156</v>
      </c>
      <c r="L219" s="4">
        <f t="shared" si="29"/>
        <v>0.71605134475196697</v>
      </c>
      <c r="M219" s="4">
        <f t="shared" si="25"/>
        <v>104.83770725462986</v>
      </c>
      <c r="N219" s="19">
        <f t="shared" si="26"/>
        <v>8.8069266701788163E-2</v>
      </c>
      <c r="O219" s="6">
        <v>4.9000000000000002E-2</v>
      </c>
      <c r="P219" s="6">
        <v>0</v>
      </c>
      <c r="Q219" s="7">
        <v>6.2974999999999985</v>
      </c>
      <c r="R219" s="8">
        <f t="shared" si="30"/>
        <v>0.83748493074873642</v>
      </c>
      <c r="S219" s="9" t="s">
        <v>19</v>
      </c>
    </row>
    <row r="220" spans="1:19" x14ac:dyDescent="0.25">
      <c r="A220" s="3">
        <v>45504</v>
      </c>
      <c r="B220" s="4">
        <v>86.98</v>
      </c>
      <c r="C220" s="4">
        <v>1325474464.9100001</v>
      </c>
      <c r="D220" s="5">
        <v>40016</v>
      </c>
      <c r="E220" s="4">
        <v>0.74</v>
      </c>
      <c r="F220" s="5">
        <v>12660067</v>
      </c>
      <c r="G220" s="4">
        <v>595909.99</v>
      </c>
      <c r="H220" s="4">
        <v>17643949</v>
      </c>
      <c r="I220" s="4">
        <v>-2971583</v>
      </c>
      <c r="J220" s="4">
        <f t="shared" si="27"/>
        <v>1.3936694805801582</v>
      </c>
      <c r="K220" s="4">
        <f t="shared" si="28"/>
        <v>-0.23472095368847573</v>
      </c>
      <c r="L220" s="4">
        <f t="shared" si="29"/>
        <v>1.1589485268916824</v>
      </c>
      <c r="M220" s="4">
        <f t="shared" si="25"/>
        <v>104.69727094730226</v>
      </c>
      <c r="N220" s="19">
        <f t="shared" si="26"/>
        <v>8.8192028652216647E-2</v>
      </c>
      <c r="O220" s="6">
        <v>4.9000000000000002E-2</v>
      </c>
      <c r="P220" s="6">
        <v>0</v>
      </c>
      <c r="Q220" s="7">
        <v>6.2552173913043472</v>
      </c>
      <c r="R220" s="8">
        <f t="shared" si="30"/>
        <v>0.83077619132766156</v>
      </c>
      <c r="S220" s="9" t="s">
        <v>19</v>
      </c>
    </row>
    <row r="221" spans="1:19" x14ac:dyDescent="0.25">
      <c r="A221" s="3">
        <v>45534</v>
      </c>
      <c r="B221" s="4">
        <v>86.44</v>
      </c>
      <c r="C221" s="4">
        <v>1323729041.05</v>
      </c>
      <c r="D221" s="5">
        <v>40067</v>
      </c>
      <c r="E221" s="4">
        <v>0.74</v>
      </c>
      <c r="F221" s="5">
        <v>12660067</v>
      </c>
      <c r="G221" s="4">
        <v>971001.42</v>
      </c>
      <c r="H221" s="4">
        <v>11058502</v>
      </c>
      <c r="I221" s="4">
        <v>-2171275</v>
      </c>
      <c r="J221" s="4">
        <f t="shared" si="27"/>
        <v>0.87349474532796711</v>
      </c>
      <c r="K221" s="4">
        <f t="shared" si="28"/>
        <v>-0.17150580640686972</v>
      </c>
      <c r="L221" s="4">
        <f t="shared" si="29"/>
        <v>0.70198893892109737</v>
      </c>
      <c r="M221" s="4">
        <f t="shared" si="25"/>
        <v>104.55940249368348</v>
      </c>
      <c r="N221" s="19">
        <f t="shared" si="26"/>
        <v>8.831287910059693E-2</v>
      </c>
      <c r="O221" s="6">
        <v>3.9E-2</v>
      </c>
      <c r="P221" s="6">
        <v>0</v>
      </c>
      <c r="Q221" s="7">
        <v>5.9786363636363653</v>
      </c>
      <c r="R221" s="8">
        <f t="shared" si="30"/>
        <v>0.82670709604735848</v>
      </c>
      <c r="S221" s="9" t="s">
        <v>19</v>
      </c>
    </row>
    <row r="222" spans="1:19" x14ac:dyDescent="0.25">
      <c r="A222" s="3">
        <v>45565</v>
      </c>
      <c r="B222" s="4">
        <v>85.87</v>
      </c>
      <c r="C222" s="4">
        <v>1321935965.9100001</v>
      </c>
      <c r="D222" s="5">
        <v>40130</v>
      </c>
      <c r="E222" s="4">
        <v>0.74</v>
      </c>
      <c r="F222" s="5">
        <v>12660067</v>
      </c>
      <c r="G222" s="4">
        <v>344582.87</v>
      </c>
      <c r="H222" s="4">
        <v>10827609</v>
      </c>
      <c r="I222" s="4">
        <v>-2039882</v>
      </c>
      <c r="J222" s="4">
        <f t="shared" si="27"/>
        <v>0.85525684816675929</v>
      </c>
      <c r="K222" s="4">
        <f t="shared" si="28"/>
        <v>-0.16112726733594696</v>
      </c>
      <c r="L222" s="4">
        <f t="shared" si="29"/>
        <v>0.69412958083081233</v>
      </c>
      <c r="M222" s="4">
        <f t="shared" si="25"/>
        <v>104.41777013581367</v>
      </c>
      <c r="N222" s="19">
        <f t="shared" si="26"/>
        <v>8.8437374031154814E-2</v>
      </c>
      <c r="O222" s="6">
        <v>3.9E-2</v>
      </c>
      <c r="P222" s="6">
        <v>0</v>
      </c>
      <c r="Q222" s="7">
        <v>6.2476190476190485</v>
      </c>
      <c r="R222" s="8">
        <f t="shared" si="30"/>
        <v>0.82236960134573811</v>
      </c>
      <c r="S222" s="9" t="s">
        <v>19</v>
      </c>
    </row>
    <row r="223" spans="1:19" x14ac:dyDescent="0.25">
      <c r="A223" s="3">
        <v>45596</v>
      </c>
      <c r="B223" s="4">
        <v>82.82</v>
      </c>
      <c r="C223" s="4">
        <v>1319774152.7</v>
      </c>
      <c r="D223" s="5">
        <v>39991</v>
      </c>
      <c r="E223" s="4">
        <v>0.74</v>
      </c>
      <c r="F223" s="5">
        <v>12660067</v>
      </c>
      <c r="G223" s="4">
        <v>322324.53000000003</v>
      </c>
      <c r="H223" s="4">
        <v>10857829</v>
      </c>
      <c r="I223" s="4">
        <v>-1952933</v>
      </c>
      <c r="J223" s="4">
        <f t="shared" si="27"/>
        <v>0.85764388134754732</v>
      </c>
      <c r="K223" s="4">
        <f t="shared" si="28"/>
        <v>-0.15425929420436715</v>
      </c>
      <c r="L223" s="4">
        <f t="shared" si="29"/>
        <v>0.7033845871431802</v>
      </c>
      <c r="M223" s="4">
        <f t="shared" si="25"/>
        <v>104.24701170222875</v>
      </c>
      <c r="N223" s="19">
        <f t="shared" si="26"/>
        <v>8.8587938024330182E-2</v>
      </c>
      <c r="O223" s="6">
        <v>3.5999999999999997E-2</v>
      </c>
      <c r="P223" s="6">
        <v>0</v>
      </c>
      <c r="Q223" s="7">
        <v>6.5382608695652182</v>
      </c>
      <c r="R223" s="8">
        <f t="shared" si="30"/>
        <v>0.79445922379595024</v>
      </c>
      <c r="S223" s="9" t="s">
        <v>19</v>
      </c>
    </row>
    <row r="224" spans="1:19" x14ac:dyDescent="0.25">
      <c r="A224" s="3">
        <v>45625</v>
      </c>
      <c r="B224" s="4">
        <v>80.650000000000006</v>
      </c>
      <c r="C224" s="4">
        <v>1317068433.1800001</v>
      </c>
      <c r="D224" s="5">
        <v>40218</v>
      </c>
      <c r="E224" s="4">
        <v>0.74</v>
      </c>
      <c r="F224" s="5">
        <v>12660067</v>
      </c>
      <c r="G224" s="4">
        <v>779243.48</v>
      </c>
      <c r="H224" s="4">
        <v>10823032</v>
      </c>
      <c r="I224" s="4">
        <v>-1792688</v>
      </c>
      <c r="J224" s="4">
        <f t="shared" si="27"/>
        <v>0.85489531769460625</v>
      </c>
      <c r="K224" s="4">
        <f t="shared" si="28"/>
        <v>-0.14160177825283232</v>
      </c>
      <c r="L224" s="4">
        <f t="shared" si="29"/>
        <v>0.71329353944177387</v>
      </c>
      <c r="M224" s="4">
        <f t="shared" si="25"/>
        <v>104.03329091228349</v>
      </c>
      <c r="N224" s="19">
        <f t="shared" si="26"/>
        <v>8.877710700811603E-2</v>
      </c>
      <c r="O224" s="6">
        <v>0</v>
      </c>
      <c r="P224" s="6">
        <v>0</v>
      </c>
      <c r="Q224" s="7">
        <v>6.7052631578947377</v>
      </c>
      <c r="R224" s="8">
        <f t="shared" si="30"/>
        <v>0.77523261345256012</v>
      </c>
      <c r="S224" s="9" t="s">
        <v>19</v>
      </c>
    </row>
    <row r="225" spans="1:19" x14ac:dyDescent="0.25">
      <c r="A225" s="3">
        <v>45656</v>
      </c>
      <c r="B225" s="4">
        <v>76.510000000000005</v>
      </c>
      <c r="C225" s="4">
        <v>1314341236.6400001</v>
      </c>
      <c r="D225" s="5">
        <v>40615</v>
      </c>
      <c r="E225" s="4">
        <v>0.74</v>
      </c>
      <c r="F225" s="5">
        <v>12660067</v>
      </c>
      <c r="G225" s="4">
        <v>285068.96000000002</v>
      </c>
      <c r="H225" s="4">
        <v>10751353</v>
      </c>
      <c r="I225" s="4">
        <v>-2025732</v>
      </c>
      <c r="J225" s="4">
        <f t="shared" si="27"/>
        <v>0.84923349931718373</v>
      </c>
      <c r="K225" s="4">
        <f t="shared" si="28"/>
        <v>-0.16000957972813257</v>
      </c>
      <c r="L225" s="4">
        <f t="shared" si="29"/>
        <v>0.68922391958905116</v>
      </c>
      <c r="M225" s="4">
        <f t="shared" si="25"/>
        <v>103.8178736842388</v>
      </c>
      <c r="N225" s="19">
        <f t="shared" si="26"/>
        <v>8.8968596378155906E-2</v>
      </c>
      <c r="O225" s="6">
        <v>0</v>
      </c>
      <c r="P225" s="6">
        <v>0</v>
      </c>
      <c r="Q225" s="7">
        <v>7.0784210526315796</v>
      </c>
      <c r="R225" s="8">
        <f t="shared" si="30"/>
        <v>0.73696365842267708</v>
      </c>
      <c r="S225" s="9" t="s">
        <v>19</v>
      </c>
    </row>
    <row r="226" spans="1:19" x14ac:dyDescent="0.25">
      <c r="A226" s="10">
        <v>43131</v>
      </c>
      <c r="B226" s="11">
        <v>1314</v>
      </c>
      <c r="C226" s="11">
        <v>388322927.69</v>
      </c>
      <c r="D226" s="12">
        <v>7392</v>
      </c>
      <c r="E226" s="11">
        <v>0.87</v>
      </c>
      <c r="F226" s="12">
        <v>340100</v>
      </c>
      <c r="G226" s="11">
        <v>708244.99</v>
      </c>
      <c r="H226" s="11">
        <v>5461418</v>
      </c>
      <c r="I226" s="11">
        <v>-766226</v>
      </c>
      <c r="J226" s="11">
        <f t="shared" si="27"/>
        <v>16.058271096736252</v>
      </c>
      <c r="K226" s="11">
        <f t="shared" si="28"/>
        <v>-2.2529432519847106</v>
      </c>
      <c r="L226" s="11">
        <f t="shared" si="29"/>
        <v>13.805327844751542</v>
      </c>
      <c r="M226" s="11">
        <f t="shared" si="25"/>
        <v>1141.7904371949426</v>
      </c>
      <c r="N226" s="18">
        <f t="shared" si="26"/>
        <v>9.1819503690691029E-3</v>
      </c>
      <c r="O226" s="13">
        <v>0.19500000000000001</v>
      </c>
      <c r="P226" s="13">
        <v>0</v>
      </c>
      <c r="Q226" s="14">
        <v>5.2314285714285713</v>
      </c>
      <c r="R226" s="15">
        <f t="shared" si="30"/>
        <v>1.1508241417997227</v>
      </c>
      <c r="S226" s="16" t="s">
        <v>20</v>
      </c>
    </row>
    <row r="227" spans="1:19" x14ac:dyDescent="0.25">
      <c r="A227" s="3">
        <v>43159</v>
      </c>
      <c r="B227" s="4">
        <v>1379.99</v>
      </c>
      <c r="C227" s="4">
        <v>387251256.94</v>
      </c>
      <c r="D227" s="5">
        <v>8183</v>
      </c>
      <c r="E227" s="4">
        <v>0.87</v>
      </c>
      <c r="F227" s="5">
        <v>340100</v>
      </c>
      <c r="G227" s="4">
        <v>1072307.7</v>
      </c>
      <c r="H227" s="4">
        <v>3171572</v>
      </c>
      <c r="I227" s="4">
        <v>-695644</v>
      </c>
      <c r="J227" s="4">
        <f t="shared" si="27"/>
        <v>9.3254101734783887</v>
      </c>
      <c r="K227" s="4">
        <f t="shared" si="28"/>
        <v>-2.0454101734783885</v>
      </c>
      <c r="L227" s="4">
        <f t="shared" si="29"/>
        <v>7.28</v>
      </c>
      <c r="M227" s="4">
        <f t="shared" si="25"/>
        <v>1138.6393911790649</v>
      </c>
      <c r="N227" s="19">
        <f t="shared" si="26"/>
        <v>9.2074671776884998E-3</v>
      </c>
      <c r="O227" s="6">
        <v>0.24099999999999999</v>
      </c>
      <c r="P227" s="6">
        <v>0</v>
      </c>
      <c r="Q227" s="7">
        <v>5.1005882352941176</v>
      </c>
      <c r="R227" s="8">
        <f t="shared" si="30"/>
        <v>1.2119640429539469</v>
      </c>
      <c r="S227" s="9" t="s">
        <v>20</v>
      </c>
    </row>
    <row r="228" spans="1:19" x14ac:dyDescent="0.25">
      <c r="A228" s="3">
        <v>43188</v>
      </c>
      <c r="B228" s="4">
        <v>1503.77</v>
      </c>
      <c r="C228" s="4">
        <v>924856003.25</v>
      </c>
      <c r="D228" s="5">
        <v>9869</v>
      </c>
      <c r="E228" s="4">
        <v>0.87</v>
      </c>
      <c r="F228" s="5">
        <v>788134</v>
      </c>
      <c r="G228" s="4">
        <v>1895970.43</v>
      </c>
      <c r="H228" s="4">
        <v>4615101</v>
      </c>
      <c r="I228" s="4">
        <v>-289214</v>
      </c>
      <c r="J228" s="4">
        <f t="shared" si="27"/>
        <v>5.8557313857795759</v>
      </c>
      <c r="K228" s="4">
        <f t="shared" si="28"/>
        <v>-0.36696044073723505</v>
      </c>
      <c r="L228" s="4">
        <f t="shared" si="29"/>
        <v>5.488770945042341</v>
      </c>
      <c r="M228" s="4">
        <f t="shared" si="25"/>
        <v>1173.4755806119265</v>
      </c>
      <c r="N228" s="19">
        <f t="shared" si="26"/>
        <v>8.9330157499192264E-3</v>
      </c>
      <c r="O228" s="6">
        <v>0.22109999999999999</v>
      </c>
      <c r="P228" s="6">
        <v>0</v>
      </c>
      <c r="Q228" s="7">
        <v>5.102380952380952</v>
      </c>
      <c r="R228" s="8">
        <f t="shared" si="30"/>
        <v>1.2814668024159792</v>
      </c>
      <c r="S228" s="9" t="s">
        <v>20</v>
      </c>
    </row>
    <row r="229" spans="1:19" x14ac:dyDescent="0.25">
      <c r="A229" s="3">
        <v>43220</v>
      </c>
      <c r="B229" s="4">
        <v>140.91999999999999</v>
      </c>
      <c r="C229" s="4">
        <v>922047939.58000004</v>
      </c>
      <c r="D229" s="5">
        <v>12123</v>
      </c>
      <c r="E229" s="4">
        <v>0.87</v>
      </c>
      <c r="F229" s="5">
        <v>7881340</v>
      </c>
      <c r="G229" s="4">
        <v>1838576.92</v>
      </c>
      <c r="H229" s="4">
        <v>7263626</v>
      </c>
      <c r="I229" s="4">
        <v>-1152292</v>
      </c>
      <c r="J229" s="4">
        <f t="shared" si="27"/>
        <v>0.92162322650716755</v>
      </c>
      <c r="K229" s="4">
        <f t="shared" si="28"/>
        <v>-0.14620508695221879</v>
      </c>
      <c r="L229" s="4">
        <f t="shared" si="29"/>
        <v>0.77541813955494876</v>
      </c>
      <c r="M229" s="4">
        <f t="shared" si="25"/>
        <v>116.99126539141821</v>
      </c>
      <c r="N229" s="19">
        <f t="shared" si="26"/>
        <v>9.2979291038195244E-2</v>
      </c>
      <c r="O229" s="6">
        <v>0.182</v>
      </c>
      <c r="P229" s="6">
        <v>0</v>
      </c>
      <c r="Q229" s="7">
        <v>5.2709523809523819</v>
      </c>
      <c r="R229" s="8">
        <f t="shared" si="30"/>
        <v>1.2045343686857588</v>
      </c>
      <c r="S229" s="9" t="s">
        <v>20</v>
      </c>
    </row>
    <row r="230" spans="1:19" x14ac:dyDescent="0.25">
      <c r="A230" s="3">
        <v>43250</v>
      </c>
      <c r="B230" s="4">
        <v>135</v>
      </c>
      <c r="C230" s="4">
        <v>917547026.16999996</v>
      </c>
      <c r="D230" s="5">
        <v>15010</v>
      </c>
      <c r="E230" s="4">
        <v>0.87</v>
      </c>
      <c r="F230" s="5">
        <v>7881340</v>
      </c>
      <c r="G230" s="4">
        <v>2439455.02</v>
      </c>
      <c r="H230" s="4">
        <v>6548366</v>
      </c>
      <c r="I230" s="4">
        <v>-1431704</v>
      </c>
      <c r="J230" s="4">
        <f t="shared" si="27"/>
        <v>0.83086962369343287</v>
      </c>
      <c r="K230" s="4">
        <f t="shared" si="28"/>
        <v>-0.18165743388814592</v>
      </c>
      <c r="L230" s="4">
        <f t="shared" si="29"/>
        <v>0.64921218980528694</v>
      </c>
      <c r="M230" s="4">
        <f t="shared" si="25"/>
        <v>116.42018059999948</v>
      </c>
      <c r="N230" s="19">
        <f t="shared" si="26"/>
        <v>9.3454298192295449E-2</v>
      </c>
      <c r="O230" s="6">
        <v>0.17299999999999999</v>
      </c>
      <c r="P230" s="6">
        <v>0</v>
      </c>
      <c r="Q230" s="7">
        <v>5.4619047619047629</v>
      </c>
      <c r="R230" s="8">
        <f t="shared" si="30"/>
        <v>1.1595927725265924</v>
      </c>
      <c r="S230" s="9" t="s">
        <v>20</v>
      </c>
    </row>
    <row r="231" spans="1:19" x14ac:dyDescent="0.25">
      <c r="A231" s="3">
        <v>43280</v>
      </c>
      <c r="B231" s="4">
        <v>125.8</v>
      </c>
      <c r="C231" s="4">
        <v>912198911.69000006</v>
      </c>
      <c r="D231" s="5">
        <v>16300</v>
      </c>
      <c r="E231" s="4">
        <v>0.75</v>
      </c>
      <c r="F231" s="5">
        <v>7881340</v>
      </c>
      <c r="G231" s="4">
        <v>1515085.43</v>
      </c>
      <c r="H231" s="4">
        <v>7645783</v>
      </c>
      <c r="I231" s="4">
        <v>-1307782</v>
      </c>
      <c r="J231" s="4">
        <f t="shared" si="27"/>
        <v>0.97011206216201817</v>
      </c>
      <c r="K231" s="4">
        <f t="shared" si="28"/>
        <v>-0.16593396554393033</v>
      </c>
      <c r="L231" s="4">
        <f t="shared" si="29"/>
        <v>0.80417809661808781</v>
      </c>
      <c r="M231" s="4">
        <f t="shared" si="25"/>
        <v>115.74160126196816</v>
      </c>
      <c r="N231" s="19">
        <f t="shared" si="26"/>
        <v>8.059148910841829E-2</v>
      </c>
      <c r="O231" s="6">
        <v>0.22109999999999999</v>
      </c>
      <c r="P231" s="6">
        <v>0</v>
      </c>
      <c r="Q231" s="7">
        <v>5.8500000000000005</v>
      </c>
      <c r="R231" s="8">
        <f t="shared" si="30"/>
        <v>1.0869039189743521</v>
      </c>
      <c r="S231" s="9" t="s">
        <v>20</v>
      </c>
    </row>
    <row r="232" spans="1:19" x14ac:dyDescent="0.25">
      <c r="A232" s="3">
        <v>43312</v>
      </c>
      <c r="B232" s="4">
        <v>125.85</v>
      </c>
      <c r="C232" s="4">
        <v>912188336</v>
      </c>
      <c r="D232" s="5">
        <v>17803</v>
      </c>
      <c r="E232" s="4">
        <v>0.75</v>
      </c>
      <c r="F232" s="5">
        <v>7881340</v>
      </c>
      <c r="G232" s="4">
        <v>1236426.31</v>
      </c>
      <c r="H232" s="4">
        <v>7245173</v>
      </c>
      <c r="I232" s="4">
        <v>-901264</v>
      </c>
      <c r="J232" s="4">
        <f t="shared" si="27"/>
        <v>0.91928187338701284</v>
      </c>
      <c r="K232" s="4">
        <f t="shared" si="28"/>
        <v>-0.11435415804926573</v>
      </c>
      <c r="L232" s="4">
        <f t="shared" si="29"/>
        <v>0.8049277153377471</v>
      </c>
      <c r="M232" s="4">
        <f t="shared" si="25"/>
        <v>115.74025939751363</v>
      </c>
      <c r="N232" s="19">
        <f t="shared" si="26"/>
        <v>8.0592457015823848E-2</v>
      </c>
      <c r="O232" s="6">
        <v>0.06</v>
      </c>
      <c r="P232" s="6">
        <v>0</v>
      </c>
      <c r="Q232" s="7">
        <v>5.76</v>
      </c>
      <c r="R232" s="8">
        <f t="shared" si="30"/>
        <v>1.0873485220709946</v>
      </c>
      <c r="S232" s="9" t="s">
        <v>20</v>
      </c>
    </row>
    <row r="233" spans="1:19" x14ac:dyDescent="0.25">
      <c r="A233" s="3">
        <v>43343</v>
      </c>
      <c r="B233" s="4">
        <v>126.02</v>
      </c>
      <c r="C233" s="4">
        <v>913902191.76999998</v>
      </c>
      <c r="D233" s="5">
        <v>20208</v>
      </c>
      <c r="E233" s="4">
        <v>0.75</v>
      </c>
      <c r="F233" s="5">
        <v>7881340</v>
      </c>
      <c r="G233" s="4">
        <v>2241739.71</v>
      </c>
      <c r="H233" s="4">
        <v>6995132</v>
      </c>
      <c r="I233" s="4">
        <v>-1099205</v>
      </c>
      <c r="J233" s="4">
        <f t="shared" si="27"/>
        <v>0.88755617699528255</v>
      </c>
      <c r="K233" s="4">
        <f t="shared" si="28"/>
        <v>-0.13946930344332309</v>
      </c>
      <c r="L233" s="4">
        <f t="shared" si="29"/>
        <v>0.74808687355195946</v>
      </c>
      <c r="M233" s="4">
        <f t="shared" si="25"/>
        <v>115.95771680577161</v>
      </c>
      <c r="N233" s="19">
        <f t="shared" si="26"/>
        <v>8.0435904323375107E-2</v>
      </c>
      <c r="O233" s="6">
        <v>0.06</v>
      </c>
      <c r="P233" s="6">
        <v>0</v>
      </c>
      <c r="Q233" s="7">
        <v>5.7104347826086954</v>
      </c>
      <c r="R233" s="8">
        <f t="shared" si="30"/>
        <v>1.0867754511852163</v>
      </c>
      <c r="S233" s="9" t="s">
        <v>20</v>
      </c>
    </row>
    <row r="234" spans="1:19" x14ac:dyDescent="0.25">
      <c r="A234" s="3">
        <v>43371</v>
      </c>
      <c r="B234" s="4">
        <v>126</v>
      </c>
      <c r="C234" s="4">
        <v>914582388.77999997</v>
      </c>
      <c r="D234" s="5">
        <v>21800</v>
      </c>
      <c r="E234" s="4">
        <v>0.75</v>
      </c>
      <c r="F234" s="5">
        <v>7881340</v>
      </c>
      <c r="G234" s="4">
        <v>2256143.9700000002</v>
      </c>
      <c r="H234" s="4">
        <v>7245770</v>
      </c>
      <c r="I234" s="4">
        <v>-991296</v>
      </c>
      <c r="J234" s="4">
        <f t="shared" si="27"/>
        <v>0.91935762192723569</v>
      </c>
      <c r="K234" s="4">
        <f t="shared" si="28"/>
        <v>-0.1257775961955708</v>
      </c>
      <c r="L234" s="4">
        <f t="shared" si="29"/>
        <v>0.79358002573166486</v>
      </c>
      <c r="M234" s="4">
        <f t="shared" si="25"/>
        <v>116.04402154709732</v>
      </c>
      <c r="N234" s="19">
        <f t="shared" si="26"/>
        <v>8.037393990000985E-2</v>
      </c>
      <c r="O234" s="6">
        <v>3.9600000000000003E-2</v>
      </c>
      <c r="P234" s="6">
        <v>0</v>
      </c>
      <c r="Q234" s="7">
        <v>5.8842105263157887</v>
      </c>
      <c r="R234" s="8">
        <f t="shared" si="30"/>
        <v>1.0857948416486236</v>
      </c>
      <c r="S234" s="9" t="s">
        <v>20</v>
      </c>
    </row>
    <row r="235" spans="1:19" x14ac:dyDescent="0.25">
      <c r="A235" s="3">
        <v>43404</v>
      </c>
      <c r="B235" s="4">
        <v>131.03</v>
      </c>
      <c r="C235" s="4">
        <v>915161911.74000001</v>
      </c>
      <c r="D235" s="5">
        <v>24548</v>
      </c>
      <c r="E235" s="4">
        <v>0.75</v>
      </c>
      <c r="F235" s="5">
        <v>7881340</v>
      </c>
      <c r="G235" s="4">
        <v>1879581.39</v>
      </c>
      <c r="H235" s="4">
        <v>6451351</v>
      </c>
      <c r="I235" s="4">
        <v>-790567</v>
      </c>
      <c r="J235" s="4">
        <f t="shared" si="27"/>
        <v>0.81856016870227655</v>
      </c>
      <c r="K235" s="4">
        <f t="shared" si="28"/>
        <v>-0.10030870384985294</v>
      </c>
      <c r="L235" s="4">
        <f t="shared" si="29"/>
        <v>0.71825146485242364</v>
      </c>
      <c r="M235" s="4">
        <f t="shared" si="25"/>
        <v>116.11755256593422</v>
      </c>
      <c r="N235" s="19">
        <f t="shared" si="26"/>
        <v>8.0321221891786143E-2</v>
      </c>
      <c r="O235" s="6">
        <v>4.2999999999999997E-2</v>
      </c>
      <c r="P235" s="6">
        <v>0</v>
      </c>
      <c r="Q235" s="7">
        <v>5.413181818181819</v>
      </c>
      <c r="R235" s="8">
        <f t="shared" si="30"/>
        <v>1.1284254370207998</v>
      </c>
      <c r="S235" s="9" t="s">
        <v>20</v>
      </c>
    </row>
    <row r="236" spans="1:19" x14ac:dyDescent="0.25">
      <c r="A236" s="3">
        <v>43434</v>
      </c>
      <c r="B236" s="4">
        <v>136.81</v>
      </c>
      <c r="C236" s="4">
        <v>917999603.86000001</v>
      </c>
      <c r="D236" s="5">
        <v>29295</v>
      </c>
      <c r="E236" s="4">
        <v>0.75</v>
      </c>
      <c r="F236" s="5">
        <v>7881340</v>
      </c>
      <c r="G236" s="4">
        <v>2293426.4</v>
      </c>
      <c r="H236" s="4">
        <v>6425366</v>
      </c>
      <c r="I236" s="4">
        <v>-703121</v>
      </c>
      <c r="J236" s="4">
        <f t="shared" si="27"/>
        <v>0.81526314053194004</v>
      </c>
      <c r="K236" s="4">
        <f t="shared" si="28"/>
        <v>-8.9213382495869992E-2</v>
      </c>
      <c r="L236" s="4">
        <f t="shared" si="29"/>
        <v>0.72604975803607008</v>
      </c>
      <c r="M236" s="4">
        <f t="shared" si="25"/>
        <v>116.47760455201781</v>
      </c>
      <c r="N236" s="19">
        <f t="shared" si="26"/>
        <v>8.0064077614189433E-2</v>
      </c>
      <c r="O236" s="6">
        <v>4.7E-2</v>
      </c>
      <c r="P236" s="6">
        <v>0</v>
      </c>
      <c r="Q236" s="7">
        <v>5.149</v>
      </c>
      <c r="R236" s="8">
        <f t="shared" si="30"/>
        <v>1.1745605563076458</v>
      </c>
      <c r="S236" s="9" t="s">
        <v>20</v>
      </c>
    </row>
    <row r="237" spans="1:19" x14ac:dyDescent="0.25">
      <c r="A237" s="3">
        <v>43462</v>
      </c>
      <c r="B237" s="4">
        <v>140</v>
      </c>
      <c r="C237" s="4">
        <v>952284745.57000005</v>
      </c>
      <c r="D237" s="5">
        <v>35099</v>
      </c>
      <c r="E237" s="4">
        <v>0.75</v>
      </c>
      <c r="F237" s="5">
        <v>7881340</v>
      </c>
      <c r="G237" s="4">
        <v>3837391.8</v>
      </c>
      <c r="H237" s="4">
        <v>6576616</v>
      </c>
      <c r="I237" s="4">
        <v>-606472</v>
      </c>
      <c r="J237" s="4">
        <f t="shared" si="27"/>
        <v>0.83445403954149933</v>
      </c>
      <c r="K237" s="4">
        <f t="shared" si="28"/>
        <v>-7.6950366308267376E-2</v>
      </c>
      <c r="L237" s="4">
        <f t="shared" si="29"/>
        <v>0.75750367323323198</v>
      </c>
      <c r="M237" s="4">
        <f t="shared" si="25"/>
        <v>120.82777111125773</v>
      </c>
      <c r="N237" s="19">
        <f t="shared" si="26"/>
        <v>7.7082465529910271E-2</v>
      </c>
      <c r="O237" s="6">
        <v>3.9800000000000002E-2</v>
      </c>
      <c r="P237" s="6">
        <v>0</v>
      </c>
      <c r="Q237" s="7">
        <v>5.0805263157894744</v>
      </c>
      <c r="R237" s="8">
        <f t="shared" si="30"/>
        <v>1.1586740259496184</v>
      </c>
      <c r="S237" s="9" t="s">
        <v>20</v>
      </c>
    </row>
    <row r="238" spans="1:19" x14ac:dyDescent="0.25">
      <c r="A238" s="3">
        <v>43496</v>
      </c>
      <c r="B238" s="4">
        <v>145.49</v>
      </c>
      <c r="C238" s="4">
        <v>953811242.63</v>
      </c>
      <c r="D238" s="5">
        <v>43973</v>
      </c>
      <c r="E238" s="4">
        <v>0.75</v>
      </c>
      <c r="F238" s="5">
        <v>7881340</v>
      </c>
      <c r="G238" s="4">
        <v>3407364.24</v>
      </c>
      <c r="H238" s="4">
        <v>6355736</v>
      </c>
      <c r="I238" s="4">
        <v>-707095</v>
      </c>
      <c r="J238" s="4">
        <f t="shared" si="27"/>
        <v>0.80642834847881195</v>
      </c>
      <c r="K238" s="4">
        <f t="shared" si="28"/>
        <v>-8.9717611472160827E-2</v>
      </c>
      <c r="L238" s="4">
        <f t="shared" si="29"/>
        <v>0.71671073700665111</v>
      </c>
      <c r="M238" s="4">
        <f t="shared" si="25"/>
        <v>121.02145607599722</v>
      </c>
      <c r="N238" s="19">
        <f t="shared" si="26"/>
        <v>7.6954866538719857E-2</v>
      </c>
      <c r="O238" s="6">
        <v>0.04</v>
      </c>
      <c r="P238" s="6">
        <v>0</v>
      </c>
      <c r="Q238" s="7">
        <v>4.6790909090909087</v>
      </c>
      <c r="R238" s="8">
        <f t="shared" si="30"/>
        <v>1.2021835194962238</v>
      </c>
      <c r="S238" s="9" t="s">
        <v>20</v>
      </c>
    </row>
    <row r="239" spans="1:19" x14ac:dyDescent="0.25">
      <c r="A239" s="3">
        <v>43524</v>
      </c>
      <c r="B239" s="4">
        <v>152.5</v>
      </c>
      <c r="C239" s="4">
        <v>953905824.77999997</v>
      </c>
      <c r="D239" s="5">
        <v>50452</v>
      </c>
      <c r="E239" s="4">
        <v>0.75</v>
      </c>
      <c r="F239" s="5">
        <v>7881340</v>
      </c>
      <c r="G239" s="4">
        <v>2457672.27</v>
      </c>
      <c r="H239" s="4">
        <v>6264831</v>
      </c>
      <c r="I239" s="4">
        <v>-760880</v>
      </c>
      <c r="J239" s="4">
        <f t="shared" si="27"/>
        <v>0.79489414236665334</v>
      </c>
      <c r="K239" s="4">
        <f t="shared" si="28"/>
        <v>-9.6541958600948566E-2</v>
      </c>
      <c r="L239" s="4">
        <f t="shared" si="29"/>
        <v>0.69835218376570474</v>
      </c>
      <c r="M239" s="4">
        <f t="shared" si="25"/>
        <v>121.03345684617082</v>
      </c>
      <c r="N239" s="19">
        <f t="shared" si="26"/>
        <v>7.694697436318565E-2</v>
      </c>
      <c r="O239" s="6">
        <v>0.04</v>
      </c>
      <c r="P239" s="6">
        <v>7.400000000000001E-2</v>
      </c>
      <c r="Q239" s="7">
        <v>4.4850000000000003</v>
      </c>
      <c r="R239" s="8">
        <f t="shared" si="30"/>
        <v>1.259982189832205</v>
      </c>
      <c r="S239" s="9" t="s">
        <v>20</v>
      </c>
    </row>
    <row r="240" spans="1:19" x14ac:dyDescent="0.25">
      <c r="A240" s="3">
        <v>43553</v>
      </c>
      <c r="B240" s="4">
        <v>161.4</v>
      </c>
      <c r="C240" s="4">
        <v>954080449.27999997</v>
      </c>
      <c r="D240" s="5">
        <v>57767</v>
      </c>
      <c r="E240" s="4">
        <v>0.75</v>
      </c>
      <c r="F240" s="5">
        <v>7881340</v>
      </c>
      <c r="G240" s="4">
        <v>2765091.89</v>
      </c>
      <c r="H240" s="4">
        <v>6040567</v>
      </c>
      <c r="I240" s="4">
        <v>-830048</v>
      </c>
      <c r="J240" s="4">
        <f t="shared" si="27"/>
        <v>0.76643908269405969</v>
      </c>
      <c r="K240" s="4">
        <f t="shared" si="28"/>
        <v>-0.10531813118073829</v>
      </c>
      <c r="L240" s="4">
        <f t="shared" si="29"/>
        <v>0.6611209515133214</v>
      </c>
      <c r="M240" s="4">
        <f t="shared" si="25"/>
        <v>121.05561354794996</v>
      </c>
      <c r="N240" s="19">
        <f t="shared" si="26"/>
        <v>7.6932407500742483E-2</v>
      </c>
      <c r="O240" s="6">
        <v>3.9800000000000002E-2</v>
      </c>
      <c r="P240" s="6">
        <v>7.3999999999999996E-2</v>
      </c>
      <c r="Q240" s="7">
        <v>4.4047368421052626</v>
      </c>
      <c r="R240" s="8">
        <f t="shared" si="30"/>
        <v>1.3332715044731873</v>
      </c>
      <c r="S240" s="9" t="s">
        <v>20</v>
      </c>
    </row>
    <row r="241" spans="1:19" x14ac:dyDescent="0.25">
      <c r="A241" s="3">
        <v>43585</v>
      </c>
      <c r="B241" s="4">
        <v>157.5</v>
      </c>
      <c r="C241" s="4">
        <v>952002405.17999995</v>
      </c>
      <c r="D241" s="5">
        <v>63553</v>
      </c>
      <c r="E241" s="4">
        <v>0.75</v>
      </c>
      <c r="F241" s="5">
        <v>7881340</v>
      </c>
      <c r="G241" s="4">
        <v>2683729.12</v>
      </c>
      <c r="H241" s="4">
        <v>8817625</v>
      </c>
      <c r="I241" s="4">
        <v>-843926</v>
      </c>
      <c r="J241" s="4">
        <f t="shared" si="27"/>
        <v>1.1187976917630758</v>
      </c>
      <c r="K241" s="4">
        <f t="shared" si="28"/>
        <v>-0.10707899925647162</v>
      </c>
      <c r="L241" s="4">
        <f t="shared" si="29"/>
        <v>1.0117186925066042</v>
      </c>
      <c r="M241" s="4">
        <f t="shared" si="25"/>
        <v>120.7919472044094</v>
      </c>
      <c r="N241" s="19">
        <f t="shared" si="26"/>
        <v>7.7106112561023732E-2</v>
      </c>
      <c r="O241" s="6">
        <v>4.9000000000000002E-2</v>
      </c>
      <c r="P241" s="6">
        <v>8.4000000000000005E-2</v>
      </c>
      <c r="Q241" s="7">
        <v>4.4914285714285729</v>
      </c>
      <c r="R241" s="8">
        <f t="shared" si="30"/>
        <v>1.3038948675400657</v>
      </c>
      <c r="S241" s="9" t="s">
        <v>20</v>
      </c>
    </row>
    <row r="242" spans="1:19" x14ac:dyDescent="0.25">
      <c r="A242" s="3">
        <v>43616</v>
      </c>
      <c r="B242" s="4">
        <v>154.80000000000001</v>
      </c>
      <c r="C242" s="4">
        <v>955419979.97000003</v>
      </c>
      <c r="D242" s="5">
        <v>68146</v>
      </c>
      <c r="E242" s="4">
        <v>0.75</v>
      </c>
      <c r="F242" s="5">
        <v>7881340</v>
      </c>
      <c r="G242" s="4">
        <v>2736325.8</v>
      </c>
      <c r="H242" s="4">
        <v>6376361</v>
      </c>
      <c r="I242" s="4">
        <v>-920572</v>
      </c>
      <c r="J242" s="4">
        <f t="shared" si="27"/>
        <v>0.8090452892528428</v>
      </c>
      <c r="K242" s="4">
        <f t="shared" si="28"/>
        <v>-0.11680399525968935</v>
      </c>
      <c r="L242" s="4">
        <f t="shared" si="29"/>
        <v>0.69224129399315348</v>
      </c>
      <c r="M242" s="4">
        <f t="shared" si="25"/>
        <v>121.22557585004581</v>
      </c>
      <c r="N242" s="19">
        <f t="shared" si="26"/>
        <v>7.6820849330985652E-2</v>
      </c>
      <c r="O242" s="6">
        <v>6.5000000000000002E-2</v>
      </c>
      <c r="P242" s="6">
        <v>9.7000000000000003E-2</v>
      </c>
      <c r="Q242" s="7">
        <v>4.2859090909090911</v>
      </c>
      <c r="R242" s="8">
        <f t="shared" si="30"/>
        <v>1.2769582566593476</v>
      </c>
      <c r="S242" s="9" t="s">
        <v>20</v>
      </c>
    </row>
    <row r="243" spans="1:19" x14ac:dyDescent="0.25">
      <c r="A243" s="3">
        <v>43644</v>
      </c>
      <c r="B243" s="4">
        <v>148.54</v>
      </c>
      <c r="C243" s="4">
        <v>955490356.86000001</v>
      </c>
      <c r="D243" s="5">
        <v>73987</v>
      </c>
      <c r="E243" s="4">
        <v>0.75</v>
      </c>
      <c r="F243" s="5">
        <v>7881340</v>
      </c>
      <c r="G243" s="4">
        <v>9228785.3599999994</v>
      </c>
      <c r="H243" s="4">
        <v>5792273</v>
      </c>
      <c r="I243" s="4">
        <v>-733457</v>
      </c>
      <c r="J243" s="4">
        <f t="shared" si="27"/>
        <v>0.73493504911601326</v>
      </c>
      <c r="K243" s="4">
        <f t="shared" si="28"/>
        <v>-9.3062474147797197E-2</v>
      </c>
      <c r="L243" s="4">
        <f t="shared" si="29"/>
        <v>0.64187257496821604</v>
      </c>
      <c r="M243" s="4">
        <f t="shared" si="25"/>
        <v>121.23450540897868</v>
      </c>
      <c r="N243" s="19">
        <f t="shared" si="26"/>
        <v>7.6814997176676059E-2</v>
      </c>
      <c r="O243" s="6">
        <v>6.4841999999999997E-2</v>
      </c>
      <c r="P243" s="6">
        <v>9.7000000000000003E-2</v>
      </c>
      <c r="Q243" s="7">
        <v>3.8505263157894745</v>
      </c>
      <c r="R243" s="8">
        <f t="shared" si="30"/>
        <v>1.2252287374696467</v>
      </c>
      <c r="S243" s="9" t="s">
        <v>20</v>
      </c>
    </row>
    <row r="244" spans="1:19" x14ac:dyDescent="0.25">
      <c r="A244" s="3">
        <v>43677</v>
      </c>
      <c r="B244" s="4">
        <v>159.85</v>
      </c>
      <c r="C244" s="4">
        <v>1510735871.9100001</v>
      </c>
      <c r="D244" s="5">
        <v>93850</v>
      </c>
      <c r="E244" s="4">
        <v>0.75</v>
      </c>
      <c r="F244" s="5">
        <v>11882212</v>
      </c>
      <c r="G244" s="4">
        <v>3398826.78</v>
      </c>
      <c r="H244" s="4">
        <v>6979860</v>
      </c>
      <c r="I244" s="4">
        <v>-554809</v>
      </c>
      <c r="J244" s="4">
        <f t="shared" si="27"/>
        <v>0.58742092802249279</v>
      </c>
      <c r="K244" s="4">
        <f t="shared" si="28"/>
        <v>-4.669240037124401E-2</v>
      </c>
      <c r="L244" s="4">
        <f t="shared" si="29"/>
        <v>0.54072852765124879</v>
      </c>
      <c r="M244" s="4">
        <f t="shared" si="25"/>
        <v>127.14264582301679</v>
      </c>
      <c r="N244" s="19">
        <f t="shared" si="26"/>
        <v>7.3128990015802309E-2</v>
      </c>
      <c r="O244" s="6">
        <v>6.8000000000000005E-2</v>
      </c>
      <c r="P244" s="6">
        <v>8.3000000000000004E-2</v>
      </c>
      <c r="Q244" s="7">
        <v>3.614782608695652</v>
      </c>
      <c r="R244" s="8">
        <f t="shared" si="30"/>
        <v>1.25724928064272</v>
      </c>
      <c r="S244" s="9" t="s">
        <v>20</v>
      </c>
    </row>
    <row r="245" spans="1:19" x14ac:dyDescent="0.25">
      <c r="A245" s="3">
        <v>43707</v>
      </c>
      <c r="B245" s="4">
        <v>152.77000000000001</v>
      </c>
      <c r="C245" s="4">
        <v>1522294244.8800001</v>
      </c>
      <c r="D245" s="5">
        <v>103732</v>
      </c>
      <c r="E245" s="4">
        <v>0.75</v>
      </c>
      <c r="F245" s="5">
        <v>11882212</v>
      </c>
      <c r="G245" s="4">
        <v>4789484.07</v>
      </c>
      <c r="H245" s="4">
        <v>20059060</v>
      </c>
      <c r="I245" s="4">
        <v>-1045802</v>
      </c>
      <c r="J245" s="4">
        <f t="shared" si="27"/>
        <v>1.6881587367739272</v>
      </c>
      <c r="K245" s="4">
        <f t="shared" si="28"/>
        <v>-8.8014083572991286E-2</v>
      </c>
      <c r="L245" s="4">
        <f t="shared" si="29"/>
        <v>1.600144653200936</v>
      </c>
      <c r="M245" s="4">
        <f t="shared" si="25"/>
        <v>128.11539171999289</v>
      </c>
      <c r="N245" s="19">
        <f t="shared" si="26"/>
        <v>7.2555744573444825E-2</v>
      </c>
      <c r="O245" s="6">
        <v>6.8000000000000005E-2</v>
      </c>
      <c r="P245" s="6">
        <v>8.3000000000000004E-2</v>
      </c>
      <c r="Q245" s="7">
        <v>3.5945454545454538</v>
      </c>
      <c r="R245" s="8">
        <f t="shared" si="30"/>
        <v>1.1924406423694343</v>
      </c>
      <c r="S245" s="9" t="s">
        <v>20</v>
      </c>
    </row>
    <row r="246" spans="1:19" x14ac:dyDescent="0.25">
      <c r="A246" s="3">
        <v>43738</v>
      </c>
      <c r="B246" s="4">
        <v>154</v>
      </c>
      <c r="C246" s="4">
        <v>1520485132</v>
      </c>
      <c r="D246" s="5">
        <v>114795</v>
      </c>
      <c r="E246" s="4">
        <v>0.78</v>
      </c>
      <c r="F246" s="5">
        <v>11882212</v>
      </c>
      <c r="G246" s="4">
        <v>7089827.3099999996</v>
      </c>
      <c r="H246" s="4">
        <v>7190724</v>
      </c>
      <c r="I246" s="4">
        <v>-1206954</v>
      </c>
      <c r="J246" s="4">
        <f t="shared" si="27"/>
        <v>0.60516711871493289</v>
      </c>
      <c r="K246" s="4">
        <f t="shared" si="28"/>
        <v>-0.10157654147224439</v>
      </c>
      <c r="L246" s="4">
        <f t="shared" si="29"/>
        <v>0.50359057724268852</v>
      </c>
      <c r="M246" s="4">
        <f t="shared" si="25"/>
        <v>127.9631378399914</v>
      </c>
      <c r="N246" s="19">
        <f t="shared" si="26"/>
        <v>7.5648822895362899E-2</v>
      </c>
      <c r="O246" s="6">
        <v>6.8000000000000005E-2</v>
      </c>
      <c r="P246" s="6">
        <v>8.3000000000000004E-2</v>
      </c>
      <c r="Q246" s="7">
        <v>3.5757142857142865</v>
      </c>
      <c r="R246" s="8">
        <f t="shared" si="30"/>
        <v>1.2034715825159414</v>
      </c>
      <c r="S246" s="9" t="s">
        <v>20</v>
      </c>
    </row>
    <row r="247" spans="1:19" x14ac:dyDescent="0.25">
      <c r="A247" s="3">
        <v>43769</v>
      </c>
      <c r="B247" s="4">
        <v>162.19</v>
      </c>
      <c r="C247" s="4">
        <v>1518959992.21</v>
      </c>
      <c r="D247" s="5">
        <v>127999</v>
      </c>
      <c r="E247" s="4">
        <v>0.78</v>
      </c>
      <c r="F247" s="5">
        <v>11882212</v>
      </c>
      <c r="G247" s="4">
        <v>6345424.1799999997</v>
      </c>
      <c r="H247" s="4">
        <v>8382834</v>
      </c>
      <c r="I247" s="4">
        <v>-1614688</v>
      </c>
      <c r="J247" s="4">
        <f t="shared" si="27"/>
        <v>0.70549439784444179</v>
      </c>
      <c r="K247" s="4">
        <f t="shared" si="28"/>
        <v>-0.13589119601636462</v>
      </c>
      <c r="L247" s="4">
        <f t="shared" si="29"/>
        <v>0.56960320182807722</v>
      </c>
      <c r="M247" s="4">
        <f t="shared" si="25"/>
        <v>127.83478296886136</v>
      </c>
      <c r="N247" s="19">
        <f t="shared" si="26"/>
        <v>7.5727346479116608E-2</v>
      </c>
      <c r="O247" s="6">
        <v>6.8000000000000005E-2</v>
      </c>
      <c r="P247" s="6">
        <v>8.3000000000000004E-2</v>
      </c>
      <c r="Q247" s="7">
        <v>3.2630434782608688</v>
      </c>
      <c r="R247" s="8">
        <f t="shared" si="30"/>
        <v>1.2687470204373645</v>
      </c>
      <c r="S247" s="9" t="s">
        <v>20</v>
      </c>
    </row>
    <row r="248" spans="1:19" x14ac:dyDescent="0.25">
      <c r="A248" s="3">
        <v>43798</v>
      </c>
      <c r="B248" s="4">
        <v>181.55</v>
      </c>
      <c r="C248" s="4">
        <v>1519300621.02</v>
      </c>
      <c r="D248" s="5">
        <v>138102</v>
      </c>
      <c r="E248" s="4">
        <v>0.78</v>
      </c>
      <c r="F248" s="5">
        <v>11882212</v>
      </c>
      <c r="G248" s="4">
        <v>5126458.0199999996</v>
      </c>
      <c r="H248" s="4">
        <v>7675240</v>
      </c>
      <c r="I248" s="4">
        <v>-1894634</v>
      </c>
      <c r="J248" s="4">
        <f t="shared" si="27"/>
        <v>0.64594370139162638</v>
      </c>
      <c r="K248" s="4">
        <f t="shared" si="28"/>
        <v>-0.15945128735289354</v>
      </c>
      <c r="L248" s="4">
        <f t="shared" si="29"/>
        <v>0.48649241403873283</v>
      </c>
      <c r="M248" s="4">
        <f t="shared" si="25"/>
        <v>127.86345008993275</v>
      </c>
      <c r="N248" s="19">
        <f t="shared" si="26"/>
        <v>7.5709794682296883E-2</v>
      </c>
      <c r="O248" s="6">
        <v>6.8000000000000005E-2</v>
      </c>
      <c r="P248" s="6">
        <v>8.3000000000000004E-2</v>
      </c>
      <c r="Q248" s="7">
        <v>3.14</v>
      </c>
      <c r="R248" s="8">
        <f t="shared" si="30"/>
        <v>1.4198740912458316</v>
      </c>
      <c r="S248" s="9" t="s">
        <v>20</v>
      </c>
    </row>
    <row r="249" spans="1:19" x14ac:dyDescent="0.25">
      <c r="A249" s="3">
        <v>43829</v>
      </c>
      <c r="B249" s="4">
        <v>206.15</v>
      </c>
      <c r="C249" s="4">
        <v>1608622459.71</v>
      </c>
      <c r="D249" s="5">
        <v>149969</v>
      </c>
      <c r="E249" s="4">
        <v>0.78</v>
      </c>
      <c r="F249" s="5">
        <v>11882212</v>
      </c>
      <c r="G249" s="4">
        <v>6119302.3300000001</v>
      </c>
      <c r="H249" s="4">
        <v>10907888</v>
      </c>
      <c r="I249" s="4">
        <v>-1759598</v>
      </c>
      <c r="J249" s="4">
        <f t="shared" ref="J249" si="31">H249/F249</f>
        <v>0.91800146302725449</v>
      </c>
      <c r="K249" s="4">
        <f t="shared" ref="K249" si="32">I249/F249</f>
        <v>-0.14808673671198594</v>
      </c>
      <c r="L249" s="4">
        <f t="shared" ref="L249" si="33">J249+K249</f>
        <v>0.76991472631526858</v>
      </c>
      <c r="M249" s="4">
        <f t="shared" si="25"/>
        <v>135.38072369942566</v>
      </c>
      <c r="N249" s="19">
        <f t="shared" si="26"/>
        <v>7.1371862186559998E-2</v>
      </c>
      <c r="O249" s="6">
        <v>6.8000000000000005E-2</v>
      </c>
      <c r="P249" s="6">
        <v>8.3000000000000004E-2</v>
      </c>
      <c r="Q249" s="7">
        <v>3.338421052631579</v>
      </c>
      <c r="R249" s="8">
        <f t="shared" si="30"/>
        <v>1.5227426354855169</v>
      </c>
      <c r="S249" s="9" t="s">
        <v>20</v>
      </c>
    </row>
    <row r="250" spans="1:19" x14ac:dyDescent="0.25">
      <c r="A250" s="3">
        <v>43861</v>
      </c>
      <c r="B250" s="4">
        <v>191.5</v>
      </c>
      <c r="C250" s="4">
        <v>1624063432.8800001</v>
      </c>
      <c r="D250" s="5">
        <v>162181</v>
      </c>
      <c r="E250" s="4">
        <v>0.78</v>
      </c>
      <c r="F250" s="5">
        <v>11882212</v>
      </c>
      <c r="G250" s="4">
        <v>7392488.5</v>
      </c>
      <c r="H250" s="4">
        <v>20795815</v>
      </c>
      <c r="I250" s="4">
        <v>-1491281</v>
      </c>
      <c r="J250" s="4">
        <f t="shared" ref="J250:J307" si="34">H250/F250</f>
        <v>1.7501636059009889</v>
      </c>
      <c r="K250" s="4">
        <f t="shared" ref="K250:K307" si="35">I250/F250</f>
        <v>-0.12550533520189674</v>
      </c>
      <c r="L250" s="4">
        <f t="shared" ref="L250:L307" si="36">J250+K250</f>
        <v>1.6246582706990922</v>
      </c>
      <c r="M250" s="4">
        <f t="shared" si="25"/>
        <v>136.68022695437517</v>
      </c>
      <c r="N250" s="19">
        <f t="shared" si="26"/>
        <v>7.0671849641554596E-2</v>
      </c>
      <c r="O250" s="6">
        <v>6.8000000000000005E-2</v>
      </c>
      <c r="P250" s="6">
        <v>8.1000000000000003E-2</v>
      </c>
      <c r="Q250" s="7">
        <v>3.410909090909092</v>
      </c>
      <c r="R250" s="8">
        <f t="shared" si="30"/>
        <v>1.401080494722357</v>
      </c>
      <c r="S250" s="9" t="s">
        <v>20</v>
      </c>
    </row>
    <row r="251" spans="1:19" x14ac:dyDescent="0.25">
      <c r="A251" s="3">
        <v>43889</v>
      </c>
      <c r="B251" s="4">
        <v>177.04</v>
      </c>
      <c r="C251" s="4">
        <v>1614142884.24</v>
      </c>
      <c r="D251" s="5">
        <v>170510</v>
      </c>
      <c r="E251" s="4">
        <v>0.78</v>
      </c>
      <c r="F251" s="5">
        <v>11882212</v>
      </c>
      <c r="G251" s="4">
        <v>6163629.8600000003</v>
      </c>
      <c r="H251" s="4">
        <v>7222192</v>
      </c>
      <c r="I251" s="4">
        <v>-1546696</v>
      </c>
      <c r="J251" s="4">
        <f t="shared" si="34"/>
        <v>0.60781544715748215</v>
      </c>
      <c r="K251" s="4">
        <f t="shared" si="35"/>
        <v>-0.13016902913363271</v>
      </c>
      <c r="L251" s="4">
        <f t="shared" si="36"/>
        <v>0.47764641802384944</v>
      </c>
      <c r="M251" s="4">
        <f t="shared" si="25"/>
        <v>135.8453193933924</v>
      </c>
      <c r="N251" s="19">
        <f t="shared" si="26"/>
        <v>7.1120008716937688E-2</v>
      </c>
      <c r="O251" s="6">
        <v>6.4000000000000001E-2</v>
      </c>
      <c r="P251" s="6">
        <v>7.9000000000000001E-2</v>
      </c>
      <c r="Q251" s="7">
        <v>3.2927777777777778</v>
      </c>
      <c r="R251" s="8">
        <f t="shared" si="30"/>
        <v>1.3032469634622637</v>
      </c>
      <c r="S251" s="9" t="s">
        <v>20</v>
      </c>
    </row>
    <row r="252" spans="1:19" x14ac:dyDescent="0.25">
      <c r="A252" s="3">
        <v>43921</v>
      </c>
      <c r="B252" s="4">
        <v>158.05000000000001</v>
      </c>
      <c r="C252" s="4">
        <v>1595945849.7</v>
      </c>
      <c r="D252" s="5">
        <v>177963</v>
      </c>
      <c r="E252" s="4">
        <v>0.78</v>
      </c>
      <c r="F252" s="5">
        <v>11882212</v>
      </c>
      <c r="G252" s="4">
        <v>2728611.63</v>
      </c>
      <c r="H252" s="4">
        <v>10249437</v>
      </c>
      <c r="I252" s="4">
        <v>-1519727</v>
      </c>
      <c r="J252" s="4">
        <f t="shared" si="34"/>
        <v>0.86258661266100956</v>
      </c>
      <c r="K252" s="4">
        <f t="shared" si="35"/>
        <v>-0.12789933389506936</v>
      </c>
      <c r="L252" s="4">
        <f t="shared" si="36"/>
        <v>0.7346872787659402</v>
      </c>
      <c r="M252" s="4">
        <f t="shared" si="25"/>
        <v>134.31386762835069</v>
      </c>
      <c r="N252" s="19">
        <f t="shared" si="26"/>
        <v>7.1956999644994246E-2</v>
      </c>
      <c r="O252" s="6">
        <v>6.3915E-2</v>
      </c>
      <c r="P252" s="6">
        <v>8.3000000000000004E-2</v>
      </c>
      <c r="Q252" s="7">
        <v>4.1422727272727276</v>
      </c>
      <c r="R252" s="8">
        <f t="shared" si="30"/>
        <v>1.1767213824660883</v>
      </c>
      <c r="S252" s="9" t="s">
        <v>20</v>
      </c>
    </row>
    <row r="253" spans="1:19" x14ac:dyDescent="0.25">
      <c r="A253" s="3">
        <v>43951</v>
      </c>
      <c r="B253" s="4">
        <v>173</v>
      </c>
      <c r="C253" s="4">
        <v>1592931823.1099999</v>
      </c>
      <c r="D253" s="5">
        <v>182662</v>
      </c>
      <c r="E253" s="4">
        <v>0.78</v>
      </c>
      <c r="F253" s="5">
        <v>11882212</v>
      </c>
      <c r="G253" s="4">
        <v>6620419.5999999996</v>
      </c>
      <c r="H253" s="4">
        <v>17234917</v>
      </c>
      <c r="I253" s="4">
        <v>-1915742</v>
      </c>
      <c r="J253" s="4">
        <f t="shared" si="34"/>
        <v>1.450480516590682</v>
      </c>
      <c r="K253" s="4">
        <f t="shared" si="35"/>
        <v>-0.16122772426548188</v>
      </c>
      <c r="L253" s="4">
        <f t="shared" si="36"/>
        <v>1.2892527923252002</v>
      </c>
      <c r="M253" s="4">
        <f t="shared" si="25"/>
        <v>134.06020891648794</v>
      </c>
      <c r="N253" s="19">
        <f t="shared" si="26"/>
        <v>7.2097537578641235E-2</v>
      </c>
      <c r="O253" s="6">
        <v>6.8000000000000005E-2</v>
      </c>
      <c r="P253" s="6">
        <v>8.3000000000000004E-2</v>
      </c>
      <c r="Q253" s="7">
        <v>4.4515000000000011</v>
      </c>
      <c r="R253" s="8">
        <f t="shared" si="30"/>
        <v>1.2904649440593472</v>
      </c>
      <c r="S253" s="9" t="s">
        <v>20</v>
      </c>
    </row>
    <row r="254" spans="1:19" x14ac:dyDescent="0.25">
      <c r="A254" s="3">
        <v>43980</v>
      </c>
      <c r="B254" s="4">
        <v>181.95</v>
      </c>
      <c r="C254" s="4">
        <v>1590413136.3800001</v>
      </c>
      <c r="D254" s="5">
        <v>188811</v>
      </c>
      <c r="E254" s="4">
        <v>0.78</v>
      </c>
      <c r="F254" s="5">
        <v>11882212</v>
      </c>
      <c r="G254" s="4">
        <v>4264169.3899999997</v>
      </c>
      <c r="H254" s="4">
        <v>6261028</v>
      </c>
      <c r="I254" s="4">
        <v>-1345785</v>
      </c>
      <c r="J254" s="4">
        <f t="shared" si="34"/>
        <v>0.52692444807414651</v>
      </c>
      <c r="K254" s="4">
        <f t="shared" si="35"/>
        <v>-0.11326047708961934</v>
      </c>
      <c r="L254" s="4">
        <f t="shared" si="36"/>
        <v>0.41366397098452717</v>
      </c>
      <c r="M254" s="4">
        <f t="shared" si="25"/>
        <v>133.8482377170177</v>
      </c>
      <c r="N254" s="19">
        <f t="shared" si="26"/>
        <v>7.2215400394453289E-2</v>
      </c>
      <c r="O254" s="6">
        <v>6.8000000000000005E-2</v>
      </c>
      <c r="P254" s="6">
        <v>8.2000000000000003E-2</v>
      </c>
      <c r="Q254" s="7">
        <v>4.3965000000000005</v>
      </c>
      <c r="R254" s="8">
        <f t="shared" si="30"/>
        <v>1.3593753874046453</v>
      </c>
      <c r="S254" s="9" t="s">
        <v>20</v>
      </c>
    </row>
    <row r="255" spans="1:19" x14ac:dyDescent="0.25">
      <c r="A255" s="3">
        <v>44012</v>
      </c>
      <c r="B255" s="4">
        <v>189.94</v>
      </c>
      <c r="C255" s="4">
        <v>1609190989.9300001</v>
      </c>
      <c r="D255" s="5">
        <v>193871</v>
      </c>
      <c r="E255" s="4">
        <v>0.78</v>
      </c>
      <c r="F255" s="5">
        <v>11882212</v>
      </c>
      <c r="G255" s="4">
        <v>3766880.66</v>
      </c>
      <c r="H255" s="4">
        <v>5684010</v>
      </c>
      <c r="I255" s="4">
        <v>-1554672</v>
      </c>
      <c r="J255" s="4">
        <f t="shared" si="34"/>
        <v>0.47836295127540224</v>
      </c>
      <c r="K255" s="4">
        <f t="shared" si="35"/>
        <v>-0.1308402846204057</v>
      </c>
      <c r="L255" s="4">
        <f t="shared" si="36"/>
        <v>0.34752266665499654</v>
      </c>
      <c r="M255" s="4">
        <f t="shared" si="25"/>
        <v>135.42857086963269</v>
      </c>
      <c r="N255" s="19">
        <f t="shared" si="26"/>
        <v>7.1345842302223517E-2</v>
      </c>
      <c r="O255" s="6">
        <v>0.108</v>
      </c>
      <c r="P255" s="6">
        <v>0.13500000000000001</v>
      </c>
      <c r="Q255" s="7">
        <v>4.0985714285714279</v>
      </c>
      <c r="R255" s="8">
        <f t="shared" si="30"/>
        <v>1.402510554311627</v>
      </c>
      <c r="S255" s="9" t="s">
        <v>20</v>
      </c>
    </row>
    <row r="256" spans="1:19" x14ac:dyDescent="0.25">
      <c r="A256" s="3">
        <v>44043</v>
      </c>
      <c r="B256" s="4">
        <v>180</v>
      </c>
      <c r="C256" s="4">
        <v>1602350160.3699999</v>
      </c>
      <c r="D256" s="5">
        <v>204757</v>
      </c>
      <c r="E256" s="4">
        <v>0.78</v>
      </c>
      <c r="F256" s="5">
        <v>11882212</v>
      </c>
      <c r="G256" s="4">
        <v>4942215.25</v>
      </c>
      <c r="H256" s="4">
        <v>16664209</v>
      </c>
      <c r="I256" s="4">
        <v>-1396000</v>
      </c>
      <c r="J256" s="4">
        <f t="shared" si="34"/>
        <v>1.4024500656948387</v>
      </c>
      <c r="K256" s="4">
        <f t="shared" si="35"/>
        <v>-0.11748654206809304</v>
      </c>
      <c r="L256" s="4">
        <f t="shared" si="36"/>
        <v>1.2849635236267456</v>
      </c>
      <c r="M256" s="4">
        <f t="shared" si="25"/>
        <v>134.85285066198111</v>
      </c>
      <c r="N256" s="19">
        <f t="shared" si="26"/>
        <v>7.1660190402789592E-2</v>
      </c>
      <c r="O256" s="6">
        <v>0.105</v>
      </c>
      <c r="P256" s="6">
        <v>0.13100000000000001</v>
      </c>
      <c r="Q256" s="7">
        <v>3.7060869565217396</v>
      </c>
      <c r="R256" s="8">
        <f t="shared" si="30"/>
        <v>1.3347882459762281</v>
      </c>
      <c r="S256" s="9" t="s">
        <v>20</v>
      </c>
    </row>
    <row r="257" spans="1:19" x14ac:dyDescent="0.25">
      <c r="A257" s="3">
        <v>44074</v>
      </c>
      <c r="B257" s="4">
        <v>182</v>
      </c>
      <c r="C257" s="4">
        <v>2580228390.2399998</v>
      </c>
      <c r="D257" s="5">
        <v>223439</v>
      </c>
      <c r="E257" s="4">
        <v>0.78</v>
      </c>
      <c r="F257" s="5">
        <v>18436967</v>
      </c>
      <c r="G257" s="4">
        <v>11668040.16</v>
      </c>
      <c r="H257" s="4">
        <v>6726073</v>
      </c>
      <c r="I257" s="4">
        <v>-1973091</v>
      </c>
      <c r="J257" s="4">
        <f t="shared" si="34"/>
        <v>0.36481450555289274</v>
      </c>
      <c r="K257" s="4">
        <f t="shared" si="35"/>
        <v>-0.10701819881762548</v>
      </c>
      <c r="L257" s="4">
        <f t="shared" si="36"/>
        <v>0.25779630673526727</v>
      </c>
      <c r="M257" s="4">
        <f t="shared" si="25"/>
        <v>139.94863635868089</v>
      </c>
      <c r="N257" s="19">
        <f t="shared" si="26"/>
        <v>6.89704496024377E-2</v>
      </c>
      <c r="O257" s="6">
        <v>9.1999999999999998E-2</v>
      </c>
      <c r="P257" s="6">
        <v>0.112</v>
      </c>
      <c r="Q257" s="7">
        <v>3.6195238095238098</v>
      </c>
      <c r="R257" s="8">
        <f t="shared" si="30"/>
        <v>1.3004771231464072</v>
      </c>
      <c r="S257" s="9" t="s">
        <v>20</v>
      </c>
    </row>
    <row r="258" spans="1:19" x14ac:dyDescent="0.25">
      <c r="A258" s="3">
        <v>44104</v>
      </c>
      <c r="B258" s="4">
        <v>169.99</v>
      </c>
      <c r="C258" s="4">
        <v>2591310695.9200001</v>
      </c>
      <c r="D258" s="5">
        <v>244915</v>
      </c>
      <c r="E258" s="4">
        <v>0.6</v>
      </c>
      <c r="F258" s="5">
        <v>18436967</v>
      </c>
      <c r="G258" s="4">
        <v>11293949.99</v>
      </c>
      <c r="H258" s="4">
        <v>10725515</v>
      </c>
      <c r="I258" s="4">
        <v>-2174030</v>
      </c>
      <c r="J258" s="4">
        <f t="shared" si="34"/>
        <v>0.58173966466393301</v>
      </c>
      <c r="K258" s="4">
        <f t="shared" si="35"/>
        <v>-0.11791690032313883</v>
      </c>
      <c r="L258" s="4">
        <f t="shared" si="36"/>
        <v>0.46382276434079417</v>
      </c>
      <c r="M258" s="4">
        <f t="shared" si="25"/>
        <v>140.54972794169453</v>
      </c>
      <c r="N258" s="19">
        <f t="shared" si="26"/>
        <v>5.2447481904415838E-2</v>
      </c>
      <c r="O258" s="6">
        <v>8.8999999999999996E-2</v>
      </c>
      <c r="P258" s="6">
        <v>0.106</v>
      </c>
      <c r="Q258" s="7">
        <v>3.8790476190476189</v>
      </c>
      <c r="R258" s="8">
        <f t="shared" si="30"/>
        <v>1.2094651657420386</v>
      </c>
      <c r="S258" s="9" t="s">
        <v>20</v>
      </c>
    </row>
    <row r="259" spans="1:19" x14ac:dyDescent="0.25">
      <c r="A259" s="3">
        <v>44134</v>
      </c>
      <c r="B259" s="4">
        <v>164</v>
      </c>
      <c r="C259" s="4">
        <v>2589404179.71</v>
      </c>
      <c r="D259" s="5">
        <v>253661</v>
      </c>
      <c r="E259" s="4">
        <v>0.78</v>
      </c>
      <c r="F259" s="5">
        <v>18436967</v>
      </c>
      <c r="G259" s="4">
        <v>14014673.83</v>
      </c>
      <c r="H259" s="4">
        <v>22564005</v>
      </c>
      <c r="I259" s="4">
        <v>-2439361</v>
      </c>
      <c r="J259" s="4">
        <f t="shared" si="34"/>
        <v>1.2238458201937445</v>
      </c>
      <c r="K259" s="4">
        <f t="shared" si="35"/>
        <v>-0.13230815025052656</v>
      </c>
      <c r="L259" s="4">
        <f t="shared" si="36"/>
        <v>1.091537669943218</v>
      </c>
      <c r="M259" s="4">
        <f t="shared" ref="M259:M322" si="37">C259/F259</f>
        <v>140.44632068333149</v>
      </c>
      <c r="N259" s="19">
        <f t="shared" ref="N259:N322" si="38">(1+E259/M259)^12-1</f>
        <v>6.8718533602637022E-2</v>
      </c>
      <c r="O259" s="6">
        <v>8.8999999999999996E-2</v>
      </c>
      <c r="P259" s="6">
        <v>0.105</v>
      </c>
      <c r="Q259" s="7">
        <v>4.1100000000000003</v>
      </c>
      <c r="R259" s="8">
        <f t="shared" si="30"/>
        <v>1.1677059192584738</v>
      </c>
      <c r="S259" s="9" t="s">
        <v>20</v>
      </c>
    </row>
    <row r="260" spans="1:19" x14ac:dyDescent="0.25">
      <c r="A260" s="3">
        <v>44165</v>
      </c>
      <c r="B260" s="4">
        <v>167.7</v>
      </c>
      <c r="C260" s="4">
        <v>2711743061.02</v>
      </c>
      <c r="D260" s="5">
        <v>259647</v>
      </c>
      <c r="E260" s="4">
        <v>0.78</v>
      </c>
      <c r="F260" s="5">
        <v>18436967</v>
      </c>
      <c r="G260" s="4">
        <v>9489132.6500000004</v>
      </c>
      <c r="H260" s="4">
        <v>12612516</v>
      </c>
      <c r="I260" s="4">
        <v>-2424081</v>
      </c>
      <c r="J260" s="4">
        <f t="shared" si="34"/>
        <v>0.68408844036006577</v>
      </c>
      <c r="K260" s="4">
        <f t="shared" si="35"/>
        <v>-0.1314793805293463</v>
      </c>
      <c r="L260" s="4">
        <f t="shared" si="36"/>
        <v>0.55260905983071951</v>
      </c>
      <c r="M260" s="4">
        <f t="shared" si="37"/>
        <v>147.08184166191759</v>
      </c>
      <c r="N260" s="19">
        <f t="shared" si="38"/>
        <v>6.5527404111004106E-2</v>
      </c>
      <c r="O260" s="6">
        <v>0.16600000000000001</v>
      </c>
      <c r="P260" s="6">
        <v>7.8E-2</v>
      </c>
      <c r="Q260" s="7">
        <v>4.0910000000000002</v>
      </c>
      <c r="R260" s="8">
        <f t="shared" si="30"/>
        <v>1.1401815350223539</v>
      </c>
      <c r="S260" s="9" t="s">
        <v>20</v>
      </c>
    </row>
    <row r="261" spans="1:19" x14ac:dyDescent="0.25">
      <c r="A261" s="3">
        <v>44195</v>
      </c>
      <c r="B261" s="4">
        <v>181</v>
      </c>
      <c r="C261" s="4">
        <v>2728457694.9200001</v>
      </c>
      <c r="D261" s="5">
        <v>264024</v>
      </c>
      <c r="E261" s="4">
        <v>2.63</v>
      </c>
      <c r="F261" s="5">
        <v>18436967</v>
      </c>
      <c r="G261" s="4">
        <v>6644313.8700000001</v>
      </c>
      <c r="H261" s="4">
        <v>55898499</v>
      </c>
      <c r="I261" s="4">
        <v>-3432973</v>
      </c>
      <c r="J261" s="4">
        <f t="shared" si="34"/>
        <v>3.0318706433655818</v>
      </c>
      <c r="K261" s="4">
        <f t="shared" si="35"/>
        <v>-0.18620052853595714</v>
      </c>
      <c r="L261" s="4">
        <f t="shared" si="36"/>
        <v>2.8456701148296246</v>
      </c>
      <c r="M261" s="4">
        <f t="shared" si="37"/>
        <v>147.98842428475356</v>
      </c>
      <c r="N261" s="19">
        <f t="shared" si="38"/>
        <v>0.23539046751499404</v>
      </c>
      <c r="O261" s="6">
        <v>0.16600000000000001</v>
      </c>
      <c r="P261" s="6">
        <v>7.6999999999999999E-2</v>
      </c>
      <c r="Q261" s="7">
        <v>3.6555</v>
      </c>
      <c r="R261" s="8">
        <f t="shared" si="30"/>
        <v>1.223068634420533</v>
      </c>
      <c r="S261" s="9" t="s">
        <v>20</v>
      </c>
    </row>
    <row r="262" spans="1:19" x14ac:dyDescent="0.25">
      <c r="A262" s="3">
        <v>44225</v>
      </c>
      <c r="B262" s="4">
        <v>179.65</v>
      </c>
      <c r="C262" s="4">
        <v>2723229847.46</v>
      </c>
      <c r="D262" s="5">
        <v>270351</v>
      </c>
      <c r="E262" s="4">
        <v>0.78</v>
      </c>
      <c r="F262" s="5">
        <v>18436967</v>
      </c>
      <c r="G262" s="4">
        <v>10910682.720000001</v>
      </c>
      <c r="H262" s="4">
        <v>21078415</v>
      </c>
      <c r="I262" s="4">
        <v>-2686932</v>
      </c>
      <c r="J262" s="4">
        <f t="shared" si="34"/>
        <v>1.1432691179628407</v>
      </c>
      <c r="K262" s="4">
        <f t="shared" si="35"/>
        <v>-0.14573611809361051</v>
      </c>
      <c r="L262" s="4">
        <f t="shared" si="36"/>
        <v>0.99753299986923016</v>
      </c>
      <c r="M262" s="4">
        <f t="shared" si="37"/>
        <v>147.70487181866736</v>
      </c>
      <c r="N262" s="19">
        <f t="shared" si="38"/>
        <v>6.5242928223612884E-2</v>
      </c>
      <c r="O262" s="6">
        <v>0.155</v>
      </c>
      <c r="P262" s="6">
        <v>6.8000000000000005E-2</v>
      </c>
      <c r="Q262" s="7">
        <v>3.5989473684210522</v>
      </c>
      <c r="R262" s="8">
        <f t="shared" si="30"/>
        <v>1.2162767401507966</v>
      </c>
      <c r="S262" s="9" t="s">
        <v>20</v>
      </c>
    </row>
    <row r="263" spans="1:19" x14ac:dyDescent="0.25">
      <c r="A263" s="3">
        <v>44253</v>
      </c>
      <c r="B263" s="4">
        <v>179</v>
      </c>
      <c r="C263" s="4">
        <v>2718769806.0799999</v>
      </c>
      <c r="D263" s="5">
        <v>275634</v>
      </c>
      <c r="E263" s="4">
        <v>0.78</v>
      </c>
      <c r="F263" s="5">
        <v>18436967</v>
      </c>
      <c r="G263" s="4">
        <v>7771590.9500000002</v>
      </c>
      <c r="H263" s="4">
        <v>12632044</v>
      </c>
      <c r="I263" s="4">
        <v>-2742422</v>
      </c>
      <c r="J263" s="4">
        <f t="shared" si="34"/>
        <v>0.68514761674195113</v>
      </c>
      <c r="K263" s="4">
        <f t="shared" si="35"/>
        <v>-0.14874583221849885</v>
      </c>
      <c r="L263" s="4">
        <f t="shared" si="36"/>
        <v>0.53640178452345233</v>
      </c>
      <c r="M263" s="4">
        <f t="shared" si="37"/>
        <v>147.46296427606558</v>
      </c>
      <c r="N263" s="19">
        <f t="shared" si="38"/>
        <v>6.5353089595054259E-2</v>
      </c>
      <c r="O263" s="6">
        <v>0.152</v>
      </c>
      <c r="P263" s="6">
        <v>6.6000000000000003E-2</v>
      </c>
      <c r="Q263" s="7">
        <v>3.6527777777777777</v>
      </c>
      <c r="R263" s="8">
        <f t="shared" si="30"/>
        <v>1.2138641107532187</v>
      </c>
      <c r="S263" s="9" t="s">
        <v>20</v>
      </c>
    </row>
    <row r="264" spans="1:19" x14ac:dyDescent="0.25">
      <c r="A264" s="3">
        <v>44286</v>
      </c>
      <c r="B264" s="4">
        <v>175.99</v>
      </c>
      <c r="C264" s="4">
        <v>2709068264.8800001</v>
      </c>
      <c r="D264" s="5">
        <v>277168</v>
      </c>
      <c r="E264" s="4">
        <v>0.78</v>
      </c>
      <c r="F264" s="5">
        <v>18436967</v>
      </c>
      <c r="G264" s="4">
        <v>5531332.9199999999</v>
      </c>
      <c r="H264" s="4">
        <v>15386186</v>
      </c>
      <c r="I264" s="4">
        <v>-2268425</v>
      </c>
      <c r="J264" s="4">
        <f t="shared" si="34"/>
        <v>0.83452912835392068</v>
      </c>
      <c r="K264" s="4">
        <f t="shared" si="35"/>
        <v>-0.12303677714452708</v>
      </c>
      <c r="L264" s="4">
        <f t="shared" si="36"/>
        <v>0.71149235120939358</v>
      </c>
      <c r="M264" s="4">
        <f t="shared" si="37"/>
        <v>146.93676377898817</v>
      </c>
      <c r="N264" s="19">
        <f t="shared" si="38"/>
        <v>6.5594003085422958E-2</v>
      </c>
      <c r="O264" s="6">
        <v>0.152</v>
      </c>
      <c r="P264" s="6">
        <v>6.8000000000000005E-2</v>
      </c>
      <c r="Q264" s="7">
        <v>3.8978260869565218</v>
      </c>
      <c r="R264" s="8">
        <f t="shared" si="30"/>
        <v>1.1977261202289147</v>
      </c>
      <c r="S264" s="9" t="s">
        <v>20</v>
      </c>
    </row>
    <row r="265" spans="1:19" x14ac:dyDescent="0.25">
      <c r="A265" s="3">
        <v>44316</v>
      </c>
      <c r="B265" s="4">
        <v>174</v>
      </c>
      <c r="C265" s="4">
        <v>2706356204.54</v>
      </c>
      <c r="D265" s="5">
        <v>279672</v>
      </c>
      <c r="E265" s="4">
        <v>0.78</v>
      </c>
      <c r="F265" s="5">
        <v>18436967</v>
      </c>
      <c r="G265" s="4">
        <v>5726109.3099999996</v>
      </c>
      <c r="H265" s="4">
        <v>22975148</v>
      </c>
      <c r="I265" s="4">
        <v>-2863135</v>
      </c>
      <c r="J265" s="4">
        <f t="shared" si="34"/>
        <v>1.2461457462065209</v>
      </c>
      <c r="K265" s="4">
        <f t="shared" si="35"/>
        <v>-0.15529316725467915</v>
      </c>
      <c r="L265" s="4">
        <f t="shared" si="36"/>
        <v>1.0908525789518417</v>
      </c>
      <c r="M265" s="4">
        <f t="shared" si="37"/>
        <v>146.78966472847731</v>
      </c>
      <c r="N265" s="19">
        <f t="shared" si="38"/>
        <v>6.5661668206364432E-2</v>
      </c>
      <c r="O265" s="6">
        <v>0.152</v>
      </c>
      <c r="P265" s="6">
        <v>6.4000000000000001E-2</v>
      </c>
      <c r="Q265" s="7">
        <v>4.0869999999999997</v>
      </c>
      <c r="R265" s="8">
        <f t="shared" si="30"/>
        <v>1.1853695580125123</v>
      </c>
      <c r="S265" s="9" t="s">
        <v>20</v>
      </c>
    </row>
    <row r="266" spans="1:19" x14ac:dyDescent="0.25">
      <c r="A266" s="3">
        <v>44347</v>
      </c>
      <c r="B266" s="4">
        <v>169.54</v>
      </c>
      <c r="C266" s="4">
        <v>2739487707.5900002</v>
      </c>
      <c r="D266" s="5">
        <v>280532</v>
      </c>
      <c r="E266" s="4">
        <v>1</v>
      </c>
      <c r="F266" s="5">
        <v>18436967</v>
      </c>
      <c r="G266" s="4">
        <v>6041821.9800000004</v>
      </c>
      <c r="H266" s="4">
        <v>23972124</v>
      </c>
      <c r="I266" s="4">
        <v>-2297523</v>
      </c>
      <c r="J266" s="4">
        <f t="shared" si="34"/>
        <v>1.3002205840038656</v>
      </c>
      <c r="K266" s="4">
        <f t="shared" si="35"/>
        <v>-0.12461501937927209</v>
      </c>
      <c r="L266" s="4">
        <f t="shared" si="36"/>
        <v>1.1756055646245935</v>
      </c>
      <c r="M266" s="4">
        <f t="shared" si="37"/>
        <v>148.58667955472288</v>
      </c>
      <c r="N266" s="19">
        <f t="shared" si="38"/>
        <v>8.3818431168280139E-2</v>
      </c>
      <c r="O266" s="6">
        <v>7.5999999999999998E-2</v>
      </c>
      <c r="P266" s="6">
        <v>8.2000000000000003E-2</v>
      </c>
      <c r="Q266" s="7">
        <v>4.1957142857142848</v>
      </c>
      <c r="R266" s="8">
        <f t="shared" si="30"/>
        <v>1.1410174889705389</v>
      </c>
      <c r="S266" s="9" t="s">
        <v>20</v>
      </c>
    </row>
    <row r="267" spans="1:19" x14ac:dyDescent="0.25">
      <c r="A267" s="3">
        <v>44377</v>
      </c>
      <c r="B267" s="4">
        <v>168.6</v>
      </c>
      <c r="C267" s="4">
        <v>2703569719.3600001</v>
      </c>
      <c r="D267" s="5">
        <v>281184</v>
      </c>
      <c r="E267" s="4">
        <v>2.2000000000000002</v>
      </c>
      <c r="F267" s="5">
        <v>18436967</v>
      </c>
      <c r="G267" s="4">
        <v>6540120</v>
      </c>
      <c r="H267" s="4">
        <v>37972039</v>
      </c>
      <c r="I267" s="4">
        <v>-2443087</v>
      </c>
      <c r="J267" s="4">
        <f t="shared" si="34"/>
        <v>2.0595599590756981</v>
      </c>
      <c r="K267" s="4">
        <f t="shared" si="35"/>
        <v>-0.1325102442283484</v>
      </c>
      <c r="L267" s="4">
        <f t="shared" si="36"/>
        <v>1.9270497148473498</v>
      </c>
      <c r="M267" s="4">
        <f t="shared" si="37"/>
        <v>146.63852895977956</v>
      </c>
      <c r="N267" s="19">
        <f t="shared" si="38"/>
        <v>0.19565885758843704</v>
      </c>
      <c r="O267" s="6">
        <v>6.9000000000000006E-2</v>
      </c>
      <c r="P267" s="6">
        <v>7.6999999999999999E-2</v>
      </c>
      <c r="Q267" s="7">
        <v>4.1295238095238096</v>
      </c>
      <c r="R267" s="8">
        <f t="shared" si="30"/>
        <v>1.1497660348614387</v>
      </c>
      <c r="S267" s="9" t="s">
        <v>20</v>
      </c>
    </row>
    <row r="268" spans="1:19" x14ac:dyDescent="0.25">
      <c r="A268" s="3">
        <v>44407</v>
      </c>
      <c r="B268" s="4">
        <v>168.97</v>
      </c>
      <c r="C268" s="4">
        <v>2698581152.1500001</v>
      </c>
      <c r="D268" s="5">
        <v>286186</v>
      </c>
      <c r="E268" s="4">
        <v>1.1000000000000001</v>
      </c>
      <c r="F268" s="5">
        <v>18436967</v>
      </c>
      <c r="G268" s="4">
        <v>28799419.370000001</v>
      </c>
      <c r="H268" s="4">
        <v>24320008</v>
      </c>
      <c r="I268" s="4">
        <v>-2304021</v>
      </c>
      <c r="J268" s="4">
        <f t="shared" si="34"/>
        <v>1.3190894142187271</v>
      </c>
      <c r="K268" s="4">
        <f t="shared" si="35"/>
        <v>-0.12496746346619809</v>
      </c>
      <c r="L268" s="4">
        <f t="shared" si="36"/>
        <v>1.1941219507525289</v>
      </c>
      <c r="M268" s="4">
        <f t="shared" si="37"/>
        <v>146.36795478074023</v>
      </c>
      <c r="N268" s="19">
        <f t="shared" si="38"/>
        <v>9.4006323267892489E-2</v>
      </c>
      <c r="O268" s="6">
        <v>7.8E-2</v>
      </c>
      <c r="P268" s="6">
        <v>8.4000000000000005E-2</v>
      </c>
      <c r="Q268" s="7">
        <v>4.1457142857142868</v>
      </c>
      <c r="R268" s="8">
        <f t="shared" si="30"/>
        <v>1.1544193553371551</v>
      </c>
      <c r="S268" s="9" t="s">
        <v>20</v>
      </c>
    </row>
    <row r="269" spans="1:19" x14ac:dyDescent="0.25">
      <c r="A269" s="3">
        <v>44439</v>
      </c>
      <c r="B269" s="4">
        <v>162.81</v>
      </c>
      <c r="C269" s="4">
        <v>3136631083.23</v>
      </c>
      <c r="D269" s="5">
        <v>294484</v>
      </c>
      <c r="E269" s="4">
        <v>1.1000000000000001</v>
      </c>
      <c r="F269" s="5">
        <f>42626826/2</f>
        <v>21313413</v>
      </c>
      <c r="G269" s="4">
        <v>7606435.3600000003</v>
      </c>
      <c r="H269" s="4">
        <v>52803946</v>
      </c>
      <c r="I269" s="4">
        <v>-246956</v>
      </c>
      <c r="J269" s="4">
        <f t="shared" si="34"/>
        <v>2.4774983715653613</v>
      </c>
      <c r="K269" s="4">
        <f t="shared" si="35"/>
        <v>-1.1586881932049081E-2</v>
      </c>
      <c r="L269" s="4">
        <f t="shared" si="36"/>
        <v>2.4659114896333123</v>
      </c>
      <c r="M269" s="4">
        <f t="shared" si="37"/>
        <v>147.16700151355394</v>
      </c>
      <c r="N269" s="19">
        <f t="shared" si="38"/>
        <v>9.3474752478452494E-2</v>
      </c>
      <c r="O269" s="6">
        <v>7.8E-2</v>
      </c>
      <c r="P269" s="6">
        <v>8.4000000000000005E-2</v>
      </c>
      <c r="Q269" s="7">
        <v>4.5836363636363622</v>
      </c>
      <c r="R269" s="8">
        <f t="shared" si="30"/>
        <v>1.1062941986013444</v>
      </c>
      <c r="S269" s="9" t="s">
        <v>20</v>
      </c>
    </row>
    <row r="270" spans="1:19" x14ac:dyDescent="0.25">
      <c r="A270" s="3">
        <v>44469</v>
      </c>
      <c r="B270" s="4">
        <v>165</v>
      </c>
      <c r="C270" s="4">
        <v>3151358842.7199998</v>
      </c>
      <c r="D270" s="5">
        <v>297812</v>
      </c>
      <c r="E270" s="4">
        <v>1.1000000000000001</v>
      </c>
      <c r="F270" s="5">
        <v>21313413</v>
      </c>
      <c r="G270" s="4">
        <v>6981278.7400000002</v>
      </c>
      <c r="H270" s="4">
        <v>20542845</v>
      </c>
      <c r="I270" s="4">
        <v>-2141236</v>
      </c>
      <c r="J270" s="4">
        <f t="shared" si="34"/>
        <v>0.96384586551201346</v>
      </c>
      <c r="K270" s="4">
        <f t="shared" si="35"/>
        <v>-0.10046424756091388</v>
      </c>
      <c r="L270" s="4">
        <f t="shared" si="36"/>
        <v>0.86338161795109958</v>
      </c>
      <c r="M270" s="4">
        <f t="shared" si="37"/>
        <v>147.85801048006718</v>
      </c>
      <c r="N270" s="19">
        <f t="shared" si="38"/>
        <v>9.3019875253369966E-2</v>
      </c>
      <c r="O270" s="6">
        <v>6.3E-2</v>
      </c>
      <c r="P270" s="6">
        <v>6.3799999999999996E-2</v>
      </c>
      <c r="Q270" s="7">
        <v>4.7504761904761903</v>
      </c>
      <c r="R270" s="8">
        <f t="shared" si="30"/>
        <v>1.1159354806971635</v>
      </c>
      <c r="S270" s="9" t="s">
        <v>20</v>
      </c>
    </row>
    <row r="271" spans="1:19" x14ac:dyDescent="0.25">
      <c r="A271" s="3">
        <v>44498</v>
      </c>
      <c r="B271" s="4">
        <v>167</v>
      </c>
      <c r="C271" s="4">
        <v>3138132524.77</v>
      </c>
      <c r="D271" s="5">
        <v>300286</v>
      </c>
      <c r="E271" s="4">
        <v>1.1000000000000001</v>
      </c>
      <c r="F271" s="5">
        <v>21313413</v>
      </c>
      <c r="G271" s="4">
        <v>4791030.78</v>
      </c>
      <c r="H271" s="4">
        <v>28119862</v>
      </c>
      <c r="I271" s="4">
        <v>-2656270</v>
      </c>
      <c r="J271" s="4">
        <f t="shared" si="34"/>
        <v>1.3193504953899218</v>
      </c>
      <c r="K271" s="4">
        <f t="shared" si="35"/>
        <v>-0.12462903055460897</v>
      </c>
      <c r="L271" s="4">
        <f t="shared" si="36"/>
        <v>1.1947214648353128</v>
      </c>
      <c r="M271" s="4">
        <f t="shared" si="37"/>
        <v>147.23744736565655</v>
      </c>
      <c r="N271" s="19">
        <f t="shared" si="38"/>
        <v>9.3428175977962713E-2</v>
      </c>
      <c r="O271" s="6">
        <v>0.08</v>
      </c>
      <c r="P271" s="6">
        <v>6.6000000000000003E-2</v>
      </c>
      <c r="Q271" s="7">
        <v>5.1725000000000012</v>
      </c>
      <c r="R271" s="8">
        <f t="shared" si="30"/>
        <v>1.134222325827642</v>
      </c>
      <c r="S271" s="9" t="s">
        <v>20</v>
      </c>
    </row>
    <row r="272" spans="1:19" x14ac:dyDescent="0.25">
      <c r="A272" s="3">
        <v>44530</v>
      </c>
      <c r="B272" s="4">
        <v>160</v>
      </c>
      <c r="C272" s="4">
        <v>3143778623.0799999</v>
      </c>
      <c r="D272" s="5">
        <v>300069</v>
      </c>
      <c r="E272" s="4">
        <v>1.1000000000000001</v>
      </c>
      <c r="F272" s="5">
        <v>21313413</v>
      </c>
      <c r="G272" s="4">
        <v>4833521.13</v>
      </c>
      <c r="H272" s="4">
        <v>24531771</v>
      </c>
      <c r="I272" s="4">
        <v>-3011570</v>
      </c>
      <c r="J272" s="4">
        <f t="shared" si="34"/>
        <v>1.1510015312892403</v>
      </c>
      <c r="K272" s="4">
        <f t="shared" si="35"/>
        <v>-0.1412992841643898</v>
      </c>
      <c r="L272" s="4">
        <f t="shared" si="36"/>
        <v>1.0097022471248505</v>
      </c>
      <c r="M272" s="4">
        <f t="shared" si="37"/>
        <v>147.50235558612786</v>
      </c>
      <c r="N272" s="19">
        <f t="shared" si="38"/>
        <v>9.3253441720534624E-2</v>
      </c>
      <c r="O272" s="6">
        <v>7.9000000000000001E-2</v>
      </c>
      <c r="P272" s="6">
        <v>6.6000000000000003E-2</v>
      </c>
      <c r="Q272" s="7">
        <v>5.2425000000000006</v>
      </c>
      <c r="R272" s="8">
        <f t="shared" si="30"/>
        <v>1.0847284395168499</v>
      </c>
      <c r="S272" s="9" t="s">
        <v>20</v>
      </c>
    </row>
    <row r="273" spans="1:19" x14ac:dyDescent="0.25">
      <c r="A273" s="3">
        <v>44560</v>
      </c>
      <c r="B273" s="4">
        <v>170.56</v>
      </c>
      <c r="C273" s="4">
        <v>3156088176.6500001</v>
      </c>
      <c r="D273" s="5">
        <v>300134</v>
      </c>
      <c r="E273" s="4">
        <v>1.75</v>
      </c>
      <c r="F273" s="5">
        <v>21313413</v>
      </c>
      <c r="G273" s="4">
        <v>4759478.8099999996</v>
      </c>
      <c r="H273" s="4">
        <v>16806605</v>
      </c>
      <c r="I273" s="4">
        <v>-2480694</v>
      </c>
      <c r="J273" s="4">
        <f t="shared" si="34"/>
        <v>0.78854592645485733</v>
      </c>
      <c r="K273" s="4">
        <f t="shared" si="35"/>
        <v>-0.11639121336409143</v>
      </c>
      <c r="L273" s="4">
        <f t="shared" si="36"/>
        <v>0.67215471309076591</v>
      </c>
      <c r="M273" s="4">
        <f t="shared" si="37"/>
        <v>148.07990520570308</v>
      </c>
      <c r="N273" s="19">
        <f t="shared" si="38"/>
        <v>0.15140609546065087</v>
      </c>
      <c r="O273" s="6">
        <v>7.1999999999999995E-2</v>
      </c>
      <c r="P273" s="6">
        <v>7.2999999999999995E-2</v>
      </c>
      <c r="Q273" s="7">
        <v>5.1109523809523818</v>
      </c>
      <c r="R273" s="8">
        <f t="shared" si="30"/>
        <v>1.1518105698613801</v>
      </c>
      <c r="S273" s="9" t="s">
        <v>20</v>
      </c>
    </row>
    <row r="274" spans="1:19" x14ac:dyDescent="0.25">
      <c r="A274" s="3">
        <v>44592</v>
      </c>
      <c r="B274" s="4">
        <v>170.55</v>
      </c>
      <c r="C274" s="4">
        <v>3139602936.75</v>
      </c>
      <c r="D274" s="5">
        <v>302314</v>
      </c>
      <c r="E274" s="4">
        <v>1.1000000000000001</v>
      </c>
      <c r="F274" s="5">
        <v>21313413</v>
      </c>
      <c r="G274" s="4">
        <v>5345629.53</v>
      </c>
      <c r="H274" s="4">
        <v>30633480</v>
      </c>
      <c r="I274" s="4">
        <v>-2485658</v>
      </c>
      <c r="J274" s="4">
        <f t="shared" si="34"/>
        <v>1.4372864636930744</v>
      </c>
      <c r="K274" s="4">
        <f t="shared" si="35"/>
        <v>-0.11662411834275439</v>
      </c>
      <c r="L274" s="4">
        <f t="shared" si="36"/>
        <v>1.3206623453503201</v>
      </c>
      <c r="M274" s="4">
        <f t="shared" si="37"/>
        <v>147.30643734769274</v>
      </c>
      <c r="N274" s="19">
        <f t="shared" si="38"/>
        <v>9.3382606988179795E-2</v>
      </c>
      <c r="O274" s="6">
        <v>6.7000000000000004E-2</v>
      </c>
      <c r="P274" s="6">
        <v>6.4000000000000001E-2</v>
      </c>
      <c r="Q274" s="7">
        <v>5.5714285714285721</v>
      </c>
      <c r="R274" s="8">
        <f t="shared" si="30"/>
        <v>1.157790542428534</v>
      </c>
      <c r="S274" s="9" t="s">
        <v>20</v>
      </c>
    </row>
    <row r="275" spans="1:19" x14ac:dyDescent="0.25">
      <c r="A275" s="3">
        <v>44617</v>
      </c>
      <c r="B275" s="4">
        <v>167</v>
      </c>
      <c r="C275" s="4">
        <v>3135034375.8200002</v>
      </c>
      <c r="D275" s="5">
        <v>302985</v>
      </c>
      <c r="E275" s="4">
        <v>1.1000000000000001</v>
      </c>
      <c r="F275" s="5">
        <v>21313413</v>
      </c>
      <c r="G275" s="4">
        <v>4060471.2</v>
      </c>
      <c r="H275" s="4">
        <v>22683905</v>
      </c>
      <c r="I275" s="4">
        <v>-2670254</v>
      </c>
      <c r="J275" s="4">
        <f t="shared" si="34"/>
        <v>1.0643018553621608</v>
      </c>
      <c r="K275" s="4">
        <f t="shared" si="35"/>
        <v>-0.12528514321005274</v>
      </c>
      <c r="L275" s="4">
        <f t="shared" si="36"/>
        <v>0.93901671215210802</v>
      </c>
      <c r="M275" s="4">
        <f t="shared" si="37"/>
        <v>147.09208590008555</v>
      </c>
      <c r="N275" s="19">
        <f t="shared" si="38"/>
        <v>9.352433518682246E-2</v>
      </c>
      <c r="O275" s="6">
        <v>6.9000000000000006E-2</v>
      </c>
      <c r="P275" s="6">
        <v>6.5000000000000002E-2</v>
      </c>
      <c r="Q275" s="7">
        <v>5.618947368421054</v>
      </c>
      <c r="R275" s="8">
        <f t="shared" si="30"/>
        <v>1.1353432033959814</v>
      </c>
      <c r="S275" s="9" t="s">
        <v>20</v>
      </c>
    </row>
    <row r="276" spans="1:19" x14ac:dyDescent="0.25">
      <c r="A276" s="3">
        <v>44651</v>
      </c>
      <c r="B276" s="4">
        <v>163.5</v>
      </c>
      <c r="C276" s="4">
        <v>3171272698.8499999</v>
      </c>
      <c r="D276" s="5">
        <v>304133</v>
      </c>
      <c r="E276" s="4">
        <v>1.1000000000000001</v>
      </c>
      <c r="F276" s="5">
        <v>21313413</v>
      </c>
      <c r="G276" s="4">
        <v>4458387.93</v>
      </c>
      <c r="H276" s="4">
        <v>82094563</v>
      </c>
      <c r="I276" s="4">
        <v>-5890455</v>
      </c>
      <c r="J276" s="4">
        <f t="shared" si="34"/>
        <v>3.8517792997301745</v>
      </c>
      <c r="K276" s="4">
        <f t="shared" si="35"/>
        <v>-0.27637314586828493</v>
      </c>
      <c r="L276" s="4">
        <f t="shared" si="36"/>
        <v>3.5754061538618895</v>
      </c>
      <c r="M276" s="4">
        <f t="shared" si="37"/>
        <v>148.79234493555771</v>
      </c>
      <c r="N276" s="19">
        <f t="shared" si="38"/>
        <v>9.2411811462232096E-2</v>
      </c>
      <c r="O276" s="6">
        <v>0.08</v>
      </c>
      <c r="P276" s="6">
        <v>6.8000000000000005E-2</v>
      </c>
      <c r="Q276" s="7">
        <v>5.7077272727272721</v>
      </c>
      <c r="R276" s="8">
        <f t="shared" si="30"/>
        <v>1.0988468531147366</v>
      </c>
      <c r="S276" s="9" t="s">
        <v>20</v>
      </c>
    </row>
    <row r="277" spans="1:19" x14ac:dyDescent="0.25">
      <c r="A277" s="3">
        <v>44680</v>
      </c>
      <c r="B277" s="4">
        <v>164.02</v>
      </c>
      <c r="C277" s="4">
        <v>3166941927.9899998</v>
      </c>
      <c r="D277" s="5">
        <v>305974</v>
      </c>
      <c r="E277" s="4">
        <v>1.1000000000000001</v>
      </c>
      <c r="F277" s="5">
        <v>21313413</v>
      </c>
      <c r="G277" s="4">
        <v>4652764.25</v>
      </c>
      <c r="H277" s="4">
        <v>29748348</v>
      </c>
      <c r="I277" s="4">
        <v>-2140436</v>
      </c>
      <c r="J277" s="4">
        <f t="shared" si="34"/>
        <v>1.3957571225218599</v>
      </c>
      <c r="K277" s="4">
        <f t="shared" si="35"/>
        <v>-0.10042671251197544</v>
      </c>
      <c r="L277" s="4">
        <f t="shared" si="36"/>
        <v>1.2953304100098846</v>
      </c>
      <c r="M277" s="4">
        <f t="shared" si="37"/>
        <v>148.58915031534366</v>
      </c>
      <c r="N277" s="19">
        <f t="shared" si="38"/>
        <v>9.2543373303135112E-2</v>
      </c>
      <c r="O277" s="6">
        <v>0.08</v>
      </c>
      <c r="P277" s="6">
        <v>6.6000000000000003E-2</v>
      </c>
      <c r="Q277" s="7">
        <v>5.547894736842105</v>
      </c>
      <c r="R277" s="8">
        <f t="shared" si="30"/>
        <v>1.1038491010407436</v>
      </c>
      <c r="S277" s="9" t="s">
        <v>20</v>
      </c>
    </row>
    <row r="278" spans="1:19" x14ac:dyDescent="0.25">
      <c r="A278" s="3">
        <v>44712</v>
      </c>
      <c r="B278" s="4">
        <v>165.1</v>
      </c>
      <c r="C278" s="4">
        <v>3501807619.4099998</v>
      </c>
      <c r="D278" s="5">
        <v>311356</v>
      </c>
      <c r="E278" s="4">
        <v>1.1000000000000001</v>
      </c>
      <c r="F278" s="5">
        <v>23456675</v>
      </c>
      <c r="G278" s="4">
        <v>3861467.32</v>
      </c>
      <c r="H278" s="4">
        <v>28955345</v>
      </c>
      <c r="I278" s="4">
        <v>-2507784</v>
      </c>
      <c r="J278" s="4">
        <f t="shared" si="34"/>
        <v>1.2344181347100558</v>
      </c>
      <c r="K278" s="4">
        <f t="shared" si="35"/>
        <v>-0.10691131628843389</v>
      </c>
      <c r="L278" s="4">
        <f t="shared" si="36"/>
        <v>1.1275068184216219</v>
      </c>
      <c r="M278" s="4">
        <f t="shared" si="37"/>
        <v>149.28832067673699</v>
      </c>
      <c r="N278" s="19">
        <f t="shared" si="38"/>
        <v>9.2092247916433889E-2</v>
      </c>
      <c r="O278" s="6">
        <v>8.1000000000000003E-2</v>
      </c>
      <c r="P278" s="6">
        <v>6.2E-2</v>
      </c>
      <c r="Q278" s="7">
        <v>5.7059090909090902</v>
      </c>
      <c r="R278" s="8">
        <f t="shared" si="30"/>
        <v>1.1059137061197237</v>
      </c>
      <c r="S278" s="9" t="s">
        <v>20</v>
      </c>
    </row>
    <row r="279" spans="1:19" x14ac:dyDescent="0.25">
      <c r="A279" s="3">
        <v>44742</v>
      </c>
      <c r="B279" s="4">
        <v>164.42</v>
      </c>
      <c r="C279" s="4">
        <v>3438509625.6700001</v>
      </c>
      <c r="D279" s="5">
        <v>314356</v>
      </c>
      <c r="E279" s="4">
        <v>3.3</v>
      </c>
      <c r="F279" s="5">
        <v>23456675</v>
      </c>
      <c r="G279" s="4">
        <v>4787129.49</v>
      </c>
      <c r="H279" s="4">
        <v>23506386</v>
      </c>
      <c r="I279" s="4">
        <v>-2875505</v>
      </c>
      <c r="J279" s="4">
        <f t="shared" si="34"/>
        <v>1.0021192688222009</v>
      </c>
      <c r="K279" s="4">
        <f t="shared" si="35"/>
        <v>-0.12258792006966034</v>
      </c>
      <c r="L279" s="4">
        <f t="shared" si="36"/>
        <v>0.87953134875254058</v>
      </c>
      <c r="M279" s="4">
        <f t="shared" si="37"/>
        <v>146.58981401541354</v>
      </c>
      <c r="N279" s="19">
        <f t="shared" si="38"/>
        <v>0.30623080838858896</v>
      </c>
      <c r="O279" s="6">
        <v>7.8E-2</v>
      </c>
      <c r="P279" s="6">
        <v>0.06</v>
      </c>
      <c r="Q279" s="7">
        <v>5.7538095238095242</v>
      </c>
      <c r="R279" s="8">
        <f t="shared" si="30"/>
        <v>1.1216331851182488</v>
      </c>
      <c r="S279" s="9" t="s">
        <v>20</v>
      </c>
    </row>
    <row r="280" spans="1:19" x14ac:dyDescent="0.25">
      <c r="A280" s="3">
        <v>44771</v>
      </c>
      <c r="B280" s="4">
        <v>168.64</v>
      </c>
      <c r="C280" s="4">
        <v>3430789490.1700001</v>
      </c>
      <c r="D280" s="5">
        <v>322063</v>
      </c>
      <c r="E280" s="4">
        <v>1.1000000000000001</v>
      </c>
      <c r="F280" s="5">
        <v>23456675</v>
      </c>
      <c r="G280" s="4">
        <v>6546092.4100000001</v>
      </c>
      <c r="H280" s="4">
        <v>31903248</v>
      </c>
      <c r="I280" s="4">
        <v>-2784492</v>
      </c>
      <c r="J280" s="4">
        <f t="shared" si="34"/>
        <v>1.3600925109803499</v>
      </c>
      <c r="K280" s="4">
        <f t="shared" si="35"/>
        <v>-0.11870787313206156</v>
      </c>
      <c r="L280" s="4">
        <f t="shared" si="36"/>
        <v>1.2413846378482882</v>
      </c>
      <c r="M280" s="4">
        <f t="shared" si="37"/>
        <v>146.26069083405898</v>
      </c>
      <c r="N280" s="19">
        <f t="shared" si="38"/>
        <v>9.4078141601679599E-2</v>
      </c>
      <c r="O280" s="6">
        <v>7.5999999999999998E-2</v>
      </c>
      <c r="P280" s="6">
        <v>5.8000000000000003E-2</v>
      </c>
      <c r="Q280" s="7">
        <v>6.1376190476190482</v>
      </c>
      <c r="R280" s="8">
        <f t="shared" si="30"/>
        <v>1.1530097324053501</v>
      </c>
      <c r="S280" s="9" t="s">
        <v>20</v>
      </c>
    </row>
    <row r="281" spans="1:19" x14ac:dyDescent="0.25">
      <c r="A281" s="3">
        <v>44804</v>
      </c>
      <c r="B281" s="4">
        <v>172.49</v>
      </c>
      <c r="C281" s="4">
        <v>3460194083.9499998</v>
      </c>
      <c r="D281" s="5">
        <v>327788</v>
      </c>
      <c r="E281" s="4">
        <v>1.1000000000000001</v>
      </c>
      <c r="F281" s="5">
        <v>23456675</v>
      </c>
      <c r="G281" s="4">
        <v>4191462.93</v>
      </c>
      <c r="H281" s="4">
        <v>23319153</v>
      </c>
      <c r="I281" s="4">
        <v>-2430698</v>
      </c>
      <c r="J281" s="4">
        <f t="shared" si="34"/>
        <v>0.99413719122595168</v>
      </c>
      <c r="K281" s="4">
        <f t="shared" si="35"/>
        <v>-0.10362500226481375</v>
      </c>
      <c r="L281" s="4">
        <f t="shared" si="36"/>
        <v>0.89051218896113793</v>
      </c>
      <c r="M281" s="4">
        <f t="shared" si="37"/>
        <v>147.51426124759794</v>
      </c>
      <c r="N281" s="19">
        <f t="shared" si="38"/>
        <v>9.3245604046732211E-2</v>
      </c>
      <c r="O281" s="6">
        <v>7.8E-2</v>
      </c>
      <c r="P281" s="6">
        <v>0.06</v>
      </c>
      <c r="Q281" s="7">
        <v>5.9104347826086947</v>
      </c>
      <c r="R281" s="8">
        <f t="shared" si="30"/>
        <v>1.1693106723456459</v>
      </c>
      <c r="S281" s="9" t="s">
        <v>20</v>
      </c>
    </row>
    <row r="282" spans="1:19" x14ac:dyDescent="0.25">
      <c r="A282" s="3">
        <v>44834</v>
      </c>
      <c r="B282" s="4">
        <v>171.5</v>
      </c>
      <c r="C282" s="4">
        <v>3451634033.3699999</v>
      </c>
      <c r="D282" s="5">
        <v>332162</v>
      </c>
      <c r="E282" s="4">
        <v>1.1000000000000001</v>
      </c>
      <c r="F282" s="5">
        <v>23456675</v>
      </c>
      <c r="G282" s="4">
        <v>5553085.04</v>
      </c>
      <c r="H282" s="4">
        <v>55224914</v>
      </c>
      <c r="I282" s="4">
        <v>-2744402</v>
      </c>
      <c r="J282" s="4">
        <f t="shared" si="34"/>
        <v>2.3543368358899972</v>
      </c>
      <c r="K282" s="4">
        <f t="shared" si="35"/>
        <v>-0.1169987647439375</v>
      </c>
      <c r="L282" s="4">
        <f t="shared" si="36"/>
        <v>2.2373380711460595</v>
      </c>
      <c r="M282" s="4">
        <f t="shared" si="37"/>
        <v>147.14933098446392</v>
      </c>
      <c r="N282" s="19">
        <f t="shared" si="38"/>
        <v>9.3486442937799952E-2</v>
      </c>
      <c r="O282" s="6">
        <v>7.0000000000000007E-2</v>
      </c>
      <c r="P282" s="6">
        <v>5.6000000000000001E-2</v>
      </c>
      <c r="Q282" s="7">
        <v>5.8033333333333328</v>
      </c>
      <c r="R282" s="8">
        <f t="shared" ref="R282:R342" si="39">B282/(C282/F282)</f>
        <v>1.1654827028612658</v>
      </c>
      <c r="S282" s="9" t="s">
        <v>20</v>
      </c>
    </row>
    <row r="283" spans="1:19" x14ac:dyDescent="0.25">
      <c r="A283" s="3">
        <v>44865</v>
      </c>
      <c r="B283" s="4">
        <v>165.39</v>
      </c>
      <c r="C283" s="4">
        <v>3454272241.7600002</v>
      </c>
      <c r="D283" s="5">
        <v>334883</v>
      </c>
      <c r="E283" s="4">
        <v>1.1000000000000001</v>
      </c>
      <c r="F283" s="5">
        <v>23456675</v>
      </c>
      <c r="G283" s="4">
        <v>6174564.9699999997</v>
      </c>
      <c r="H283" s="4">
        <v>30885408</v>
      </c>
      <c r="I283" s="4">
        <v>-3764654</v>
      </c>
      <c r="J283" s="4">
        <f t="shared" si="34"/>
        <v>1.3167001716995268</v>
      </c>
      <c r="K283" s="4">
        <f t="shared" si="35"/>
        <v>-0.16049393189784997</v>
      </c>
      <c r="L283" s="4">
        <f t="shared" si="36"/>
        <v>1.1562062398016768</v>
      </c>
      <c r="M283" s="4">
        <f t="shared" si="37"/>
        <v>147.2618025257203</v>
      </c>
      <c r="N283" s="19">
        <f t="shared" si="38"/>
        <v>9.3412083929294898E-2</v>
      </c>
      <c r="O283" s="6">
        <v>0.13700000000000001</v>
      </c>
      <c r="P283" s="6">
        <v>0.115</v>
      </c>
      <c r="Q283" s="7">
        <v>5.7480000000000002</v>
      </c>
      <c r="R283" s="8">
        <f t="shared" si="39"/>
        <v>1.1231018306401177</v>
      </c>
      <c r="S283" s="9" t="s">
        <v>20</v>
      </c>
    </row>
    <row r="284" spans="1:19" x14ac:dyDescent="0.25">
      <c r="A284" s="3">
        <v>44924</v>
      </c>
      <c r="B284" s="4">
        <v>164.5</v>
      </c>
      <c r="C284" s="4">
        <v>3612959934.52</v>
      </c>
      <c r="D284" s="5">
        <v>334810</v>
      </c>
      <c r="E284" s="4">
        <v>2.2000000000000002</v>
      </c>
      <c r="F284" s="5">
        <v>23456675</v>
      </c>
      <c r="G284" s="4">
        <v>3450822.83</v>
      </c>
      <c r="H284" s="4">
        <v>19108604</v>
      </c>
      <c r="I284" s="4">
        <v>-2562396</v>
      </c>
      <c r="J284" s="4">
        <f t="shared" si="34"/>
        <v>0.81463395813771555</v>
      </c>
      <c r="K284" s="4">
        <f t="shared" si="35"/>
        <v>-0.10923952350450351</v>
      </c>
      <c r="L284" s="4">
        <f t="shared" si="36"/>
        <v>0.70539443463321205</v>
      </c>
      <c r="M284" s="4">
        <f t="shared" si="37"/>
        <v>154.0269426301895</v>
      </c>
      <c r="N284" s="19">
        <f t="shared" si="38"/>
        <v>0.18552540451718125</v>
      </c>
      <c r="O284" s="6">
        <v>0.13800000000000001</v>
      </c>
      <c r="P284" s="6">
        <v>0.114</v>
      </c>
      <c r="Q284" s="7">
        <v>6.1719047619047611</v>
      </c>
      <c r="R284" s="8">
        <f t="shared" si="39"/>
        <v>1.0679949701719118</v>
      </c>
      <c r="S284" s="9" t="s">
        <v>20</v>
      </c>
    </row>
    <row r="285" spans="1:19" x14ac:dyDescent="0.25">
      <c r="A285" s="3">
        <v>44957</v>
      </c>
      <c r="B285" s="4">
        <v>162.26</v>
      </c>
      <c r="C285" s="4">
        <v>3593946727.5599999</v>
      </c>
      <c r="D285" s="5">
        <v>338853</v>
      </c>
      <c r="E285" s="4">
        <v>1.1000000000000001</v>
      </c>
      <c r="F285" s="5">
        <v>23456675</v>
      </c>
      <c r="G285" s="4">
        <v>4987060.37</v>
      </c>
      <c r="H285" s="4">
        <v>50937172</v>
      </c>
      <c r="I285" s="4">
        <v>-4192296</v>
      </c>
      <c r="J285" s="4">
        <f t="shared" si="34"/>
        <v>2.171542727176806</v>
      </c>
      <c r="K285" s="4">
        <f t="shared" si="35"/>
        <v>-0.17872507505859206</v>
      </c>
      <c r="L285" s="4">
        <f t="shared" si="36"/>
        <v>1.9928176521182139</v>
      </c>
      <c r="M285" s="4">
        <f t="shared" si="37"/>
        <v>153.21637561845401</v>
      </c>
      <c r="N285" s="19">
        <f t="shared" si="38"/>
        <v>8.963729229212003E-2</v>
      </c>
      <c r="O285" s="6">
        <v>0.13800000000000001</v>
      </c>
      <c r="P285" s="6">
        <v>0.115</v>
      </c>
      <c r="Q285" s="7">
        <v>6.2313636363636355</v>
      </c>
      <c r="R285" s="8">
        <f t="shared" si="39"/>
        <v>1.0590251815123652</v>
      </c>
      <c r="S285" s="9" t="s">
        <v>20</v>
      </c>
    </row>
    <row r="286" spans="1:19" x14ac:dyDescent="0.25">
      <c r="A286" s="3">
        <v>45044</v>
      </c>
      <c r="B286" s="4">
        <v>162.5</v>
      </c>
      <c r="C286" s="4">
        <v>3579087134.9899998</v>
      </c>
      <c r="D286" s="5">
        <v>343538</v>
      </c>
      <c r="E286" s="4">
        <v>1.1000000000000001</v>
      </c>
      <c r="F286" s="5">
        <v>23456675</v>
      </c>
      <c r="G286" s="4">
        <v>6625657.5300000003</v>
      </c>
      <c r="H286" s="4">
        <v>32259488</v>
      </c>
      <c r="I286" s="4">
        <v>-6011881</v>
      </c>
      <c r="J286" s="4">
        <f t="shared" si="34"/>
        <v>1.3752796592014853</v>
      </c>
      <c r="K286" s="4">
        <f t="shared" si="35"/>
        <v>-0.25629723735354648</v>
      </c>
      <c r="L286" s="4">
        <f t="shared" si="36"/>
        <v>1.1189824218479387</v>
      </c>
      <c r="M286" s="4">
        <f t="shared" si="37"/>
        <v>152.58288461557316</v>
      </c>
      <c r="N286" s="19">
        <f t="shared" si="38"/>
        <v>9.0024326362150298E-2</v>
      </c>
      <c r="O286" s="6">
        <v>0.20399999999999999</v>
      </c>
      <c r="P286" s="6">
        <v>0.115</v>
      </c>
      <c r="Q286" s="7">
        <v>6.0533333333333337</v>
      </c>
      <c r="R286" s="8">
        <f t="shared" si="39"/>
        <v>1.0649949396972842</v>
      </c>
      <c r="S286" s="9" t="s">
        <v>20</v>
      </c>
    </row>
    <row r="287" spans="1:19" x14ac:dyDescent="0.25">
      <c r="A287" s="3">
        <v>45077</v>
      </c>
      <c r="B287" s="4">
        <v>159.11000000000001</v>
      </c>
      <c r="C287" s="4">
        <v>3589278554.4299998</v>
      </c>
      <c r="D287" s="5">
        <v>353299</v>
      </c>
      <c r="E287" s="4">
        <v>1.1000000000000001</v>
      </c>
      <c r="F287" s="5">
        <v>23456675</v>
      </c>
      <c r="G287" s="4">
        <v>15546366.890000001</v>
      </c>
      <c r="H287" s="4">
        <v>27243323</v>
      </c>
      <c r="I287" s="4">
        <v>-4244443</v>
      </c>
      <c r="J287" s="4">
        <f t="shared" si="34"/>
        <v>1.1614315754470743</v>
      </c>
      <c r="K287" s="4">
        <f t="shared" si="35"/>
        <v>-0.18094819491679873</v>
      </c>
      <c r="L287" s="4">
        <f t="shared" si="36"/>
        <v>0.98048338053027562</v>
      </c>
      <c r="M287" s="4">
        <f t="shared" si="37"/>
        <v>153.01736305038969</v>
      </c>
      <c r="N287" s="19">
        <f t="shared" si="38"/>
        <v>8.975852109317195E-2</v>
      </c>
      <c r="O287" s="6">
        <v>0.20499999999999999</v>
      </c>
      <c r="P287" s="6">
        <v>0.115</v>
      </c>
      <c r="Q287" s="7">
        <v>5.709545454545454</v>
      </c>
      <c r="R287" s="8">
        <f t="shared" si="39"/>
        <v>1.0398166379824751</v>
      </c>
      <c r="S287" s="9" t="s">
        <v>20</v>
      </c>
    </row>
    <row r="288" spans="1:19" x14ac:dyDescent="0.25">
      <c r="A288" s="3">
        <v>45107</v>
      </c>
      <c r="B288" s="4">
        <v>167.23</v>
      </c>
      <c r="C288" s="4">
        <v>3608679089.96</v>
      </c>
      <c r="D288" s="5">
        <v>365414</v>
      </c>
      <c r="E288" s="4">
        <v>1.5</v>
      </c>
      <c r="F288" s="5">
        <v>23456675</v>
      </c>
      <c r="G288" s="4">
        <v>6885079.0099999998</v>
      </c>
      <c r="H288" s="4">
        <v>33760400</v>
      </c>
      <c r="I288" s="4">
        <v>-5162762</v>
      </c>
      <c r="J288" s="4">
        <f t="shared" si="34"/>
        <v>1.439266221661851</v>
      </c>
      <c r="K288" s="4">
        <f t="shared" si="35"/>
        <v>-0.22009777600619013</v>
      </c>
      <c r="L288" s="4">
        <f t="shared" si="36"/>
        <v>1.2191684456556608</v>
      </c>
      <c r="M288" s="4">
        <f t="shared" si="37"/>
        <v>153.84444257167735</v>
      </c>
      <c r="N288" s="19">
        <f t="shared" si="38"/>
        <v>0.12348402592712149</v>
      </c>
      <c r="O288" s="6">
        <v>0.154</v>
      </c>
      <c r="P288" s="6">
        <v>8.2000000000000003E-2</v>
      </c>
      <c r="Q288" s="7">
        <v>5.3847619047619046</v>
      </c>
      <c r="R288" s="8">
        <f t="shared" si="39"/>
        <v>1.0870070910886898</v>
      </c>
      <c r="S288" s="9" t="s">
        <v>20</v>
      </c>
    </row>
    <row r="289" spans="1:19" x14ac:dyDescent="0.25">
      <c r="A289" s="3">
        <v>45138</v>
      </c>
      <c r="B289" s="4">
        <v>163.25</v>
      </c>
      <c r="C289" s="4">
        <v>5176423292.1499996</v>
      </c>
      <c r="D289" s="5">
        <v>378902</v>
      </c>
      <c r="E289" s="4">
        <v>1.1000000000000001</v>
      </c>
      <c r="F289" s="5">
        <v>33787575</v>
      </c>
      <c r="G289" s="4">
        <v>17182025.010000002</v>
      </c>
      <c r="H289" s="4">
        <v>65498860</v>
      </c>
      <c r="I289" s="4">
        <v>-4702642</v>
      </c>
      <c r="J289" s="4">
        <f t="shared" si="34"/>
        <v>1.9385487120635323</v>
      </c>
      <c r="K289" s="4">
        <f t="shared" si="35"/>
        <v>-0.13918258413040888</v>
      </c>
      <c r="L289" s="4">
        <f t="shared" si="36"/>
        <v>1.7993661279331234</v>
      </c>
      <c r="M289" s="4">
        <f t="shared" si="37"/>
        <v>153.20493678963345</v>
      </c>
      <c r="N289" s="19">
        <f t="shared" si="38"/>
        <v>8.9644251406060249E-2</v>
      </c>
      <c r="O289" s="6">
        <v>0.16</v>
      </c>
      <c r="P289" s="6">
        <v>8.5999999999999993E-2</v>
      </c>
      <c r="Q289" s="7">
        <v>5.2471428571428582</v>
      </c>
      <c r="R289" s="8">
        <f t="shared" si="39"/>
        <v>1.0655661848818847</v>
      </c>
      <c r="S289" s="9" t="s">
        <v>20</v>
      </c>
    </row>
    <row r="290" spans="1:19" x14ac:dyDescent="0.25">
      <c r="A290" s="3">
        <v>45169</v>
      </c>
      <c r="B290" s="4">
        <v>162.22</v>
      </c>
      <c r="C290" s="4">
        <v>5194540238.6499996</v>
      </c>
      <c r="D290" s="5">
        <v>396667</v>
      </c>
      <c r="E290" s="4">
        <v>1.1000000000000001</v>
      </c>
      <c r="F290" s="5">
        <v>33787575</v>
      </c>
      <c r="G290" s="4">
        <v>9711467.2200000007</v>
      </c>
      <c r="H290" s="4">
        <v>35522384</v>
      </c>
      <c r="I290" s="4">
        <v>-5687795</v>
      </c>
      <c r="J290" s="4">
        <f t="shared" si="34"/>
        <v>1.0513445845107261</v>
      </c>
      <c r="K290" s="4">
        <f t="shared" si="35"/>
        <v>-0.16833984090305387</v>
      </c>
      <c r="L290" s="4">
        <f t="shared" si="36"/>
        <v>0.88300474360767223</v>
      </c>
      <c r="M290" s="4">
        <f t="shared" si="37"/>
        <v>153.74113823350743</v>
      </c>
      <c r="N290" s="19">
        <f t="shared" si="38"/>
        <v>8.9319196038187165E-2</v>
      </c>
      <c r="O290" s="6">
        <v>9.9000000000000005E-2</v>
      </c>
      <c r="P290" s="6">
        <v>4.4999999999999998E-2</v>
      </c>
      <c r="Q290" s="7">
        <v>5.1947826086956521</v>
      </c>
      <c r="R290" s="8">
        <f t="shared" si="39"/>
        <v>1.0551502471226315</v>
      </c>
      <c r="S290" s="9" t="s">
        <v>20</v>
      </c>
    </row>
    <row r="291" spans="1:19" x14ac:dyDescent="0.25">
      <c r="A291" s="3">
        <v>45198</v>
      </c>
      <c r="B291" s="4">
        <v>161.47999999999999</v>
      </c>
      <c r="C291" s="4">
        <v>5188164546.5699997</v>
      </c>
      <c r="D291" s="5">
        <v>411044</v>
      </c>
      <c r="E291" s="4">
        <v>1.1000000000000001</v>
      </c>
      <c r="F291" s="5">
        <v>33787575</v>
      </c>
      <c r="G291" s="4">
        <v>11856253.33</v>
      </c>
      <c r="H291" s="4">
        <v>36543688</v>
      </c>
      <c r="I291" s="4">
        <v>-8895510</v>
      </c>
      <c r="J291" s="4">
        <f t="shared" si="34"/>
        <v>1.0815717908136349</v>
      </c>
      <c r="K291" s="4">
        <f t="shared" si="35"/>
        <v>-0.26327755099322753</v>
      </c>
      <c r="L291" s="4">
        <f t="shared" si="36"/>
        <v>0.81829423982040739</v>
      </c>
      <c r="M291" s="4">
        <f t="shared" si="37"/>
        <v>153.55243892377595</v>
      </c>
      <c r="N291" s="19">
        <f t="shared" si="38"/>
        <v>8.9433320089029378E-2</v>
      </c>
      <c r="O291" s="6">
        <v>9.9000000000000005E-2</v>
      </c>
      <c r="P291" s="6">
        <v>4.4999999999999998E-2</v>
      </c>
      <c r="Q291" s="7">
        <v>5.5170000000000003</v>
      </c>
      <c r="R291" s="8">
        <f t="shared" si="39"/>
        <v>1.0516277118864865</v>
      </c>
      <c r="S291" s="9" t="s">
        <v>20</v>
      </c>
    </row>
    <row r="292" spans="1:19" x14ac:dyDescent="0.25">
      <c r="A292" s="3">
        <v>45230</v>
      </c>
      <c r="B292" s="4">
        <v>158</v>
      </c>
      <c r="C292" s="4">
        <v>5173860468.9499998</v>
      </c>
      <c r="D292" s="5">
        <v>424235</v>
      </c>
      <c r="E292" s="4">
        <v>1.1000000000000001</v>
      </c>
      <c r="F292" s="5">
        <v>33787575</v>
      </c>
      <c r="G292" s="4">
        <v>36030906.149999999</v>
      </c>
      <c r="H292" s="4">
        <v>46215660</v>
      </c>
      <c r="I292" s="4">
        <v>-7131094</v>
      </c>
      <c r="J292" s="4">
        <f t="shared" si="34"/>
        <v>1.367830038113123</v>
      </c>
      <c r="K292" s="4">
        <f t="shared" si="35"/>
        <v>-0.21105669761739337</v>
      </c>
      <c r="L292" s="4">
        <f t="shared" si="36"/>
        <v>1.1567733404957297</v>
      </c>
      <c r="M292" s="4">
        <f t="shared" si="37"/>
        <v>153.12908573491882</v>
      </c>
      <c r="N292" s="19">
        <f t="shared" si="38"/>
        <v>8.9690424737605801E-2</v>
      </c>
      <c r="O292" s="6">
        <v>0.1</v>
      </c>
      <c r="P292" s="6">
        <v>4.5999999999999999E-2</v>
      </c>
      <c r="Q292" s="7">
        <v>5.767142857142856</v>
      </c>
      <c r="R292" s="8">
        <f t="shared" si="39"/>
        <v>1.031809203599068</v>
      </c>
      <c r="S292" s="9" t="s">
        <v>20</v>
      </c>
    </row>
    <row r="293" spans="1:19" x14ac:dyDescent="0.25">
      <c r="A293" s="3">
        <v>45260</v>
      </c>
      <c r="B293" s="4">
        <v>161.4</v>
      </c>
      <c r="C293" s="4">
        <v>5163788903.4899998</v>
      </c>
      <c r="D293" s="5">
        <v>430770</v>
      </c>
      <c r="E293" s="4">
        <v>1.1000000000000001</v>
      </c>
      <c r="F293" s="5">
        <v>33787575</v>
      </c>
      <c r="G293" s="4">
        <v>9875783.4199999999</v>
      </c>
      <c r="H293" s="4">
        <v>36084259</v>
      </c>
      <c r="I293" s="4">
        <v>-8325994</v>
      </c>
      <c r="J293" s="4">
        <f t="shared" si="34"/>
        <v>1.0679742183332186</v>
      </c>
      <c r="K293" s="4">
        <f t="shared" si="35"/>
        <v>-0.24642176894908854</v>
      </c>
      <c r="L293" s="4">
        <f t="shared" si="36"/>
        <v>0.82155244938413008</v>
      </c>
      <c r="M293" s="4">
        <f t="shared" si="37"/>
        <v>152.83100084838878</v>
      </c>
      <c r="N293" s="19">
        <f t="shared" si="38"/>
        <v>8.9872341412680745E-2</v>
      </c>
      <c r="O293" s="6">
        <v>9.8000000000000004E-2</v>
      </c>
      <c r="P293" s="6">
        <v>4.4999999999999998E-2</v>
      </c>
      <c r="Q293" s="7">
        <v>5.6624999999999996</v>
      </c>
      <c r="R293" s="8">
        <f t="shared" si="39"/>
        <v>1.056068461922276</v>
      </c>
      <c r="S293" s="9" t="s">
        <v>20</v>
      </c>
    </row>
    <row r="294" spans="1:19" x14ac:dyDescent="0.25">
      <c r="A294" s="3">
        <v>45288</v>
      </c>
      <c r="B294" s="4">
        <v>161.99</v>
      </c>
      <c r="C294" s="4">
        <v>5346515836.2399998</v>
      </c>
      <c r="D294" s="5">
        <v>441076</v>
      </c>
      <c r="E294" s="4">
        <v>1.1000000000000001</v>
      </c>
      <c r="F294" s="5">
        <v>33787575</v>
      </c>
      <c r="G294" s="4">
        <v>10814973.15</v>
      </c>
      <c r="H294" s="4">
        <v>41688893</v>
      </c>
      <c r="I294" s="4">
        <v>-8476275</v>
      </c>
      <c r="J294" s="4">
        <f t="shared" si="34"/>
        <v>1.2338527698421684</v>
      </c>
      <c r="K294" s="4">
        <f t="shared" si="35"/>
        <v>-0.25086958741490029</v>
      </c>
      <c r="L294" s="4">
        <f t="shared" si="36"/>
        <v>0.98298318242726812</v>
      </c>
      <c r="M294" s="4">
        <f t="shared" si="37"/>
        <v>158.23911115964967</v>
      </c>
      <c r="N294" s="19">
        <f t="shared" si="38"/>
        <v>8.6682479467300233E-2</v>
      </c>
      <c r="O294" s="6">
        <v>8.3000000000000004E-2</v>
      </c>
      <c r="P294" s="6">
        <v>7.4999999999999997E-2</v>
      </c>
      <c r="Q294" s="7">
        <v>5.4936842105263155</v>
      </c>
      <c r="R294" s="8">
        <f t="shared" si="39"/>
        <v>1.0237039301653181</v>
      </c>
      <c r="S294" s="9" t="s">
        <v>20</v>
      </c>
    </row>
    <row r="295" spans="1:19" x14ac:dyDescent="0.25">
      <c r="A295" s="3">
        <v>45322</v>
      </c>
      <c r="B295" s="4">
        <v>165.26</v>
      </c>
      <c r="C295" s="4">
        <v>5341705517.6000004</v>
      </c>
      <c r="D295" s="5">
        <v>454240</v>
      </c>
      <c r="E295" s="4">
        <v>1.1000000000000001</v>
      </c>
      <c r="F295" s="5">
        <v>33787575</v>
      </c>
      <c r="G295" s="4">
        <v>7231597.5899999999</v>
      </c>
      <c r="H295" s="4">
        <v>43911136</v>
      </c>
      <c r="I295" s="4">
        <v>-7921052</v>
      </c>
      <c r="J295" s="4">
        <f t="shared" si="34"/>
        <v>1.2996237818192042</v>
      </c>
      <c r="K295" s="4">
        <f t="shared" si="35"/>
        <v>-0.23443683069885898</v>
      </c>
      <c r="L295" s="4">
        <f t="shared" si="36"/>
        <v>1.0651869511203453</v>
      </c>
      <c r="M295" s="4">
        <f t="shared" si="37"/>
        <v>158.09674170460593</v>
      </c>
      <c r="N295" s="19">
        <f t="shared" si="38"/>
        <v>8.6763549987318944E-2</v>
      </c>
      <c r="O295" s="6">
        <v>8.8999999999999996E-2</v>
      </c>
      <c r="P295" s="6">
        <v>8.3000000000000004E-2</v>
      </c>
      <c r="Q295" s="7">
        <v>5.5163636363636357</v>
      </c>
      <c r="R295" s="8">
        <f t="shared" si="39"/>
        <v>1.0453093353990695</v>
      </c>
      <c r="S295" s="9" t="s">
        <v>20</v>
      </c>
    </row>
    <row r="296" spans="1:19" x14ac:dyDescent="0.25">
      <c r="A296" s="3">
        <v>45351</v>
      </c>
      <c r="B296" s="4">
        <v>169.99</v>
      </c>
      <c r="C296" s="4">
        <v>5331568244.1499996</v>
      </c>
      <c r="D296" s="5">
        <v>461633</v>
      </c>
      <c r="E296" s="4">
        <v>1.1000000000000001</v>
      </c>
      <c r="F296" s="5">
        <v>33787575</v>
      </c>
      <c r="G296" s="4">
        <v>10046019.050000001</v>
      </c>
      <c r="H296" s="4">
        <v>33066828</v>
      </c>
      <c r="I296" s="4">
        <v>-9158120</v>
      </c>
      <c r="J296" s="4">
        <f t="shared" si="34"/>
        <v>0.97866828264532157</v>
      </c>
      <c r="K296" s="4">
        <f t="shared" si="35"/>
        <v>-0.27104993477631939</v>
      </c>
      <c r="L296" s="4">
        <f t="shared" si="36"/>
        <v>0.70761834786900213</v>
      </c>
      <c r="M296" s="4">
        <f t="shared" si="37"/>
        <v>157.79671207981039</v>
      </c>
      <c r="N296" s="19">
        <f t="shared" si="38"/>
        <v>8.6934895364117581E-2</v>
      </c>
      <c r="O296" s="6">
        <v>8.7999999999999995E-2</v>
      </c>
      <c r="P296" s="6">
        <v>8.2000000000000003E-2</v>
      </c>
      <c r="Q296" s="7">
        <v>5.5973684210526322</v>
      </c>
      <c r="R296" s="8">
        <f t="shared" si="39"/>
        <v>1.077272129181136</v>
      </c>
      <c r="S296" s="9" t="s">
        <v>20</v>
      </c>
    </row>
    <row r="297" spans="1:19" x14ac:dyDescent="0.25">
      <c r="A297" s="3">
        <v>45379</v>
      </c>
      <c r="B297" s="4">
        <v>169</v>
      </c>
      <c r="C297" s="4">
        <v>5324765364.2799997</v>
      </c>
      <c r="D297" s="5">
        <v>466584</v>
      </c>
      <c r="E297" s="4">
        <v>1.1000000000000001</v>
      </c>
      <c r="F297" s="5">
        <v>33787575</v>
      </c>
      <c r="G297" s="4">
        <v>7387416.4900000002</v>
      </c>
      <c r="H297" s="4">
        <v>40992125</v>
      </c>
      <c r="I297" s="4">
        <v>-7205179</v>
      </c>
      <c r="J297" s="4">
        <f t="shared" si="34"/>
        <v>1.2132307512450953</v>
      </c>
      <c r="K297" s="4">
        <f t="shared" si="35"/>
        <v>-0.21324936755597287</v>
      </c>
      <c r="L297" s="4">
        <f t="shared" si="36"/>
        <v>0.99998138368912237</v>
      </c>
      <c r="M297" s="4">
        <f t="shared" si="37"/>
        <v>157.59536943033052</v>
      </c>
      <c r="N297" s="19">
        <f t="shared" si="38"/>
        <v>8.7050260877975516E-2</v>
      </c>
      <c r="O297" s="6">
        <v>9.1999999999999998E-2</v>
      </c>
      <c r="P297" s="6">
        <v>8.5999999999999993E-2</v>
      </c>
      <c r="Q297" s="7">
        <v>5.7330000000000005</v>
      </c>
      <c r="R297" s="8">
        <f t="shared" si="39"/>
        <v>1.0723665334260422</v>
      </c>
      <c r="S297" s="9" t="s">
        <v>20</v>
      </c>
    </row>
    <row r="298" spans="1:19" x14ac:dyDescent="0.25">
      <c r="A298" s="3">
        <v>45412</v>
      </c>
      <c r="B298" s="4">
        <v>166.63</v>
      </c>
      <c r="C298" s="4">
        <v>5306763276.8299999</v>
      </c>
      <c r="D298" s="5">
        <v>470375</v>
      </c>
      <c r="E298" s="4">
        <v>1.1000000000000001</v>
      </c>
      <c r="F298" s="5">
        <v>33787575</v>
      </c>
      <c r="G298" s="4">
        <v>6205514.4100000001</v>
      </c>
      <c r="H298" s="4">
        <v>42659935</v>
      </c>
      <c r="I298" s="4">
        <v>-6665726</v>
      </c>
      <c r="J298" s="4">
        <f t="shared" si="34"/>
        <v>1.2625923878822318</v>
      </c>
      <c r="K298" s="4">
        <f t="shared" si="35"/>
        <v>-0.19728335046241111</v>
      </c>
      <c r="L298" s="4">
        <f t="shared" si="36"/>
        <v>1.0653090374198206</v>
      </c>
      <c r="M298" s="4">
        <f t="shared" si="37"/>
        <v>157.06256743285067</v>
      </c>
      <c r="N298" s="19">
        <f t="shared" si="38"/>
        <v>8.7357027863850689E-2</v>
      </c>
      <c r="O298" s="6">
        <v>6.9000000000000006E-2</v>
      </c>
      <c r="P298" s="6">
        <v>7.0000000000000007E-2</v>
      </c>
      <c r="Q298" s="7">
        <v>5.9781818181818185</v>
      </c>
      <c r="R298" s="8">
        <f t="shared" si="39"/>
        <v>1.0609147852574083</v>
      </c>
      <c r="S298" s="9" t="s">
        <v>20</v>
      </c>
    </row>
    <row r="299" spans="1:19" x14ac:dyDescent="0.25">
      <c r="A299" s="3">
        <v>45443</v>
      </c>
      <c r="B299" s="4">
        <v>163.4</v>
      </c>
      <c r="C299" s="4">
        <v>5346192280.3900003</v>
      </c>
      <c r="D299" s="5">
        <v>472316</v>
      </c>
      <c r="E299" s="4">
        <v>1.1000000000000001</v>
      </c>
      <c r="F299" s="5">
        <v>33787575</v>
      </c>
      <c r="G299" s="4">
        <v>7893648.3600000003</v>
      </c>
      <c r="H299" s="4">
        <v>55142841</v>
      </c>
      <c r="I299" s="4">
        <v>-11038854</v>
      </c>
      <c r="J299" s="4">
        <f t="shared" si="34"/>
        <v>1.6320449455162143</v>
      </c>
      <c r="K299" s="4">
        <f t="shared" si="35"/>
        <v>-0.32671341462061126</v>
      </c>
      <c r="L299" s="4">
        <f t="shared" si="36"/>
        <v>1.3053315308956031</v>
      </c>
      <c r="M299" s="4">
        <f t="shared" si="37"/>
        <v>158.22953498112844</v>
      </c>
      <c r="N299" s="19">
        <f t="shared" si="38"/>
        <v>8.6687927753157368E-2</v>
      </c>
      <c r="O299" s="6">
        <v>6.5000000000000002E-2</v>
      </c>
      <c r="P299" s="6">
        <v>6.4000000000000001E-2</v>
      </c>
      <c r="Q299" s="7">
        <v>6.1466666666666656</v>
      </c>
      <c r="R299" s="8">
        <f t="shared" si="39"/>
        <v>1.0326769905472339</v>
      </c>
      <c r="S299" s="9" t="s">
        <v>20</v>
      </c>
    </row>
    <row r="300" spans="1:19" x14ac:dyDescent="0.25">
      <c r="A300" s="3">
        <v>45471</v>
      </c>
      <c r="B300" s="4">
        <v>162.15</v>
      </c>
      <c r="C300" s="4">
        <v>5335764724.1400003</v>
      </c>
      <c r="D300" s="5">
        <v>476536</v>
      </c>
      <c r="E300" s="4">
        <v>1.1000000000000001</v>
      </c>
      <c r="F300" s="5">
        <v>33787575</v>
      </c>
      <c r="G300" s="4">
        <v>9081548.6699999999</v>
      </c>
      <c r="H300" s="4">
        <v>48743056</v>
      </c>
      <c r="I300" s="4">
        <v>-7218809</v>
      </c>
      <c r="J300" s="4">
        <f t="shared" si="34"/>
        <v>1.4426325653735137</v>
      </c>
      <c r="K300" s="4">
        <f t="shared" si="35"/>
        <v>-0.21365277028611848</v>
      </c>
      <c r="L300" s="4">
        <f t="shared" si="36"/>
        <v>1.2289797950873953</v>
      </c>
      <c r="M300" s="4">
        <f t="shared" si="37"/>
        <v>157.92091394958058</v>
      </c>
      <c r="N300" s="19">
        <f t="shared" si="38"/>
        <v>8.6863882335981968E-2</v>
      </c>
      <c r="O300" s="6">
        <v>5.8000000000000003E-2</v>
      </c>
      <c r="P300" s="6">
        <v>5.7000000000000002E-2</v>
      </c>
      <c r="Q300" s="7">
        <v>6.2974999999999985</v>
      </c>
      <c r="R300" s="8">
        <f t="shared" si="39"/>
        <v>1.0267797718785343</v>
      </c>
      <c r="S300" s="9" t="s">
        <v>20</v>
      </c>
    </row>
    <row r="301" spans="1:19" x14ac:dyDescent="0.25">
      <c r="A301" s="3">
        <v>45504</v>
      </c>
      <c r="B301" s="4">
        <v>160.4</v>
      </c>
      <c r="C301" s="4">
        <v>5336625217.8999996</v>
      </c>
      <c r="D301" s="5">
        <v>481964</v>
      </c>
      <c r="E301" s="4">
        <v>1.1000000000000001</v>
      </c>
      <c r="F301" s="5">
        <v>33787575</v>
      </c>
      <c r="G301" s="4">
        <v>7589323.9500000002</v>
      </c>
      <c r="H301" s="4">
        <v>50674441</v>
      </c>
      <c r="I301" s="4">
        <v>-8180275</v>
      </c>
      <c r="J301" s="4">
        <f t="shared" si="34"/>
        <v>1.4997951465886499</v>
      </c>
      <c r="K301" s="4">
        <f t="shared" si="35"/>
        <v>-0.24210897053132696</v>
      </c>
      <c r="L301" s="4">
        <f t="shared" si="36"/>
        <v>1.257686176057323</v>
      </c>
      <c r="M301" s="4">
        <f t="shared" si="37"/>
        <v>157.94638170688484</v>
      </c>
      <c r="N301" s="19">
        <f t="shared" si="38"/>
        <v>8.6849335343982981E-2</v>
      </c>
      <c r="O301" s="6">
        <v>4.7E-2</v>
      </c>
      <c r="P301" s="6">
        <v>4.7E-2</v>
      </c>
      <c r="Q301" s="7">
        <v>6.2552173913043472</v>
      </c>
      <c r="R301" s="8">
        <f t="shared" si="39"/>
        <v>1.015534501433965</v>
      </c>
      <c r="S301" s="9" t="s">
        <v>20</v>
      </c>
    </row>
    <row r="302" spans="1:19" x14ac:dyDescent="0.25">
      <c r="A302" s="3">
        <v>45534</v>
      </c>
      <c r="B302" s="4">
        <v>161.19999999999999</v>
      </c>
      <c r="C302" s="4">
        <v>5335073437.3800001</v>
      </c>
      <c r="D302" s="5">
        <v>486864</v>
      </c>
      <c r="E302" s="4">
        <v>1.1000000000000001</v>
      </c>
      <c r="F302" s="5">
        <v>33787575</v>
      </c>
      <c r="G302" s="4">
        <v>7207535.9100000001</v>
      </c>
      <c r="H302" s="4">
        <v>10706226</v>
      </c>
      <c r="I302" s="4">
        <v>-851784</v>
      </c>
      <c r="J302" s="4">
        <f t="shared" si="34"/>
        <v>0.31686873059105308</v>
      </c>
      <c r="K302" s="4">
        <f t="shared" si="35"/>
        <v>-2.5209977336343316E-2</v>
      </c>
      <c r="L302" s="4">
        <f t="shared" si="36"/>
        <v>0.29165875325470975</v>
      </c>
      <c r="M302" s="4">
        <f t="shared" si="37"/>
        <v>157.90045415748244</v>
      </c>
      <c r="N302" s="19">
        <f t="shared" si="38"/>
        <v>8.6875572344325747E-2</v>
      </c>
      <c r="O302" s="6">
        <v>4.2000000000000003E-2</v>
      </c>
      <c r="P302" s="6">
        <v>0</v>
      </c>
      <c r="Q302" s="7">
        <v>5.9786363636363653</v>
      </c>
      <c r="R302" s="8">
        <f t="shared" si="39"/>
        <v>1.020896367018848</v>
      </c>
      <c r="S302" s="9" t="s">
        <v>20</v>
      </c>
    </row>
    <row r="303" spans="1:19" x14ac:dyDescent="0.25">
      <c r="A303" s="3">
        <v>45565</v>
      </c>
      <c r="B303" s="4">
        <v>159.13</v>
      </c>
      <c r="C303" s="4">
        <v>5317675430.1199999</v>
      </c>
      <c r="D303" s="5">
        <v>491093</v>
      </c>
      <c r="E303" s="4">
        <v>1.1000000000000001</v>
      </c>
      <c r="F303" s="5">
        <v>33787575</v>
      </c>
      <c r="G303" s="4">
        <v>6586467.2400000002</v>
      </c>
      <c r="H303" s="4">
        <v>35335259</v>
      </c>
      <c r="I303" s="4">
        <v>-3749003</v>
      </c>
      <c r="J303" s="4">
        <f t="shared" si="34"/>
        <v>1.0458063060163389</v>
      </c>
      <c r="K303" s="4">
        <f t="shared" si="35"/>
        <v>-0.11095803708907787</v>
      </c>
      <c r="L303" s="4">
        <f t="shared" si="36"/>
        <v>0.93484826892726103</v>
      </c>
      <c r="M303" s="4">
        <f t="shared" si="37"/>
        <v>157.38553092727133</v>
      </c>
      <c r="N303" s="19">
        <f t="shared" si="38"/>
        <v>8.7170820465098275E-2</v>
      </c>
      <c r="O303" s="6">
        <v>0.02</v>
      </c>
      <c r="P303" s="6">
        <v>0.02</v>
      </c>
      <c r="Q303" s="7">
        <v>6.2476190476190485</v>
      </c>
      <c r="R303" s="8">
        <f t="shared" si="39"/>
        <v>1.0110840498643727</v>
      </c>
      <c r="S303" s="9" t="s">
        <v>20</v>
      </c>
    </row>
    <row r="304" spans="1:19" x14ac:dyDescent="0.25">
      <c r="A304" s="3">
        <v>45596</v>
      </c>
      <c r="B304" s="4">
        <v>155.85</v>
      </c>
      <c r="C304" s="4">
        <v>5299488783.8400002</v>
      </c>
      <c r="D304" s="5">
        <v>492957</v>
      </c>
      <c r="E304" s="4">
        <v>1.1000000000000001</v>
      </c>
      <c r="F304" s="5">
        <v>33787575</v>
      </c>
      <c r="G304" s="4">
        <v>5580184.7599999998</v>
      </c>
      <c r="H304" s="4">
        <v>59121030</v>
      </c>
      <c r="I304" s="4">
        <v>-8450964</v>
      </c>
      <c r="J304" s="4">
        <f t="shared" si="34"/>
        <v>1.7497861270008279</v>
      </c>
      <c r="K304" s="4">
        <f t="shared" si="35"/>
        <v>-0.25012046588131881</v>
      </c>
      <c r="L304" s="4">
        <f t="shared" si="36"/>
        <v>1.4996656611195092</v>
      </c>
      <c r="M304" s="4">
        <f t="shared" si="37"/>
        <v>156.84726660140601</v>
      </c>
      <c r="N304" s="19">
        <f t="shared" si="38"/>
        <v>8.7481603739047564E-2</v>
      </c>
      <c r="O304" s="6">
        <v>4.2999999999999997E-2</v>
      </c>
      <c r="P304" s="6">
        <v>4.3999999999999997E-2</v>
      </c>
      <c r="Q304" s="7">
        <v>6.5382608695652182</v>
      </c>
      <c r="R304" s="8">
        <f t="shared" si="39"/>
        <v>0.99364179801781083</v>
      </c>
      <c r="S304" s="9" t="s">
        <v>20</v>
      </c>
    </row>
    <row r="305" spans="1:19" x14ac:dyDescent="0.25">
      <c r="A305" s="3">
        <v>45625</v>
      </c>
      <c r="B305" s="4">
        <v>152.25</v>
      </c>
      <c r="C305" s="4">
        <v>5279191713.6800003</v>
      </c>
      <c r="D305" s="5">
        <v>490351</v>
      </c>
      <c r="E305" s="4">
        <v>1.1000000000000001</v>
      </c>
      <c r="F305" s="5">
        <v>33787575</v>
      </c>
      <c r="G305" s="4">
        <v>10468056.630000001</v>
      </c>
      <c r="H305" s="4">
        <v>49384357</v>
      </c>
      <c r="I305" s="4">
        <v>-8011013</v>
      </c>
      <c r="J305" s="4">
        <f t="shared" si="34"/>
        <v>1.4616129449953126</v>
      </c>
      <c r="K305" s="4">
        <f t="shared" si="35"/>
        <v>-0.23709937750785606</v>
      </c>
      <c r="L305" s="4">
        <f t="shared" si="36"/>
        <v>1.2245135674874565</v>
      </c>
      <c r="M305" s="4">
        <f t="shared" si="37"/>
        <v>156.24654073812638</v>
      </c>
      <c r="N305" s="19">
        <f t="shared" si="38"/>
        <v>8.7831076727461044E-2</v>
      </c>
      <c r="O305" s="6">
        <v>4.8000000000000001E-2</v>
      </c>
      <c r="P305" s="6">
        <v>4.8000000000000001E-2</v>
      </c>
      <c r="Q305" s="7">
        <v>6.7052631578947377</v>
      </c>
      <c r="R305" s="8">
        <f t="shared" si="39"/>
        <v>0.97442157298813614</v>
      </c>
      <c r="S305" s="9" t="s">
        <v>20</v>
      </c>
    </row>
    <row r="306" spans="1:19" x14ac:dyDescent="0.25">
      <c r="A306" s="3">
        <v>45656</v>
      </c>
      <c r="B306" s="4">
        <v>156.13</v>
      </c>
      <c r="C306" s="4">
        <v>5509608549.5699997</v>
      </c>
      <c r="D306" s="5">
        <v>492129</v>
      </c>
      <c r="E306" s="4">
        <v>1.1000000000000001</v>
      </c>
      <c r="F306" s="5">
        <v>33787575</v>
      </c>
      <c r="G306" s="4">
        <v>5221025.46</v>
      </c>
      <c r="H306" s="4">
        <v>32440848</v>
      </c>
      <c r="I306" s="4">
        <v>-7529119</v>
      </c>
      <c r="J306" s="4">
        <f t="shared" si="34"/>
        <v>0.9601413537372836</v>
      </c>
      <c r="K306" s="4">
        <f t="shared" si="35"/>
        <v>-0.22283691564132674</v>
      </c>
      <c r="L306" s="4">
        <f t="shared" si="36"/>
        <v>0.7373044380959568</v>
      </c>
      <c r="M306" s="4">
        <f t="shared" si="37"/>
        <v>163.06611378798272</v>
      </c>
      <c r="N306" s="19">
        <f t="shared" si="38"/>
        <v>8.40206516871147E-2</v>
      </c>
      <c r="O306" s="6">
        <v>0.13075200000000001</v>
      </c>
      <c r="P306" s="6">
        <v>6.2E-2</v>
      </c>
      <c r="Q306" s="7">
        <v>7.0784210526315796</v>
      </c>
      <c r="R306" s="8">
        <f t="shared" si="39"/>
        <v>0.95746440736914229</v>
      </c>
      <c r="S306" s="9" t="s">
        <v>20</v>
      </c>
    </row>
    <row r="307" spans="1:19" x14ac:dyDescent="0.25">
      <c r="A307" s="10">
        <v>43496</v>
      </c>
      <c r="B307" s="11">
        <v>105</v>
      </c>
      <c r="C307" s="11">
        <v>296080485.44999999</v>
      </c>
      <c r="D307" s="12">
        <v>741</v>
      </c>
      <c r="E307" s="11">
        <v>0.52302262046000003</v>
      </c>
      <c r="F307" s="12">
        <v>3030000</v>
      </c>
      <c r="G307" s="11">
        <v>95781.31</v>
      </c>
      <c r="H307" s="11">
        <v>1486000</v>
      </c>
      <c r="I307" s="11">
        <v>-318000</v>
      </c>
      <c r="J307" s="11">
        <f t="shared" si="34"/>
        <v>0.4904290429042904</v>
      </c>
      <c r="K307" s="11">
        <f t="shared" si="35"/>
        <v>-0.10495049504950495</v>
      </c>
      <c r="L307" s="11">
        <f t="shared" si="36"/>
        <v>0.38547854785478547</v>
      </c>
      <c r="M307" s="11">
        <f t="shared" si="37"/>
        <v>97.716331831683164</v>
      </c>
      <c r="N307" s="18">
        <f t="shared" si="38"/>
        <v>6.6154469758029188E-2</v>
      </c>
      <c r="O307" s="13">
        <v>0.02</v>
      </c>
      <c r="P307" s="13">
        <v>0</v>
      </c>
      <c r="Q307" s="14">
        <v>4.6790909090909087</v>
      </c>
      <c r="R307" s="15">
        <f t="shared" si="39"/>
        <v>1.0745389028812808</v>
      </c>
      <c r="S307" s="16" t="s">
        <v>21</v>
      </c>
    </row>
    <row r="308" spans="1:19" x14ac:dyDescent="0.25">
      <c r="A308" s="3">
        <v>43524</v>
      </c>
      <c r="B308" s="4">
        <v>106.99</v>
      </c>
      <c r="C308" s="4">
        <v>296388545.41000003</v>
      </c>
      <c r="D308" s="5">
        <v>754</v>
      </c>
      <c r="E308" s="4">
        <v>0.32629999999999998</v>
      </c>
      <c r="F308" s="5">
        <v>3030000</v>
      </c>
      <c r="G308" s="4">
        <v>23002.85</v>
      </c>
      <c r="H308" s="4">
        <v>1697000</v>
      </c>
      <c r="I308" s="4">
        <v>-656000</v>
      </c>
      <c r="J308" s="4">
        <f t="shared" ref="J308:J326" si="40">H308/F308</f>
        <v>0.56006600660066008</v>
      </c>
      <c r="K308" s="4">
        <f t="shared" ref="K308:K326" si="41">I308/F308</f>
        <v>-0.21650165016501649</v>
      </c>
      <c r="L308" s="4">
        <f t="shared" ref="L308:L326" si="42">J308+K308</f>
        <v>0.34356435643564359</v>
      </c>
      <c r="M308" s="4">
        <f t="shared" si="37"/>
        <v>97.818001785478558</v>
      </c>
      <c r="N308" s="19">
        <f t="shared" si="38"/>
        <v>4.0772082736171278E-2</v>
      </c>
      <c r="O308" s="6">
        <v>0.02</v>
      </c>
      <c r="P308" s="6">
        <v>0</v>
      </c>
      <c r="Q308" s="7">
        <v>4.4850000000000003</v>
      </c>
      <c r="R308" s="8">
        <f t="shared" si="39"/>
        <v>1.0937659535781179</v>
      </c>
      <c r="S308" s="9" t="s">
        <v>21</v>
      </c>
    </row>
    <row r="309" spans="1:19" x14ac:dyDescent="0.25">
      <c r="A309" s="3">
        <v>43553</v>
      </c>
      <c r="B309" s="4">
        <v>107.9</v>
      </c>
      <c r="C309" s="4">
        <v>295606290.06</v>
      </c>
      <c r="D309" s="5">
        <v>767</v>
      </c>
      <c r="E309" s="4">
        <v>1.02</v>
      </c>
      <c r="F309" s="5">
        <v>3030000</v>
      </c>
      <c r="G309" s="4">
        <v>32021.89</v>
      </c>
      <c r="H309" s="4">
        <v>3612000</v>
      </c>
      <c r="I309" s="4">
        <v>-339000</v>
      </c>
      <c r="J309" s="4">
        <f t="shared" si="40"/>
        <v>1.192079207920792</v>
      </c>
      <c r="K309" s="4">
        <f t="shared" si="41"/>
        <v>-0.11188118811881188</v>
      </c>
      <c r="L309" s="4">
        <f t="shared" si="42"/>
        <v>1.08019801980198</v>
      </c>
      <c r="M309" s="4">
        <f t="shared" si="37"/>
        <v>97.5598317029703</v>
      </c>
      <c r="N309" s="19">
        <f t="shared" si="38"/>
        <v>0.13293334450906746</v>
      </c>
      <c r="O309" s="6">
        <v>0.02</v>
      </c>
      <c r="P309" s="6">
        <v>0</v>
      </c>
      <c r="Q309" s="7">
        <v>4.4047368421052626</v>
      </c>
      <c r="R309" s="8">
        <f t="shared" si="39"/>
        <v>1.1059879677581987</v>
      </c>
      <c r="S309" s="9" t="s">
        <v>21</v>
      </c>
    </row>
    <row r="310" spans="1:19" x14ac:dyDescent="0.25">
      <c r="A310" s="3">
        <v>43585</v>
      </c>
      <c r="B310" s="4">
        <v>114</v>
      </c>
      <c r="C310" s="4">
        <v>295600977.56</v>
      </c>
      <c r="D310" s="5">
        <v>841</v>
      </c>
      <c r="E310" s="4">
        <v>0.71</v>
      </c>
      <c r="F310" s="5">
        <v>3030000</v>
      </c>
      <c r="G310" s="4">
        <v>29639.13</v>
      </c>
      <c r="H310" s="4">
        <v>2622000</v>
      </c>
      <c r="I310" s="4">
        <v>-323000</v>
      </c>
      <c r="J310" s="4">
        <f t="shared" si="40"/>
        <v>0.86534653465346534</v>
      </c>
      <c r="K310" s="4">
        <f t="shared" si="41"/>
        <v>-0.1066006600660066</v>
      </c>
      <c r="L310" s="4">
        <f t="shared" si="42"/>
        <v>0.75874587458745868</v>
      </c>
      <c r="M310" s="4">
        <f t="shared" si="37"/>
        <v>97.558078402640263</v>
      </c>
      <c r="N310" s="19">
        <f t="shared" si="38"/>
        <v>9.0914500799686992E-2</v>
      </c>
      <c r="O310" s="6">
        <v>0.02</v>
      </c>
      <c r="P310" s="6">
        <v>0</v>
      </c>
      <c r="Q310" s="7">
        <v>4.4914285714285729</v>
      </c>
      <c r="R310" s="8">
        <f t="shared" si="39"/>
        <v>1.1685347012422782</v>
      </c>
      <c r="S310" s="9" t="s">
        <v>21</v>
      </c>
    </row>
    <row r="311" spans="1:19" x14ac:dyDescent="0.25">
      <c r="A311" s="3">
        <v>43616</v>
      </c>
      <c r="B311" s="4">
        <v>111</v>
      </c>
      <c r="C311" s="4">
        <v>295599415.06999999</v>
      </c>
      <c r="D311" s="5">
        <v>889</v>
      </c>
      <c r="E311" s="4">
        <v>0.71</v>
      </c>
      <c r="F311" s="5">
        <v>3030000</v>
      </c>
      <c r="G311" s="4">
        <v>15207</v>
      </c>
      <c r="H311" s="4">
        <v>2606000</v>
      </c>
      <c r="I311" s="4">
        <v>-330000</v>
      </c>
      <c r="J311" s="4">
        <f t="shared" si="40"/>
        <v>0.86006600660066002</v>
      </c>
      <c r="K311" s="4">
        <f t="shared" si="41"/>
        <v>-0.10891089108910891</v>
      </c>
      <c r="L311" s="4">
        <f t="shared" si="42"/>
        <v>0.75115511551155112</v>
      </c>
      <c r="M311" s="4">
        <f t="shared" si="37"/>
        <v>97.557562729372933</v>
      </c>
      <c r="N311" s="19">
        <f t="shared" si="38"/>
        <v>9.0915000755491082E-2</v>
      </c>
      <c r="O311" s="6">
        <v>3.7999999999999999E-2</v>
      </c>
      <c r="P311" s="6">
        <v>0</v>
      </c>
      <c r="Q311" s="7">
        <v>4.2859090909090911</v>
      </c>
      <c r="R311" s="8">
        <f t="shared" si="39"/>
        <v>1.1377898021900845</v>
      </c>
      <c r="S311" s="9" t="s">
        <v>21</v>
      </c>
    </row>
    <row r="312" spans="1:19" x14ac:dyDescent="0.25">
      <c r="A312" s="3">
        <v>43644</v>
      </c>
      <c r="B312" s="4">
        <v>111</v>
      </c>
      <c r="C312" s="4">
        <v>311879940.52999997</v>
      </c>
      <c r="D312" s="5">
        <v>952</v>
      </c>
      <c r="E312" s="4">
        <v>0.71</v>
      </c>
      <c r="F312" s="5">
        <v>3030000</v>
      </c>
      <c r="G312" s="4">
        <v>61271.92</v>
      </c>
      <c r="H312" s="4">
        <v>2606000</v>
      </c>
      <c r="I312" s="4">
        <v>-330000</v>
      </c>
      <c r="J312" s="4">
        <f t="shared" si="40"/>
        <v>0.86006600660066002</v>
      </c>
      <c r="K312" s="4">
        <f t="shared" si="41"/>
        <v>-0.10891089108910891</v>
      </c>
      <c r="L312" s="4">
        <f t="shared" si="42"/>
        <v>0.75115511551155112</v>
      </c>
      <c r="M312" s="4">
        <f t="shared" si="37"/>
        <v>102.93067344224421</v>
      </c>
      <c r="N312" s="19">
        <f t="shared" si="38"/>
        <v>8.5987796138592199E-2</v>
      </c>
      <c r="O312" s="6">
        <v>0</v>
      </c>
      <c r="P312" s="6">
        <v>0</v>
      </c>
      <c r="Q312" s="7">
        <v>3.8505263157894745</v>
      </c>
      <c r="R312" s="8">
        <f t="shared" si="39"/>
        <v>1.0783957423758972</v>
      </c>
      <c r="S312" s="9" t="s">
        <v>21</v>
      </c>
    </row>
    <row r="313" spans="1:19" x14ac:dyDescent="0.25">
      <c r="A313" s="3">
        <v>43677</v>
      </c>
      <c r="B313" s="4">
        <v>117.9</v>
      </c>
      <c r="C313" s="4">
        <v>311875113.68000001</v>
      </c>
      <c r="D313" s="5">
        <v>1341</v>
      </c>
      <c r="E313" s="4">
        <v>0.80289727899999996</v>
      </c>
      <c r="F313" s="5">
        <v>3030000</v>
      </c>
      <c r="G313" s="4">
        <v>228724.05</v>
      </c>
      <c r="H313" s="4">
        <v>2807000</v>
      </c>
      <c r="I313" s="4">
        <v>-342000</v>
      </c>
      <c r="J313" s="4">
        <f t="shared" si="40"/>
        <v>0.92640264026402641</v>
      </c>
      <c r="K313" s="4">
        <f t="shared" si="41"/>
        <v>-0.11287128712871287</v>
      </c>
      <c r="L313" s="4">
        <f t="shared" si="42"/>
        <v>0.81353135313531355</v>
      </c>
      <c r="M313" s="4">
        <f t="shared" si="37"/>
        <v>102.92908042244224</v>
      </c>
      <c r="N313" s="19">
        <f t="shared" si="38"/>
        <v>9.7728103515291487E-2</v>
      </c>
      <c r="O313" s="6">
        <v>0</v>
      </c>
      <c r="P313" s="6">
        <v>0</v>
      </c>
      <c r="Q313" s="7">
        <v>3.614782608695652</v>
      </c>
      <c r="R313" s="8">
        <f t="shared" si="39"/>
        <v>1.1454488810753387</v>
      </c>
      <c r="S313" s="9" t="s">
        <v>21</v>
      </c>
    </row>
    <row r="314" spans="1:19" x14ac:dyDescent="0.25">
      <c r="A314" s="3">
        <v>43707</v>
      </c>
      <c r="B314" s="4">
        <v>119</v>
      </c>
      <c r="C314" s="4">
        <v>775846460.75</v>
      </c>
      <c r="D314" s="5">
        <v>2526</v>
      </c>
      <c r="E314" s="4">
        <v>0.71</v>
      </c>
      <c r="F314" s="5">
        <v>7537889</v>
      </c>
      <c r="G314" s="4">
        <v>2010559.58</v>
      </c>
      <c r="H314" s="4">
        <v>3046000</v>
      </c>
      <c r="I314" s="4">
        <v>-346000</v>
      </c>
      <c r="J314" s="4">
        <f t="shared" si="40"/>
        <v>0.40409191485839074</v>
      </c>
      <c r="K314" s="4">
        <f t="shared" si="41"/>
        <v>-4.5901445351609713E-2</v>
      </c>
      <c r="L314" s="4">
        <f t="shared" si="42"/>
        <v>0.35819046950678102</v>
      </c>
      <c r="M314" s="4">
        <f t="shared" si="37"/>
        <v>102.92622520045069</v>
      </c>
      <c r="N314" s="19">
        <f t="shared" si="38"/>
        <v>8.5991654450748189E-2</v>
      </c>
      <c r="O314" s="6">
        <v>0</v>
      </c>
      <c r="P314" s="6">
        <v>0</v>
      </c>
      <c r="Q314" s="7">
        <v>3.5945454545454538</v>
      </c>
      <c r="R314" s="8">
        <f t="shared" si="39"/>
        <v>1.1561679228811252</v>
      </c>
      <c r="S314" s="9" t="s">
        <v>21</v>
      </c>
    </row>
    <row r="315" spans="1:19" x14ac:dyDescent="0.25">
      <c r="A315" s="3">
        <v>43738</v>
      </c>
      <c r="B315" s="4">
        <v>112.05</v>
      </c>
      <c r="C315" s="4">
        <v>775828930.20000005</v>
      </c>
      <c r="D315" s="5">
        <v>14515</v>
      </c>
      <c r="E315" s="4">
        <v>0.28000000000000003</v>
      </c>
      <c r="F315" s="5">
        <v>7537889</v>
      </c>
      <c r="G315" s="4">
        <v>1944223.19</v>
      </c>
      <c r="H315" s="4">
        <v>3289000</v>
      </c>
      <c r="I315" s="4">
        <v>-325000</v>
      </c>
      <c r="J315" s="4">
        <f t="shared" si="40"/>
        <v>0.436329057114001</v>
      </c>
      <c r="K315" s="4">
        <f t="shared" si="41"/>
        <v>-4.3115519477668084E-2</v>
      </c>
      <c r="L315" s="4">
        <f t="shared" si="42"/>
        <v>0.39321353763633293</v>
      </c>
      <c r="M315" s="4">
        <f t="shared" si="37"/>
        <v>102.9238995426969</v>
      </c>
      <c r="N315" s="19">
        <f t="shared" si="38"/>
        <v>3.3138393997707682E-2</v>
      </c>
      <c r="O315" s="6">
        <v>0</v>
      </c>
      <c r="P315" s="6">
        <v>0</v>
      </c>
      <c r="Q315" s="7">
        <v>3.5757142857142865</v>
      </c>
      <c r="R315" s="8">
        <f t="shared" si="39"/>
        <v>1.0886684287891486</v>
      </c>
      <c r="S315" s="9" t="s">
        <v>21</v>
      </c>
    </row>
    <row r="316" spans="1:19" x14ac:dyDescent="0.25">
      <c r="A316" s="3">
        <v>43769</v>
      </c>
      <c r="B316" s="4">
        <v>111.4</v>
      </c>
      <c r="C316" s="4">
        <v>775025255.61000001</v>
      </c>
      <c r="D316" s="5">
        <v>15913</v>
      </c>
      <c r="E316" s="4">
        <v>0.51</v>
      </c>
      <c r="F316" s="5">
        <v>7537889</v>
      </c>
      <c r="G316" s="4">
        <v>1935762.58</v>
      </c>
      <c r="H316" s="4">
        <v>4303000</v>
      </c>
      <c r="I316" s="4">
        <v>-812000</v>
      </c>
      <c r="J316" s="4">
        <f t="shared" si="40"/>
        <v>0.57084947788432538</v>
      </c>
      <c r="K316" s="4">
        <f t="shared" si="41"/>
        <v>-0.10772246712574303</v>
      </c>
      <c r="L316" s="4">
        <f t="shared" si="42"/>
        <v>0.46312701075858237</v>
      </c>
      <c r="M316" s="4">
        <f t="shared" si="37"/>
        <v>102.81728155057736</v>
      </c>
      <c r="N316" s="19">
        <f t="shared" si="38"/>
        <v>6.117409203449653E-2</v>
      </c>
      <c r="O316" s="6">
        <v>0</v>
      </c>
      <c r="P316" s="6">
        <v>0</v>
      </c>
      <c r="Q316" s="7">
        <v>3.2630434782608688</v>
      </c>
      <c r="R316" s="8">
        <f t="shared" si="39"/>
        <v>1.0834754461505645</v>
      </c>
      <c r="S316" s="9" t="s">
        <v>21</v>
      </c>
    </row>
    <row r="317" spans="1:19" x14ac:dyDescent="0.25">
      <c r="A317" s="3">
        <v>43798</v>
      </c>
      <c r="B317" s="4">
        <v>118</v>
      </c>
      <c r="C317" s="4">
        <v>775031170.95000005</v>
      </c>
      <c r="D317" s="5">
        <v>17819</v>
      </c>
      <c r="E317" s="4">
        <v>0.56999999999999995</v>
      </c>
      <c r="F317" s="5">
        <v>7537889</v>
      </c>
      <c r="G317" s="4">
        <v>1217893.2</v>
      </c>
      <c r="H317" s="4">
        <v>5787000</v>
      </c>
      <c r="I317" s="4">
        <v>-868000</v>
      </c>
      <c r="J317" s="4">
        <f t="shared" si="40"/>
        <v>0.76772157297620058</v>
      </c>
      <c r="K317" s="4">
        <f t="shared" si="41"/>
        <v>-0.11515160278958737</v>
      </c>
      <c r="L317" s="4">
        <f t="shared" si="42"/>
        <v>0.65256997018661322</v>
      </c>
      <c r="M317" s="4">
        <f t="shared" si="37"/>
        <v>102.81806629813732</v>
      </c>
      <c r="N317" s="19">
        <f t="shared" si="38"/>
        <v>6.8591634320975592E-2</v>
      </c>
      <c r="O317" s="6">
        <v>0</v>
      </c>
      <c r="P317" s="6">
        <v>0</v>
      </c>
      <c r="Q317" s="7">
        <v>3.14</v>
      </c>
      <c r="R317" s="8">
        <f t="shared" si="39"/>
        <v>1.1476582301970186</v>
      </c>
      <c r="S317" s="9" t="s">
        <v>21</v>
      </c>
    </row>
    <row r="318" spans="1:19" x14ac:dyDescent="0.25">
      <c r="A318" s="3">
        <v>43829</v>
      </c>
      <c r="B318" s="4">
        <v>134.1</v>
      </c>
      <c r="C318" s="4">
        <v>775295510.38</v>
      </c>
      <c r="D318" s="5">
        <v>20664</v>
      </c>
      <c r="E318" s="4">
        <v>0.63</v>
      </c>
      <c r="F318" s="5">
        <v>7537889</v>
      </c>
      <c r="G318" s="4">
        <v>2648100.1</v>
      </c>
      <c r="H318" s="4">
        <v>4798000</v>
      </c>
      <c r="I318" s="4">
        <v>-767000</v>
      </c>
      <c r="J318" s="4">
        <f t="shared" si="40"/>
        <v>0.63651773062723527</v>
      </c>
      <c r="K318" s="4">
        <f t="shared" si="41"/>
        <v>-0.10175262596729667</v>
      </c>
      <c r="L318" s="4">
        <f t="shared" si="42"/>
        <v>0.53476510465993865</v>
      </c>
      <c r="M318" s="4">
        <f t="shared" si="37"/>
        <v>102.85313439611541</v>
      </c>
      <c r="N318" s="19">
        <f t="shared" si="38"/>
        <v>7.6030350615666764E-2</v>
      </c>
      <c r="O318" s="6">
        <v>0</v>
      </c>
      <c r="P318" s="6">
        <v>0</v>
      </c>
      <c r="Q318" s="7">
        <v>3.338421052631579</v>
      </c>
      <c r="R318" s="8">
        <f t="shared" si="39"/>
        <v>1.3038008106154977</v>
      </c>
      <c r="S318" s="9" t="s">
        <v>21</v>
      </c>
    </row>
    <row r="319" spans="1:19" x14ac:dyDescent="0.25">
      <c r="A319" s="3">
        <v>43861</v>
      </c>
      <c r="B319" s="4">
        <v>134.96</v>
      </c>
      <c r="C319" s="4">
        <v>775079736.08000004</v>
      </c>
      <c r="D319" s="5">
        <v>23618</v>
      </c>
      <c r="E319" s="4">
        <v>0.69</v>
      </c>
      <c r="F319" s="5">
        <v>7537889</v>
      </c>
      <c r="G319" s="4">
        <v>3533612.61</v>
      </c>
      <c r="H319" s="4">
        <v>5916000</v>
      </c>
      <c r="I319" s="4">
        <v>-755000</v>
      </c>
      <c r="J319" s="4">
        <f t="shared" si="40"/>
        <v>0.78483511763041347</v>
      </c>
      <c r="K319" s="4">
        <f t="shared" si="41"/>
        <v>-0.10016066832504432</v>
      </c>
      <c r="L319" s="4">
        <f t="shared" si="42"/>
        <v>0.68467444930536914</v>
      </c>
      <c r="M319" s="4">
        <f t="shared" si="37"/>
        <v>102.82450910062487</v>
      </c>
      <c r="N319" s="19">
        <f t="shared" si="38"/>
        <v>8.3565041610135893E-2</v>
      </c>
      <c r="O319" s="6">
        <v>0.05</v>
      </c>
      <c r="P319" s="6">
        <v>0</v>
      </c>
      <c r="Q319" s="7">
        <v>3.410909090909092</v>
      </c>
      <c r="R319" s="8">
        <f t="shared" si="39"/>
        <v>1.3125275401794245</v>
      </c>
      <c r="S319" s="9" t="s">
        <v>21</v>
      </c>
    </row>
    <row r="320" spans="1:19" x14ac:dyDescent="0.25">
      <c r="A320" s="3">
        <v>43889</v>
      </c>
      <c r="B320" s="4">
        <v>123.9</v>
      </c>
      <c r="C320" s="4">
        <v>775061197.15999997</v>
      </c>
      <c r="D320" s="5">
        <v>24613</v>
      </c>
      <c r="E320" s="4">
        <v>0.64</v>
      </c>
      <c r="F320" s="5">
        <v>7537889</v>
      </c>
      <c r="G320" s="4">
        <v>2100124.5699999998</v>
      </c>
      <c r="H320" s="4">
        <v>5683000</v>
      </c>
      <c r="I320" s="4">
        <v>-759000</v>
      </c>
      <c r="J320" s="4">
        <f t="shared" si="40"/>
        <v>0.75392460674334683</v>
      </c>
      <c r="K320" s="4">
        <f t="shared" si="41"/>
        <v>-0.10069132087246177</v>
      </c>
      <c r="L320" s="4">
        <f t="shared" si="42"/>
        <v>0.65323328587088503</v>
      </c>
      <c r="M320" s="4">
        <f t="shared" si="37"/>
        <v>102.82204966934376</v>
      </c>
      <c r="N320" s="19">
        <f t="shared" si="38"/>
        <v>7.730295688555211E-2</v>
      </c>
      <c r="O320" s="6">
        <v>0.04</v>
      </c>
      <c r="P320" s="6">
        <v>0</v>
      </c>
      <c r="Q320" s="7">
        <v>3.2927777777777778</v>
      </c>
      <c r="R320" s="8">
        <f t="shared" si="39"/>
        <v>1.2049944578856282</v>
      </c>
      <c r="S320" s="9" t="s">
        <v>21</v>
      </c>
    </row>
    <row r="321" spans="1:19" x14ac:dyDescent="0.25">
      <c r="A321" s="3">
        <v>43921</v>
      </c>
      <c r="B321" s="4">
        <v>101.99</v>
      </c>
      <c r="C321" s="4">
        <v>775220064.70000005</v>
      </c>
      <c r="D321" s="5">
        <v>24596</v>
      </c>
      <c r="E321" s="4">
        <v>0.6</v>
      </c>
      <c r="F321" s="5">
        <v>7537889</v>
      </c>
      <c r="G321" s="4">
        <v>831908.39</v>
      </c>
      <c r="H321" s="4">
        <v>5734000</v>
      </c>
      <c r="I321" s="4">
        <v>-771000</v>
      </c>
      <c r="J321" s="4">
        <f t="shared" si="40"/>
        <v>0.76069042672291942</v>
      </c>
      <c r="K321" s="4">
        <f t="shared" si="41"/>
        <v>-0.10228327851471414</v>
      </c>
      <c r="L321" s="4">
        <f t="shared" si="42"/>
        <v>0.65840714820820523</v>
      </c>
      <c r="M321" s="4">
        <f t="shared" si="37"/>
        <v>102.8431255355445</v>
      </c>
      <c r="N321" s="19">
        <f t="shared" si="38"/>
        <v>7.2300252144509525E-2</v>
      </c>
      <c r="O321" s="6">
        <v>0.03</v>
      </c>
      <c r="P321" s="6">
        <v>0</v>
      </c>
      <c r="Q321" s="7">
        <v>4.1422727272727276</v>
      </c>
      <c r="R321" s="8">
        <f t="shared" si="39"/>
        <v>0.99170459346600026</v>
      </c>
      <c r="S321" s="9" t="s">
        <v>21</v>
      </c>
    </row>
    <row r="322" spans="1:19" x14ac:dyDescent="0.25">
      <c r="A322" s="3">
        <v>43951</v>
      </c>
      <c r="B322" s="4">
        <v>119</v>
      </c>
      <c r="C322" s="4">
        <v>774488630.73000002</v>
      </c>
      <c r="D322" s="5">
        <v>25198</v>
      </c>
      <c r="E322" s="4">
        <v>0.6</v>
      </c>
      <c r="F322" s="5">
        <v>7537889</v>
      </c>
      <c r="G322" s="4">
        <v>1001402.48</v>
      </c>
      <c r="H322" s="4">
        <v>5353000</v>
      </c>
      <c r="I322" s="4">
        <v>-799000</v>
      </c>
      <c r="J322" s="4">
        <f t="shared" si="40"/>
        <v>0.7101457715814069</v>
      </c>
      <c r="K322" s="4">
        <f t="shared" si="41"/>
        <v>-0.10599784634663631</v>
      </c>
      <c r="L322" s="4">
        <f t="shared" si="42"/>
        <v>0.60414792523477057</v>
      </c>
      <c r="M322" s="4">
        <f t="shared" si="37"/>
        <v>102.74609121068247</v>
      </c>
      <c r="N322" s="19">
        <f t="shared" si="38"/>
        <v>7.237074099598706E-2</v>
      </c>
      <c r="O322" s="6">
        <v>0.06</v>
      </c>
      <c r="P322" s="6">
        <v>0</v>
      </c>
      <c r="Q322" s="7">
        <v>4.4515000000000011</v>
      </c>
      <c r="R322" s="8">
        <f t="shared" si="39"/>
        <v>1.1581949113371977</v>
      </c>
      <c r="S322" s="9" t="s">
        <v>21</v>
      </c>
    </row>
    <row r="323" spans="1:19" x14ac:dyDescent="0.25">
      <c r="A323" s="3">
        <v>43980</v>
      </c>
      <c r="B323" s="4">
        <v>124.75</v>
      </c>
      <c r="C323" s="4">
        <v>775290158.40999997</v>
      </c>
      <c r="D323" s="5">
        <v>25657</v>
      </c>
      <c r="E323" s="4">
        <v>0.6</v>
      </c>
      <c r="F323" s="5">
        <v>7537889</v>
      </c>
      <c r="G323" s="4">
        <v>1557047.92</v>
      </c>
      <c r="H323" s="4">
        <v>5499000</v>
      </c>
      <c r="I323" s="4">
        <v>-759000</v>
      </c>
      <c r="J323" s="4">
        <f t="shared" si="40"/>
        <v>0.72951458956214399</v>
      </c>
      <c r="K323" s="4">
        <f t="shared" si="41"/>
        <v>-0.10069132087246177</v>
      </c>
      <c r="L323" s="4">
        <f t="shared" si="42"/>
        <v>0.62882326868968219</v>
      </c>
      <c r="M323" s="4">
        <f t="shared" ref="M323:M386" si="43">C323/F323</f>
        <v>102.85242438698685</v>
      </c>
      <c r="N323" s="19">
        <f t="shared" ref="N323:N386" si="44">(1+E323/M323)^12-1</f>
        <v>7.229350436638371E-2</v>
      </c>
      <c r="O323" s="6">
        <v>0.06</v>
      </c>
      <c r="P323" s="6">
        <v>0</v>
      </c>
      <c r="Q323" s="7">
        <v>4.3965000000000005</v>
      </c>
      <c r="R323" s="8">
        <f t="shared" si="39"/>
        <v>1.2129028629468426</v>
      </c>
      <c r="S323" s="9" t="s">
        <v>21</v>
      </c>
    </row>
    <row r="324" spans="1:19" x14ac:dyDescent="0.25">
      <c r="A324" s="3">
        <v>44012</v>
      </c>
      <c r="B324" s="4">
        <v>123.26</v>
      </c>
      <c r="C324" s="4">
        <v>816942781.75999999</v>
      </c>
      <c r="D324" s="5">
        <v>25564</v>
      </c>
      <c r="E324" s="4">
        <v>0.67</v>
      </c>
      <c r="F324" s="5">
        <v>7537889</v>
      </c>
      <c r="G324" s="4">
        <v>1170483.6399999999</v>
      </c>
      <c r="H324" s="4">
        <v>5726000</v>
      </c>
      <c r="I324" s="4">
        <v>-801000</v>
      </c>
      <c r="J324" s="4">
        <f t="shared" si="40"/>
        <v>0.75962912162808449</v>
      </c>
      <c r="K324" s="4">
        <f t="shared" si="41"/>
        <v>-0.10626317262034503</v>
      </c>
      <c r="L324" s="4">
        <f t="shared" si="42"/>
        <v>0.65336594900773948</v>
      </c>
      <c r="M324" s="4">
        <f t="shared" si="43"/>
        <v>108.37819205881117</v>
      </c>
      <c r="N324" s="19">
        <f t="shared" si="44"/>
        <v>7.6759750093259305E-2</v>
      </c>
      <c r="O324" s="6">
        <v>0.09</v>
      </c>
      <c r="P324" s="6">
        <v>0.01</v>
      </c>
      <c r="Q324" s="7">
        <v>4.0985714285714279</v>
      </c>
      <c r="R324" s="8">
        <f t="shared" si="39"/>
        <v>1.1373136759202742</v>
      </c>
      <c r="S324" s="9" t="s">
        <v>21</v>
      </c>
    </row>
    <row r="325" spans="1:19" x14ac:dyDescent="0.25">
      <c r="A325" s="3">
        <v>44043</v>
      </c>
      <c r="B325" s="4">
        <v>134</v>
      </c>
      <c r="C325" s="4">
        <v>816611644.70000005</v>
      </c>
      <c r="D325" s="5">
        <v>26060</v>
      </c>
      <c r="E325" s="4">
        <v>0.68671239299999998</v>
      </c>
      <c r="F325" s="5">
        <v>7537889</v>
      </c>
      <c r="G325" s="4">
        <v>2222853.4300000002</v>
      </c>
      <c r="H325" s="4">
        <v>6078000</v>
      </c>
      <c r="I325" s="4">
        <v>-1565000</v>
      </c>
      <c r="J325" s="4">
        <f t="shared" si="40"/>
        <v>0.80632654580082042</v>
      </c>
      <c r="K325" s="4">
        <f t="shared" si="41"/>
        <v>-0.20761780917707862</v>
      </c>
      <c r="L325" s="4">
        <f t="shared" si="42"/>
        <v>0.5987087366237418</v>
      </c>
      <c r="M325" s="4">
        <f t="shared" si="43"/>
        <v>108.33426237770284</v>
      </c>
      <c r="N325" s="19">
        <f t="shared" si="44"/>
        <v>7.8774722243812878E-2</v>
      </c>
      <c r="O325" s="6">
        <v>7.0000000000000007E-2</v>
      </c>
      <c r="P325" s="6">
        <v>0.01</v>
      </c>
      <c r="Q325" s="7">
        <v>3.7060869565217396</v>
      </c>
      <c r="R325" s="8">
        <f t="shared" si="39"/>
        <v>1.2369124694163205</v>
      </c>
      <c r="S325" s="9" t="s">
        <v>21</v>
      </c>
    </row>
    <row r="326" spans="1:19" x14ac:dyDescent="0.25">
      <c r="A326" s="3">
        <v>44074</v>
      </c>
      <c r="B326" s="4">
        <v>123.01</v>
      </c>
      <c r="C326" s="4">
        <v>816289002.22000003</v>
      </c>
      <c r="D326" s="5">
        <v>27369</v>
      </c>
      <c r="E326" s="4">
        <v>0.67</v>
      </c>
      <c r="F326" s="5">
        <v>7537889</v>
      </c>
      <c r="G326" s="4">
        <v>1443377.77</v>
      </c>
      <c r="H326" s="4">
        <v>6069000</v>
      </c>
      <c r="I326" s="4">
        <v>-979000</v>
      </c>
      <c r="J326" s="4">
        <f t="shared" si="40"/>
        <v>0.80513257756913115</v>
      </c>
      <c r="K326" s="4">
        <f t="shared" si="41"/>
        <v>-0.12987721098042171</v>
      </c>
      <c r="L326" s="4">
        <f t="shared" si="42"/>
        <v>0.67525536658870944</v>
      </c>
      <c r="M326" s="4">
        <f t="shared" si="43"/>
        <v>108.29145961422356</v>
      </c>
      <c r="N326" s="19">
        <f t="shared" si="44"/>
        <v>7.6823335217784505E-2</v>
      </c>
      <c r="O326" s="6">
        <v>6.7000000000000004E-2</v>
      </c>
      <c r="P326" s="6">
        <v>0.01</v>
      </c>
      <c r="Q326" s="7">
        <v>3.6195238095238098</v>
      </c>
      <c r="R326" s="8">
        <f t="shared" si="39"/>
        <v>1.1359159848635307</v>
      </c>
      <c r="S326" s="9" t="s">
        <v>21</v>
      </c>
    </row>
    <row r="327" spans="1:19" x14ac:dyDescent="0.25">
      <c r="A327" s="3">
        <v>44104</v>
      </c>
      <c r="B327" s="4">
        <v>123.23</v>
      </c>
      <c r="C327" s="4">
        <v>1299422623.52</v>
      </c>
      <c r="D327" s="5">
        <v>33412</v>
      </c>
      <c r="E327" s="4">
        <v>0.66</v>
      </c>
      <c r="F327" s="5">
        <v>11775177</v>
      </c>
      <c r="G327" s="4">
        <v>5450477.4100000001</v>
      </c>
      <c r="H327" s="4">
        <v>6032000</v>
      </c>
      <c r="I327" s="4">
        <v>-1043000</v>
      </c>
      <c r="J327" s="4">
        <f t="shared" ref="J327:J376" si="45">H327/F327</f>
        <v>0.51226406193299689</v>
      </c>
      <c r="K327" s="4">
        <f t="shared" ref="K327:K376" si="46">I327/F327</f>
        <v>-8.8576163228799021E-2</v>
      </c>
      <c r="L327" s="4">
        <f t="shared" ref="L327:L376" si="47">J327+K327</f>
        <v>0.42368789870419787</v>
      </c>
      <c r="M327" s="4">
        <f t="shared" si="43"/>
        <v>110.3527041266556</v>
      </c>
      <c r="N327" s="19">
        <f t="shared" si="44"/>
        <v>7.4178418408653135E-2</v>
      </c>
      <c r="O327" s="6">
        <v>6.7000000000000004E-2</v>
      </c>
      <c r="P327" s="6">
        <v>0.01</v>
      </c>
      <c r="Q327" s="7">
        <v>3.8790476190476189</v>
      </c>
      <c r="R327" s="8">
        <f t="shared" si="39"/>
        <v>1.1166921642315597</v>
      </c>
      <c r="S327" s="9" t="s">
        <v>21</v>
      </c>
    </row>
    <row r="328" spans="1:19" x14ac:dyDescent="0.25">
      <c r="A328" s="3">
        <v>44134</v>
      </c>
      <c r="B328" s="4">
        <v>119.35</v>
      </c>
      <c r="C328" s="4">
        <v>1299399113.1800001</v>
      </c>
      <c r="D328" s="5">
        <v>34029</v>
      </c>
      <c r="E328" s="4">
        <v>0.31</v>
      </c>
      <c r="F328" s="5">
        <v>11775177</v>
      </c>
      <c r="G328" s="4">
        <v>5957395.0899999999</v>
      </c>
      <c r="H328" s="4">
        <v>5629000</v>
      </c>
      <c r="I328" s="4">
        <v>-1391000</v>
      </c>
      <c r="J328" s="4">
        <f t="shared" si="45"/>
        <v>0.47803952331247335</v>
      </c>
      <c r="K328" s="4">
        <f t="shared" si="46"/>
        <v>-0.11812985910954885</v>
      </c>
      <c r="L328" s="4">
        <f t="shared" si="47"/>
        <v>0.35990966420292447</v>
      </c>
      <c r="M328" s="4">
        <f t="shared" si="43"/>
        <v>110.35070752482108</v>
      </c>
      <c r="N328" s="19">
        <f t="shared" si="44"/>
        <v>3.4236467249685987E-2</v>
      </c>
      <c r="O328" s="6">
        <v>0.01</v>
      </c>
      <c r="P328" s="6">
        <v>0</v>
      </c>
      <c r="Q328" s="7">
        <v>4.1100000000000003</v>
      </c>
      <c r="R328" s="8">
        <f t="shared" si="39"/>
        <v>1.0815517424132031</v>
      </c>
      <c r="S328" s="9" t="s">
        <v>21</v>
      </c>
    </row>
    <row r="329" spans="1:19" x14ac:dyDescent="0.25">
      <c r="A329" s="3">
        <v>44165</v>
      </c>
      <c r="B329" s="4">
        <v>116.8</v>
      </c>
      <c r="C329" s="4">
        <v>1299388810.25</v>
      </c>
      <c r="D329" s="5">
        <v>34319</v>
      </c>
      <c r="E329" s="4">
        <v>0.36</v>
      </c>
      <c r="F329" s="5">
        <v>11775177</v>
      </c>
      <c r="G329" s="4">
        <v>1721002.96</v>
      </c>
      <c r="H329" s="4">
        <v>6741000</v>
      </c>
      <c r="I329" s="4">
        <v>-1222000</v>
      </c>
      <c r="J329" s="4">
        <f t="shared" si="45"/>
        <v>0.57247547106935204</v>
      </c>
      <c r="K329" s="4">
        <f t="shared" si="46"/>
        <v>-0.10377763323642608</v>
      </c>
      <c r="L329" s="4">
        <f t="shared" si="47"/>
        <v>0.46869783783292596</v>
      </c>
      <c r="M329" s="4">
        <f t="shared" si="43"/>
        <v>110.349832554534</v>
      </c>
      <c r="N329" s="19">
        <f t="shared" si="44"/>
        <v>3.9858353410905378E-2</v>
      </c>
      <c r="O329" s="6">
        <v>3.5400000000000001E-2</v>
      </c>
      <c r="P329" s="6">
        <v>9.1999999999999998E-3</v>
      </c>
      <c r="Q329" s="7">
        <v>4.0910000000000002</v>
      </c>
      <c r="R329" s="8">
        <f t="shared" si="39"/>
        <v>1.0584519912368546</v>
      </c>
      <c r="S329" s="9" t="s">
        <v>21</v>
      </c>
    </row>
    <row r="330" spans="1:19" x14ac:dyDescent="0.25">
      <c r="A330" s="3">
        <v>44195</v>
      </c>
      <c r="B330" s="4">
        <v>119.87</v>
      </c>
      <c r="C330" s="4">
        <v>1299051112.78</v>
      </c>
      <c r="D330" s="5">
        <v>34487</v>
      </c>
      <c r="E330" s="4">
        <v>0.47</v>
      </c>
      <c r="F330" s="5">
        <v>11775177</v>
      </c>
      <c r="G330" s="4">
        <v>2601215.9500000002</v>
      </c>
      <c r="H330" s="4">
        <v>7300000</v>
      </c>
      <c r="I330" s="4">
        <v>-1200000</v>
      </c>
      <c r="J330" s="4">
        <f t="shared" si="45"/>
        <v>0.61994821818814272</v>
      </c>
      <c r="K330" s="4">
        <f t="shared" si="46"/>
        <v>-0.10190929614051661</v>
      </c>
      <c r="L330" s="4">
        <f t="shared" si="47"/>
        <v>0.51803892204762614</v>
      </c>
      <c r="M330" s="4">
        <f t="shared" si="43"/>
        <v>110.32115379497056</v>
      </c>
      <c r="N330" s="19">
        <f t="shared" si="44"/>
        <v>5.233854792098902E-2</v>
      </c>
      <c r="O330" s="6">
        <v>3.5999999999999997E-2</v>
      </c>
      <c r="P330" s="6">
        <v>7.0000000000000001E-3</v>
      </c>
      <c r="Q330" s="7">
        <v>3.6555</v>
      </c>
      <c r="R330" s="8">
        <f t="shared" si="39"/>
        <v>1.0865549885634425</v>
      </c>
      <c r="S330" s="9" t="s">
        <v>21</v>
      </c>
    </row>
    <row r="331" spans="1:19" x14ac:dyDescent="0.25">
      <c r="A331" s="3">
        <v>44225</v>
      </c>
      <c r="B331" s="4">
        <v>117.52</v>
      </c>
      <c r="C331" s="4">
        <v>1299070650.5599999</v>
      </c>
      <c r="D331" s="5">
        <v>34601</v>
      </c>
      <c r="E331" s="4">
        <v>0.52008192099999995</v>
      </c>
      <c r="F331" s="5">
        <v>11775177</v>
      </c>
      <c r="G331" s="4">
        <v>2894480.75</v>
      </c>
      <c r="H331" s="4">
        <v>6800000</v>
      </c>
      <c r="I331" s="4">
        <v>-1300000</v>
      </c>
      <c r="J331" s="4">
        <f t="shared" si="45"/>
        <v>0.57748601146292744</v>
      </c>
      <c r="K331" s="4">
        <f t="shared" si="46"/>
        <v>-0.11040173748555966</v>
      </c>
      <c r="L331" s="4">
        <f t="shared" si="47"/>
        <v>0.46708427397736779</v>
      </c>
      <c r="M331" s="4">
        <f t="shared" si="43"/>
        <v>110.32281302947717</v>
      </c>
      <c r="N331" s="19">
        <f t="shared" si="44"/>
        <v>5.8060242204967416E-2</v>
      </c>
      <c r="O331" s="6">
        <v>2.8000000000000001E-2</v>
      </c>
      <c r="P331" s="6">
        <v>0</v>
      </c>
      <c r="Q331" s="7">
        <v>3.5989473684210522</v>
      </c>
      <c r="R331" s="8">
        <f t="shared" si="39"/>
        <v>1.0652375222575208</v>
      </c>
      <c r="S331" s="9" t="s">
        <v>21</v>
      </c>
    </row>
    <row r="332" spans="1:19" x14ac:dyDescent="0.25">
      <c r="A332" s="3">
        <v>44253</v>
      </c>
      <c r="B332" s="4">
        <v>118</v>
      </c>
      <c r="C332" s="4">
        <v>1296790012</v>
      </c>
      <c r="D332" s="5">
        <v>34707</v>
      </c>
      <c r="E332" s="4">
        <v>0.47</v>
      </c>
      <c r="F332" s="5">
        <v>11775177</v>
      </c>
      <c r="G332" s="4">
        <v>2275293.58</v>
      </c>
      <c r="H332" s="4">
        <v>7500000</v>
      </c>
      <c r="I332" s="4">
        <v>-1400000</v>
      </c>
      <c r="J332" s="4">
        <f t="shared" si="45"/>
        <v>0.63693310087822885</v>
      </c>
      <c r="K332" s="4">
        <f t="shared" si="46"/>
        <v>-0.11889417883060271</v>
      </c>
      <c r="L332" s="4">
        <f t="shared" si="47"/>
        <v>0.51803892204762614</v>
      </c>
      <c r="M332" s="4">
        <f t="shared" si="43"/>
        <v>110.12913113747675</v>
      </c>
      <c r="N332" s="19">
        <f t="shared" si="44"/>
        <v>5.2431958793599298E-2</v>
      </c>
      <c r="O332" s="6">
        <v>3.3000000000000002E-2</v>
      </c>
      <c r="P332" s="6">
        <v>0</v>
      </c>
      <c r="Q332" s="7">
        <v>3.6527777777777777</v>
      </c>
      <c r="R332" s="8">
        <f t="shared" si="39"/>
        <v>1.0714694539149487</v>
      </c>
      <c r="S332" s="9" t="s">
        <v>21</v>
      </c>
    </row>
    <row r="333" spans="1:19" x14ac:dyDescent="0.25">
      <c r="A333" s="3">
        <v>44286</v>
      </c>
      <c r="B333" s="4">
        <v>114</v>
      </c>
      <c r="C333" s="4">
        <v>1298801100.7</v>
      </c>
      <c r="D333" s="5">
        <v>34824</v>
      </c>
      <c r="E333" s="4">
        <v>0.52</v>
      </c>
      <c r="F333" s="5">
        <v>11775177</v>
      </c>
      <c r="G333" s="4">
        <v>3559048.31</v>
      </c>
      <c r="H333" s="4">
        <v>7500000</v>
      </c>
      <c r="I333" s="4">
        <v>-1400000</v>
      </c>
      <c r="J333" s="4">
        <f t="shared" si="45"/>
        <v>0.63693310087822885</v>
      </c>
      <c r="K333" s="4">
        <f t="shared" si="46"/>
        <v>-0.11889417883060271</v>
      </c>
      <c r="L333" s="4">
        <f t="shared" si="47"/>
        <v>0.51803892204762614</v>
      </c>
      <c r="M333" s="4">
        <f t="shared" si="43"/>
        <v>110.29992166572104</v>
      </c>
      <c r="N333" s="19">
        <f t="shared" si="44"/>
        <v>5.8063220256045378E-2</v>
      </c>
      <c r="O333" s="6">
        <v>3.3000000000000002E-2</v>
      </c>
      <c r="P333" s="6">
        <v>0</v>
      </c>
      <c r="Q333" s="7">
        <v>3.8978260869565218</v>
      </c>
      <c r="R333" s="8">
        <f t="shared" si="39"/>
        <v>1.0335456116233024</v>
      </c>
      <c r="S333" s="9" t="s">
        <v>21</v>
      </c>
    </row>
    <row r="334" spans="1:19" x14ac:dyDescent="0.25">
      <c r="A334" s="3">
        <v>44316</v>
      </c>
      <c r="B334" s="4">
        <v>111.84</v>
      </c>
      <c r="C334" s="4">
        <v>1298857175.4000001</v>
      </c>
      <c r="D334" s="5">
        <v>35299</v>
      </c>
      <c r="E334" s="4">
        <v>0.56000000000000005</v>
      </c>
      <c r="F334" s="5">
        <v>11775177</v>
      </c>
      <c r="G334" s="4">
        <v>2345702.17</v>
      </c>
      <c r="H334" s="4">
        <v>8900000</v>
      </c>
      <c r="I334" s="4">
        <v>-1200000</v>
      </c>
      <c r="J334" s="4">
        <f t="shared" si="45"/>
        <v>0.75582727970883157</v>
      </c>
      <c r="K334" s="4">
        <f t="shared" si="46"/>
        <v>-0.10190929614051661</v>
      </c>
      <c r="L334" s="4">
        <f t="shared" si="47"/>
        <v>0.65391798356831499</v>
      </c>
      <c r="M334" s="4">
        <f t="shared" si="43"/>
        <v>110.30468377672796</v>
      </c>
      <c r="N334" s="19">
        <f t="shared" si="44"/>
        <v>6.2652391532849405E-2</v>
      </c>
      <c r="O334" s="6">
        <v>4.3999999999999997E-2</v>
      </c>
      <c r="P334" s="6">
        <v>1.4E-2</v>
      </c>
      <c r="Q334" s="7">
        <v>4.0869999999999997</v>
      </c>
      <c r="R334" s="8">
        <f t="shared" si="39"/>
        <v>1.0139188670027806</v>
      </c>
      <c r="S334" s="9" t="s">
        <v>21</v>
      </c>
    </row>
    <row r="335" spans="1:19" x14ac:dyDescent="0.25">
      <c r="A335" s="3">
        <v>44347</v>
      </c>
      <c r="B335" s="4">
        <v>105.45</v>
      </c>
      <c r="C335" s="4">
        <v>1298931844.0599999</v>
      </c>
      <c r="D335" s="5">
        <v>35409</v>
      </c>
      <c r="E335" s="4">
        <v>0.56000000000000005</v>
      </c>
      <c r="F335" s="5">
        <v>11775177</v>
      </c>
      <c r="G335" s="4">
        <v>2761050.18</v>
      </c>
      <c r="H335" s="4">
        <v>9000000</v>
      </c>
      <c r="I335" s="4">
        <v>-1300000</v>
      </c>
      <c r="J335" s="4">
        <f t="shared" si="45"/>
        <v>0.76431972105387458</v>
      </c>
      <c r="K335" s="4">
        <f t="shared" si="46"/>
        <v>-0.11040173748555966</v>
      </c>
      <c r="L335" s="4">
        <f t="shared" si="47"/>
        <v>0.65391798356831488</v>
      </c>
      <c r="M335" s="4">
        <f t="shared" si="43"/>
        <v>110.31102496888157</v>
      </c>
      <c r="N335" s="19">
        <f t="shared" si="44"/>
        <v>6.2648688832434463E-2</v>
      </c>
      <c r="O335" s="6">
        <v>1.4E-2</v>
      </c>
      <c r="P335" s="6">
        <v>0</v>
      </c>
      <c r="Q335" s="7">
        <v>4.1957142857142848</v>
      </c>
      <c r="R335" s="8">
        <f t="shared" si="39"/>
        <v>0.95593346204286611</v>
      </c>
      <c r="S335" s="9" t="s">
        <v>21</v>
      </c>
    </row>
    <row r="336" spans="1:19" x14ac:dyDescent="0.25">
      <c r="A336" s="3">
        <v>44377</v>
      </c>
      <c r="B336" s="4">
        <v>105.91</v>
      </c>
      <c r="C336" s="4">
        <v>1350866844.96</v>
      </c>
      <c r="D336" s="5">
        <v>35797</v>
      </c>
      <c r="E336" s="4">
        <v>0.57999999999999996</v>
      </c>
      <c r="F336" s="5">
        <v>11775177</v>
      </c>
      <c r="G336" s="4">
        <v>2139779.96</v>
      </c>
      <c r="H336" s="4">
        <v>7000000</v>
      </c>
      <c r="I336" s="4">
        <v>-1000000</v>
      </c>
      <c r="J336" s="4">
        <f t="shared" si="45"/>
        <v>0.59447089415301357</v>
      </c>
      <c r="K336" s="4">
        <f t="shared" si="46"/>
        <v>-8.4924413450430516E-2</v>
      </c>
      <c r="L336" s="4">
        <f t="shared" si="47"/>
        <v>0.50954648070258302</v>
      </c>
      <c r="M336" s="4">
        <f t="shared" si="43"/>
        <v>114.72157445786165</v>
      </c>
      <c r="N336" s="19">
        <f t="shared" si="44"/>
        <v>6.2384358288597674E-2</v>
      </c>
      <c r="O336" s="6">
        <v>0.03</v>
      </c>
      <c r="P336" s="6">
        <v>0</v>
      </c>
      <c r="Q336" s="7">
        <v>4.1295238095238096</v>
      </c>
      <c r="R336" s="8">
        <f t="shared" si="39"/>
        <v>0.92319165336160702</v>
      </c>
      <c r="S336" s="9" t="s">
        <v>21</v>
      </c>
    </row>
    <row r="337" spans="1:19" x14ac:dyDescent="0.25">
      <c r="A337" s="3">
        <v>44407</v>
      </c>
      <c r="B337" s="4">
        <v>105</v>
      </c>
      <c r="C337" s="4">
        <v>1350840352.1700001</v>
      </c>
      <c r="D337" s="5">
        <v>36500</v>
      </c>
      <c r="E337" s="4">
        <v>0.62201880099999995</v>
      </c>
      <c r="F337" s="5">
        <v>11775177</v>
      </c>
      <c r="G337" s="4">
        <v>2017305.1</v>
      </c>
      <c r="H337" s="4">
        <v>9200000</v>
      </c>
      <c r="I337" s="4">
        <v>-2200000</v>
      </c>
      <c r="J337" s="4">
        <f t="shared" si="45"/>
        <v>0.78130460374396071</v>
      </c>
      <c r="K337" s="4">
        <f t="shared" si="46"/>
        <v>-0.18683370959094714</v>
      </c>
      <c r="L337" s="4">
        <f t="shared" si="47"/>
        <v>0.59447089415301357</v>
      </c>
      <c r="M337" s="4">
        <f t="shared" si="43"/>
        <v>114.71932457321024</v>
      </c>
      <c r="N337" s="19">
        <f t="shared" si="44"/>
        <v>6.7040951609998123E-2</v>
      </c>
      <c r="O337" s="6">
        <v>2.8000000000000001E-2</v>
      </c>
      <c r="P337" s="6">
        <v>0</v>
      </c>
      <c r="Q337" s="7">
        <v>4.1457142857142868</v>
      </c>
      <c r="R337" s="8">
        <f t="shared" si="39"/>
        <v>0.91527735532466736</v>
      </c>
      <c r="S337" s="9" t="s">
        <v>21</v>
      </c>
    </row>
    <row r="338" spans="1:19" x14ac:dyDescent="0.25">
      <c r="A338" s="3">
        <v>44439</v>
      </c>
      <c r="B338" s="4">
        <v>101.63</v>
      </c>
      <c r="C338" s="4">
        <v>1350820116.1500001</v>
      </c>
      <c r="D338" s="5">
        <v>37461</v>
      </c>
      <c r="E338" s="4">
        <v>0.63</v>
      </c>
      <c r="F338" s="5">
        <v>11775177</v>
      </c>
      <c r="G338" s="4">
        <v>2028533.14</v>
      </c>
      <c r="H338" s="4">
        <v>9600000</v>
      </c>
      <c r="I338" s="4">
        <v>-1800000</v>
      </c>
      <c r="J338" s="4">
        <f t="shared" si="45"/>
        <v>0.81527436912413287</v>
      </c>
      <c r="K338" s="4">
        <f t="shared" si="46"/>
        <v>-0.15286394421077493</v>
      </c>
      <c r="L338" s="4">
        <f t="shared" si="47"/>
        <v>0.662410424913358</v>
      </c>
      <c r="M338" s="4">
        <f t="shared" si="43"/>
        <v>114.71760604108117</v>
      </c>
      <c r="N338" s="19">
        <f t="shared" si="44"/>
        <v>6.7928361372080248E-2</v>
      </c>
      <c r="O338" s="6">
        <v>3.2000000000000001E-2</v>
      </c>
      <c r="P338" s="6">
        <v>4.0000000000000001E-3</v>
      </c>
      <c r="Q338" s="7">
        <v>4.5836363636363622</v>
      </c>
      <c r="R338" s="8">
        <f t="shared" si="39"/>
        <v>0.88591458196578465</v>
      </c>
      <c r="S338" s="9" t="s">
        <v>21</v>
      </c>
    </row>
    <row r="339" spans="1:19" x14ac:dyDescent="0.25">
      <c r="A339" s="3">
        <v>44469</v>
      </c>
      <c r="B339" s="4">
        <v>101.48</v>
      </c>
      <c r="C339" s="4">
        <v>1350783017.73</v>
      </c>
      <c r="D339" s="5">
        <v>38255</v>
      </c>
      <c r="E339" s="4">
        <v>0.65</v>
      </c>
      <c r="F339" s="5">
        <v>11775177</v>
      </c>
      <c r="G339" s="4">
        <v>1920917.58</v>
      </c>
      <c r="H339" s="4">
        <v>10000000</v>
      </c>
      <c r="I339" s="4">
        <v>-2200000</v>
      </c>
      <c r="J339" s="4">
        <f t="shared" si="45"/>
        <v>0.84924413450430514</v>
      </c>
      <c r="K339" s="4">
        <f t="shared" si="46"/>
        <v>-0.18683370959094714</v>
      </c>
      <c r="L339" s="4">
        <f t="shared" si="47"/>
        <v>0.662410424913358</v>
      </c>
      <c r="M339" s="4">
        <f t="shared" si="43"/>
        <v>114.71445547952273</v>
      </c>
      <c r="N339" s="19">
        <f t="shared" si="44"/>
        <v>7.0154472412570668E-2</v>
      </c>
      <c r="O339" s="6">
        <v>2.3E-2</v>
      </c>
      <c r="P339" s="6">
        <v>0</v>
      </c>
      <c r="Q339" s="7">
        <v>4.7504761904761903</v>
      </c>
      <c r="R339" s="8">
        <f t="shared" si="39"/>
        <v>0.88463131848378818</v>
      </c>
      <c r="S339" s="9" t="s">
        <v>21</v>
      </c>
    </row>
    <row r="340" spans="1:19" x14ac:dyDescent="0.25">
      <c r="A340" s="3">
        <v>44498</v>
      </c>
      <c r="B340" s="4">
        <v>98</v>
      </c>
      <c r="C340" s="4">
        <v>1350929131.73</v>
      </c>
      <c r="D340" s="5">
        <v>39133</v>
      </c>
      <c r="E340" s="4">
        <v>0.67</v>
      </c>
      <c r="F340" s="5">
        <v>11775177</v>
      </c>
      <c r="G340" s="4">
        <v>7488771.8499999996</v>
      </c>
      <c r="H340" s="4">
        <v>9900000</v>
      </c>
      <c r="I340" s="4">
        <v>-2200000</v>
      </c>
      <c r="J340" s="4">
        <f t="shared" si="45"/>
        <v>0.84075169315926201</v>
      </c>
      <c r="K340" s="4">
        <f t="shared" si="46"/>
        <v>-0.18683370959094714</v>
      </c>
      <c r="L340" s="4">
        <f t="shared" si="47"/>
        <v>0.65391798356831488</v>
      </c>
      <c r="M340" s="4">
        <f t="shared" si="43"/>
        <v>114.72686412526963</v>
      </c>
      <c r="N340" s="19">
        <f t="shared" si="44"/>
        <v>7.2374824753888678E-2</v>
      </c>
      <c r="O340" s="6">
        <v>2.3E-2</v>
      </c>
      <c r="P340" s="6">
        <v>0</v>
      </c>
      <c r="Q340" s="7">
        <v>5.1725000000000012</v>
      </c>
      <c r="R340" s="8">
        <f t="shared" si="39"/>
        <v>0.85420272529191021</v>
      </c>
      <c r="S340" s="9" t="s">
        <v>21</v>
      </c>
    </row>
    <row r="341" spans="1:19" x14ac:dyDescent="0.25">
      <c r="A341" s="3">
        <v>44530</v>
      </c>
      <c r="B341" s="4">
        <v>86.93</v>
      </c>
      <c r="C341" s="4">
        <v>1352087107.3699999</v>
      </c>
      <c r="D341" s="5">
        <v>40546</v>
      </c>
      <c r="E341" s="4">
        <v>0.7</v>
      </c>
      <c r="F341" s="5">
        <v>11775177</v>
      </c>
      <c r="G341" s="4">
        <v>3000428.33</v>
      </c>
      <c r="H341" s="4">
        <v>10300000</v>
      </c>
      <c r="I341" s="4">
        <v>-2000000</v>
      </c>
      <c r="J341" s="4">
        <f t="shared" si="45"/>
        <v>0.87472145853943428</v>
      </c>
      <c r="K341" s="4">
        <f t="shared" si="46"/>
        <v>-0.16984882690086103</v>
      </c>
      <c r="L341" s="4">
        <f t="shared" si="47"/>
        <v>0.70487263163857328</v>
      </c>
      <c r="M341" s="4">
        <f t="shared" si="43"/>
        <v>114.8252045272865</v>
      </c>
      <c r="N341" s="19">
        <f t="shared" si="44"/>
        <v>7.5658023308579514E-2</v>
      </c>
      <c r="O341" s="6">
        <v>2.3E-2</v>
      </c>
      <c r="P341" s="6">
        <v>0</v>
      </c>
      <c r="Q341" s="7">
        <v>5.2425000000000006</v>
      </c>
      <c r="R341" s="8">
        <f t="shared" si="39"/>
        <v>0.75706375057527009</v>
      </c>
      <c r="S341" s="9" t="s">
        <v>21</v>
      </c>
    </row>
    <row r="342" spans="1:19" x14ac:dyDescent="0.25">
      <c r="A342" s="3">
        <v>44560</v>
      </c>
      <c r="B342" s="4">
        <v>103.09</v>
      </c>
      <c r="C342" s="4">
        <v>1351927259.5999999</v>
      </c>
      <c r="D342" s="5">
        <v>41811</v>
      </c>
      <c r="E342" s="4">
        <v>0.71</v>
      </c>
      <c r="F342" s="5">
        <v>11775177</v>
      </c>
      <c r="G342" s="4">
        <v>1249895.77</v>
      </c>
      <c r="H342" s="4">
        <v>10100000</v>
      </c>
      <c r="I342" s="4">
        <v>-2000000</v>
      </c>
      <c r="J342" s="4">
        <f t="shared" si="45"/>
        <v>0.85773657584934815</v>
      </c>
      <c r="K342" s="4">
        <f t="shared" si="46"/>
        <v>-0.16984882690086103</v>
      </c>
      <c r="L342" s="4">
        <f t="shared" si="47"/>
        <v>0.68788774894848714</v>
      </c>
      <c r="M342" s="4">
        <f t="shared" si="43"/>
        <v>114.81162954917789</v>
      </c>
      <c r="N342" s="19">
        <f t="shared" si="44"/>
        <v>7.6785267060960338E-2</v>
      </c>
      <c r="O342" s="6">
        <v>1.7999999999999999E-2</v>
      </c>
      <c r="P342" s="6">
        <v>0</v>
      </c>
      <c r="Q342" s="7">
        <v>5.1109523809523818</v>
      </c>
      <c r="R342" s="8">
        <f t="shared" si="39"/>
        <v>0.89790555542844985</v>
      </c>
      <c r="S342" s="9" t="s">
        <v>21</v>
      </c>
    </row>
    <row r="343" spans="1:19" x14ac:dyDescent="0.25">
      <c r="A343" s="3">
        <v>44592</v>
      </c>
      <c r="B343" s="4">
        <v>99.78</v>
      </c>
      <c r="C343" s="4">
        <v>1351511613.6400001</v>
      </c>
      <c r="D343" s="5">
        <v>43240</v>
      </c>
      <c r="E343" s="4">
        <v>0.714836625</v>
      </c>
      <c r="F343" s="5">
        <v>11775177</v>
      </c>
      <c r="G343" s="4">
        <v>3822648.2</v>
      </c>
      <c r="H343" s="4">
        <v>10200000</v>
      </c>
      <c r="I343" s="4">
        <v>-2000000</v>
      </c>
      <c r="J343" s="4">
        <f t="shared" si="45"/>
        <v>0.86622901719439127</v>
      </c>
      <c r="K343" s="4">
        <f t="shared" si="46"/>
        <v>-0.16984882690086103</v>
      </c>
      <c r="L343" s="4">
        <f t="shared" si="47"/>
        <v>0.69638019029353027</v>
      </c>
      <c r="M343" s="4">
        <f t="shared" si="43"/>
        <v>114.77633105982187</v>
      </c>
      <c r="N343" s="19">
        <f t="shared" si="44"/>
        <v>7.7350983464919754E-2</v>
      </c>
      <c r="O343" s="6">
        <v>5.0000000000000001E-3</v>
      </c>
      <c r="P343" s="6">
        <v>0</v>
      </c>
      <c r="Q343" s="7">
        <v>5.5714285714285721</v>
      </c>
      <c r="R343" s="8">
        <f t="shared" ref="R343:R406" si="48">B343/(C343/F343)</f>
        <v>0.86934300023925903</v>
      </c>
      <c r="S343" s="9" t="s">
        <v>21</v>
      </c>
    </row>
    <row r="344" spans="1:19" x14ac:dyDescent="0.25">
      <c r="A344" s="3">
        <v>44617</v>
      </c>
      <c r="B344" s="4">
        <v>98.78</v>
      </c>
      <c r="C344" s="4">
        <v>1351705585.9100001</v>
      </c>
      <c r="D344" s="5">
        <v>43967</v>
      </c>
      <c r="E344" s="4">
        <v>0.71</v>
      </c>
      <c r="F344" s="5">
        <v>11775177</v>
      </c>
      <c r="G344" s="4">
        <v>2765213.76</v>
      </c>
      <c r="H344" s="4">
        <v>10700000</v>
      </c>
      <c r="I344" s="4">
        <v>-2200000</v>
      </c>
      <c r="J344" s="4">
        <f t="shared" si="45"/>
        <v>0.90869122391960644</v>
      </c>
      <c r="K344" s="4">
        <f t="shared" si="46"/>
        <v>-0.18683370959094714</v>
      </c>
      <c r="L344" s="4">
        <f t="shared" si="47"/>
        <v>0.7218575143286593</v>
      </c>
      <c r="M344" s="4">
        <f t="shared" si="43"/>
        <v>114.79280404107726</v>
      </c>
      <c r="N344" s="19">
        <f t="shared" si="44"/>
        <v>7.6798290924669832E-2</v>
      </c>
      <c r="O344" s="6">
        <v>5.0000000000000001E-3</v>
      </c>
      <c r="P344" s="6">
        <v>0</v>
      </c>
      <c r="Q344" s="7">
        <v>5.618947368421054</v>
      </c>
      <c r="R344" s="8">
        <f t="shared" si="48"/>
        <v>0.86050690045564815</v>
      </c>
      <c r="S344" s="9" t="s">
        <v>21</v>
      </c>
    </row>
    <row r="345" spans="1:19" x14ac:dyDescent="0.25">
      <c r="A345" s="3">
        <v>44651</v>
      </c>
      <c r="B345" s="4">
        <v>100.17</v>
      </c>
      <c r="C345" s="4">
        <v>1350472515.23</v>
      </c>
      <c r="D345" s="5">
        <v>44727</v>
      </c>
      <c r="E345" s="4">
        <v>0.72</v>
      </c>
      <c r="F345" s="5">
        <v>11775177</v>
      </c>
      <c r="G345" s="4">
        <v>3782804.68</v>
      </c>
      <c r="H345" s="4">
        <v>10800000</v>
      </c>
      <c r="I345" s="4">
        <v>-2300000</v>
      </c>
      <c r="J345" s="4">
        <f t="shared" si="45"/>
        <v>0.91718366526464956</v>
      </c>
      <c r="K345" s="4">
        <f t="shared" si="46"/>
        <v>-0.19532615093599018</v>
      </c>
      <c r="L345" s="4">
        <f t="shared" si="47"/>
        <v>0.72185751432865941</v>
      </c>
      <c r="M345" s="4">
        <f t="shared" si="43"/>
        <v>114.68808623683533</v>
      </c>
      <c r="N345" s="19">
        <f t="shared" si="44"/>
        <v>7.7991166265301226E-2</v>
      </c>
      <c r="O345" s="6">
        <v>0</v>
      </c>
      <c r="P345" s="6">
        <v>0</v>
      </c>
      <c r="Q345" s="7">
        <v>5.7077272727272721</v>
      </c>
      <c r="R345" s="8">
        <f t="shared" si="48"/>
        <v>0.87341242919639517</v>
      </c>
      <c r="S345" s="9" t="s">
        <v>21</v>
      </c>
    </row>
    <row r="346" spans="1:19" x14ac:dyDescent="0.25">
      <c r="A346" s="3">
        <v>44680</v>
      </c>
      <c r="B346" s="4">
        <v>99.71</v>
      </c>
      <c r="C346" s="4">
        <v>1350463945.74</v>
      </c>
      <c r="D346" s="5">
        <v>46996</v>
      </c>
      <c r="E346" s="4">
        <v>0.74</v>
      </c>
      <c r="F346" s="5">
        <v>11775177</v>
      </c>
      <c r="G346" s="4">
        <v>1955504.77</v>
      </c>
      <c r="H346" s="4">
        <v>11900000</v>
      </c>
      <c r="I346" s="4">
        <v>-2100000</v>
      </c>
      <c r="J346" s="4">
        <f t="shared" si="45"/>
        <v>1.0106005200601231</v>
      </c>
      <c r="K346" s="4">
        <f t="shared" si="46"/>
        <v>-0.17834126824590407</v>
      </c>
      <c r="L346" s="4">
        <f t="shared" si="47"/>
        <v>0.83225925181421911</v>
      </c>
      <c r="M346" s="4">
        <f t="shared" si="43"/>
        <v>114.68735847792352</v>
      </c>
      <c r="N346" s="19">
        <f t="shared" si="44"/>
        <v>8.0235597175878803E-2</v>
      </c>
      <c r="O346" s="6">
        <v>0</v>
      </c>
      <c r="P346" s="6">
        <v>0</v>
      </c>
      <c r="Q346" s="7">
        <v>5.547894736842105</v>
      </c>
      <c r="R346" s="8">
        <f t="shared" si="48"/>
        <v>0.86940706738130547</v>
      </c>
      <c r="S346" s="9" t="s">
        <v>21</v>
      </c>
    </row>
    <row r="347" spans="1:19" x14ac:dyDescent="0.25">
      <c r="A347" s="3">
        <v>44712</v>
      </c>
      <c r="B347" s="4">
        <v>102.2</v>
      </c>
      <c r="C347" s="4">
        <v>1350531572.0599999</v>
      </c>
      <c r="D347" s="5">
        <v>49243</v>
      </c>
      <c r="E347" s="4">
        <v>0.74</v>
      </c>
      <c r="F347" s="5">
        <v>11775177</v>
      </c>
      <c r="G347" s="4">
        <v>1742903.15</v>
      </c>
      <c r="H347" s="4">
        <v>11000000</v>
      </c>
      <c r="I347" s="4">
        <v>-2800000</v>
      </c>
      <c r="J347" s="4">
        <f t="shared" si="45"/>
        <v>0.93416854795473558</v>
      </c>
      <c r="K347" s="4">
        <f t="shared" si="46"/>
        <v>-0.23778835766120543</v>
      </c>
      <c r="L347" s="4">
        <f t="shared" si="47"/>
        <v>0.69638019029353015</v>
      </c>
      <c r="M347" s="4">
        <f t="shared" si="43"/>
        <v>114.69310160348333</v>
      </c>
      <c r="N347" s="19">
        <f t="shared" si="44"/>
        <v>8.0231435838378218E-2</v>
      </c>
      <c r="O347" s="6">
        <v>5.0000000000000001E-3</v>
      </c>
      <c r="P347" s="6">
        <v>5.0000000000000001E-3</v>
      </c>
      <c r="Q347" s="7">
        <v>5.7059090909090902</v>
      </c>
      <c r="R347" s="8">
        <f t="shared" si="48"/>
        <v>0.89107364410917722</v>
      </c>
      <c r="S347" s="9" t="s">
        <v>21</v>
      </c>
    </row>
    <row r="348" spans="1:19" x14ac:dyDescent="0.25">
      <c r="A348" s="3">
        <v>44742</v>
      </c>
      <c r="B348" s="4">
        <v>98.47</v>
      </c>
      <c r="C348" s="4">
        <v>1360439203.9100001</v>
      </c>
      <c r="D348" s="5">
        <v>51874</v>
      </c>
      <c r="E348" s="4">
        <v>0.74</v>
      </c>
      <c r="F348" s="5">
        <v>11775177</v>
      </c>
      <c r="G348" s="4">
        <v>1620463.23</v>
      </c>
      <c r="H348" s="4">
        <v>11700000</v>
      </c>
      <c r="I348" s="4">
        <v>-2800000</v>
      </c>
      <c r="J348" s="4">
        <f t="shared" si="45"/>
        <v>0.993615637370037</v>
      </c>
      <c r="K348" s="4">
        <f t="shared" si="46"/>
        <v>-0.23778835766120543</v>
      </c>
      <c r="L348" s="4">
        <f t="shared" si="47"/>
        <v>0.75582727970883157</v>
      </c>
      <c r="M348" s="4">
        <f t="shared" si="43"/>
        <v>115.53450142702739</v>
      </c>
      <c r="N348" s="19">
        <f t="shared" si="44"/>
        <v>7.9626403453955108E-2</v>
      </c>
      <c r="O348" s="6">
        <v>1.4E-2</v>
      </c>
      <c r="P348" s="6">
        <v>0</v>
      </c>
      <c r="Q348" s="7">
        <v>5.7538095238095242</v>
      </c>
      <c r="R348" s="8">
        <f t="shared" si="48"/>
        <v>0.85229951905054535</v>
      </c>
      <c r="S348" s="9" t="s">
        <v>21</v>
      </c>
    </row>
    <row r="349" spans="1:19" x14ac:dyDescent="0.25">
      <c r="A349" s="3">
        <v>44771</v>
      </c>
      <c r="B349" s="4">
        <v>99.98</v>
      </c>
      <c r="C349" s="4">
        <v>1360303562.97</v>
      </c>
      <c r="D349" s="5">
        <v>54954</v>
      </c>
      <c r="E349" s="4">
        <v>0.74</v>
      </c>
      <c r="F349" s="5">
        <v>11775177</v>
      </c>
      <c r="G349" s="4">
        <v>1130257.6200000001</v>
      </c>
      <c r="H349" s="4">
        <v>12300000</v>
      </c>
      <c r="I349" s="4">
        <v>-3000000</v>
      </c>
      <c r="J349" s="4">
        <f t="shared" si="45"/>
        <v>1.0445702854402954</v>
      </c>
      <c r="K349" s="4">
        <f t="shared" si="46"/>
        <v>-0.25477324035129151</v>
      </c>
      <c r="L349" s="4">
        <f t="shared" si="47"/>
        <v>0.78979704508900395</v>
      </c>
      <c r="M349" s="4">
        <f t="shared" si="43"/>
        <v>115.52298219975802</v>
      </c>
      <c r="N349" s="19">
        <f t="shared" si="44"/>
        <v>7.9634625093795375E-2</v>
      </c>
      <c r="O349" s="6">
        <v>1.4E-2</v>
      </c>
      <c r="P349" s="6">
        <v>5.0000000000000001E-3</v>
      </c>
      <c r="Q349" s="7">
        <v>6.1376190476190482</v>
      </c>
      <c r="R349" s="8">
        <f t="shared" si="48"/>
        <v>0.8654554972197509</v>
      </c>
      <c r="S349" s="9" t="s">
        <v>21</v>
      </c>
    </row>
    <row r="350" spans="1:19" x14ac:dyDescent="0.25">
      <c r="A350" s="3">
        <v>44804</v>
      </c>
      <c r="B350" s="4">
        <v>113.44</v>
      </c>
      <c r="C350" s="4">
        <v>1360465450.3599999</v>
      </c>
      <c r="D350" s="5">
        <v>58722</v>
      </c>
      <c r="E350" s="4">
        <v>0.75</v>
      </c>
      <c r="F350" s="5">
        <v>11775177</v>
      </c>
      <c r="G350" s="4">
        <v>5354995.59</v>
      </c>
      <c r="H350" s="4">
        <v>10600000</v>
      </c>
      <c r="I350" s="4">
        <v>-1200000</v>
      </c>
      <c r="J350" s="4">
        <f t="shared" si="45"/>
        <v>0.90019878257456343</v>
      </c>
      <c r="K350" s="4">
        <f t="shared" si="46"/>
        <v>-0.10190929614051661</v>
      </c>
      <c r="L350" s="4">
        <f t="shared" si="47"/>
        <v>0.79828948643404685</v>
      </c>
      <c r="M350" s="4">
        <f t="shared" si="43"/>
        <v>115.53673039139878</v>
      </c>
      <c r="N350" s="19">
        <f t="shared" si="44"/>
        <v>8.0739535165852638E-2</v>
      </c>
      <c r="O350" s="6">
        <v>1.4E-2</v>
      </c>
      <c r="P350" s="6">
        <v>5.0000000000000001E-3</v>
      </c>
      <c r="Q350" s="7">
        <v>5.9104347826086947</v>
      </c>
      <c r="R350" s="8">
        <f t="shared" si="48"/>
        <v>0.98185226131728176</v>
      </c>
      <c r="S350" s="9" t="s">
        <v>21</v>
      </c>
    </row>
    <row r="351" spans="1:19" x14ac:dyDescent="0.25">
      <c r="A351" s="3">
        <v>44834</v>
      </c>
      <c r="B351" s="4">
        <v>116</v>
      </c>
      <c r="C351" s="4">
        <v>1359913468.5799999</v>
      </c>
      <c r="D351" s="5">
        <v>62288</v>
      </c>
      <c r="E351" s="4">
        <v>0.75</v>
      </c>
      <c r="F351" s="5">
        <v>11775177</v>
      </c>
      <c r="G351" s="4">
        <v>15675860.560000001</v>
      </c>
      <c r="H351" s="4">
        <v>10500000</v>
      </c>
      <c r="I351" s="4">
        <v>-1300000</v>
      </c>
      <c r="J351" s="4">
        <f t="shared" si="45"/>
        <v>0.89170634122952042</v>
      </c>
      <c r="K351" s="4">
        <f t="shared" si="46"/>
        <v>-0.11040173748555966</v>
      </c>
      <c r="L351" s="4">
        <f t="shared" si="47"/>
        <v>0.78130460374396071</v>
      </c>
      <c r="M351" s="4">
        <f t="shared" si="43"/>
        <v>115.48985366249696</v>
      </c>
      <c r="N351" s="19">
        <f t="shared" si="44"/>
        <v>8.0773486207962986E-2</v>
      </c>
      <c r="O351" s="6">
        <v>0.02</v>
      </c>
      <c r="P351" s="6">
        <v>5.0000000000000001E-3</v>
      </c>
      <c r="Q351" s="7">
        <v>5.8033333333333328</v>
      </c>
      <c r="R351" s="8">
        <f t="shared" si="48"/>
        <v>1.0044172394485309</v>
      </c>
      <c r="S351" s="9" t="s">
        <v>21</v>
      </c>
    </row>
    <row r="352" spans="1:19" x14ac:dyDescent="0.25">
      <c r="A352" s="3">
        <v>44865</v>
      </c>
      <c r="B352" s="4">
        <v>110.8</v>
      </c>
      <c r="C352" s="4">
        <v>1360519943.04</v>
      </c>
      <c r="D352" s="5">
        <v>63837</v>
      </c>
      <c r="E352" s="4">
        <v>0.75</v>
      </c>
      <c r="F352" s="5">
        <v>11775177</v>
      </c>
      <c r="G352" s="4">
        <v>2436543.89</v>
      </c>
      <c r="H352" s="4">
        <v>12400000</v>
      </c>
      <c r="I352" s="4">
        <v>-3100000</v>
      </c>
      <c r="J352" s="4">
        <f t="shared" si="45"/>
        <v>1.0530627267853383</v>
      </c>
      <c r="K352" s="4">
        <f t="shared" si="46"/>
        <v>-0.26326568169633457</v>
      </c>
      <c r="L352" s="4">
        <f t="shared" si="47"/>
        <v>0.78979704508900372</v>
      </c>
      <c r="M352" s="4">
        <f t="shared" si="43"/>
        <v>115.54135815028512</v>
      </c>
      <c r="N352" s="19">
        <f t="shared" si="44"/>
        <v>8.0736185002164618E-2</v>
      </c>
      <c r="O352" s="6">
        <v>2.4E-2</v>
      </c>
      <c r="P352" s="6">
        <v>1.4999999999999999E-2</v>
      </c>
      <c r="Q352" s="7">
        <v>5.7480000000000002</v>
      </c>
      <c r="R352" s="8">
        <f t="shared" si="48"/>
        <v>0.95896397423234359</v>
      </c>
      <c r="S352" s="9" t="s">
        <v>21</v>
      </c>
    </row>
    <row r="353" spans="1:19" x14ac:dyDescent="0.25">
      <c r="A353" s="3">
        <v>44895</v>
      </c>
      <c r="B353" s="4">
        <v>102.75</v>
      </c>
      <c r="C353" s="4">
        <v>1360113106.6099999</v>
      </c>
      <c r="D353" s="5">
        <v>64297</v>
      </c>
      <c r="E353" s="4">
        <v>0.75</v>
      </c>
      <c r="F353" s="5">
        <v>11775177</v>
      </c>
      <c r="G353" s="4">
        <v>2259789.37</v>
      </c>
      <c r="H353" s="4">
        <v>12400000</v>
      </c>
      <c r="I353" s="4">
        <v>-3200000</v>
      </c>
      <c r="J353" s="4">
        <f t="shared" si="45"/>
        <v>1.0530627267853383</v>
      </c>
      <c r="K353" s="4">
        <f t="shared" si="46"/>
        <v>-0.27175812304137764</v>
      </c>
      <c r="L353" s="4">
        <f t="shared" si="47"/>
        <v>0.7813046037439606</v>
      </c>
      <c r="M353" s="4">
        <f t="shared" si="43"/>
        <v>115.5068078050971</v>
      </c>
      <c r="N353" s="19">
        <f t="shared" si="44"/>
        <v>8.0761203669730719E-2</v>
      </c>
      <c r="O353" s="6">
        <v>2.4E-2</v>
      </c>
      <c r="P353" s="6">
        <v>0</v>
      </c>
      <c r="Q353" s="7">
        <v>6.0225</v>
      </c>
      <c r="R353" s="8">
        <f t="shared" si="48"/>
        <v>0.88955795725371811</v>
      </c>
      <c r="S353" s="9" t="s">
        <v>21</v>
      </c>
    </row>
    <row r="354" spans="1:19" x14ac:dyDescent="0.25">
      <c r="A354" s="3">
        <v>44924</v>
      </c>
      <c r="B354" s="4">
        <v>103.03</v>
      </c>
      <c r="C354" s="4">
        <v>1360014699.5899999</v>
      </c>
      <c r="D354" s="5">
        <v>65588</v>
      </c>
      <c r="E354" s="4">
        <v>0.75</v>
      </c>
      <c r="F354" s="5">
        <v>11775177</v>
      </c>
      <c r="G354" s="4">
        <v>989349.08</v>
      </c>
      <c r="H354" s="4">
        <v>12300000</v>
      </c>
      <c r="I354" s="4">
        <v>-3200000</v>
      </c>
      <c r="J354" s="4">
        <f t="shared" si="45"/>
        <v>1.0445702854402954</v>
      </c>
      <c r="K354" s="4">
        <f t="shared" si="46"/>
        <v>-0.27175812304137764</v>
      </c>
      <c r="L354" s="4">
        <f t="shared" si="47"/>
        <v>0.7728121623989177</v>
      </c>
      <c r="M354" s="4">
        <f t="shared" si="43"/>
        <v>115.4984506466442</v>
      </c>
      <c r="N354" s="19">
        <f t="shared" si="44"/>
        <v>8.0767257600565578E-2</v>
      </c>
      <c r="O354" s="6">
        <v>2.4E-2</v>
      </c>
      <c r="P354" s="6">
        <v>0</v>
      </c>
      <c r="Q354" s="7">
        <v>6.1719047619047611</v>
      </c>
      <c r="R354" s="8">
        <f t="shared" si="48"/>
        <v>0.89204659822848908</v>
      </c>
      <c r="S354" s="9" t="s">
        <v>21</v>
      </c>
    </row>
    <row r="355" spans="1:19" x14ac:dyDescent="0.25">
      <c r="A355" s="3">
        <v>44957</v>
      </c>
      <c r="B355" s="4">
        <v>96.9</v>
      </c>
      <c r="C355" s="4">
        <v>1359913037.98</v>
      </c>
      <c r="D355" s="5">
        <v>67265</v>
      </c>
      <c r="E355" s="4">
        <v>0.75</v>
      </c>
      <c r="F355" s="5">
        <v>11775177</v>
      </c>
      <c r="G355" s="4">
        <v>2498417.36</v>
      </c>
      <c r="H355" s="4">
        <v>11800000</v>
      </c>
      <c r="I355" s="4">
        <v>-2900000</v>
      </c>
      <c r="J355" s="4">
        <f t="shared" si="45"/>
        <v>1.00210807871508</v>
      </c>
      <c r="K355" s="4">
        <f t="shared" si="46"/>
        <v>-0.2462807990062485</v>
      </c>
      <c r="L355" s="4">
        <f t="shared" si="47"/>
        <v>0.75582727970883146</v>
      </c>
      <c r="M355" s="4">
        <f t="shared" si="43"/>
        <v>115.48981709404454</v>
      </c>
      <c r="N355" s="19">
        <f t="shared" si="44"/>
        <v>8.0773512704250816E-2</v>
      </c>
      <c r="O355" s="6">
        <v>2.4E-2</v>
      </c>
      <c r="P355" s="6">
        <v>1.4999999999999999E-2</v>
      </c>
      <c r="Q355" s="7">
        <v>6.2313636363636355</v>
      </c>
      <c r="R355" s="8">
        <f t="shared" si="48"/>
        <v>0.83903501138194148</v>
      </c>
      <c r="S355" s="9" t="s">
        <v>21</v>
      </c>
    </row>
    <row r="356" spans="1:19" x14ac:dyDescent="0.25">
      <c r="A356" s="3">
        <v>44985</v>
      </c>
      <c r="B356" s="4">
        <v>94.34</v>
      </c>
      <c r="C356" s="4">
        <v>1360861486.52</v>
      </c>
      <c r="D356" s="5">
        <v>68602</v>
      </c>
      <c r="E356" s="4">
        <v>0.72</v>
      </c>
      <c r="F356" s="5">
        <v>11775177</v>
      </c>
      <c r="G356" s="4">
        <v>1214360.48</v>
      </c>
      <c r="H356" s="4">
        <v>11800000</v>
      </c>
      <c r="I356" s="4">
        <v>-3200000</v>
      </c>
      <c r="J356" s="4">
        <f t="shared" si="45"/>
        <v>1.00210807871508</v>
      </c>
      <c r="K356" s="4">
        <f t="shared" si="46"/>
        <v>-0.27175812304137764</v>
      </c>
      <c r="L356" s="4">
        <f t="shared" si="47"/>
        <v>0.73034995567370231</v>
      </c>
      <c r="M356" s="4">
        <f t="shared" si="43"/>
        <v>115.57036352999195</v>
      </c>
      <c r="N356" s="19">
        <f t="shared" si="44"/>
        <v>7.737522745795089E-2</v>
      </c>
      <c r="O356" s="6">
        <v>5.0000000000000001E-3</v>
      </c>
      <c r="P356" s="6">
        <v>5.0000000000000001E-3</v>
      </c>
      <c r="Q356" s="7">
        <v>6.3538888888888891</v>
      </c>
      <c r="R356" s="8">
        <f t="shared" si="48"/>
        <v>0.81629924072634419</v>
      </c>
      <c r="S356" s="9" t="s">
        <v>21</v>
      </c>
    </row>
    <row r="357" spans="1:19" x14ac:dyDescent="0.25">
      <c r="A357" s="3">
        <v>45016</v>
      </c>
      <c r="B357" s="4">
        <v>94.76</v>
      </c>
      <c r="C357" s="4">
        <v>1360041154.8900001</v>
      </c>
      <c r="D357" s="5">
        <v>69305</v>
      </c>
      <c r="E357" s="4">
        <v>0.75</v>
      </c>
      <c r="F357" s="5">
        <v>11775177</v>
      </c>
      <c r="G357" s="4">
        <v>1637007.39</v>
      </c>
      <c r="H357" s="4">
        <v>11900000</v>
      </c>
      <c r="I357" s="4">
        <v>-3000000</v>
      </c>
      <c r="J357" s="4">
        <f t="shared" si="45"/>
        <v>1.0106005200601231</v>
      </c>
      <c r="K357" s="4">
        <f t="shared" si="46"/>
        <v>-0.25477324035129151</v>
      </c>
      <c r="L357" s="4">
        <f t="shared" si="47"/>
        <v>0.75582727970883168</v>
      </c>
      <c r="M357" s="4">
        <f t="shared" si="43"/>
        <v>115.50069734747937</v>
      </c>
      <c r="N357" s="19">
        <f t="shared" si="44"/>
        <v>8.076562999991177E-2</v>
      </c>
      <c r="O357" s="6">
        <v>5.0000000000000001E-3</v>
      </c>
      <c r="P357" s="6">
        <v>5.0000000000000001E-3</v>
      </c>
      <c r="Q357" s="7">
        <v>6.3260869565217375</v>
      </c>
      <c r="R357" s="8">
        <f t="shared" si="48"/>
        <v>0.82042794698388888</v>
      </c>
      <c r="S357" s="9" t="s">
        <v>21</v>
      </c>
    </row>
    <row r="358" spans="1:19" x14ac:dyDescent="0.25">
      <c r="A358" s="3">
        <v>45044</v>
      </c>
      <c r="B358" s="4">
        <v>102.37</v>
      </c>
      <c r="C358" s="4">
        <v>1361504087.1400001</v>
      </c>
      <c r="D358" s="5">
        <v>70235</v>
      </c>
      <c r="E358" s="4">
        <v>0.76</v>
      </c>
      <c r="F358" s="5">
        <v>11775177</v>
      </c>
      <c r="G358" s="4">
        <v>1361883.77</v>
      </c>
      <c r="H358" s="4">
        <v>12300000</v>
      </c>
      <c r="I358" s="4">
        <v>-2600000</v>
      </c>
      <c r="J358" s="4">
        <f t="shared" si="45"/>
        <v>1.0445702854402954</v>
      </c>
      <c r="K358" s="4">
        <f t="shared" si="46"/>
        <v>-0.22080347497111932</v>
      </c>
      <c r="L358" s="4">
        <f t="shared" si="47"/>
        <v>0.8237668104691761</v>
      </c>
      <c r="M358" s="4">
        <f t="shared" si="43"/>
        <v>115.62493601072833</v>
      </c>
      <c r="N358" s="19">
        <f t="shared" si="44"/>
        <v>8.1790593885543439E-2</v>
      </c>
      <c r="O358" s="6">
        <v>5.0000000000000001E-3</v>
      </c>
      <c r="P358" s="6">
        <v>0</v>
      </c>
      <c r="Q358" s="7">
        <v>6.0533333333333337</v>
      </c>
      <c r="R358" s="8">
        <f t="shared" si="48"/>
        <v>0.8853626521402056</v>
      </c>
      <c r="S358" s="9" t="s">
        <v>21</v>
      </c>
    </row>
    <row r="359" spans="1:19" x14ac:dyDescent="0.25">
      <c r="A359" s="3">
        <v>45077</v>
      </c>
      <c r="B359" s="4">
        <v>105.8</v>
      </c>
      <c r="C359" s="4">
        <v>1360434615.7</v>
      </c>
      <c r="D359" s="5">
        <v>73400</v>
      </c>
      <c r="E359" s="4">
        <v>0.76</v>
      </c>
      <c r="F359" s="5">
        <v>11775177</v>
      </c>
      <c r="G359" s="4">
        <v>2093223.47</v>
      </c>
      <c r="H359" s="4">
        <v>12100000</v>
      </c>
      <c r="I359" s="4">
        <v>-3200000</v>
      </c>
      <c r="J359" s="4">
        <f t="shared" si="45"/>
        <v>1.0275854027502092</v>
      </c>
      <c r="K359" s="4">
        <f t="shared" si="46"/>
        <v>-0.27175812304137764</v>
      </c>
      <c r="L359" s="4">
        <f t="shared" si="47"/>
        <v>0.75582727970883146</v>
      </c>
      <c r="M359" s="4">
        <f t="shared" si="43"/>
        <v>115.53411177598434</v>
      </c>
      <c r="N359" s="19">
        <f t="shared" si="44"/>
        <v>8.1857235428917763E-2</v>
      </c>
      <c r="O359" s="6">
        <v>5.0000000000000001E-3</v>
      </c>
      <c r="P359" s="6">
        <v>5.0000000000000001E-3</v>
      </c>
      <c r="Q359" s="7">
        <v>5.709545454545454</v>
      </c>
      <c r="R359" s="8">
        <f t="shared" si="48"/>
        <v>0.91574685929244548</v>
      </c>
      <c r="S359" s="9" t="s">
        <v>21</v>
      </c>
    </row>
    <row r="360" spans="1:19" x14ac:dyDescent="0.25">
      <c r="A360" s="3">
        <v>45107</v>
      </c>
      <c r="B360" s="4">
        <v>117.63</v>
      </c>
      <c r="C360" s="4">
        <v>1363470925.8099999</v>
      </c>
      <c r="D360" s="5">
        <v>74695</v>
      </c>
      <c r="E360" s="4">
        <v>0.78</v>
      </c>
      <c r="F360" s="5">
        <v>11775177</v>
      </c>
      <c r="G360" s="4">
        <v>2502541.42</v>
      </c>
      <c r="H360" s="4">
        <v>12799999.999999998</v>
      </c>
      <c r="I360" s="4">
        <v>-3200000</v>
      </c>
      <c r="J360" s="4">
        <f t="shared" si="45"/>
        <v>1.0870324921655103</v>
      </c>
      <c r="K360" s="4">
        <f t="shared" si="46"/>
        <v>-0.27175812304137764</v>
      </c>
      <c r="L360" s="4">
        <f t="shared" si="47"/>
        <v>0.81527436912413265</v>
      </c>
      <c r="M360" s="4">
        <f t="shared" si="43"/>
        <v>115.79196863112971</v>
      </c>
      <c r="N360" s="19">
        <f t="shared" si="44"/>
        <v>8.3897757107640247E-2</v>
      </c>
      <c r="O360" s="6">
        <v>0</v>
      </c>
      <c r="P360" s="6">
        <v>0</v>
      </c>
      <c r="Q360" s="7">
        <v>5.3847619047619046</v>
      </c>
      <c r="R360" s="8">
        <f t="shared" si="48"/>
        <v>1.0158735652446291</v>
      </c>
      <c r="S360" s="9" t="s">
        <v>21</v>
      </c>
    </row>
    <row r="361" spans="1:19" x14ac:dyDescent="0.25">
      <c r="A361" s="3">
        <v>45138</v>
      </c>
      <c r="B361" s="4">
        <v>117.4</v>
      </c>
      <c r="C361" s="4">
        <v>1363563218.5599999</v>
      </c>
      <c r="D361" s="5">
        <v>76188</v>
      </c>
      <c r="E361" s="4">
        <v>0.79</v>
      </c>
      <c r="F361" s="5">
        <v>11775177</v>
      </c>
      <c r="G361" s="4">
        <v>2615513.34</v>
      </c>
      <c r="H361" s="4">
        <v>10700000</v>
      </c>
      <c r="I361" s="4">
        <v>-1400000</v>
      </c>
      <c r="J361" s="4">
        <f t="shared" si="45"/>
        <v>0.90869122391960644</v>
      </c>
      <c r="K361" s="4">
        <f t="shared" si="46"/>
        <v>-0.11889417883060271</v>
      </c>
      <c r="L361" s="4">
        <f t="shared" si="47"/>
        <v>0.78979704508900372</v>
      </c>
      <c r="M361" s="4">
        <f t="shared" si="43"/>
        <v>115.79980653878918</v>
      </c>
      <c r="N361" s="19">
        <f t="shared" si="44"/>
        <v>8.500808384966918E-2</v>
      </c>
      <c r="O361" s="6">
        <v>0</v>
      </c>
      <c r="P361" s="6">
        <v>0</v>
      </c>
      <c r="Q361" s="7">
        <v>5.2471428571428582</v>
      </c>
      <c r="R361" s="8">
        <f t="shared" si="48"/>
        <v>1.0138186194695826</v>
      </c>
      <c r="S361" s="9" t="s">
        <v>21</v>
      </c>
    </row>
    <row r="362" spans="1:19" x14ac:dyDescent="0.25">
      <c r="A362" s="3">
        <v>45198</v>
      </c>
      <c r="B362" s="4">
        <v>118.69</v>
      </c>
      <c r="C362" s="4">
        <v>1399856294.52</v>
      </c>
      <c r="D362" s="5">
        <v>82035</v>
      </c>
      <c r="E362" s="4">
        <v>0.79</v>
      </c>
      <c r="F362" s="5">
        <v>12081675</v>
      </c>
      <c r="G362" s="4">
        <v>2298353.91</v>
      </c>
      <c r="H362" s="4">
        <v>13200000</v>
      </c>
      <c r="I362" s="4">
        <v>-3700000</v>
      </c>
      <c r="J362" s="4">
        <f t="shared" si="45"/>
        <v>1.0925637380578439</v>
      </c>
      <c r="K362" s="4">
        <f t="shared" si="46"/>
        <v>-0.30624892657681985</v>
      </c>
      <c r="L362" s="4">
        <f t="shared" si="47"/>
        <v>0.78631481148102411</v>
      </c>
      <c r="M362" s="4">
        <f t="shared" si="43"/>
        <v>115.86607771852826</v>
      </c>
      <c r="N362" s="19">
        <f t="shared" si="44"/>
        <v>8.4957624706847534E-2</v>
      </c>
      <c r="O362" s="6">
        <v>7.0000000000000001E-3</v>
      </c>
      <c r="P362" s="6">
        <v>7.0000000000000001E-3</v>
      </c>
      <c r="Q362" s="7">
        <v>5.5170000000000003</v>
      </c>
      <c r="R362" s="8">
        <f t="shared" si="48"/>
        <v>1.0243722954731569</v>
      </c>
      <c r="S362" s="9" t="s">
        <v>21</v>
      </c>
    </row>
    <row r="363" spans="1:19" x14ac:dyDescent="0.25">
      <c r="A363" s="3">
        <v>45230</v>
      </c>
      <c r="B363" s="4">
        <v>117.29</v>
      </c>
      <c r="C363" s="4">
        <v>1671455150.4200001</v>
      </c>
      <c r="D363" s="5">
        <v>90603</v>
      </c>
      <c r="E363" s="4">
        <v>0.87</v>
      </c>
      <c r="F363" s="5">
        <v>14243672</v>
      </c>
      <c r="G363" s="4">
        <v>1406879.5</v>
      </c>
      <c r="H363" s="4">
        <v>28700000.000000004</v>
      </c>
      <c r="I363" s="4">
        <v>-4000000</v>
      </c>
      <c r="J363" s="4">
        <f t="shared" si="45"/>
        <v>2.0149298579748258</v>
      </c>
      <c r="K363" s="4">
        <f t="shared" si="46"/>
        <v>-0.28082646104178755</v>
      </c>
      <c r="L363" s="4">
        <f t="shared" si="47"/>
        <v>1.7341033969330382</v>
      </c>
      <c r="M363" s="4">
        <f t="shared" si="43"/>
        <v>117.34720867062931</v>
      </c>
      <c r="N363" s="19">
        <f t="shared" si="44"/>
        <v>9.2685664107519328E-2</v>
      </c>
      <c r="O363" s="6">
        <v>4.0000000000000001E-3</v>
      </c>
      <c r="P363" s="6">
        <v>4.0000000000000001E-3</v>
      </c>
      <c r="Q363" s="7">
        <v>5.767142857142856</v>
      </c>
      <c r="R363" s="8">
        <f t="shared" si="48"/>
        <v>0.99951248375417368</v>
      </c>
      <c r="S363" s="9" t="s">
        <v>21</v>
      </c>
    </row>
    <row r="364" spans="1:19" x14ac:dyDescent="0.25">
      <c r="A364" s="3">
        <v>45260</v>
      </c>
      <c r="B364" s="4">
        <v>113.54</v>
      </c>
      <c r="C364" s="4">
        <v>1670163552.3800001</v>
      </c>
      <c r="D364" s="5">
        <v>91937</v>
      </c>
      <c r="E364" s="4">
        <v>0.9</v>
      </c>
      <c r="F364" s="5">
        <v>14243672</v>
      </c>
      <c r="G364" s="4">
        <v>4150741.19</v>
      </c>
      <c r="H364" s="4">
        <v>11900000</v>
      </c>
      <c r="I364" s="4">
        <v>-1800000</v>
      </c>
      <c r="J364" s="4">
        <f t="shared" si="45"/>
        <v>0.83545872159931789</v>
      </c>
      <c r="K364" s="4">
        <f t="shared" si="46"/>
        <v>-0.12637190746880439</v>
      </c>
      <c r="L364" s="4">
        <f t="shared" si="47"/>
        <v>0.70908681413051355</v>
      </c>
      <c r="M364" s="4">
        <f t="shared" si="43"/>
        <v>117.2565299439639</v>
      </c>
      <c r="N364" s="19">
        <f t="shared" si="44"/>
        <v>9.609522092039624E-2</v>
      </c>
      <c r="O364" s="6">
        <v>4.0000000000000001E-3</v>
      </c>
      <c r="P364" s="6">
        <v>4.0000000000000001E-3</v>
      </c>
      <c r="Q364" s="7">
        <v>5.6624999999999996</v>
      </c>
      <c r="R364" s="8">
        <f t="shared" si="48"/>
        <v>0.96830428168273441</v>
      </c>
      <c r="S364" s="9" t="s">
        <v>21</v>
      </c>
    </row>
    <row r="365" spans="1:19" x14ac:dyDescent="0.25">
      <c r="A365" s="3">
        <v>45288</v>
      </c>
      <c r="B365" s="4">
        <v>117.87</v>
      </c>
      <c r="C365" s="4">
        <v>1644298546.3900001</v>
      </c>
      <c r="D365" s="5">
        <v>97478</v>
      </c>
      <c r="E365" s="4">
        <v>0.9</v>
      </c>
      <c r="F365" s="5">
        <v>14243672</v>
      </c>
      <c r="G365" s="4">
        <v>4361341.1399999997</v>
      </c>
      <c r="H365" s="4">
        <v>14200000</v>
      </c>
      <c r="I365" s="4">
        <v>-1500000</v>
      </c>
      <c r="J365" s="4">
        <f t="shared" si="45"/>
        <v>0.99693393669834574</v>
      </c>
      <c r="K365" s="4">
        <f t="shared" si="46"/>
        <v>-0.10530992289067033</v>
      </c>
      <c r="L365" s="4">
        <f t="shared" si="47"/>
        <v>0.89162401380767542</v>
      </c>
      <c r="M365" s="4">
        <f t="shared" si="43"/>
        <v>115.44063541971481</v>
      </c>
      <c r="N365" s="19">
        <f t="shared" si="44"/>
        <v>9.7672223625230981E-2</v>
      </c>
      <c r="O365" s="6">
        <v>4.7359999999999998E-3</v>
      </c>
      <c r="P365" s="6">
        <v>8.9999999999999993E-3</v>
      </c>
      <c r="Q365" s="7">
        <v>5.4936842105263155</v>
      </c>
      <c r="R365" s="8">
        <f t="shared" si="48"/>
        <v>1.0210442758864988</v>
      </c>
      <c r="S365" s="9" t="s">
        <v>21</v>
      </c>
    </row>
    <row r="366" spans="1:19" x14ac:dyDescent="0.25">
      <c r="A366" s="3">
        <v>45322</v>
      </c>
      <c r="B366" s="4">
        <v>118.93</v>
      </c>
      <c r="C366" s="4">
        <v>1669840270.0999999</v>
      </c>
      <c r="D366" s="5">
        <v>104360</v>
      </c>
      <c r="E366" s="4">
        <v>1.05</v>
      </c>
      <c r="F366" s="5">
        <v>14243672</v>
      </c>
      <c r="G366" s="4">
        <v>5009385.97</v>
      </c>
      <c r="H366" s="4">
        <v>24500000</v>
      </c>
      <c r="I366" s="4">
        <v>-2000000</v>
      </c>
      <c r="J366" s="4">
        <f t="shared" si="45"/>
        <v>1.7200620738809487</v>
      </c>
      <c r="K366" s="4">
        <f t="shared" si="46"/>
        <v>-0.14041323052089377</v>
      </c>
      <c r="L366" s="4">
        <f t="shared" si="47"/>
        <v>1.5796488433600548</v>
      </c>
      <c r="M366" s="4">
        <f t="shared" si="43"/>
        <v>117.2338333893114</v>
      </c>
      <c r="N366" s="19">
        <f t="shared" si="44"/>
        <v>0.11293319888340725</v>
      </c>
      <c r="O366" s="6">
        <v>1.0999999999999999E-2</v>
      </c>
      <c r="P366" s="6">
        <v>1.0999999999999999E-2</v>
      </c>
      <c r="Q366" s="7">
        <v>5.5163636363636357</v>
      </c>
      <c r="R366" s="8">
        <f t="shared" si="48"/>
        <v>1.0144682346524996</v>
      </c>
      <c r="S366" s="9" t="s">
        <v>21</v>
      </c>
    </row>
    <row r="367" spans="1:19" x14ac:dyDescent="0.25">
      <c r="A367" s="3">
        <v>45351</v>
      </c>
      <c r="B367" s="4">
        <v>117.85</v>
      </c>
      <c r="C367" s="4">
        <v>1664813857.78</v>
      </c>
      <c r="D367" s="5">
        <v>110042</v>
      </c>
      <c r="E367" s="4">
        <v>0.9</v>
      </c>
      <c r="F367" s="5">
        <v>14243672</v>
      </c>
      <c r="G367" s="4">
        <v>5100003.07</v>
      </c>
      <c r="H367" s="4">
        <v>12600000</v>
      </c>
      <c r="I367" s="4">
        <v>-2699999.9999999991</v>
      </c>
      <c r="J367" s="4">
        <f t="shared" si="45"/>
        <v>0.88460335228163078</v>
      </c>
      <c r="K367" s="4">
        <f t="shared" si="46"/>
        <v>-0.18955786120320653</v>
      </c>
      <c r="L367" s="4">
        <f t="shared" si="47"/>
        <v>0.69504549107842428</v>
      </c>
      <c r="M367" s="4">
        <f t="shared" si="43"/>
        <v>116.8809459934208</v>
      </c>
      <c r="N367" s="19">
        <f t="shared" si="44"/>
        <v>9.6417206250336784E-2</v>
      </c>
      <c r="O367" s="6">
        <v>1.0999999999999999E-2</v>
      </c>
      <c r="P367" s="6">
        <v>1.0999999999999999E-2</v>
      </c>
      <c r="Q367" s="7">
        <v>5.5973684210526322</v>
      </c>
      <c r="R367" s="8">
        <f t="shared" si="48"/>
        <v>1.0082909493788128</v>
      </c>
      <c r="S367" s="9" t="s">
        <v>21</v>
      </c>
    </row>
    <row r="368" spans="1:19" x14ac:dyDescent="0.25">
      <c r="A368" s="3">
        <v>45379</v>
      </c>
      <c r="B368" s="4">
        <v>119.2</v>
      </c>
      <c r="C368" s="4">
        <v>1699194996.3199999</v>
      </c>
      <c r="D368" s="5">
        <v>117818</v>
      </c>
      <c r="E368" s="4">
        <v>0.9</v>
      </c>
      <c r="F368" s="5">
        <v>14572333</v>
      </c>
      <c r="G368" s="4">
        <v>3969333.65</v>
      </c>
      <c r="H368" s="4">
        <v>13799999.999999998</v>
      </c>
      <c r="I368" s="4">
        <v>-2100000</v>
      </c>
      <c r="J368" s="4">
        <f t="shared" si="45"/>
        <v>0.94700004453645126</v>
      </c>
      <c r="K368" s="4">
        <f t="shared" si="46"/>
        <v>-0.14410870242946</v>
      </c>
      <c r="L368" s="4">
        <f t="shared" si="47"/>
        <v>0.8028913421069912</v>
      </c>
      <c r="M368" s="4">
        <f t="shared" si="43"/>
        <v>116.60418385443154</v>
      </c>
      <c r="N368" s="19">
        <f t="shared" si="44"/>
        <v>9.6655855694339099E-2</v>
      </c>
      <c r="O368" s="6">
        <v>4.0667000000000002E-2</v>
      </c>
      <c r="P368" s="6">
        <v>8.0000000000000002E-3</v>
      </c>
      <c r="Q368" s="7">
        <v>5.7330000000000005</v>
      </c>
      <c r="R368" s="8">
        <f t="shared" si="48"/>
        <v>1.0222617753476932</v>
      </c>
      <c r="S368" s="9" t="s">
        <v>21</v>
      </c>
    </row>
    <row r="369" spans="1:19" x14ac:dyDescent="0.25">
      <c r="A369" s="3">
        <v>45412</v>
      </c>
      <c r="B369" s="4">
        <v>115.83</v>
      </c>
      <c r="C369" s="4">
        <v>1879825947.73</v>
      </c>
      <c r="D369" s="5">
        <v>122080</v>
      </c>
      <c r="E369" s="4">
        <v>0.9</v>
      </c>
      <c r="F369" s="5">
        <v>16118565</v>
      </c>
      <c r="G369" s="4">
        <v>2889996.03</v>
      </c>
      <c r="H369" s="4">
        <v>15100000.000000002</v>
      </c>
      <c r="I369" s="4">
        <v>-3400000</v>
      </c>
      <c r="J369" s="4">
        <f t="shared" si="45"/>
        <v>0.93680796026197133</v>
      </c>
      <c r="K369" s="4">
        <f t="shared" si="46"/>
        <v>-0.21093689171461602</v>
      </c>
      <c r="L369" s="4">
        <f t="shared" si="47"/>
        <v>0.72587106854735528</v>
      </c>
      <c r="M369" s="4">
        <f t="shared" si="43"/>
        <v>116.62489481724955</v>
      </c>
      <c r="N369" s="19">
        <f t="shared" si="44"/>
        <v>9.663795596096425E-2</v>
      </c>
      <c r="O369" s="6">
        <v>8.0000000000000002E-3</v>
      </c>
      <c r="P369" s="6">
        <v>8.0000000000000002E-3</v>
      </c>
      <c r="Q369" s="7">
        <v>5.9781818181818185</v>
      </c>
      <c r="R369" s="8">
        <f t="shared" si="48"/>
        <v>0.99318417548418669</v>
      </c>
      <c r="S369" s="9" t="s">
        <v>21</v>
      </c>
    </row>
    <row r="370" spans="1:19" x14ac:dyDescent="0.25">
      <c r="A370" s="3">
        <v>45443</v>
      </c>
      <c r="B370" s="4">
        <v>116.1</v>
      </c>
      <c r="C370" s="4">
        <v>1876509559.74</v>
      </c>
      <c r="D370" s="5">
        <v>124740</v>
      </c>
      <c r="E370" s="4">
        <v>0.9</v>
      </c>
      <c r="F370" s="5">
        <v>16118565</v>
      </c>
      <c r="G370" s="4">
        <v>3315830.71</v>
      </c>
      <c r="H370" s="4">
        <v>15000000</v>
      </c>
      <c r="I370" s="4">
        <v>-5300000</v>
      </c>
      <c r="J370" s="4">
        <f t="shared" si="45"/>
        <v>0.93060393403507069</v>
      </c>
      <c r="K370" s="4">
        <f t="shared" si="46"/>
        <v>-0.32881339002572502</v>
      </c>
      <c r="L370" s="4">
        <f t="shared" si="47"/>
        <v>0.60179054400934562</v>
      </c>
      <c r="M370" s="4">
        <f t="shared" si="43"/>
        <v>116.41914523656418</v>
      </c>
      <c r="N370" s="19">
        <f t="shared" si="44"/>
        <v>9.6816072413937748E-2</v>
      </c>
      <c r="O370" s="6">
        <v>8.0000000000000002E-3</v>
      </c>
      <c r="P370" s="6">
        <v>0.01</v>
      </c>
      <c r="Q370" s="7">
        <v>6.1466666666666656</v>
      </c>
      <c r="R370" s="8">
        <f t="shared" si="48"/>
        <v>0.99725865332617181</v>
      </c>
      <c r="S370" s="9" t="s">
        <v>21</v>
      </c>
    </row>
    <row r="371" spans="1:19" x14ac:dyDescent="0.25">
      <c r="A371" s="3">
        <v>45471</v>
      </c>
      <c r="B371" s="4">
        <v>111.62</v>
      </c>
      <c r="C371" s="4">
        <v>1992610830.5</v>
      </c>
      <c r="D371" s="5">
        <v>127144</v>
      </c>
      <c r="E371" s="4">
        <v>0.9</v>
      </c>
      <c r="F371" s="5">
        <v>16118565</v>
      </c>
      <c r="G371" s="4">
        <v>9903284</v>
      </c>
      <c r="H371" s="4">
        <v>14200000.000000002</v>
      </c>
      <c r="I371" s="4">
        <v>-1900000</v>
      </c>
      <c r="J371" s="4">
        <f t="shared" si="45"/>
        <v>0.88097172421986714</v>
      </c>
      <c r="K371" s="4">
        <f t="shared" si="46"/>
        <v>-0.11787649831110895</v>
      </c>
      <c r="L371" s="4">
        <f t="shared" si="47"/>
        <v>0.76309522590875822</v>
      </c>
      <c r="M371" s="4">
        <f t="shared" si="43"/>
        <v>123.62209852427929</v>
      </c>
      <c r="N371" s="19">
        <f t="shared" si="44"/>
        <v>9.0947455361731988E-2</v>
      </c>
      <c r="O371" s="6">
        <v>3.3000000000000003E-5</v>
      </c>
      <c r="P371" s="6">
        <v>8.0000000000000002E-3</v>
      </c>
      <c r="Q371" s="7">
        <v>6.2974999999999985</v>
      </c>
      <c r="R371" s="8">
        <f t="shared" si="48"/>
        <v>0.90291300125501361</v>
      </c>
      <c r="S371" s="9" t="s">
        <v>21</v>
      </c>
    </row>
    <row r="372" spans="1:19" x14ac:dyDescent="0.25">
      <c r="A372" s="3">
        <v>45504</v>
      </c>
      <c r="B372" s="4">
        <v>115.29</v>
      </c>
      <c r="C372" s="4">
        <v>2010052925.26</v>
      </c>
      <c r="D372" s="5">
        <v>130206</v>
      </c>
      <c r="E372" s="4">
        <v>0.9</v>
      </c>
      <c r="F372" s="5">
        <v>16118565</v>
      </c>
      <c r="G372" s="4">
        <v>3346043.22</v>
      </c>
      <c r="H372" s="4">
        <v>19900000</v>
      </c>
      <c r="I372" s="4">
        <v>-1800000</v>
      </c>
      <c r="J372" s="4">
        <f t="shared" si="45"/>
        <v>1.2346012191531939</v>
      </c>
      <c r="K372" s="4">
        <f t="shared" si="46"/>
        <v>-0.11167247208420848</v>
      </c>
      <c r="L372" s="4">
        <f t="shared" si="47"/>
        <v>1.1229287470689855</v>
      </c>
      <c r="M372" s="4">
        <f t="shared" si="43"/>
        <v>124.70421065771053</v>
      </c>
      <c r="N372" s="19">
        <f t="shared" si="44"/>
        <v>9.0126683414007314E-2</v>
      </c>
      <c r="O372" s="6">
        <v>8.0000000000000002E-3</v>
      </c>
      <c r="P372" s="6">
        <v>0</v>
      </c>
      <c r="Q372" s="7">
        <v>6.2552173913043472</v>
      </c>
      <c r="R372" s="8">
        <f t="shared" si="48"/>
        <v>0.9245076761397355</v>
      </c>
      <c r="S372" s="9" t="s">
        <v>21</v>
      </c>
    </row>
    <row r="373" spans="1:19" x14ac:dyDescent="0.25">
      <c r="A373" s="3">
        <v>45534</v>
      </c>
      <c r="B373" s="4">
        <v>111.59</v>
      </c>
      <c r="C373" s="4">
        <v>2008752270.6500001</v>
      </c>
      <c r="D373" s="5">
        <v>131046</v>
      </c>
      <c r="E373" s="4">
        <v>0.9</v>
      </c>
      <c r="F373" s="5">
        <v>16118565</v>
      </c>
      <c r="G373" s="4">
        <v>6774611.25</v>
      </c>
      <c r="H373" s="4">
        <v>14400000</v>
      </c>
      <c r="I373" s="4">
        <v>-1800000</v>
      </c>
      <c r="J373" s="4">
        <f t="shared" si="45"/>
        <v>0.89337977667366786</v>
      </c>
      <c r="K373" s="4">
        <f t="shared" si="46"/>
        <v>-0.11167247208420848</v>
      </c>
      <c r="L373" s="4">
        <f t="shared" si="47"/>
        <v>0.78170730458945936</v>
      </c>
      <c r="M373" s="4">
        <f t="shared" si="43"/>
        <v>124.62351770458476</v>
      </c>
      <c r="N373" s="19">
        <f t="shared" si="44"/>
        <v>9.0187377058015938E-2</v>
      </c>
      <c r="O373" s="6">
        <v>1.0999999999999999E-2</v>
      </c>
      <c r="P373" s="6">
        <v>0</v>
      </c>
      <c r="Q373" s="7">
        <v>5.9786363636363653</v>
      </c>
      <c r="R373" s="8">
        <f t="shared" si="48"/>
        <v>0.89541686878490945</v>
      </c>
      <c r="S373" s="9" t="s">
        <v>21</v>
      </c>
    </row>
    <row r="374" spans="1:19" x14ac:dyDescent="0.25">
      <c r="A374" s="3">
        <v>45565</v>
      </c>
      <c r="B374" s="4">
        <v>108.2</v>
      </c>
      <c r="C374" s="4">
        <v>2008320771.01</v>
      </c>
      <c r="D374" s="5">
        <v>133165</v>
      </c>
      <c r="E374" s="4">
        <v>0.83</v>
      </c>
      <c r="F374" s="5">
        <v>16118565</v>
      </c>
      <c r="G374" s="4">
        <v>3135497.08</v>
      </c>
      <c r="H374" s="4">
        <v>15700000</v>
      </c>
      <c r="I374" s="4">
        <v>-1800000</v>
      </c>
      <c r="J374" s="4">
        <f t="shared" si="45"/>
        <v>0.97403211762337405</v>
      </c>
      <c r="K374" s="4">
        <f t="shared" si="46"/>
        <v>-0.11167247208420848</v>
      </c>
      <c r="L374" s="4">
        <f t="shared" si="47"/>
        <v>0.86235964553916555</v>
      </c>
      <c r="M374" s="4">
        <f t="shared" si="43"/>
        <v>124.59674735375016</v>
      </c>
      <c r="N374" s="19">
        <f t="shared" si="44"/>
        <v>8.2932679699889489E-2</v>
      </c>
      <c r="O374" s="6">
        <v>5.1219999999999998E-3</v>
      </c>
      <c r="P374" s="6">
        <v>0</v>
      </c>
      <c r="Q374" s="7">
        <v>6.2476190476190485</v>
      </c>
      <c r="R374" s="8">
        <f t="shared" si="48"/>
        <v>0.86840148156358243</v>
      </c>
      <c r="S374" s="9" t="s">
        <v>21</v>
      </c>
    </row>
    <row r="375" spans="1:19" x14ac:dyDescent="0.25">
      <c r="A375" s="3">
        <v>45596</v>
      </c>
      <c r="B375" s="4">
        <v>103</v>
      </c>
      <c r="C375" s="4">
        <v>2007145260.48</v>
      </c>
      <c r="D375" s="5">
        <v>135970</v>
      </c>
      <c r="E375" s="4">
        <v>0.83</v>
      </c>
      <c r="F375" s="5">
        <v>16118565</v>
      </c>
      <c r="G375" s="4">
        <v>2684913.96</v>
      </c>
      <c r="H375" s="4">
        <v>14700000</v>
      </c>
      <c r="I375" s="4">
        <v>-1700000</v>
      </c>
      <c r="J375" s="4">
        <f t="shared" si="45"/>
        <v>0.91199185535436933</v>
      </c>
      <c r="K375" s="4">
        <f t="shared" si="46"/>
        <v>-0.10546844585730801</v>
      </c>
      <c r="L375" s="4">
        <f t="shared" si="47"/>
        <v>0.80652340949706136</v>
      </c>
      <c r="M375" s="4">
        <f t="shared" si="43"/>
        <v>124.52381837216899</v>
      </c>
      <c r="N375" s="19">
        <f t="shared" si="44"/>
        <v>8.2983044558012642E-2</v>
      </c>
      <c r="O375" s="6">
        <v>7.0000000000000001E-3</v>
      </c>
      <c r="P375" s="6">
        <v>0</v>
      </c>
      <c r="Q375" s="7">
        <v>6.5382608695652182</v>
      </c>
      <c r="R375" s="8">
        <f t="shared" si="48"/>
        <v>0.82715099284989846</v>
      </c>
      <c r="S375" s="9" t="s">
        <v>21</v>
      </c>
    </row>
    <row r="376" spans="1:19" x14ac:dyDescent="0.25">
      <c r="A376" s="3">
        <v>45625</v>
      </c>
      <c r="B376" s="4">
        <v>97.53</v>
      </c>
      <c r="C376" s="4">
        <v>2006033962.3599999</v>
      </c>
      <c r="D376" s="5">
        <v>135158</v>
      </c>
      <c r="E376" s="4">
        <v>0.83</v>
      </c>
      <c r="F376" s="5">
        <v>16118565</v>
      </c>
      <c r="G376" s="4">
        <v>4718558.7699999996</v>
      </c>
      <c r="H376" s="4">
        <v>15100000</v>
      </c>
      <c r="I376" s="4">
        <v>-1800000</v>
      </c>
      <c r="J376" s="4">
        <f t="shared" si="45"/>
        <v>0.93680796026197122</v>
      </c>
      <c r="K376" s="4">
        <f t="shared" si="46"/>
        <v>-0.11167247208420848</v>
      </c>
      <c r="L376" s="4">
        <f t="shared" si="47"/>
        <v>0.82513548817776272</v>
      </c>
      <c r="M376" s="4">
        <f t="shared" si="43"/>
        <v>124.45487314534513</v>
      </c>
      <c r="N376" s="19">
        <f t="shared" si="44"/>
        <v>8.30307144851401E-2</v>
      </c>
      <c r="O376" s="6">
        <v>7.0000000000000001E-3</v>
      </c>
      <c r="P376" s="6">
        <v>0</v>
      </c>
      <c r="Q376" s="7">
        <v>6.7052631578947377</v>
      </c>
      <c r="R376" s="8">
        <f t="shared" si="48"/>
        <v>0.78365754216871197</v>
      </c>
      <c r="S376" s="9" t="s">
        <v>21</v>
      </c>
    </row>
    <row r="377" spans="1:19" x14ac:dyDescent="0.25">
      <c r="A377" s="10">
        <v>43553</v>
      </c>
      <c r="B377" s="11">
        <v>112.5</v>
      </c>
      <c r="C377" s="11">
        <v>76741959.140000001</v>
      </c>
      <c r="D377" s="12">
        <v>111</v>
      </c>
      <c r="E377" s="11">
        <v>0.78</v>
      </c>
      <c r="F377" s="12">
        <v>717200</v>
      </c>
      <c r="G377" s="11">
        <v>62544</v>
      </c>
      <c r="H377" s="11">
        <v>702000</v>
      </c>
      <c r="I377" s="11">
        <v>-97000</v>
      </c>
      <c r="J377" s="11">
        <f t="shared" ref="J377:J432" si="49">H377/F377</f>
        <v>0.97880646960401563</v>
      </c>
      <c r="K377" s="11">
        <f t="shared" ref="K377:K432" si="50">I377/F377</f>
        <v>-0.13524818739542666</v>
      </c>
      <c r="L377" s="11">
        <f t="shared" ref="L377:L432" si="51">J377+K377</f>
        <v>0.84355828220858897</v>
      </c>
      <c r="M377" s="11">
        <f t="shared" si="43"/>
        <v>107.00217392638037</v>
      </c>
      <c r="N377" s="18">
        <f t="shared" si="44"/>
        <v>9.1068588197432021E-2</v>
      </c>
      <c r="O377" s="13">
        <v>0</v>
      </c>
      <c r="P377" s="13">
        <v>0</v>
      </c>
      <c r="Q377" s="14">
        <v>4.4047368421052626</v>
      </c>
      <c r="R377" s="15">
        <f t="shared" si="48"/>
        <v>1.0513805081885743</v>
      </c>
      <c r="S377" s="16" t="s">
        <v>22</v>
      </c>
    </row>
    <row r="378" spans="1:19" x14ac:dyDescent="0.25">
      <c r="A378" s="3">
        <v>43585</v>
      </c>
      <c r="B378" s="4">
        <v>112.99</v>
      </c>
      <c r="C378" s="4">
        <v>76229980.230000004</v>
      </c>
      <c r="D378" s="5">
        <v>192</v>
      </c>
      <c r="E378" s="4">
        <v>0.8</v>
      </c>
      <c r="F378" s="5">
        <v>717200</v>
      </c>
      <c r="G378" s="4">
        <v>180763.51</v>
      </c>
      <c r="H378" s="4">
        <v>661000</v>
      </c>
      <c r="I378" s="4">
        <v>-142000</v>
      </c>
      <c r="J378" s="4">
        <f t="shared" si="49"/>
        <v>0.92163970998326827</v>
      </c>
      <c r="K378" s="4">
        <f t="shared" si="50"/>
        <v>-0.19799219185722253</v>
      </c>
      <c r="L378" s="4">
        <f t="shared" si="51"/>
        <v>0.72364751812604577</v>
      </c>
      <c r="M378" s="4">
        <f t="shared" si="43"/>
        <v>106.28831599274959</v>
      </c>
      <c r="N378" s="19">
        <f t="shared" si="44"/>
        <v>9.41547623981982E-2</v>
      </c>
      <c r="O378" s="6">
        <v>0</v>
      </c>
      <c r="P378" s="6">
        <v>0</v>
      </c>
      <c r="Q378" s="7">
        <v>4.4914285714285729</v>
      </c>
      <c r="R378" s="8">
        <f t="shared" si="48"/>
        <v>1.0630519351506855</v>
      </c>
      <c r="S378" s="9" t="s">
        <v>22</v>
      </c>
    </row>
    <row r="379" spans="1:19" x14ac:dyDescent="0.25">
      <c r="A379" s="3">
        <v>43616</v>
      </c>
      <c r="B379" s="4">
        <v>110.6</v>
      </c>
      <c r="C379" s="4">
        <v>233016781.81</v>
      </c>
      <c r="D379" s="5">
        <v>2728</v>
      </c>
      <c r="E379" s="4">
        <v>0.8</v>
      </c>
      <c r="F379" s="5">
        <v>2197403</v>
      </c>
      <c r="G379" s="4">
        <v>1071808.8600000001</v>
      </c>
      <c r="H379" s="4">
        <v>653000</v>
      </c>
      <c r="I379" s="4">
        <v>-58000</v>
      </c>
      <c r="J379" s="4">
        <f t="shared" si="49"/>
        <v>0.29716897628700789</v>
      </c>
      <c r="K379" s="4">
        <f t="shared" si="50"/>
        <v>-2.6394794218447867E-2</v>
      </c>
      <c r="L379" s="4">
        <f t="shared" si="51"/>
        <v>0.27077418206856002</v>
      </c>
      <c r="M379" s="4">
        <f t="shared" si="43"/>
        <v>106.04189664344683</v>
      </c>
      <c r="N379" s="19">
        <f t="shared" si="44"/>
        <v>9.4382716118727839E-2</v>
      </c>
      <c r="O379" s="6">
        <v>0</v>
      </c>
      <c r="P379" s="6">
        <v>0</v>
      </c>
      <c r="Q379" s="7">
        <v>4.2859090909090911</v>
      </c>
      <c r="R379" s="8">
        <f t="shared" si="48"/>
        <v>1.0429839855833514</v>
      </c>
      <c r="S379" s="9" t="s">
        <v>22</v>
      </c>
    </row>
    <row r="380" spans="1:19" x14ac:dyDescent="0.25">
      <c r="A380" s="3">
        <v>43644</v>
      </c>
      <c r="B380" s="4">
        <v>110.99</v>
      </c>
      <c r="C380" s="4">
        <v>232548968.21000001</v>
      </c>
      <c r="D380" s="5">
        <v>5263</v>
      </c>
      <c r="E380" s="4">
        <v>0.73</v>
      </c>
      <c r="F380" s="5">
        <v>2197403</v>
      </c>
      <c r="G380" s="4">
        <v>1664786.74</v>
      </c>
      <c r="H380" s="4">
        <v>1767000</v>
      </c>
      <c r="I380" s="4">
        <v>-152000</v>
      </c>
      <c r="J380" s="4">
        <f t="shared" si="49"/>
        <v>0.80413105834478249</v>
      </c>
      <c r="K380" s="4">
        <f t="shared" si="50"/>
        <v>-6.9172564158690969E-2</v>
      </c>
      <c r="L380" s="4">
        <f t="shared" si="51"/>
        <v>0.73495849418609149</v>
      </c>
      <c r="M380" s="4">
        <f t="shared" si="43"/>
        <v>105.82900278647112</v>
      </c>
      <c r="N380" s="19">
        <f t="shared" si="44"/>
        <v>8.598874622461139E-2</v>
      </c>
      <c r="O380" s="6">
        <v>0</v>
      </c>
      <c r="P380" s="6">
        <v>0</v>
      </c>
      <c r="Q380" s="7">
        <v>3.8505263157894745</v>
      </c>
      <c r="R380" s="8">
        <f t="shared" si="48"/>
        <v>1.04876732349016</v>
      </c>
      <c r="S380" s="9" t="s">
        <v>22</v>
      </c>
    </row>
    <row r="381" spans="1:19" x14ac:dyDescent="0.25">
      <c r="A381" s="3">
        <v>43677</v>
      </c>
      <c r="B381" s="4">
        <v>119.95</v>
      </c>
      <c r="C381" s="4">
        <v>232377129.59</v>
      </c>
      <c r="D381" s="5">
        <v>9300</v>
      </c>
      <c r="E381" s="4">
        <v>0.73</v>
      </c>
      <c r="F381" s="5">
        <v>2197403</v>
      </c>
      <c r="G381" s="4">
        <v>5221108.3499999996</v>
      </c>
      <c r="H381" s="4">
        <v>1829000</v>
      </c>
      <c r="I381" s="4">
        <v>-206000</v>
      </c>
      <c r="J381" s="4">
        <f t="shared" si="49"/>
        <v>0.83234618319898535</v>
      </c>
      <c r="K381" s="4">
        <f t="shared" si="50"/>
        <v>-9.3747027741383812E-2</v>
      </c>
      <c r="L381" s="4">
        <f t="shared" si="51"/>
        <v>0.73859915545760157</v>
      </c>
      <c r="M381" s="4">
        <f t="shared" si="43"/>
        <v>105.75080201037315</v>
      </c>
      <c r="N381" s="19">
        <f t="shared" si="44"/>
        <v>8.6054766719810161E-2</v>
      </c>
      <c r="O381" s="6">
        <v>0</v>
      </c>
      <c r="P381" s="6">
        <v>0</v>
      </c>
      <c r="Q381" s="7">
        <v>3.614782608695652</v>
      </c>
      <c r="R381" s="8">
        <f t="shared" si="48"/>
        <v>1.1342703574790294</v>
      </c>
      <c r="S381" s="9" t="s">
        <v>22</v>
      </c>
    </row>
    <row r="382" spans="1:19" x14ac:dyDescent="0.25">
      <c r="A382" s="3">
        <v>43707</v>
      </c>
      <c r="B382" s="4">
        <v>121.27</v>
      </c>
      <c r="C382" s="4">
        <v>232255543.19999999</v>
      </c>
      <c r="D382" s="5">
        <v>10277</v>
      </c>
      <c r="E382" s="4">
        <v>0.71</v>
      </c>
      <c r="F382" s="5">
        <v>2197403</v>
      </c>
      <c r="G382" s="4">
        <v>2298270.15</v>
      </c>
      <c r="H382" s="4">
        <v>1770000</v>
      </c>
      <c r="I382" s="4">
        <v>-235000</v>
      </c>
      <c r="J382" s="4">
        <f t="shared" si="49"/>
        <v>0.80549630632159874</v>
      </c>
      <c r="K382" s="4">
        <f t="shared" si="50"/>
        <v>-0.10694442485060773</v>
      </c>
      <c r="L382" s="4">
        <f t="shared" si="51"/>
        <v>0.69855188147099101</v>
      </c>
      <c r="M382" s="4">
        <f t="shared" si="43"/>
        <v>105.69547015272119</v>
      </c>
      <c r="N382" s="19">
        <f t="shared" si="44"/>
        <v>8.3654804675535654E-2</v>
      </c>
      <c r="O382" s="6">
        <v>0</v>
      </c>
      <c r="P382" s="6">
        <v>0</v>
      </c>
      <c r="Q382" s="7">
        <v>3.5945454545454538</v>
      </c>
      <c r="R382" s="8">
        <f t="shared" si="48"/>
        <v>1.1473528602954781</v>
      </c>
      <c r="S382" s="9" t="s">
        <v>22</v>
      </c>
    </row>
    <row r="383" spans="1:19" x14ac:dyDescent="0.25">
      <c r="A383" s="3">
        <v>43738</v>
      </c>
      <c r="B383" s="4">
        <v>120.5</v>
      </c>
      <c r="C383" s="4">
        <v>232066429.90000001</v>
      </c>
      <c r="D383" s="5">
        <v>11117</v>
      </c>
      <c r="E383" s="4">
        <v>0.71</v>
      </c>
      <c r="F383" s="5">
        <v>2197403</v>
      </c>
      <c r="G383" s="4">
        <v>1703126.86</v>
      </c>
      <c r="H383" s="4">
        <v>1765000</v>
      </c>
      <c r="I383" s="4">
        <v>-242000</v>
      </c>
      <c r="J383" s="4">
        <f t="shared" si="49"/>
        <v>0.80322089302690491</v>
      </c>
      <c r="K383" s="4">
        <f t="shared" si="50"/>
        <v>-0.11013000346317904</v>
      </c>
      <c r="L383" s="4">
        <f t="shared" si="51"/>
        <v>0.69309088956372589</v>
      </c>
      <c r="M383" s="4">
        <f t="shared" si="43"/>
        <v>105.60940796931651</v>
      </c>
      <c r="N383" s="19">
        <f t="shared" si="44"/>
        <v>8.372551606008094E-2</v>
      </c>
      <c r="O383" s="6">
        <v>0</v>
      </c>
      <c r="P383" s="6">
        <v>0</v>
      </c>
      <c r="Q383" s="7">
        <v>3.5757142857142865</v>
      </c>
      <c r="R383" s="8">
        <f t="shared" si="48"/>
        <v>1.1409968327349185</v>
      </c>
      <c r="S383" s="9" t="s">
        <v>22</v>
      </c>
    </row>
    <row r="384" spans="1:19" x14ac:dyDescent="0.25">
      <c r="A384" s="3">
        <v>43769</v>
      </c>
      <c r="B384" s="4">
        <v>124.5</v>
      </c>
      <c r="C384" s="4">
        <v>231408845.28</v>
      </c>
      <c r="D384" s="5">
        <v>19026</v>
      </c>
      <c r="E384" s="4">
        <v>0.71</v>
      </c>
      <c r="F384" s="5">
        <v>2197403</v>
      </c>
      <c r="G384" s="4">
        <v>2872039.4</v>
      </c>
      <c r="H384" s="4">
        <v>1850000</v>
      </c>
      <c r="I384" s="4">
        <v>-237000</v>
      </c>
      <c r="J384" s="4">
        <f t="shared" si="49"/>
        <v>0.84190291903669923</v>
      </c>
      <c r="K384" s="4">
        <f t="shared" si="50"/>
        <v>-0.10785459016848525</v>
      </c>
      <c r="L384" s="4">
        <f t="shared" si="51"/>
        <v>0.73404832886821403</v>
      </c>
      <c r="M384" s="4">
        <f t="shared" si="43"/>
        <v>105.31015261196967</v>
      </c>
      <c r="N384" s="19">
        <f t="shared" si="44"/>
        <v>8.3972326407957709E-2</v>
      </c>
      <c r="O384" s="6">
        <v>0</v>
      </c>
      <c r="P384" s="6">
        <v>0</v>
      </c>
      <c r="Q384" s="7">
        <v>3.2630434782608688</v>
      </c>
      <c r="R384" s="8">
        <f t="shared" si="48"/>
        <v>1.1822221971203295</v>
      </c>
      <c r="S384" s="9" t="s">
        <v>22</v>
      </c>
    </row>
    <row r="385" spans="1:19" x14ac:dyDescent="0.25">
      <c r="A385" s="3">
        <v>43798</v>
      </c>
      <c r="B385" s="4">
        <v>130.46</v>
      </c>
      <c r="C385" s="4">
        <v>466046483.86000001</v>
      </c>
      <c r="D385" s="5">
        <v>15681</v>
      </c>
      <c r="E385" s="4">
        <v>0.71</v>
      </c>
      <c r="F385" s="5">
        <v>4379425</v>
      </c>
      <c r="G385" s="4">
        <v>2655490.9700000002</v>
      </c>
      <c r="H385" s="4">
        <v>1937000</v>
      </c>
      <c r="I385" s="4">
        <v>-245000</v>
      </c>
      <c r="J385" s="4">
        <f t="shared" si="49"/>
        <v>0.44229550683023455</v>
      </c>
      <c r="K385" s="4">
        <f t="shared" si="50"/>
        <v>-5.5943417229430803E-2</v>
      </c>
      <c r="L385" s="4">
        <f t="shared" si="51"/>
        <v>0.38635208960080375</v>
      </c>
      <c r="M385" s="4">
        <f t="shared" si="43"/>
        <v>106.41727712199662</v>
      </c>
      <c r="N385" s="19">
        <f t="shared" si="44"/>
        <v>8.3066411772409587E-2</v>
      </c>
      <c r="O385" s="6">
        <v>0</v>
      </c>
      <c r="P385" s="6">
        <v>0</v>
      </c>
      <c r="Q385" s="7">
        <v>3.14</v>
      </c>
      <c r="R385" s="8">
        <f t="shared" si="48"/>
        <v>1.2259287545051623</v>
      </c>
      <c r="S385" s="9" t="s">
        <v>22</v>
      </c>
    </row>
    <row r="386" spans="1:19" x14ac:dyDescent="0.25">
      <c r="A386" s="3">
        <v>43829</v>
      </c>
      <c r="B386" s="4">
        <v>151</v>
      </c>
      <c r="C386" s="4">
        <v>480716877.30000001</v>
      </c>
      <c r="D386" s="5">
        <v>18032</v>
      </c>
      <c r="E386" s="4">
        <v>0.63</v>
      </c>
      <c r="F386" s="5">
        <v>4379425</v>
      </c>
      <c r="G386" s="4">
        <v>1794195.03</v>
      </c>
      <c r="H386" s="4">
        <v>2854000</v>
      </c>
      <c r="I386" s="4">
        <v>-230000</v>
      </c>
      <c r="J386" s="4">
        <f t="shared" si="49"/>
        <v>0.65168372560324705</v>
      </c>
      <c r="K386" s="4">
        <f t="shared" si="50"/>
        <v>-5.2518310052118718E-2</v>
      </c>
      <c r="L386" s="4">
        <f t="shared" si="51"/>
        <v>0.59916541555112834</v>
      </c>
      <c r="M386" s="4">
        <f t="shared" si="43"/>
        <v>109.7671217796857</v>
      </c>
      <c r="N386" s="19">
        <f t="shared" si="44"/>
        <v>7.1089322809469557E-2</v>
      </c>
      <c r="O386" s="6">
        <v>0</v>
      </c>
      <c r="P386" s="6">
        <v>0</v>
      </c>
      <c r="Q386" s="7">
        <v>3.338421052631579</v>
      </c>
      <c r="R386" s="8">
        <f t="shared" si="48"/>
        <v>1.3756396045718779</v>
      </c>
      <c r="S386" s="9" t="s">
        <v>22</v>
      </c>
    </row>
    <row r="387" spans="1:19" x14ac:dyDescent="0.25">
      <c r="A387" s="3">
        <v>43861</v>
      </c>
      <c r="B387" s="4">
        <v>137.5</v>
      </c>
      <c r="C387" s="4">
        <v>479966157.75999999</v>
      </c>
      <c r="D387" s="5">
        <v>20126</v>
      </c>
      <c r="E387" s="4">
        <v>0.68</v>
      </c>
      <c r="F387" s="5">
        <v>4379425</v>
      </c>
      <c r="G387" s="4">
        <v>4213859.45</v>
      </c>
      <c r="H387" s="4">
        <v>15798000</v>
      </c>
      <c r="I387" s="4">
        <v>-2028000</v>
      </c>
      <c r="J387" s="4">
        <f t="shared" si="49"/>
        <v>3.6073228791450931</v>
      </c>
      <c r="K387" s="4">
        <f t="shared" si="50"/>
        <v>-0.46307449037259457</v>
      </c>
      <c r="L387" s="4">
        <f t="shared" si="51"/>
        <v>3.1442483887724983</v>
      </c>
      <c r="M387" s="4">
        <f t="shared" ref="M387:M450" si="52">C387/F387</f>
        <v>109.59570212071219</v>
      </c>
      <c r="N387" s="19">
        <f t="shared" ref="N387:N450" si="53">(1+E387/M387)^12-1</f>
        <v>7.7049589706946087E-2</v>
      </c>
      <c r="O387" s="6">
        <v>0.02</v>
      </c>
      <c r="P387" s="6">
        <v>0</v>
      </c>
      <c r="Q387" s="7">
        <v>3.410909090909092</v>
      </c>
      <c r="R387" s="8">
        <f t="shared" si="48"/>
        <v>1.2546112424057754</v>
      </c>
      <c r="S387" s="9" t="s">
        <v>22</v>
      </c>
    </row>
    <row r="388" spans="1:19" x14ac:dyDescent="0.25">
      <c r="A388" s="3">
        <v>43889</v>
      </c>
      <c r="B388" s="4">
        <v>123.8</v>
      </c>
      <c r="C388" s="4">
        <v>478892554.94</v>
      </c>
      <c r="D388" s="5">
        <v>25366</v>
      </c>
      <c r="E388" s="4">
        <v>0.66</v>
      </c>
      <c r="F388" s="5">
        <v>4379425</v>
      </c>
      <c r="G388" s="4">
        <v>8075920.21</v>
      </c>
      <c r="H388" s="4">
        <v>3256000</v>
      </c>
      <c r="I388" s="4">
        <v>-530000</v>
      </c>
      <c r="J388" s="4">
        <f t="shared" si="49"/>
        <v>0.74347659795521104</v>
      </c>
      <c r="K388" s="4">
        <f t="shared" si="50"/>
        <v>-0.12102045359836051</v>
      </c>
      <c r="L388" s="4">
        <f t="shared" si="51"/>
        <v>0.62245614435685048</v>
      </c>
      <c r="M388" s="4">
        <f t="shared" si="52"/>
        <v>109.35055513908789</v>
      </c>
      <c r="N388" s="19">
        <f t="shared" si="53"/>
        <v>7.4880957301901585E-2</v>
      </c>
      <c r="O388" s="6">
        <v>0</v>
      </c>
      <c r="P388" s="6">
        <v>0</v>
      </c>
      <c r="Q388" s="7">
        <v>3.2927777777777778</v>
      </c>
      <c r="R388" s="8">
        <f t="shared" si="48"/>
        <v>1.1321387426203113</v>
      </c>
      <c r="S388" s="9" t="s">
        <v>22</v>
      </c>
    </row>
    <row r="389" spans="1:19" x14ac:dyDescent="0.25">
      <c r="A389" s="3">
        <v>43921</v>
      </c>
      <c r="B389" s="4">
        <v>110.01</v>
      </c>
      <c r="C389" s="4">
        <v>789195393.85000002</v>
      </c>
      <c r="D389" s="5">
        <v>30645</v>
      </c>
      <c r="E389" s="4">
        <v>0.6</v>
      </c>
      <c r="F389" s="5">
        <v>7038771</v>
      </c>
      <c r="G389" s="4">
        <v>2815388.08</v>
      </c>
      <c r="H389" s="4">
        <v>3272000</v>
      </c>
      <c r="I389" s="4">
        <v>-537000</v>
      </c>
      <c r="J389" s="4">
        <f t="shared" si="49"/>
        <v>0.46485387861034261</v>
      </c>
      <c r="K389" s="4">
        <f t="shared" si="50"/>
        <v>-7.6291727632565406E-2</v>
      </c>
      <c r="L389" s="4">
        <f t="shared" si="51"/>
        <v>0.38856215097777719</v>
      </c>
      <c r="M389" s="4">
        <f t="shared" si="52"/>
        <v>112.12119187426327</v>
      </c>
      <c r="N389" s="19">
        <f t="shared" si="53"/>
        <v>6.6140391610485683E-2</v>
      </c>
      <c r="O389" s="6">
        <v>0</v>
      </c>
      <c r="P389" s="6">
        <v>0</v>
      </c>
      <c r="Q389" s="7">
        <v>4.1422727272727276</v>
      </c>
      <c r="R389" s="8">
        <f t="shared" si="48"/>
        <v>0.98117044745090798</v>
      </c>
      <c r="S389" s="9" t="s">
        <v>22</v>
      </c>
    </row>
    <row r="390" spans="1:19" x14ac:dyDescent="0.25">
      <c r="A390" s="3">
        <v>43951</v>
      </c>
      <c r="B390" s="4">
        <v>112.74</v>
      </c>
      <c r="C390" s="4">
        <v>790265301.64999998</v>
      </c>
      <c r="D390" s="5">
        <v>34107</v>
      </c>
      <c r="E390" s="4">
        <v>0.5</v>
      </c>
      <c r="F390" s="5">
        <f>14077542/2</f>
        <v>7038771</v>
      </c>
      <c r="G390" s="4">
        <v>7208061.9100000001</v>
      </c>
      <c r="H390" s="4">
        <v>4188000</v>
      </c>
      <c r="I390" s="4">
        <v>-683000</v>
      </c>
      <c r="J390" s="4">
        <f t="shared" si="49"/>
        <v>0.59499023338023072</v>
      </c>
      <c r="K390" s="4">
        <f t="shared" si="50"/>
        <v>-9.7033985052220051E-2</v>
      </c>
      <c r="L390" s="4">
        <f t="shared" si="51"/>
        <v>0.49795624832801066</v>
      </c>
      <c r="M390" s="4">
        <f t="shared" si="52"/>
        <v>112.27319394962558</v>
      </c>
      <c r="N390" s="19">
        <f t="shared" si="53"/>
        <v>5.4769677245989579E-2</v>
      </c>
      <c r="O390" s="6">
        <v>0</v>
      </c>
      <c r="P390" s="6">
        <v>0</v>
      </c>
      <c r="Q390" s="7">
        <v>4.4515000000000011</v>
      </c>
      <c r="R390" s="8">
        <f t="shared" si="48"/>
        <v>1.0041577694011614</v>
      </c>
      <c r="S390" s="9" t="s">
        <v>22</v>
      </c>
    </row>
    <row r="391" spans="1:19" x14ac:dyDescent="0.25">
      <c r="A391" s="3">
        <v>43980</v>
      </c>
      <c r="B391" s="4">
        <v>115.03</v>
      </c>
      <c r="C391" s="4">
        <v>792083047.47000003</v>
      </c>
      <c r="D391" s="5">
        <v>39039</v>
      </c>
      <c r="E391" s="4">
        <v>0.52</v>
      </c>
      <c r="F391" s="5">
        <v>7038771</v>
      </c>
      <c r="G391" s="4">
        <v>7482311.71</v>
      </c>
      <c r="H391" s="4">
        <v>4393000</v>
      </c>
      <c r="I391" s="4">
        <v>-744000</v>
      </c>
      <c r="J391" s="4">
        <f t="shared" si="49"/>
        <v>0.62411463592152661</v>
      </c>
      <c r="K391" s="4">
        <f t="shared" si="50"/>
        <v>-0.10570027068645933</v>
      </c>
      <c r="L391" s="4">
        <f t="shared" si="51"/>
        <v>0.51841436523506723</v>
      </c>
      <c r="M391" s="4">
        <f t="shared" si="52"/>
        <v>112.53144156415942</v>
      </c>
      <c r="N391" s="19">
        <f t="shared" si="53"/>
        <v>5.6882402151292144E-2</v>
      </c>
      <c r="O391" s="6">
        <v>0</v>
      </c>
      <c r="P391" s="6">
        <v>0</v>
      </c>
      <c r="Q391" s="7">
        <v>4.3965000000000005</v>
      </c>
      <c r="R391" s="8">
        <f t="shared" si="48"/>
        <v>1.0222032029547585</v>
      </c>
      <c r="S391" s="9" t="s">
        <v>22</v>
      </c>
    </row>
    <row r="392" spans="1:19" x14ac:dyDescent="0.25">
      <c r="A392" s="3">
        <v>44012</v>
      </c>
      <c r="B392" s="4">
        <v>126.5</v>
      </c>
      <c r="C392" s="4">
        <v>794426013.19000006</v>
      </c>
      <c r="D392" s="5">
        <v>50721</v>
      </c>
      <c r="E392" s="4">
        <v>0.6</v>
      </c>
      <c r="F392" s="5">
        <v>7038771</v>
      </c>
      <c r="G392" s="4">
        <v>2536124.44</v>
      </c>
      <c r="H392" s="4">
        <v>5677000</v>
      </c>
      <c r="I392" s="4">
        <v>-641000</v>
      </c>
      <c r="J392" s="4">
        <f t="shared" si="49"/>
        <v>0.80653284500944833</v>
      </c>
      <c r="K392" s="4">
        <f t="shared" si="50"/>
        <v>-9.1067034287661872E-2</v>
      </c>
      <c r="L392" s="4">
        <f t="shared" si="51"/>
        <v>0.7154658107217865</v>
      </c>
      <c r="M392" s="4">
        <f t="shared" si="52"/>
        <v>112.86430730449962</v>
      </c>
      <c r="N392" s="19">
        <f t="shared" si="53"/>
        <v>6.5692103450044836E-2</v>
      </c>
      <c r="O392" s="6">
        <v>0</v>
      </c>
      <c r="P392" s="6">
        <v>0</v>
      </c>
      <c r="Q392" s="7">
        <v>4.0985714285714279</v>
      </c>
      <c r="R392" s="8">
        <f t="shared" si="48"/>
        <v>1.1208149238776817</v>
      </c>
      <c r="S392" s="9" t="s">
        <v>22</v>
      </c>
    </row>
    <row r="393" spans="1:19" x14ac:dyDescent="0.25">
      <c r="A393" s="3">
        <v>44043</v>
      </c>
      <c r="B393" s="4">
        <v>119.15</v>
      </c>
      <c r="C393" s="4">
        <v>793992389.36000001</v>
      </c>
      <c r="D393" s="5">
        <v>63676</v>
      </c>
      <c r="E393" s="4">
        <v>0.6</v>
      </c>
      <c r="F393" s="5">
        <v>7038771</v>
      </c>
      <c r="G393" s="4">
        <v>10658155.939999999</v>
      </c>
      <c r="H393" s="4">
        <v>4292000</v>
      </c>
      <c r="I393" s="4">
        <v>-995000</v>
      </c>
      <c r="J393" s="4">
        <f t="shared" si="49"/>
        <v>0.60976554003532724</v>
      </c>
      <c r="K393" s="4">
        <f t="shared" si="50"/>
        <v>-0.14135990501750945</v>
      </c>
      <c r="L393" s="4">
        <f t="shared" si="51"/>
        <v>0.46840563501781779</v>
      </c>
      <c r="M393" s="4">
        <f t="shared" si="52"/>
        <v>112.80270225583415</v>
      </c>
      <c r="N393" s="19">
        <f t="shared" si="53"/>
        <v>6.572903594759727E-2</v>
      </c>
      <c r="O393" s="6">
        <v>0</v>
      </c>
      <c r="P393" s="6">
        <v>0</v>
      </c>
      <c r="Q393" s="7">
        <v>3.7060869565217396</v>
      </c>
      <c r="R393" s="8">
        <f t="shared" si="48"/>
        <v>1.0562690220822044</v>
      </c>
      <c r="S393" s="9" t="s">
        <v>22</v>
      </c>
    </row>
    <row r="394" spans="1:19" x14ac:dyDescent="0.25">
      <c r="A394" s="3">
        <v>44074</v>
      </c>
      <c r="B394" s="4">
        <v>126.5</v>
      </c>
      <c r="C394" s="4">
        <v>1215057365.3099999</v>
      </c>
      <c r="D394" s="5">
        <v>73371</v>
      </c>
      <c r="E394" s="4">
        <v>0.6</v>
      </c>
      <c r="F394" s="5">
        <v>10760855</v>
      </c>
      <c r="G394" s="4">
        <v>6522985.9199999999</v>
      </c>
      <c r="H394" s="4">
        <v>5179000</v>
      </c>
      <c r="I394" s="4">
        <v>-951000</v>
      </c>
      <c r="J394" s="4">
        <f t="shared" si="49"/>
        <v>0.48128145951227852</v>
      </c>
      <c r="K394" s="4">
        <f t="shared" si="50"/>
        <v>-8.8375877195631766E-2</v>
      </c>
      <c r="L394" s="4">
        <f t="shared" si="51"/>
        <v>0.39290558231664674</v>
      </c>
      <c r="M394" s="4">
        <f t="shared" si="52"/>
        <v>112.91457466065661</v>
      </c>
      <c r="N394" s="19">
        <f t="shared" si="53"/>
        <v>6.566199867433542E-2</v>
      </c>
      <c r="O394" s="6">
        <v>0</v>
      </c>
      <c r="P394" s="6">
        <v>0</v>
      </c>
      <c r="Q394" s="7">
        <v>3.6195238095238098</v>
      </c>
      <c r="R394" s="8">
        <f t="shared" si="48"/>
        <v>1.1203159590351539</v>
      </c>
      <c r="S394" s="9" t="s">
        <v>22</v>
      </c>
    </row>
    <row r="395" spans="1:19" x14ac:dyDescent="0.25">
      <c r="A395" s="3">
        <v>44104</v>
      </c>
      <c r="B395" s="4">
        <v>131.68</v>
      </c>
      <c r="C395" s="4">
        <v>1213001385.9100001</v>
      </c>
      <c r="D395" s="5">
        <v>82008</v>
      </c>
      <c r="E395" s="4">
        <v>0.5</v>
      </c>
      <c r="F395" s="5">
        <f>21521710/2</f>
        <v>10760855</v>
      </c>
      <c r="G395" s="4">
        <v>9113705.9199999999</v>
      </c>
      <c r="H395" s="4">
        <v>6384000</v>
      </c>
      <c r="I395" s="4">
        <v>-994000</v>
      </c>
      <c r="J395" s="4">
        <f t="shared" si="49"/>
        <v>0.59326140906089708</v>
      </c>
      <c r="K395" s="4">
        <f t="shared" si="50"/>
        <v>-9.2371842200271267E-2</v>
      </c>
      <c r="L395" s="4">
        <f t="shared" si="51"/>
        <v>0.5008895668606258</v>
      </c>
      <c r="M395" s="4">
        <f t="shared" si="52"/>
        <v>112.72351369012965</v>
      </c>
      <c r="N395" s="19">
        <f t="shared" si="53"/>
        <v>5.4545512575549404E-2</v>
      </c>
      <c r="O395" s="6">
        <v>0</v>
      </c>
      <c r="P395" s="6">
        <v>0</v>
      </c>
      <c r="Q395" s="7">
        <v>3.8790476190476189</v>
      </c>
      <c r="R395" s="8">
        <f t="shared" si="48"/>
        <v>1.1681679863349597</v>
      </c>
      <c r="S395" s="9" t="s">
        <v>22</v>
      </c>
    </row>
    <row r="396" spans="1:19" x14ac:dyDescent="0.25">
      <c r="A396" s="3">
        <v>44134</v>
      </c>
      <c r="B396" s="4">
        <v>126.2</v>
      </c>
      <c r="C396" s="4">
        <v>1213129892.1800001</v>
      </c>
      <c r="D396" s="5">
        <v>88312</v>
      </c>
      <c r="E396" s="4">
        <v>0.42</v>
      </c>
      <c r="F396" s="5">
        <v>10760855</v>
      </c>
      <c r="G396" s="4">
        <v>6886875.7699999996</v>
      </c>
      <c r="H396" s="4">
        <v>5821000</v>
      </c>
      <c r="I396" s="4">
        <v>-1230000</v>
      </c>
      <c r="J396" s="4">
        <f t="shared" si="49"/>
        <v>0.54094214632573345</v>
      </c>
      <c r="K396" s="4">
        <f t="shared" si="50"/>
        <v>-0.11430318501643225</v>
      </c>
      <c r="L396" s="4">
        <f t="shared" si="51"/>
        <v>0.42663896130930123</v>
      </c>
      <c r="M396" s="4">
        <f t="shared" si="52"/>
        <v>112.73545570310166</v>
      </c>
      <c r="N396" s="19">
        <f t="shared" si="53"/>
        <v>4.563395887812316E-2</v>
      </c>
      <c r="O396" s="6">
        <v>0</v>
      </c>
      <c r="P396" s="6">
        <v>0</v>
      </c>
      <c r="Q396" s="7">
        <v>4.1100000000000003</v>
      </c>
      <c r="R396" s="8">
        <f t="shared" si="48"/>
        <v>1.1194348682313251</v>
      </c>
      <c r="S396" s="9" t="s">
        <v>22</v>
      </c>
    </row>
    <row r="397" spans="1:19" x14ac:dyDescent="0.25">
      <c r="A397" s="3">
        <v>44165</v>
      </c>
      <c r="B397" s="4">
        <v>124</v>
      </c>
      <c r="C397" s="4">
        <v>1213008359.05</v>
      </c>
      <c r="D397" s="5">
        <v>95051</v>
      </c>
      <c r="E397" s="4">
        <v>0.6</v>
      </c>
      <c r="F397" s="5">
        <v>10760855</v>
      </c>
      <c r="G397" s="4">
        <v>5676176.4100000001</v>
      </c>
      <c r="H397" s="4">
        <v>8520000</v>
      </c>
      <c r="I397" s="4">
        <v>-1009000</v>
      </c>
      <c r="J397" s="4">
        <f t="shared" si="49"/>
        <v>0.79175864743089652</v>
      </c>
      <c r="K397" s="4">
        <f t="shared" si="50"/>
        <v>-9.3765783480959458E-2</v>
      </c>
      <c r="L397" s="4">
        <f t="shared" si="51"/>
        <v>0.69799286394993709</v>
      </c>
      <c r="M397" s="4">
        <f t="shared" si="52"/>
        <v>112.72416169997643</v>
      </c>
      <c r="N397" s="19">
        <f t="shared" si="53"/>
        <v>6.5776181600355477E-2</v>
      </c>
      <c r="O397" s="6">
        <v>0</v>
      </c>
      <c r="P397" s="6">
        <v>0</v>
      </c>
      <c r="Q397" s="7">
        <v>4.0910000000000002</v>
      </c>
      <c r="R397" s="8">
        <f t="shared" si="48"/>
        <v>1.1000303584428957</v>
      </c>
      <c r="S397" s="9" t="s">
        <v>22</v>
      </c>
    </row>
    <row r="398" spans="1:19" x14ac:dyDescent="0.25">
      <c r="A398" s="3">
        <v>44195</v>
      </c>
      <c r="B398" s="4">
        <v>127.41</v>
      </c>
      <c r="C398" s="4">
        <v>1222470571.6500001</v>
      </c>
      <c r="D398" s="5">
        <v>101537</v>
      </c>
      <c r="E398" s="4">
        <v>0.6</v>
      </c>
      <c r="F398" s="5">
        <v>10760855</v>
      </c>
      <c r="G398" s="4">
        <v>6454166.5</v>
      </c>
      <c r="H398" s="4">
        <v>7469000</v>
      </c>
      <c r="I398" s="4">
        <v>-928000</v>
      </c>
      <c r="J398" s="4">
        <f t="shared" si="49"/>
        <v>0.69408982836401012</v>
      </c>
      <c r="K398" s="4">
        <f t="shared" si="50"/>
        <v>-8.6238500565243195E-2</v>
      </c>
      <c r="L398" s="4">
        <f t="shared" si="51"/>
        <v>0.60785132779876694</v>
      </c>
      <c r="M398" s="4">
        <f t="shared" si="52"/>
        <v>113.60347961662899</v>
      </c>
      <c r="N398" s="19">
        <f t="shared" si="53"/>
        <v>6.5252180264399939E-2</v>
      </c>
      <c r="O398" s="6">
        <v>0</v>
      </c>
      <c r="P398" s="6">
        <v>0</v>
      </c>
      <c r="Q398" s="7">
        <v>3.6555</v>
      </c>
      <c r="R398" s="8">
        <f t="shared" si="48"/>
        <v>1.1215325483863969</v>
      </c>
      <c r="S398" s="9" t="s">
        <v>22</v>
      </c>
    </row>
    <row r="399" spans="1:19" x14ac:dyDescent="0.25">
      <c r="A399" s="3">
        <v>44225</v>
      </c>
      <c r="B399" s="4">
        <v>121</v>
      </c>
      <c r="C399" s="4">
        <v>1221605643.53</v>
      </c>
      <c r="D399" s="5">
        <v>109880</v>
      </c>
      <c r="E399" s="4">
        <v>0.6</v>
      </c>
      <c r="F399" s="5">
        <v>10760855</v>
      </c>
      <c r="G399" s="4">
        <v>7293352.5999999996</v>
      </c>
      <c r="H399" s="4">
        <v>8301000</v>
      </c>
      <c r="I399" s="4">
        <v>-1691000</v>
      </c>
      <c r="J399" s="4">
        <f t="shared" si="49"/>
        <v>0.77140710473284879</v>
      </c>
      <c r="K399" s="4">
        <f t="shared" si="50"/>
        <v>-0.1571436470429162</v>
      </c>
      <c r="L399" s="4">
        <f t="shared" si="51"/>
        <v>0.61426345768993262</v>
      </c>
      <c r="M399" s="4">
        <f t="shared" si="52"/>
        <v>113.52310234920924</v>
      </c>
      <c r="N399" s="19">
        <f t="shared" si="53"/>
        <v>6.5299731681430329E-2</v>
      </c>
      <c r="O399" s="6">
        <v>0.1</v>
      </c>
      <c r="P399" s="6">
        <v>0.1</v>
      </c>
      <c r="Q399" s="7">
        <v>3.5989473684210522</v>
      </c>
      <c r="R399" s="8">
        <f t="shared" si="48"/>
        <v>1.0658623442811757</v>
      </c>
      <c r="S399" s="9" t="s">
        <v>22</v>
      </c>
    </row>
    <row r="400" spans="1:19" x14ac:dyDescent="0.25">
      <c r="A400" s="3">
        <v>44253</v>
      </c>
      <c r="B400" s="4">
        <v>123.5</v>
      </c>
      <c r="C400" s="4">
        <v>1235871215.46</v>
      </c>
      <c r="D400" s="5">
        <v>123972</v>
      </c>
      <c r="E400" s="4">
        <v>0.6</v>
      </c>
      <c r="F400" s="5">
        <v>10760855</v>
      </c>
      <c r="G400" s="4">
        <v>6663781.7999999998</v>
      </c>
      <c r="H400" s="4">
        <v>8129000</v>
      </c>
      <c r="I400" s="4">
        <v>-2212000</v>
      </c>
      <c r="J400" s="4">
        <f t="shared" si="49"/>
        <v>0.75542324471429079</v>
      </c>
      <c r="K400" s="4">
        <f t="shared" si="50"/>
        <v>-0.20555987419215294</v>
      </c>
      <c r="L400" s="4">
        <f t="shared" si="51"/>
        <v>0.54986337052213785</v>
      </c>
      <c r="M400" s="4">
        <f t="shared" si="52"/>
        <v>114.84879365626617</v>
      </c>
      <c r="N400" s="19">
        <f t="shared" si="53"/>
        <v>6.4524196036948256E-2</v>
      </c>
      <c r="O400" s="6">
        <v>0.01</v>
      </c>
      <c r="P400" s="6">
        <v>0</v>
      </c>
      <c r="Q400" s="7">
        <v>3.6527777777777777</v>
      </c>
      <c r="R400" s="8">
        <f t="shared" si="48"/>
        <v>1.075326923934667</v>
      </c>
      <c r="S400" s="9" t="s">
        <v>22</v>
      </c>
    </row>
    <row r="401" spans="1:19" x14ac:dyDescent="0.25">
      <c r="A401" s="3">
        <v>44286</v>
      </c>
      <c r="B401" s="4">
        <v>117.99</v>
      </c>
      <c r="C401" s="4">
        <v>1715440589.03</v>
      </c>
      <c r="D401" s="5">
        <v>128514</v>
      </c>
      <c r="E401" s="4">
        <v>0.45</v>
      </c>
      <c r="F401" s="5">
        <f>29994792/2</f>
        <v>14997396</v>
      </c>
      <c r="G401" s="4">
        <v>4168003.51</v>
      </c>
      <c r="H401" s="4">
        <v>8271000</v>
      </c>
      <c r="I401" s="4">
        <v>-1558000</v>
      </c>
      <c r="J401" s="4">
        <f t="shared" si="49"/>
        <v>0.55149573966040499</v>
      </c>
      <c r="K401" s="4">
        <f t="shared" si="50"/>
        <v>-0.10388470105076908</v>
      </c>
      <c r="L401" s="4">
        <f t="shared" si="51"/>
        <v>0.44761103860963591</v>
      </c>
      <c r="M401" s="4">
        <f t="shared" si="52"/>
        <v>114.38256274822642</v>
      </c>
      <c r="N401" s="19">
        <f t="shared" si="53"/>
        <v>4.8245034368824102E-2</v>
      </c>
      <c r="O401" s="6">
        <v>1.0999999999999999E-2</v>
      </c>
      <c r="P401" s="6">
        <v>1.0999999999999999E-2</v>
      </c>
      <c r="Q401" s="7">
        <v>3.8978260869565218</v>
      </c>
      <c r="R401" s="8">
        <f t="shared" si="48"/>
        <v>1.0315383495971679</v>
      </c>
      <c r="S401" s="9" t="s">
        <v>22</v>
      </c>
    </row>
    <row r="402" spans="1:19" x14ac:dyDescent="0.25">
      <c r="A402" s="3">
        <v>44316</v>
      </c>
      <c r="B402" s="4">
        <v>117.9</v>
      </c>
      <c r="C402" s="4">
        <v>1717681134.1300001</v>
      </c>
      <c r="D402" s="5">
        <v>132156</v>
      </c>
      <c r="E402" s="4">
        <v>0.5</v>
      </c>
      <c r="F402" s="5">
        <v>14997396</v>
      </c>
      <c r="G402" s="4">
        <v>6130033.6600000001</v>
      </c>
      <c r="H402" s="4">
        <v>10012000</v>
      </c>
      <c r="I402" s="4">
        <v>-2313000</v>
      </c>
      <c r="J402" s="4">
        <f t="shared" si="49"/>
        <v>0.66758255899890884</v>
      </c>
      <c r="K402" s="4">
        <f t="shared" si="50"/>
        <v>-0.15422677376792612</v>
      </c>
      <c r="L402" s="4">
        <f t="shared" si="51"/>
        <v>0.51335578523098269</v>
      </c>
      <c r="M402" s="4">
        <f t="shared" si="52"/>
        <v>114.53195835663739</v>
      </c>
      <c r="N402" s="19">
        <f t="shared" si="53"/>
        <v>5.3663465143911182E-2</v>
      </c>
      <c r="O402" s="6">
        <v>4.0000000000000001E-3</v>
      </c>
      <c r="P402" s="6">
        <v>0</v>
      </c>
      <c r="Q402" s="7">
        <v>4.0869999999999997</v>
      </c>
      <c r="R402" s="8">
        <f t="shared" si="48"/>
        <v>1.0294070030032576</v>
      </c>
      <c r="S402" s="9" t="s">
        <v>22</v>
      </c>
    </row>
    <row r="403" spans="1:19" x14ac:dyDescent="0.25">
      <c r="A403" s="3">
        <v>44347</v>
      </c>
      <c r="B403" s="4">
        <v>117.02</v>
      </c>
      <c r="C403" s="4">
        <v>1716537713.3099999</v>
      </c>
      <c r="D403" s="5">
        <v>135467</v>
      </c>
      <c r="E403" s="4">
        <v>0.56999999999999995</v>
      </c>
      <c r="F403" s="5">
        <v>14997396</v>
      </c>
      <c r="G403" s="4">
        <v>6052501.2400000002</v>
      </c>
      <c r="H403" s="4">
        <v>10543000</v>
      </c>
      <c r="I403" s="4">
        <v>-2382000</v>
      </c>
      <c r="J403" s="4">
        <f t="shared" si="49"/>
        <v>0.7029887055059425</v>
      </c>
      <c r="K403" s="4">
        <f t="shared" si="50"/>
        <v>-0.15882757246658019</v>
      </c>
      <c r="L403" s="4">
        <f t="shared" si="51"/>
        <v>0.54416113303936231</v>
      </c>
      <c r="M403" s="4">
        <f t="shared" si="52"/>
        <v>114.45571706648273</v>
      </c>
      <c r="N403" s="19">
        <f t="shared" si="53"/>
        <v>6.1425470517674663E-2</v>
      </c>
      <c r="O403" s="6">
        <v>4.0000000000000001E-3</v>
      </c>
      <c r="P403" s="6">
        <v>0</v>
      </c>
      <c r="Q403" s="7">
        <v>4.1957142857142848</v>
      </c>
      <c r="R403" s="8">
        <f t="shared" si="48"/>
        <v>1.0224041489515789</v>
      </c>
      <c r="S403" s="9" t="s">
        <v>22</v>
      </c>
    </row>
    <row r="404" spans="1:19" x14ac:dyDescent="0.25">
      <c r="A404" s="3">
        <v>44377</v>
      </c>
      <c r="B404" s="4">
        <v>109.04</v>
      </c>
      <c r="C404" s="4">
        <v>1712539409.1099999</v>
      </c>
      <c r="D404" s="5">
        <v>138331</v>
      </c>
      <c r="E404" s="4">
        <v>0.6</v>
      </c>
      <c r="F404" s="5">
        <v>14997396</v>
      </c>
      <c r="G404" s="4">
        <v>4318528.76</v>
      </c>
      <c r="H404" s="4">
        <v>10713000</v>
      </c>
      <c r="I404" s="4">
        <v>-1509000</v>
      </c>
      <c r="J404" s="4">
        <f t="shared" si="49"/>
        <v>0.71432400664755402</v>
      </c>
      <c r="K404" s="4">
        <f t="shared" si="50"/>
        <v>-0.10061746719230458</v>
      </c>
      <c r="L404" s="4">
        <f t="shared" si="51"/>
        <v>0.61370653945524944</v>
      </c>
      <c r="M404" s="4">
        <f t="shared" si="52"/>
        <v>114.18911717140762</v>
      </c>
      <c r="N404" s="19">
        <f t="shared" si="53"/>
        <v>6.4907794306541255E-2</v>
      </c>
      <c r="O404" s="6">
        <v>4.0000000000000001E-3</v>
      </c>
      <c r="P404" s="6">
        <v>4.0000000000000001E-3</v>
      </c>
      <c r="Q404" s="7">
        <v>4.1295238095238096</v>
      </c>
      <c r="R404" s="8">
        <f t="shared" si="48"/>
        <v>0.95490711112444848</v>
      </c>
      <c r="S404" s="9" t="s">
        <v>22</v>
      </c>
    </row>
    <row r="405" spans="1:19" x14ac:dyDescent="0.25">
      <c r="A405" s="3">
        <v>44407</v>
      </c>
      <c r="B405" s="4">
        <v>115.6</v>
      </c>
      <c r="C405" s="4">
        <v>1713447663.26</v>
      </c>
      <c r="D405" s="5">
        <v>139998</v>
      </c>
      <c r="E405" s="4">
        <v>0.61</v>
      </c>
      <c r="F405" s="5">
        <v>14997396</v>
      </c>
      <c r="G405" s="4">
        <v>4185958.92</v>
      </c>
      <c r="H405" s="4">
        <v>11569000</v>
      </c>
      <c r="I405" s="4">
        <v>-2580000</v>
      </c>
      <c r="J405" s="4">
        <f t="shared" si="49"/>
        <v>0.77140058180766846</v>
      </c>
      <c r="K405" s="4">
        <f t="shared" si="50"/>
        <v>-0.17202986438445714</v>
      </c>
      <c r="L405" s="4">
        <f t="shared" si="51"/>
        <v>0.59937071742321135</v>
      </c>
      <c r="M405" s="4">
        <f t="shared" si="52"/>
        <v>114.24967796142744</v>
      </c>
      <c r="N405" s="19">
        <f t="shared" si="53"/>
        <v>6.5985547094223662E-2</v>
      </c>
      <c r="O405" s="6">
        <v>4.0000000000000001E-3</v>
      </c>
      <c r="P405" s="6">
        <v>0</v>
      </c>
      <c r="Q405" s="7">
        <v>4.1457142857142868</v>
      </c>
      <c r="R405" s="8">
        <f t="shared" si="48"/>
        <v>1.0118190445930924</v>
      </c>
      <c r="S405" s="9" t="s">
        <v>22</v>
      </c>
    </row>
    <row r="406" spans="1:19" x14ac:dyDescent="0.25">
      <c r="A406" s="3">
        <v>44439</v>
      </c>
      <c r="B406" s="4">
        <v>106.49</v>
      </c>
      <c r="C406" s="4">
        <v>1710598587.3</v>
      </c>
      <c r="D406" s="5">
        <v>141305</v>
      </c>
      <c r="E406" s="4">
        <v>0.63</v>
      </c>
      <c r="F406" s="5">
        <v>14997396</v>
      </c>
      <c r="G406" s="4">
        <v>3565508.91</v>
      </c>
      <c r="H406" s="4">
        <v>12818000</v>
      </c>
      <c r="I406" s="4">
        <v>-2213000</v>
      </c>
      <c r="J406" s="4">
        <f t="shared" si="49"/>
        <v>0.85468170607750837</v>
      </c>
      <c r="K406" s="4">
        <f t="shared" si="50"/>
        <v>-0.14755894956697815</v>
      </c>
      <c r="L406" s="4">
        <f t="shared" si="51"/>
        <v>0.70712275651053025</v>
      </c>
      <c r="M406" s="4">
        <f t="shared" si="52"/>
        <v>114.05970658506317</v>
      </c>
      <c r="N406" s="19">
        <f t="shared" si="53"/>
        <v>6.8332153510278992E-2</v>
      </c>
      <c r="O406" s="6">
        <v>4.0000000000000001E-3</v>
      </c>
      <c r="P406" s="6">
        <v>0</v>
      </c>
      <c r="Q406" s="7">
        <v>4.5836363636363622</v>
      </c>
      <c r="R406" s="8">
        <f t="shared" si="48"/>
        <v>0.93363382379545357</v>
      </c>
      <c r="S406" s="9" t="s">
        <v>22</v>
      </c>
    </row>
    <row r="407" spans="1:19" x14ac:dyDescent="0.25">
      <c r="A407" s="3">
        <v>44469</v>
      </c>
      <c r="B407" s="4">
        <v>105.61</v>
      </c>
      <c r="C407" s="4">
        <v>1708615548.48</v>
      </c>
      <c r="D407" s="5">
        <v>142898</v>
      </c>
      <c r="E407" s="4">
        <v>0.64</v>
      </c>
      <c r="F407" s="5">
        <v>14997396</v>
      </c>
      <c r="G407" s="4">
        <v>2815822.6</v>
      </c>
      <c r="H407" s="4">
        <v>11776000</v>
      </c>
      <c r="I407" s="4">
        <v>-2492000</v>
      </c>
      <c r="J407" s="4">
        <f t="shared" si="49"/>
        <v>0.78520297790363069</v>
      </c>
      <c r="K407" s="4">
        <f t="shared" si="50"/>
        <v>-0.16616217908762296</v>
      </c>
      <c r="L407" s="4">
        <f t="shared" si="51"/>
        <v>0.61904079881600771</v>
      </c>
      <c r="M407" s="4">
        <f t="shared" si="52"/>
        <v>113.92748104270902</v>
      </c>
      <c r="N407" s="19">
        <f t="shared" si="53"/>
        <v>6.9533598788050544E-2</v>
      </c>
      <c r="O407" s="6">
        <v>0</v>
      </c>
      <c r="P407" s="6">
        <v>0</v>
      </c>
      <c r="Q407" s="7">
        <v>4.7504761904761903</v>
      </c>
      <c r="R407" s="8">
        <f t="shared" ref="R407:R469" si="54">B407/(C407/F407)</f>
        <v>0.92699319807140323</v>
      </c>
      <c r="S407" s="9" t="s">
        <v>22</v>
      </c>
    </row>
    <row r="408" spans="1:19" x14ac:dyDescent="0.25">
      <c r="A408" s="3">
        <v>44498</v>
      </c>
      <c r="B408" s="4">
        <v>101</v>
      </c>
      <c r="C408" s="4">
        <v>1706755167.8800001</v>
      </c>
      <c r="D408" s="5">
        <v>143233</v>
      </c>
      <c r="E408" s="4">
        <v>0.64</v>
      </c>
      <c r="F408" s="5">
        <v>14997396</v>
      </c>
      <c r="G408" s="4">
        <v>2426009.33</v>
      </c>
      <c r="H408" s="4">
        <v>11281000</v>
      </c>
      <c r="I408" s="4">
        <v>-2274000</v>
      </c>
      <c r="J408" s="4">
        <f t="shared" si="49"/>
        <v>0.7521972481089384</v>
      </c>
      <c r="K408" s="4">
        <f t="shared" si="50"/>
        <v>-0.15162632232955642</v>
      </c>
      <c r="L408" s="4">
        <f t="shared" si="51"/>
        <v>0.60057092577938198</v>
      </c>
      <c r="M408" s="4">
        <f t="shared" si="52"/>
        <v>113.80343413483249</v>
      </c>
      <c r="N408" s="19">
        <f t="shared" si="53"/>
        <v>6.9611750664089644E-2</v>
      </c>
      <c r="O408" s="6">
        <v>0</v>
      </c>
      <c r="P408" s="6">
        <v>0</v>
      </c>
      <c r="Q408" s="7">
        <v>5.1725000000000012</v>
      </c>
      <c r="R408" s="8">
        <f t="shared" si="54"/>
        <v>0.88749518648388781</v>
      </c>
      <c r="S408" s="9" t="s">
        <v>22</v>
      </c>
    </row>
    <row r="409" spans="1:19" x14ac:dyDescent="0.25">
      <c r="A409" s="3">
        <v>44530</v>
      </c>
      <c r="B409" s="4">
        <v>88.22</v>
      </c>
      <c r="C409" s="4">
        <v>1703601538.03</v>
      </c>
      <c r="D409" s="5">
        <v>142619</v>
      </c>
      <c r="E409" s="4">
        <v>0.64</v>
      </c>
      <c r="F409" s="5">
        <v>14997396</v>
      </c>
      <c r="G409" s="4">
        <v>3246005.03</v>
      </c>
      <c r="H409" s="4">
        <v>12018000</v>
      </c>
      <c r="I409" s="4">
        <v>-2355000</v>
      </c>
      <c r="J409" s="4">
        <f t="shared" si="49"/>
        <v>0.80133911246992473</v>
      </c>
      <c r="K409" s="4">
        <f t="shared" si="50"/>
        <v>-0.15702725993232425</v>
      </c>
      <c r="L409" s="4">
        <f t="shared" si="51"/>
        <v>0.64431185253760048</v>
      </c>
      <c r="M409" s="4">
        <f t="shared" si="52"/>
        <v>113.59315564048585</v>
      </c>
      <c r="N409" s="19">
        <f t="shared" si="53"/>
        <v>6.9744631981721428E-2</v>
      </c>
      <c r="O409" s="6">
        <v>0</v>
      </c>
      <c r="P409" s="6">
        <v>0</v>
      </c>
      <c r="Q409" s="7">
        <v>5.2425000000000006</v>
      </c>
      <c r="R409" s="8">
        <f t="shared" si="54"/>
        <v>0.77663129880122306</v>
      </c>
      <c r="S409" s="9" t="s">
        <v>22</v>
      </c>
    </row>
    <row r="410" spans="1:19" x14ac:dyDescent="0.25">
      <c r="A410" s="3">
        <v>44560</v>
      </c>
      <c r="B410" s="4">
        <v>105.55</v>
      </c>
      <c r="C410" s="4">
        <v>1712192304.3199999</v>
      </c>
      <c r="D410" s="5">
        <v>145146</v>
      </c>
      <c r="E410" s="4">
        <v>0.7</v>
      </c>
      <c r="F410" s="5">
        <v>14997396</v>
      </c>
      <c r="G410" s="4">
        <v>2042859.22</v>
      </c>
      <c r="H410" s="4">
        <v>13518000</v>
      </c>
      <c r="I410" s="4">
        <v>-2840000</v>
      </c>
      <c r="J410" s="4">
        <f t="shared" si="49"/>
        <v>0.90135647548414399</v>
      </c>
      <c r="K410" s="4">
        <f t="shared" si="50"/>
        <v>-0.1893662073069218</v>
      </c>
      <c r="L410" s="4">
        <f t="shared" si="51"/>
        <v>0.71199026817722222</v>
      </c>
      <c r="M410" s="4">
        <f t="shared" si="52"/>
        <v>114.16597283421734</v>
      </c>
      <c r="N410" s="19">
        <f t="shared" si="53"/>
        <v>7.6109735417640989E-2</v>
      </c>
      <c r="O410" s="6">
        <v>0</v>
      </c>
      <c r="P410" s="6">
        <v>0</v>
      </c>
      <c r="Q410" s="7">
        <v>5.1109523809523818</v>
      </c>
      <c r="R410" s="8">
        <f t="shared" si="54"/>
        <v>0.924531166158162</v>
      </c>
      <c r="S410" s="9" t="s">
        <v>22</v>
      </c>
    </row>
    <row r="411" spans="1:19" x14ac:dyDescent="0.25">
      <c r="A411" s="3">
        <v>44592</v>
      </c>
      <c r="B411" s="4">
        <v>102.6</v>
      </c>
      <c r="C411" s="4">
        <v>1708649934.5999999</v>
      </c>
      <c r="D411" s="5">
        <v>147006</v>
      </c>
      <c r="E411" s="4">
        <v>0.7</v>
      </c>
      <c r="F411" s="5">
        <v>14997396</v>
      </c>
      <c r="G411" s="4">
        <v>3052934.73</v>
      </c>
      <c r="H411" s="4">
        <v>12980000</v>
      </c>
      <c r="I411" s="4">
        <v>-2880000</v>
      </c>
      <c r="J411" s="4">
        <f t="shared" si="49"/>
        <v>0.86548358128304403</v>
      </c>
      <c r="K411" s="4">
        <f t="shared" si="50"/>
        <v>-0.19203333698730099</v>
      </c>
      <c r="L411" s="4">
        <f t="shared" si="51"/>
        <v>0.67345024429574307</v>
      </c>
      <c r="M411" s="4">
        <f t="shared" si="52"/>
        <v>113.92977384874014</v>
      </c>
      <c r="N411" s="19">
        <f t="shared" si="53"/>
        <v>7.6272896066017948E-2</v>
      </c>
      <c r="O411" s="6">
        <v>0</v>
      </c>
      <c r="P411" s="6">
        <v>0</v>
      </c>
      <c r="Q411" s="7">
        <v>5.5714285714285721</v>
      </c>
      <c r="R411" s="8">
        <f t="shared" si="54"/>
        <v>0.90055475872547397</v>
      </c>
      <c r="S411" s="9" t="s">
        <v>22</v>
      </c>
    </row>
    <row r="412" spans="1:19" x14ac:dyDescent="0.25">
      <c r="A412" s="3">
        <v>44617</v>
      </c>
      <c r="B412" s="4">
        <v>102.45</v>
      </c>
      <c r="C412" s="4">
        <v>1707690790.1800001</v>
      </c>
      <c r="D412" s="5">
        <v>147178</v>
      </c>
      <c r="E412" s="4">
        <v>0.7</v>
      </c>
      <c r="F412" s="5">
        <v>14997396</v>
      </c>
      <c r="G412" s="4">
        <v>4330885.97</v>
      </c>
      <c r="H412" s="4">
        <v>13508000</v>
      </c>
      <c r="I412" s="4">
        <v>-2633000</v>
      </c>
      <c r="J412" s="4">
        <f t="shared" si="49"/>
        <v>0.90068969306404922</v>
      </c>
      <c r="K412" s="4">
        <f t="shared" si="50"/>
        <v>-0.17556381121095957</v>
      </c>
      <c r="L412" s="4">
        <f t="shared" si="51"/>
        <v>0.72512588185308968</v>
      </c>
      <c r="M412" s="4">
        <f t="shared" si="52"/>
        <v>113.86581978498134</v>
      </c>
      <c r="N412" s="19">
        <f t="shared" si="53"/>
        <v>7.6317194381824827E-2</v>
      </c>
      <c r="O412" s="6">
        <v>0</v>
      </c>
      <c r="P412" s="6">
        <v>0</v>
      </c>
      <c r="Q412" s="7">
        <v>5.618947368421054</v>
      </c>
      <c r="R412" s="8">
        <f t="shared" si="54"/>
        <v>0.89974322578506516</v>
      </c>
      <c r="S412" s="9" t="s">
        <v>22</v>
      </c>
    </row>
    <row r="413" spans="1:19" x14ac:dyDescent="0.25">
      <c r="A413" s="3">
        <v>44651</v>
      </c>
      <c r="B413" s="4">
        <v>99.6</v>
      </c>
      <c r="C413" s="4">
        <v>1705713972.9000001</v>
      </c>
      <c r="D413" s="5">
        <v>147088</v>
      </c>
      <c r="E413" s="4">
        <v>0.7</v>
      </c>
      <c r="F413" s="5">
        <v>14997396</v>
      </c>
      <c r="G413" s="4">
        <v>1871130.13</v>
      </c>
      <c r="H413" s="4">
        <v>14287000</v>
      </c>
      <c r="I413" s="4">
        <v>-2423000</v>
      </c>
      <c r="J413" s="4">
        <f t="shared" si="49"/>
        <v>0.95263204358943376</v>
      </c>
      <c r="K413" s="4">
        <f t="shared" si="50"/>
        <v>-0.16156138038896886</v>
      </c>
      <c r="L413" s="4">
        <f t="shared" si="51"/>
        <v>0.79107066320046493</v>
      </c>
      <c r="M413" s="4">
        <f t="shared" si="52"/>
        <v>113.73400908397699</v>
      </c>
      <c r="N413" s="19">
        <f t="shared" si="53"/>
        <v>7.6408656600678526E-2</v>
      </c>
      <c r="O413" s="6">
        <v>0.124</v>
      </c>
      <c r="P413" s="6">
        <v>0</v>
      </c>
      <c r="Q413" s="7">
        <v>5.7077272727272721</v>
      </c>
      <c r="R413" s="8">
        <f t="shared" si="54"/>
        <v>0.87572750492299134</v>
      </c>
      <c r="S413" s="9" t="s">
        <v>22</v>
      </c>
    </row>
    <row r="414" spans="1:19" x14ac:dyDescent="0.25">
      <c r="A414" s="3">
        <v>44680</v>
      </c>
      <c r="B414" s="4">
        <v>101.21</v>
      </c>
      <c r="C414" s="4">
        <v>1703867484.52</v>
      </c>
      <c r="D414" s="5">
        <v>146801</v>
      </c>
      <c r="E414" s="4">
        <v>0.7</v>
      </c>
      <c r="F414" s="5">
        <v>14997396</v>
      </c>
      <c r="G414" s="4">
        <v>2332516.7599999998</v>
      </c>
      <c r="H414" s="4">
        <v>11785000</v>
      </c>
      <c r="I414" s="4">
        <v>-3033000</v>
      </c>
      <c r="J414" s="4">
        <f t="shared" si="49"/>
        <v>0.78580308208171601</v>
      </c>
      <c r="K414" s="4">
        <f t="shared" si="50"/>
        <v>-0.20223510801475136</v>
      </c>
      <c r="L414" s="4">
        <f t="shared" si="51"/>
        <v>0.58356797406696459</v>
      </c>
      <c r="M414" s="4">
        <f t="shared" si="52"/>
        <v>113.61088848490765</v>
      </c>
      <c r="N414" s="19">
        <f t="shared" si="53"/>
        <v>7.6494286996732663E-2</v>
      </c>
      <c r="O414" s="6">
        <v>0</v>
      </c>
      <c r="P414" s="6">
        <v>0</v>
      </c>
      <c r="Q414" s="7">
        <v>5.547894736842105</v>
      </c>
      <c r="R414" s="8">
        <f t="shared" si="54"/>
        <v>0.89084771142728081</v>
      </c>
      <c r="S414" s="9" t="s">
        <v>22</v>
      </c>
    </row>
    <row r="415" spans="1:19" x14ac:dyDescent="0.25">
      <c r="A415" s="3">
        <v>44712</v>
      </c>
      <c r="B415" s="4">
        <v>99.25</v>
      </c>
      <c r="C415" s="4">
        <v>1702339010.3399999</v>
      </c>
      <c r="D415" s="5">
        <v>147533</v>
      </c>
      <c r="E415" s="4">
        <v>0.7</v>
      </c>
      <c r="F415" s="5">
        <v>14997396</v>
      </c>
      <c r="G415" s="4">
        <v>2324365.11</v>
      </c>
      <c r="H415" s="4">
        <v>14542000</v>
      </c>
      <c r="I415" s="4">
        <v>-3234000</v>
      </c>
      <c r="J415" s="4">
        <f t="shared" si="49"/>
        <v>0.96963499530185104</v>
      </c>
      <c r="K415" s="4">
        <f t="shared" si="50"/>
        <v>-0.21563743465865673</v>
      </c>
      <c r="L415" s="4">
        <f t="shared" si="51"/>
        <v>0.75399756064319434</v>
      </c>
      <c r="M415" s="4">
        <f t="shared" si="52"/>
        <v>113.50897251362836</v>
      </c>
      <c r="N415" s="19">
        <f t="shared" si="53"/>
        <v>7.6565314836059217E-2</v>
      </c>
      <c r="O415" s="6">
        <v>0</v>
      </c>
      <c r="P415" s="6">
        <v>0</v>
      </c>
      <c r="Q415" s="7">
        <v>5.7059090909090902</v>
      </c>
      <c r="R415" s="8">
        <f t="shared" si="54"/>
        <v>0.87438021684218514</v>
      </c>
      <c r="S415" s="9" t="s">
        <v>22</v>
      </c>
    </row>
    <row r="416" spans="1:19" x14ac:dyDescent="0.25">
      <c r="A416" s="3">
        <v>44742</v>
      </c>
      <c r="B416" s="4">
        <v>95.51</v>
      </c>
      <c r="C416" s="4">
        <v>1700319033.8</v>
      </c>
      <c r="D416" s="5">
        <v>148783</v>
      </c>
      <c r="E416" s="4">
        <v>0.71</v>
      </c>
      <c r="F416" s="5">
        <v>14997396</v>
      </c>
      <c r="G416" s="4">
        <v>1875810.18</v>
      </c>
      <c r="H416" s="4">
        <v>13708000</v>
      </c>
      <c r="I416" s="4">
        <v>-3132000</v>
      </c>
      <c r="J416" s="4">
        <f t="shared" si="49"/>
        <v>0.91402534146594516</v>
      </c>
      <c r="K416" s="4">
        <f t="shared" si="50"/>
        <v>-0.20883625397368982</v>
      </c>
      <c r="L416" s="4">
        <f t="shared" si="51"/>
        <v>0.70518908749225528</v>
      </c>
      <c r="M416" s="4">
        <f t="shared" si="52"/>
        <v>113.37428402904077</v>
      </c>
      <c r="N416" s="19">
        <f t="shared" si="53"/>
        <v>7.7792519069173727E-2</v>
      </c>
      <c r="O416" s="6">
        <v>0</v>
      </c>
      <c r="P416" s="6">
        <v>0</v>
      </c>
      <c r="Q416" s="7">
        <v>5.7538095238095242</v>
      </c>
      <c r="R416" s="8">
        <f t="shared" si="54"/>
        <v>0.84243089884065037</v>
      </c>
      <c r="S416" s="9" t="s">
        <v>22</v>
      </c>
    </row>
    <row r="417" spans="1:19" x14ac:dyDescent="0.25">
      <c r="A417" s="3">
        <v>44771</v>
      </c>
      <c r="B417" s="4">
        <v>94.42</v>
      </c>
      <c r="C417" s="4">
        <v>1700239939.8800001</v>
      </c>
      <c r="D417" s="5">
        <v>149849</v>
      </c>
      <c r="E417" s="4">
        <v>0.72</v>
      </c>
      <c r="F417" s="5">
        <v>14997396</v>
      </c>
      <c r="G417" s="4">
        <v>2359955.4300000002</v>
      </c>
      <c r="H417" s="4">
        <v>14243000</v>
      </c>
      <c r="I417" s="4">
        <v>-2731000</v>
      </c>
      <c r="J417" s="4">
        <f t="shared" si="49"/>
        <v>0.94969820094101665</v>
      </c>
      <c r="K417" s="4">
        <f t="shared" si="50"/>
        <v>-0.18209827892788855</v>
      </c>
      <c r="L417" s="4">
        <f t="shared" si="51"/>
        <v>0.7675999220131281</v>
      </c>
      <c r="M417" s="4">
        <f t="shared" si="52"/>
        <v>113.36901018550154</v>
      </c>
      <c r="N417" s="19">
        <f t="shared" si="53"/>
        <v>7.8930546852409522E-2</v>
      </c>
      <c r="O417" s="6">
        <v>0</v>
      </c>
      <c r="P417" s="6">
        <v>0</v>
      </c>
      <c r="Q417" s="7">
        <v>6.1376190476190482</v>
      </c>
      <c r="R417" s="8">
        <f t="shared" si="54"/>
        <v>0.83285546769354368</v>
      </c>
      <c r="S417" s="9" t="s">
        <v>22</v>
      </c>
    </row>
    <row r="418" spans="1:19" x14ac:dyDescent="0.25">
      <c r="A418" s="3">
        <v>44804</v>
      </c>
      <c r="B418" s="4">
        <v>107.76</v>
      </c>
      <c r="C418" s="4">
        <v>1708055899.8699999</v>
      </c>
      <c r="D418" s="5">
        <v>151386</v>
      </c>
      <c r="E418" s="4">
        <v>0.72</v>
      </c>
      <c r="F418" s="5">
        <v>14997396</v>
      </c>
      <c r="G418" s="4">
        <v>1596525.69</v>
      </c>
      <c r="H418" s="4">
        <v>14092000</v>
      </c>
      <c r="I418" s="4">
        <v>-2509000</v>
      </c>
      <c r="J418" s="4">
        <f t="shared" si="49"/>
        <v>0.93962978639758532</v>
      </c>
      <c r="K418" s="4">
        <f t="shared" si="50"/>
        <v>-0.1672957092017841</v>
      </c>
      <c r="L418" s="4">
        <f t="shared" si="51"/>
        <v>0.77233407719580116</v>
      </c>
      <c r="M418" s="4">
        <f t="shared" si="52"/>
        <v>113.89016465725116</v>
      </c>
      <c r="N418" s="19">
        <f t="shared" si="53"/>
        <v>7.8556716388811676E-2</v>
      </c>
      <c r="O418" s="6">
        <v>1E-3</v>
      </c>
      <c r="P418" s="6">
        <v>0</v>
      </c>
      <c r="Q418" s="7">
        <v>5.9104347826086947</v>
      </c>
      <c r="R418" s="8">
        <f t="shared" si="54"/>
        <v>0.94617476692829716</v>
      </c>
      <c r="S418" s="9" t="s">
        <v>22</v>
      </c>
    </row>
    <row r="419" spans="1:19" x14ac:dyDescent="0.25">
      <c r="A419" s="3">
        <v>44865</v>
      </c>
      <c r="B419" s="4">
        <v>109.21</v>
      </c>
      <c r="C419" s="4">
        <v>1709654647.4000001</v>
      </c>
      <c r="D419" s="5">
        <v>155735</v>
      </c>
      <c r="E419" s="4">
        <v>0.72</v>
      </c>
      <c r="F419" s="5">
        <v>14997396</v>
      </c>
      <c r="G419" s="4">
        <v>2613727.2999999998</v>
      </c>
      <c r="H419" s="4">
        <v>15527000</v>
      </c>
      <c r="I419" s="4">
        <v>-2998000</v>
      </c>
      <c r="J419" s="4">
        <f t="shared" si="49"/>
        <v>1.0353130636811885</v>
      </c>
      <c r="K419" s="4">
        <f t="shared" si="50"/>
        <v>-0.19990136954441959</v>
      </c>
      <c r="L419" s="4">
        <f t="shared" si="51"/>
        <v>0.83541169413676886</v>
      </c>
      <c r="M419" s="4">
        <f t="shared" si="52"/>
        <v>113.99676633196857</v>
      </c>
      <c r="N419" s="19">
        <f t="shared" si="53"/>
        <v>7.8480685326807631E-2</v>
      </c>
      <c r="O419" s="6">
        <v>1E-3</v>
      </c>
      <c r="P419" s="6">
        <v>0</v>
      </c>
      <c r="Q419" s="7">
        <v>5.7480000000000002</v>
      </c>
      <c r="R419" s="8">
        <f t="shared" si="54"/>
        <v>0.95800963057119448</v>
      </c>
      <c r="S419" s="9" t="s">
        <v>22</v>
      </c>
    </row>
    <row r="420" spans="1:19" x14ac:dyDescent="0.25">
      <c r="A420" s="3">
        <v>44924</v>
      </c>
      <c r="B420" s="4">
        <v>99.93</v>
      </c>
      <c r="C420" s="4">
        <v>1683731866.5999999</v>
      </c>
      <c r="D420" s="5">
        <v>156920</v>
      </c>
      <c r="E420" s="4">
        <v>0.7</v>
      </c>
      <c r="F420" s="5">
        <v>14997396</v>
      </c>
      <c r="G420" s="4">
        <v>1829363.25</v>
      </c>
      <c r="H420" s="4">
        <v>12481000</v>
      </c>
      <c r="I420" s="4">
        <v>-2947000</v>
      </c>
      <c r="J420" s="4">
        <f t="shared" si="49"/>
        <v>0.83221113852031381</v>
      </c>
      <c r="K420" s="4">
        <f t="shared" si="50"/>
        <v>-0.19650077920193612</v>
      </c>
      <c r="L420" s="4">
        <f t="shared" si="51"/>
        <v>0.63571035931837772</v>
      </c>
      <c r="M420" s="4">
        <f t="shared" si="52"/>
        <v>112.26828088022746</v>
      </c>
      <c r="N420" s="19">
        <f t="shared" si="53"/>
        <v>7.7440677506920297E-2</v>
      </c>
      <c r="O420" s="6">
        <v>0.10100000000000001</v>
      </c>
      <c r="P420" s="6">
        <v>0</v>
      </c>
      <c r="Q420" s="7">
        <v>6.1719047619047611</v>
      </c>
      <c r="R420" s="8">
        <f t="shared" si="54"/>
        <v>0.89010002840080493</v>
      </c>
      <c r="S420" s="9" t="s">
        <v>22</v>
      </c>
    </row>
    <row r="421" spans="1:19" x14ac:dyDescent="0.25">
      <c r="A421" s="3">
        <v>45107</v>
      </c>
      <c r="B421" s="4">
        <v>111</v>
      </c>
      <c r="C421" s="4">
        <v>1679078750.8699999</v>
      </c>
      <c r="D421" s="5">
        <v>158088</v>
      </c>
      <c r="E421" s="4">
        <v>0.7</v>
      </c>
      <c r="F421" s="5">
        <v>14997396</v>
      </c>
      <c r="G421" s="4">
        <v>8126727.8799999999</v>
      </c>
      <c r="H421" s="4">
        <v>12829000</v>
      </c>
      <c r="I421" s="4">
        <v>-2556000</v>
      </c>
      <c r="J421" s="4">
        <f t="shared" si="49"/>
        <v>0.85541516673961271</v>
      </c>
      <c r="K421" s="4">
        <f t="shared" si="50"/>
        <v>-0.17042958657622964</v>
      </c>
      <c r="L421" s="4">
        <f t="shared" si="51"/>
        <v>0.68498558016338307</v>
      </c>
      <c r="M421" s="4">
        <f t="shared" si="52"/>
        <v>111.95801930348441</v>
      </c>
      <c r="N421" s="19">
        <f t="shared" si="53"/>
        <v>7.7662716853112546E-2</v>
      </c>
      <c r="O421" s="6">
        <v>0.11799999999999999</v>
      </c>
      <c r="P421" s="6">
        <v>0</v>
      </c>
      <c r="Q421" s="7">
        <v>5.3847619047619046</v>
      </c>
      <c r="R421" s="8">
        <f t="shared" si="54"/>
        <v>0.99144304883701539</v>
      </c>
      <c r="S421" s="9" t="s">
        <v>22</v>
      </c>
    </row>
    <row r="422" spans="1:19" x14ac:dyDescent="0.25">
      <c r="A422" s="3">
        <v>45169</v>
      </c>
      <c r="B422" s="4">
        <v>104.66</v>
      </c>
      <c r="C422" s="4">
        <v>1677696436.8399999</v>
      </c>
      <c r="D422" s="5">
        <v>164511</v>
      </c>
      <c r="E422" s="4">
        <v>0.7</v>
      </c>
      <c r="F422" s="5">
        <v>14997396</v>
      </c>
      <c r="G422" s="4">
        <v>2321438.4500000002</v>
      </c>
      <c r="H422" s="4">
        <v>12475000</v>
      </c>
      <c r="I422" s="4">
        <v>-2396000</v>
      </c>
      <c r="J422" s="4">
        <f t="shared" si="49"/>
        <v>0.83181106906825697</v>
      </c>
      <c r="K422" s="4">
        <f t="shared" si="50"/>
        <v>-0.15976106785471292</v>
      </c>
      <c r="L422" s="4">
        <f t="shared" si="51"/>
        <v>0.67205000121354408</v>
      </c>
      <c r="M422" s="4">
        <f t="shared" si="52"/>
        <v>111.86584903405897</v>
      </c>
      <c r="N422" s="19">
        <f t="shared" si="53"/>
        <v>7.772892411011334E-2</v>
      </c>
      <c r="O422" s="6">
        <v>0.123</v>
      </c>
      <c r="P422" s="6">
        <v>0</v>
      </c>
      <c r="Q422" s="7">
        <v>5.1947826086956521</v>
      </c>
      <c r="R422" s="8">
        <f t="shared" si="54"/>
        <v>0.93558490731282018</v>
      </c>
      <c r="S422" s="9" t="s">
        <v>22</v>
      </c>
    </row>
    <row r="423" spans="1:19" x14ac:dyDescent="0.25">
      <c r="A423" s="3">
        <v>45198</v>
      </c>
      <c r="B423" s="4">
        <v>107.08</v>
      </c>
      <c r="C423" s="4">
        <v>1674992386.1400001</v>
      </c>
      <c r="D423" s="5">
        <v>164658</v>
      </c>
      <c r="E423" s="4">
        <v>0.7</v>
      </c>
      <c r="F423" s="5">
        <v>14997396</v>
      </c>
      <c r="G423" s="4">
        <v>2244401.62</v>
      </c>
      <c r="H423" s="4">
        <v>10660000</v>
      </c>
      <c r="I423" s="4">
        <v>-2470000</v>
      </c>
      <c r="J423" s="4">
        <f t="shared" si="49"/>
        <v>0.71079005982105159</v>
      </c>
      <c r="K423" s="4">
        <f t="shared" si="50"/>
        <v>-0.1646952577634144</v>
      </c>
      <c r="L423" s="4">
        <f t="shared" si="51"/>
        <v>0.54609480205763716</v>
      </c>
      <c r="M423" s="4">
        <f t="shared" si="52"/>
        <v>111.68554768707848</v>
      </c>
      <c r="N423" s="19">
        <f t="shared" si="53"/>
        <v>7.7858764002213254E-2</v>
      </c>
      <c r="O423" s="6">
        <v>0.122</v>
      </c>
      <c r="P423" s="6">
        <v>0</v>
      </c>
      <c r="Q423" s="7">
        <v>5.5170000000000003</v>
      </c>
      <c r="R423" s="8">
        <f t="shared" si="54"/>
        <v>0.95876326183238725</v>
      </c>
      <c r="S423" s="9" t="s">
        <v>22</v>
      </c>
    </row>
    <row r="424" spans="1:19" x14ac:dyDescent="0.25">
      <c r="A424" s="3">
        <v>45230</v>
      </c>
      <c r="B424" s="4">
        <v>102.15</v>
      </c>
      <c r="C424" s="4">
        <v>1671316885.1700001</v>
      </c>
      <c r="D424" s="5">
        <v>163752</v>
      </c>
      <c r="E424" s="4">
        <v>0.68</v>
      </c>
      <c r="F424" s="5">
        <v>14997396</v>
      </c>
      <c r="G424" s="4">
        <v>1446962.65</v>
      </c>
      <c r="H424" s="4">
        <v>11736000</v>
      </c>
      <c r="I424" s="4">
        <v>-2411000</v>
      </c>
      <c r="J424" s="4">
        <f t="shared" si="49"/>
        <v>0.78253584822325151</v>
      </c>
      <c r="K424" s="4">
        <f t="shared" si="50"/>
        <v>-0.1607612414848551</v>
      </c>
      <c r="L424" s="4">
        <f t="shared" si="51"/>
        <v>0.62177460673839646</v>
      </c>
      <c r="M424" s="4">
        <f t="shared" si="52"/>
        <v>111.44047174389475</v>
      </c>
      <c r="N424" s="19">
        <f t="shared" si="53"/>
        <v>7.573102509805163E-2</v>
      </c>
      <c r="O424" s="6">
        <v>0.13200000000000001</v>
      </c>
      <c r="P424" s="6">
        <v>0</v>
      </c>
      <c r="Q424" s="7">
        <v>5.767142857142856</v>
      </c>
      <c r="R424" s="8">
        <f t="shared" si="54"/>
        <v>0.91663287494649615</v>
      </c>
      <c r="S424" s="9" t="s">
        <v>22</v>
      </c>
    </row>
    <row r="425" spans="1:19" x14ac:dyDescent="0.25">
      <c r="A425" s="3">
        <v>45260</v>
      </c>
      <c r="B425" s="4">
        <v>97.2</v>
      </c>
      <c r="C425" s="4">
        <v>1668484202.4300001</v>
      </c>
      <c r="D425" s="5">
        <v>162935</v>
      </c>
      <c r="E425" s="4">
        <v>0.65</v>
      </c>
      <c r="F425" s="5">
        <v>14997396</v>
      </c>
      <c r="G425" s="4">
        <v>2514050.5099999998</v>
      </c>
      <c r="H425" s="4">
        <v>11678000</v>
      </c>
      <c r="I425" s="4">
        <v>-2518000</v>
      </c>
      <c r="J425" s="4">
        <f t="shared" si="49"/>
        <v>0.77866851018670169</v>
      </c>
      <c r="K425" s="4">
        <f t="shared" si="50"/>
        <v>-0.16789581337986942</v>
      </c>
      <c r="L425" s="4">
        <f t="shared" si="51"/>
        <v>0.61077269680683233</v>
      </c>
      <c r="M425" s="4">
        <f t="shared" si="52"/>
        <v>111.25159343862094</v>
      </c>
      <c r="N425" s="19">
        <f t="shared" si="53"/>
        <v>7.2408799618421282E-2</v>
      </c>
      <c r="O425" s="6">
        <v>0.13400000000000001</v>
      </c>
      <c r="P425" s="6">
        <v>0</v>
      </c>
      <c r="Q425" s="7">
        <v>5.6624999999999996</v>
      </c>
      <c r="R425" s="8">
        <f t="shared" si="54"/>
        <v>0.87369535119177055</v>
      </c>
      <c r="S425" s="9" t="s">
        <v>22</v>
      </c>
    </row>
    <row r="426" spans="1:19" x14ac:dyDescent="0.25">
      <c r="A426" s="3">
        <v>45288</v>
      </c>
      <c r="B426" s="4">
        <v>99.27</v>
      </c>
      <c r="C426" s="4">
        <v>1711089166.8299999</v>
      </c>
      <c r="D426" s="5">
        <v>162062</v>
      </c>
      <c r="E426" s="4">
        <v>0.64</v>
      </c>
      <c r="F426" s="5">
        <v>14997396</v>
      </c>
      <c r="G426" s="4">
        <v>3312855.34</v>
      </c>
      <c r="H426" s="4">
        <v>11589000</v>
      </c>
      <c r="I426" s="4">
        <v>-2562000</v>
      </c>
      <c r="J426" s="4">
        <f t="shared" si="49"/>
        <v>0.77273414664785811</v>
      </c>
      <c r="K426" s="4">
        <f t="shared" si="50"/>
        <v>-0.17082965602828651</v>
      </c>
      <c r="L426" s="4">
        <f t="shared" si="51"/>
        <v>0.60190449061957163</v>
      </c>
      <c r="M426" s="4">
        <f t="shared" si="52"/>
        <v>114.0924175656894</v>
      </c>
      <c r="N426" s="19">
        <f t="shared" si="53"/>
        <v>6.942995696337273E-2</v>
      </c>
      <c r="O426" s="6">
        <v>0.106</v>
      </c>
      <c r="P426" s="6">
        <v>0</v>
      </c>
      <c r="Q426" s="7">
        <v>5.4936842105263155</v>
      </c>
      <c r="R426" s="8">
        <f t="shared" si="54"/>
        <v>0.87008411354632476</v>
      </c>
      <c r="S426" s="9" t="s">
        <v>22</v>
      </c>
    </row>
    <row r="427" spans="1:19" x14ac:dyDescent="0.25">
      <c r="A427" s="3">
        <v>45322</v>
      </c>
      <c r="B427" s="4">
        <v>93</v>
      </c>
      <c r="C427" s="4">
        <v>1712575574.8900001</v>
      </c>
      <c r="D427" s="5">
        <v>161804</v>
      </c>
      <c r="E427" s="4">
        <v>0.6</v>
      </c>
      <c r="F427" s="5">
        <v>14997396</v>
      </c>
      <c r="G427" s="4">
        <v>3930628.53</v>
      </c>
      <c r="H427" s="4">
        <v>12118000</v>
      </c>
      <c r="I427" s="4">
        <v>-2793000</v>
      </c>
      <c r="J427" s="4">
        <f t="shared" si="49"/>
        <v>0.80800693667087276</v>
      </c>
      <c r="K427" s="4">
        <f t="shared" si="50"/>
        <v>-0.18623232993247626</v>
      </c>
      <c r="L427" s="4">
        <f t="shared" si="51"/>
        <v>0.62177460673839646</v>
      </c>
      <c r="M427" s="4">
        <f t="shared" si="52"/>
        <v>114.19152864203893</v>
      </c>
      <c r="N427" s="19">
        <f t="shared" si="53"/>
        <v>6.4906383746382135E-2</v>
      </c>
      <c r="O427" s="6">
        <v>0.127</v>
      </c>
      <c r="P427" s="6">
        <v>0</v>
      </c>
      <c r="Q427" s="7">
        <v>5.5163636363636357</v>
      </c>
      <c r="R427" s="8">
        <f t="shared" si="54"/>
        <v>0.81442118435537436</v>
      </c>
      <c r="S427" s="9" t="s">
        <v>22</v>
      </c>
    </row>
    <row r="428" spans="1:19" x14ac:dyDescent="0.25">
      <c r="A428" s="3">
        <v>45351</v>
      </c>
      <c r="B428" s="4">
        <v>92</v>
      </c>
      <c r="C428" s="4">
        <v>1708813522.1600001</v>
      </c>
      <c r="D428" s="5">
        <v>161528</v>
      </c>
      <c r="E428" s="4">
        <v>0.56000000000000005</v>
      </c>
      <c r="F428" s="5">
        <v>14997396</v>
      </c>
      <c r="G428" s="4">
        <v>2976802.41</v>
      </c>
      <c r="H428" s="4">
        <v>11334000</v>
      </c>
      <c r="I428" s="4">
        <v>-3032000</v>
      </c>
      <c r="J428" s="4">
        <f t="shared" si="49"/>
        <v>0.75573119493544083</v>
      </c>
      <c r="K428" s="4">
        <f t="shared" si="50"/>
        <v>-0.20216842977274188</v>
      </c>
      <c r="L428" s="4">
        <f t="shared" si="51"/>
        <v>0.55356276516269898</v>
      </c>
      <c r="M428" s="4">
        <f t="shared" si="52"/>
        <v>113.94068157965556</v>
      </c>
      <c r="N428" s="19">
        <f t="shared" si="53"/>
        <v>6.0598738424766596E-2</v>
      </c>
      <c r="O428" s="6">
        <v>0.107</v>
      </c>
      <c r="P428" s="6">
        <v>0</v>
      </c>
      <c r="Q428" s="7">
        <v>5.5973684210526322</v>
      </c>
      <c r="R428" s="8">
        <f t="shared" si="54"/>
        <v>0.80743768357821433</v>
      </c>
      <c r="S428" s="9" t="s">
        <v>22</v>
      </c>
    </row>
    <row r="429" spans="1:19" x14ac:dyDescent="0.25">
      <c r="A429" s="3">
        <v>45379</v>
      </c>
      <c r="B429" s="4">
        <v>93.1</v>
      </c>
      <c r="C429" s="4">
        <v>1710550995.6099999</v>
      </c>
      <c r="D429" s="5">
        <v>161080</v>
      </c>
      <c r="E429" s="4">
        <v>0.57999999999999996</v>
      </c>
      <c r="F429" s="5">
        <v>14997396</v>
      </c>
      <c r="G429" s="4">
        <v>1763527.47</v>
      </c>
      <c r="H429" s="4">
        <v>12768000</v>
      </c>
      <c r="I429" s="4">
        <v>-2767000</v>
      </c>
      <c r="J429" s="4">
        <f t="shared" si="49"/>
        <v>0.85134779397703442</v>
      </c>
      <c r="K429" s="4">
        <f t="shared" si="50"/>
        <v>-0.1844986956402298</v>
      </c>
      <c r="L429" s="4">
        <f t="shared" si="51"/>
        <v>0.66684909833680461</v>
      </c>
      <c r="M429" s="4">
        <f t="shared" si="52"/>
        <v>114.05653325483971</v>
      </c>
      <c r="N429" s="19">
        <f t="shared" si="53"/>
        <v>6.2758343230961966E-2</v>
      </c>
      <c r="O429" s="6">
        <v>8.5999999999999993E-2</v>
      </c>
      <c r="P429" s="6">
        <v>0</v>
      </c>
      <c r="Q429" s="7">
        <v>5.7330000000000005</v>
      </c>
      <c r="R429" s="8">
        <f t="shared" si="54"/>
        <v>0.81626187771273095</v>
      </c>
      <c r="S429" s="9" t="s">
        <v>22</v>
      </c>
    </row>
    <row r="430" spans="1:19" x14ac:dyDescent="0.25">
      <c r="A430" s="3">
        <v>45412</v>
      </c>
      <c r="B430" s="4">
        <v>92.84</v>
      </c>
      <c r="C430" s="4">
        <v>1707837141.54</v>
      </c>
      <c r="D430" s="5">
        <v>160448</v>
      </c>
      <c r="E430" s="4">
        <v>0.6</v>
      </c>
      <c r="F430" s="5">
        <v>14997396</v>
      </c>
      <c r="G430" s="4">
        <v>2488145.62</v>
      </c>
      <c r="H430" s="4">
        <v>11966000</v>
      </c>
      <c r="I430" s="4">
        <v>-2998000</v>
      </c>
      <c r="J430" s="4">
        <f t="shared" si="49"/>
        <v>0.79787184388543186</v>
      </c>
      <c r="K430" s="4">
        <f t="shared" si="50"/>
        <v>-0.19990136954441959</v>
      </c>
      <c r="L430" s="4">
        <f t="shared" si="51"/>
        <v>0.59797047434101225</v>
      </c>
      <c r="M430" s="4">
        <f t="shared" si="52"/>
        <v>113.87557823638183</v>
      </c>
      <c r="N430" s="19">
        <f t="shared" si="53"/>
        <v>6.509171857889462E-2</v>
      </c>
      <c r="O430" s="6">
        <v>8.5999999999999993E-2</v>
      </c>
      <c r="P430" s="6">
        <v>0</v>
      </c>
      <c r="Q430" s="7">
        <v>5.9781818181818185</v>
      </c>
      <c r="R430" s="8">
        <f t="shared" si="54"/>
        <v>0.81527577236344417</v>
      </c>
      <c r="S430" s="9" t="s">
        <v>22</v>
      </c>
    </row>
    <row r="431" spans="1:19" x14ac:dyDescent="0.25">
      <c r="A431" s="3">
        <v>45443</v>
      </c>
      <c r="B431" s="4">
        <v>88.6</v>
      </c>
      <c r="C431" s="4">
        <v>1708164456.02</v>
      </c>
      <c r="D431" s="5">
        <v>159486</v>
      </c>
      <c r="E431" s="4">
        <v>0.6</v>
      </c>
      <c r="F431" s="5">
        <v>14997396</v>
      </c>
      <c r="G431" s="4">
        <v>4390363.05</v>
      </c>
      <c r="H431" s="4">
        <v>12625000</v>
      </c>
      <c r="I431" s="4">
        <v>-2824000</v>
      </c>
      <c r="J431" s="4">
        <f t="shared" si="49"/>
        <v>0.84181280536967884</v>
      </c>
      <c r="K431" s="4">
        <f t="shared" si="50"/>
        <v>-0.18829935543477014</v>
      </c>
      <c r="L431" s="4">
        <f t="shared" si="51"/>
        <v>0.65351344993490867</v>
      </c>
      <c r="M431" s="4">
        <f t="shared" si="52"/>
        <v>113.89740299049248</v>
      </c>
      <c r="N431" s="19">
        <f t="shared" si="53"/>
        <v>6.5078882280704464E-2</v>
      </c>
      <c r="O431" s="6">
        <v>8.5999999999999965E-2</v>
      </c>
      <c r="P431" s="6">
        <v>0</v>
      </c>
      <c r="Q431" s="7">
        <v>6.1466666666666656</v>
      </c>
      <c r="R431" s="8">
        <f t="shared" si="54"/>
        <v>0.77789306580937434</v>
      </c>
      <c r="S431" s="9" t="s">
        <v>22</v>
      </c>
    </row>
    <row r="432" spans="1:19" x14ac:dyDescent="0.25">
      <c r="A432" s="3">
        <v>45471</v>
      </c>
      <c r="B432" s="4">
        <v>83.54</v>
      </c>
      <c r="C432" s="4">
        <v>1706203001.5</v>
      </c>
      <c r="D432" s="5">
        <v>158050</v>
      </c>
      <c r="E432" s="4">
        <v>0.65</v>
      </c>
      <c r="F432" s="5">
        <v>14997396</v>
      </c>
      <c r="G432" s="4">
        <v>4756641.5199999996</v>
      </c>
      <c r="H432" s="4">
        <v>12346000</v>
      </c>
      <c r="I432" s="4">
        <v>-3018000</v>
      </c>
      <c r="J432" s="4">
        <f t="shared" si="49"/>
        <v>0.82320957584903409</v>
      </c>
      <c r="K432" s="4">
        <f t="shared" si="50"/>
        <v>-0.20123493438460915</v>
      </c>
      <c r="L432" s="4">
        <f t="shared" si="51"/>
        <v>0.62197464146442494</v>
      </c>
      <c r="M432" s="4">
        <f t="shared" si="52"/>
        <v>113.76661665131734</v>
      </c>
      <c r="N432" s="19">
        <f t="shared" si="53"/>
        <v>7.0757449535798544E-2</v>
      </c>
      <c r="O432" s="6">
        <v>7.2999999999999995E-2</v>
      </c>
      <c r="P432" s="6">
        <v>0</v>
      </c>
      <c r="Q432" s="7">
        <v>6.2974999999999985</v>
      </c>
      <c r="R432" s="8">
        <f t="shared" si="54"/>
        <v>0.73431031403563041</v>
      </c>
      <c r="S432" s="9" t="s">
        <v>22</v>
      </c>
    </row>
    <row r="433" spans="1:19" x14ac:dyDescent="0.25">
      <c r="A433" s="3">
        <v>45504</v>
      </c>
      <c r="B433" s="4">
        <v>88.23</v>
      </c>
      <c r="C433" s="4">
        <v>1705538293.9400001</v>
      </c>
      <c r="D433" s="5">
        <v>158795</v>
      </c>
      <c r="E433" s="4">
        <v>0.65</v>
      </c>
      <c r="F433" s="5">
        <v>14997396</v>
      </c>
      <c r="G433" s="4">
        <v>1589750.25</v>
      </c>
      <c r="H433" s="4">
        <v>11742000</v>
      </c>
      <c r="I433" s="4">
        <v>-2870000</v>
      </c>
      <c r="J433" s="4">
        <f t="shared" ref="J433:J437" si="55">H433/F433</f>
        <v>0.78293591767530846</v>
      </c>
      <c r="K433" s="4">
        <f t="shared" ref="K433:K437" si="56">I433/F433</f>
        <v>-0.19136655456720619</v>
      </c>
      <c r="L433" s="4">
        <f t="shared" ref="L433:L437" si="57">J433+K433</f>
        <v>0.59156936310810226</v>
      </c>
      <c r="M433" s="4">
        <f t="shared" si="52"/>
        <v>113.72229511976613</v>
      </c>
      <c r="N433" s="19">
        <f t="shared" si="53"/>
        <v>7.0785898799957003E-2</v>
      </c>
      <c r="O433" s="6">
        <v>5.6000000000000001E-2</v>
      </c>
      <c r="P433" s="6">
        <v>0</v>
      </c>
      <c r="Q433" s="7">
        <v>6.2552173913043472</v>
      </c>
      <c r="R433" s="8">
        <f t="shared" si="54"/>
        <v>0.7758373141087328</v>
      </c>
      <c r="S433" s="9" t="s">
        <v>22</v>
      </c>
    </row>
    <row r="434" spans="1:19" x14ac:dyDescent="0.25">
      <c r="A434" s="3">
        <v>45534</v>
      </c>
      <c r="B434" s="4">
        <v>88</v>
      </c>
      <c r="C434" s="4">
        <v>1704278444.22</v>
      </c>
      <c r="D434" s="5">
        <v>159148</v>
      </c>
      <c r="E434" s="4">
        <v>0.64</v>
      </c>
      <c r="F434" s="5">
        <v>14997396</v>
      </c>
      <c r="G434" s="4">
        <v>2132844.06</v>
      </c>
      <c r="H434" s="4">
        <v>9867000</v>
      </c>
      <c r="I434" s="4">
        <v>-1224000</v>
      </c>
      <c r="J434" s="4">
        <f t="shared" si="55"/>
        <v>0.65791421390753435</v>
      </c>
      <c r="K434" s="4">
        <f t="shared" si="56"/>
        <v>-8.161416821960292E-2</v>
      </c>
      <c r="L434" s="4">
        <f t="shared" si="57"/>
        <v>0.57630004568793147</v>
      </c>
      <c r="M434" s="4">
        <f t="shared" si="52"/>
        <v>113.63829055524039</v>
      </c>
      <c r="N434" s="19">
        <f t="shared" si="53"/>
        <v>6.9716067142696181E-2</v>
      </c>
      <c r="O434" s="6">
        <v>0.05</v>
      </c>
      <c r="P434" s="6">
        <v>0</v>
      </c>
      <c r="Q434" s="7">
        <v>5.9786363636363653</v>
      </c>
      <c r="R434" s="8">
        <f t="shared" si="54"/>
        <v>0.77438686881005636</v>
      </c>
      <c r="S434" s="9" t="s">
        <v>22</v>
      </c>
    </row>
    <row r="435" spans="1:19" x14ac:dyDescent="0.25">
      <c r="A435" s="3">
        <v>45565</v>
      </c>
      <c r="B435" s="4">
        <v>84.51</v>
      </c>
      <c r="C435" s="4">
        <v>1702910933.1099999</v>
      </c>
      <c r="D435" s="5">
        <v>158949</v>
      </c>
      <c r="E435" s="4">
        <v>0.6</v>
      </c>
      <c r="F435" s="5">
        <v>14997396</v>
      </c>
      <c r="G435" s="4">
        <v>1242408.24</v>
      </c>
      <c r="H435" s="4">
        <v>11771000</v>
      </c>
      <c r="I435" s="4">
        <v>-2882000</v>
      </c>
      <c r="J435" s="4">
        <f t="shared" si="55"/>
        <v>0.78486958669358331</v>
      </c>
      <c r="K435" s="4">
        <f t="shared" si="56"/>
        <v>-0.19216669347131995</v>
      </c>
      <c r="L435" s="4">
        <f t="shared" si="57"/>
        <v>0.59270289322226333</v>
      </c>
      <c r="M435" s="4">
        <f t="shared" si="52"/>
        <v>113.54710731849715</v>
      </c>
      <c r="N435" s="19">
        <f t="shared" si="53"/>
        <v>6.5285523019867453E-2</v>
      </c>
      <c r="O435" s="6">
        <v>0.03</v>
      </c>
      <c r="P435" s="6">
        <v>0</v>
      </c>
      <c r="Q435" s="7">
        <v>6.2476190476190485</v>
      </c>
      <c r="R435" s="8">
        <f t="shared" si="54"/>
        <v>0.74427259307409133</v>
      </c>
      <c r="S435" s="9" t="s">
        <v>22</v>
      </c>
    </row>
    <row r="436" spans="1:19" x14ac:dyDescent="0.25">
      <c r="A436" s="3">
        <v>45596</v>
      </c>
      <c r="B436" s="4">
        <v>81.260000000000005</v>
      </c>
      <c r="C436" s="4">
        <v>1701890060.03</v>
      </c>
      <c r="D436" s="5">
        <v>156058</v>
      </c>
      <c r="E436" s="4">
        <v>0.61</v>
      </c>
      <c r="F436" s="5">
        <v>14997396</v>
      </c>
      <c r="G436" s="4">
        <v>1434782.04</v>
      </c>
      <c r="H436" s="4">
        <v>15107000</v>
      </c>
      <c r="I436" s="4">
        <v>-3217000</v>
      </c>
      <c r="J436" s="4">
        <f t="shared" si="55"/>
        <v>1.0073082020372071</v>
      </c>
      <c r="K436" s="4">
        <f t="shared" si="56"/>
        <v>-0.21450390454449558</v>
      </c>
      <c r="L436" s="4">
        <f t="shared" si="57"/>
        <v>0.79280429749271142</v>
      </c>
      <c r="M436" s="4">
        <f t="shared" si="52"/>
        <v>113.47903729620795</v>
      </c>
      <c r="N436" s="19">
        <f t="shared" si="53"/>
        <v>6.6446989212619378E-2</v>
      </c>
      <c r="O436" s="6">
        <v>0.03</v>
      </c>
      <c r="P436" s="6">
        <v>9.8000000000000004E-2</v>
      </c>
      <c r="Q436" s="7">
        <v>6.5382608695652182</v>
      </c>
      <c r="R436" s="8">
        <f t="shared" si="54"/>
        <v>0.71607939171964952</v>
      </c>
      <c r="S436" s="9" t="s">
        <v>22</v>
      </c>
    </row>
    <row r="437" spans="1:19" x14ac:dyDescent="0.25">
      <c r="A437" s="3">
        <v>45656</v>
      </c>
      <c r="B437" s="4">
        <v>74.599999999999994</v>
      </c>
      <c r="C437" s="4">
        <v>1694305487.03</v>
      </c>
      <c r="D437" s="5">
        <v>150848</v>
      </c>
      <c r="E437" s="4">
        <v>0.63</v>
      </c>
      <c r="F437" s="5">
        <v>14997396</v>
      </c>
      <c r="G437" s="4">
        <v>2386445.83</v>
      </c>
      <c r="H437" s="4">
        <v>13184000</v>
      </c>
      <c r="I437" s="4">
        <v>-3902000</v>
      </c>
      <c r="J437" s="4">
        <f t="shared" si="55"/>
        <v>0.8790859426529779</v>
      </c>
      <c r="K437" s="4">
        <f t="shared" si="56"/>
        <v>-0.26017850032098905</v>
      </c>
      <c r="L437" s="4">
        <f t="shared" si="57"/>
        <v>0.61890744233198891</v>
      </c>
      <c r="M437" s="4">
        <f t="shared" si="52"/>
        <v>112.97331130217539</v>
      </c>
      <c r="N437" s="19">
        <f t="shared" si="53"/>
        <v>6.900954829032746E-2</v>
      </c>
      <c r="O437" s="6">
        <v>6.1595999999999998E-2</v>
      </c>
      <c r="P437" s="6">
        <v>0</v>
      </c>
      <c r="Q437" s="7">
        <v>7.0784210526315796</v>
      </c>
      <c r="R437" s="8">
        <f t="shared" si="54"/>
        <v>0.6603329506777369</v>
      </c>
      <c r="S437" s="9" t="s">
        <v>22</v>
      </c>
    </row>
    <row r="438" spans="1:19" x14ac:dyDescent="0.25">
      <c r="A438" s="10">
        <v>43280</v>
      </c>
      <c r="B438" s="11">
        <v>97.5</v>
      </c>
      <c r="C438" s="11">
        <v>347385742.36000001</v>
      </c>
      <c r="D438" s="12">
        <v>6003</v>
      </c>
      <c r="E438" s="11">
        <v>0.32</v>
      </c>
      <c r="F438" s="12">
        <v>3661150</v>
      </c>
      <c r="G438" s="11">
        <v>1508276.17</v>
      </c>
      <c r="H438" s="11">
        <v>1186777</v>
      </c>
      <c r="I438" s="11">
        <v>-311</v>
      </c>
      <c r="J438" s="11">
        <f t="shared" ref="J438:J494" si="58">H438/F438</f>
        <v>0.32415415921226937</v>
      </c>
      <c r="K438" s="11">
        <f t="shared" ref="K438:K494" si="59">I438/F438</f>
        <v>-8.4945986916679179E-5</v>
      </c>
      <c r="L438" s="11">
        <f t="shared" ref="L438:L494" si="60">J438+K438</f>
        <v>0.3240692132253527</v>
      </c>
      <c r="M438" s="11">
        <f t="shared" si="52"/>
        <v>94.88432387637765</v>
      </c>
      <c r="N438" s="18">
        <f t="shared" si="53"/>
        <v>4.1229514606437867E-2</v>
      </c>
      <c r="O438" s="13">
        <v>0</v>
      </c>
      <c r="P438" s="13">
        <v>0</v>
      </c>
      <c r="Q438" s="14">
        <v>5.8500000000000005</v>
      </c>
      <c r="R438" s="15">
        <f t="shared" si="54"/>
        <v>1.0275669996556043</v>
      </c>
      <c r="S438" s="16" t="s">
        <v>23</v>
      </c>
    </row>
    <row r="439" spans="1:19" x14ac:dyDescent="0.25">
      <c r="A439" s="3">
        <v>43312</v>
      </c>
      <c r="B439" s="4">
        <v>97</v>
      </c>
      <c r="C439" s="4">
        <v>348751457.19</v>
      </c>
      <c r="D439" s="5">
        <v>6003</v>
      </c>
      <c r="E439" s="4">
        <v>0.13411600000000001</v>
      </c>
      <c r="F439" s="5">
        <v>3661150</v>
      </c>
      <c r="G439" s="4">
        <v>216212.93</v>
      </c>
      <c r="H439" s="4">
        <v>749546</v>
      </c>
      <c r="I439" s="4">
        <v>-258518</v>
      </c>
      <c r="J439" s="4">
        <f t="shared" si="58"/>
        <v>0.20472966144517432</v>
      </c>
      <c r="K439" s="4">
        <f t="shared" si="59"/>
        <v>-7.0611146770823377E-2</v>
      </c>
      <c r="L439" s="4">
        <f t="shared" si="60"/>
        <v>0.13411851467435093</v>
      </c>
      <c r="M439" s="4">
        <f t="shared" si="52"/>
        <v>95.257352796252547</v>
      </c>
      <c r="N439" s="19">
        <f t="shared" si="53"/>
        <v>1.7026645896696779E-2</v>
      </c>
      <c r="O439" s="6">
        <v>0</v>
      </c>
      <c r="P439" s="6">
        <v>0</v>
      </c>
      <c r="Q439" s="7">
        <v>5.76</v>
      </c>
      <c r="R439" s="8">
        <f t="shared" si="54"/>
        <v>1.0182940964932632</v>
      </c>
      <c r="S439" s="9" t="s">
        <v>23</v>
      </c>
    </row>
    <row r="440" spans="1:19" x14ac:dyDescent="0.25">
      <c r="A440" s="3">
        <v>43343</v>
      </c>
      <c r="B440" s="4">
        <v>88</v>
      </c>
      <c r="C440" s="4">
        <v>350600620.35000002</v>
      </c>
      <c r="D440" s="5">
        <v>6337</v>
      </c>
      <c r="E440" s="4">
        <v>0.5</v>
      </c>
      <c r="F440" s="5">
        <v>3661150</v>
      </c>
      <c r="G440" s="4">
        <v>1874309.49</v>
      </c>
      <c r="H440" s="4">
        <v>2167769</v>
      </c>
      <c r="I440" s="4">
        <v>-416962</v>
      </c>
      <c r="J440" s="4">
        <f t="shared" si="58"/>
        <v>0.59210056949319201</v>
      </c>
      <c r="K440" s="4">
        <f t="shared" si="59"/>
        <v>-0.11388825915354465</v>
      </c>
      <c r="L440" s="4">
        <f t="shared" si="60"/>
        <v>0.47821231033964734</v>
      </c>
      <c r="M440" s="4">
        <f t="shared" si="52"/>
        <v>95.762429933217717</v>
      </c>
      <c r="N440" s="19">
        <f t="shared" si="53"/>
        <v>6.4485996086435682E-2</v>
      </c>
      <c r="O440" s="6">
        <v>0</v>
      </c>
      <c r="P440" s="6">
        <v>0</v>
      </c>
      <c r="Q440" s="7">
        <v>5.7104347826086954</v>
      </c>
      <c r="R440" s="8">
        <f t="shared" si="54"/>
        <v>0.91894075851426249</v>
      </c>
      <c r="S440" s="9" t="s">
        <v>23</v>
      </c>
    </row>
    <row r="441" spans="1:19" x14ac:dyDescent="0.25">
      <c r="A441" s="3">
        <v>43371</v>
      </c>
      <c r="B441" s="4">
        <v>87.99</v>
      </c>
      <c r="C441" s="4">
        <v>351716101.81</v>
      </c>
      <c r="D441" s="5">
        <v>6337</v>
      </c>
      <c r="E441" s="4">
        <v>0.7</v>
      </c>
      <c r="F441" s="5">
        <v>3661150</v>
      </c>
      <c r="G441" s="4">
        <v>418075.19</v>
      </c>
      <c r="H441" s="4">
        <v>2167769</v>
      </c>
      <c r="I441" s="4">
        <v>-416962</v>
      </c>
      <c r="J441" s="4">
        <f t="shared" si="58"/>
        <v>0.59210056949319201</v>
      </c>
      <c r="K441" s="4">
        <f t="shared" si="59"/>
        <v>-0.11388825915354465</v>
      </c>
      <c r="L441" s="4">
        <f t="shared" si="60"/>
        <v>0.47821231033964734</v>
      </c>
      <c r="M441" s="4">
        <f t="shared" si="52"/>
        <v>96.067110555426581</v>
      </c>
      <c r="N441" s="19">
        <f t="shared" si="53"/>
        <v>9.102961192102188E-2</v>
      </c>
      <c r="O441" s="6">
        <v>0</v>
      </c>
      <c r="P441" s="6">
        <v>0</v>
      </c>
      <c r="Q441" s="7">
        <v>5.8842105263157887</v>
      </c>
      <c r="R441" s="8">
        <f t="shared" si="54"/>
        <v>0.91592220783234191</v>
      </c>
      <c r="S441" s="9" t="s">
        <v>23</v>
      </c>
    </row>
    <row r="442" spans="1:19" x14ac:dyDescent="0.25">
      <c r="A442" s="3">
        <v>43404</v>
      </c>
      <c r="B442" s="4">
        <v>93.94</v>
      </c>
      <c r="C442" s="4">
        <v>351315525.38</v>
      </c>
      <c r="D442" s="5">
        <v>6910</v>
      </c>
      <c r="E442" s="4">
        <v>0.6</v>
      </c>
      <c r="F442" s="5">
        <v>3661150</v>
      </c>
      <c r="G442" s="4">
        <v>583485.26</v>
      </c>
      <c r="H442" s="4">
        <v>2194366</v>
      </c>
      <c r="I442" s="4">
        <v>-54623</v>
      </c>
      <c r="J442" s="4">
        <f t="shared" si="58"/>
        <v>0.59936522677300852</v>
      </c>
      <c r="K442" s="4">
        <f t="shared" si="59"/>
        <v>-1.4919629078295072E-2</v>
      </c>
      <c r="L442" s="4">
        <f t="shared" si="60"/>
        <v>0.58444559769471349</v>
      </c>
      <c r="M442" s="4">
        <f t="shared" si="52"/>
        <v>95.957697821722675</v>
      </c>
      <c r="N442" s="19">
        <f t="shared" si="53"/>
        <v>7.7668008009332823E-2</v>
      </c>
      <c r="O442" s="6">
        <v>0</v>
      </c>
      <c r="P442" s="6">
        <v>0</v>
      </c>
      <c r="Q442" s="7">
        <v>5.413181818181819</v>
      </c>
      <c r="R442" s="8">
        <f t="shared" si="54"/>
        <v>0.97897304887960834</v>
      </c>
      <c r="S442" s="9" t="s">
        <v>23</v>
      </c>
    </row>
    <row r="443" spans="1:19" x14ac:dyDescent="0.25">
      <c r="A443" s="3">
        <v>43434</v>
      </c>
      <c r="B443" s="4">
        <v>96</v>
      </c>
      <c r="C443" s="4">
        <v>351568563.5</v>
      </c>
      <c r="D443" s="5">
        <v>6910</v>
      </c>
      <c r="E443" s="4">
        <v>0.64500000000000002</v>
      </c>
      <c r="F443" s="5">
        <v>3661150</v>
      </c>
      <c r="G443" s="4">
        <v>381397.48</v>
      </c>
      <c r="H443" s="4">
        <v>2434011</v>
      </c>
      <c r="I443" s="4">
        <v>-39961</v>
      </c>
      <c r="J443" s="4">
        <f t="shared" si="58"/>
        <v>0.66482143588763098</v>
      </c>
      <c r="K443" s="4">
        <f t="shared" si="59"/>
        <v>-1.0914876473239283E-2</v>
      </c>
      <c r="L443" s="4">
        <f t="shared" si="60"/>
        <v>0.65390655941439169</v>
      </c>
      <c r="M443" s="4">
        <f t="shared" si="52"/>
        <v>96.026812203815737</v>
      </c>
      <c r="N443" s="19">
        <f t="shared" si="53"/>
        <v>8.3647857934462611E-2</v>
      </c>
      <c r="O443" s="6">
        <v>0</v>
      </c>
      <c r="P443" s="6">
        <v>0</v>
      </c>
      <c r="Q443" s="7">
        <v>5.149</v>
      </c>
      <c r="R443" s="8">
        <f t="shared" si="54"/>
        <v>0.99972078419349353</v>
      </c>
      <c r="S443" s="9" t="s">
        <v>23</v>
      </c>
    </row>
    <row r="444" spans="1:19" x14ac:dyDescent="0.25">
      <c r="A444" s="3">
        <v>43462</v>
      </c>
      <c r="B444" s="4">
        <v>100.29</v>
      </c>
      <c r="C444" s="4">
        <v>351766570.27999997</v>
      </c>
      <c r="D444" s="5">
        <v>10148</v>
      </c>
      <c r="E444" s="4">
        <v>0.64800000000000002</v>
      </c>
      <c r="F444" s="5">
        <v>3661150</v>
      </c>
      <c r="G444" s="4">
        <v>1729408.11</v>
      </c>
      <c r="H444" s="4">
        <v>2409346</v>
      </c>
      <c r="I444" s="4">
        <v>-47817</v>
      </c>
      <c r="J444" s="4">
        <f t="shared" si="58"/>
        <v>0.65808448165194</v>
      </c>
      <c r="K444" s="4">
        <f t="shared" si="59"/>
        <v>-1.3060650342105623E-2</v>
      </c>
      <c r="L444" s="4">
        <f t="shared" si="60"/>
        <v>0.64502383130983443</v>
      </c>
      <c r="M444" s="4">
        <f t="shared" si="52"/>
        <v>96.080895423569089</v>
      </c>
      <c r="N444" s="19">
        <f t="shared" si="53"/>
        <v>8.4002390210716982E-2</v>
      </c>
      <c r="O444" s="6">
        <v>0</v>
      </c>
      <c r="P444" s="6">
        <v>0</v>
      </c>
      <c r="Q444" s="7">
        <v>5.0805263157894744</v>
      </c>
      <c r="R444" s="8">
        <f t="shared" si="54"/>
        <v>1.0438079241234715</v>
      </c>
      <c r="S444" s="9" t="s">
        <v>23</v>
      </c>
    </row>
    <row r="445" spans="1:19" x14ac:dyDescent="0.25">
      <c r="A445" s="3">
        <v>43524</v>
      </c>
      <c r="B445" s="4">
        <v>102.3</v>
      </c>
      <c r="C445" s="4">
        <v>363401600.44999999</v>
      </c>
      <c r="D445" s="5">
        <v>15610</v>
      </c>
      <c r="E445" s="4">
        <v>0.67</v>
      </c>
      <c r="F445" s="5">
        <v>3661150</v>
      </c>
      <c r="G445" s="4">
        <v>1580455.44</v>
      </c>
      <c r="H445" s="4">
        <v>2563729</v>
      </c>
      <c r="I445" s="4">
        <v>-67480</v>
      </c>
      <c r="J445" s="4">
        <f t="shared" si="58"/>
        <v>0.70025237971675569</v>
      </c>
      <c r="K445" s="4">
        <f t="shared" si="59"/>
        <v>-1.8431367193368204E-2</v>
      </c>
      <c r="L445" s="4">
        <f t="shared" si="60"/>
        <v>0.68182101252338745</v>
      </c>
      <c r="M445" s="4">
        <f t="shared" si="52"/>
        <v>99.258866872430787</v>
      </c>
      <c r="N445" s="19">
        <f t="shared" si="53"/>
        <v>8.4076168890141245E-2</v>
      </c>
      <c r="O445" s="6">
        <v>0</v>
      </c>
      <c r="P445" s="6">
        <v>0</v>
      </c>
      <c r="Q445" s="7">
        <v>4.4850000000000003</v>
      </c>
      <c r="R445" s="8">
        <f t="shared" si="54"/>
        <v>1.0306384026273212</v>
      </c>
      <c r="S445" s="9" t="s">
        <v>23</v>
      </c>
    </row>
    <row r="446" spans="1:19" x14ac:dyDescent="0.25">
      <c r="A446" s="3">
        <v>43553</v>
      </c>
      <c r="B446" s="4">
        <v>100.2</v>
      </c>
      <c r="C446" s="4">
        <v>365794453.63</v>
      </c>
      <c r="D446" s="5">
        <v>19885</v>
      </c>
      <c r="E446" s="4">
        <v>0.68</v>
      </c>
      <c r="F446" s="5">
        <v>3661150</v>
      </c>
      <c r="G446" s="4">
        <v>3696335.16</v>
      </c>
      <c r="H446" s="4">
        <v>2560835</v>
      </c>
      <c r="I446" s="4">
        <v>-76873</v>
      </c>
      <c r="J446" s="4">
        <f t="shared" si="58"/>
        <v>0.69946191770345378</v>
      </c>
      <c r="K446" s="4">
        <f t="shared" si="59"/>
        <v>-2.0996954508829192E-2</v>
      </c>
      <c r="L446" s="4">
        <f t="shared" si="60"/>
        <v>0.67846496319462457</v>
      </c>
      <c r="M446" s="4">
        <f t="shared" si="52"/>
        <v>99.912446534558811</v>
      </c>
      <c r="N446" s="19">
        <f t="shared" si="53"/>
        <v>8.4799128048768324E-2</v>
      </c>
      <c r="O446" s="6">
        <v>0</v>
      </c>
      <c r="P446" s="6">
        <v>0</v>
      </c>
      <c r="Q446" s="7">
        <v>4.4047368421052626</v>
      </c>
      <c r="R446" s="8">
        <f t="shared" si="54"/>
        <v>1.002878054490856</v>
      </c>
      <c r="S446" s="9" t="s">
        <v>23</v>
      </c>
    </row>
    <row r="447" spans="1:19" x14ac:dyDescent="0.25">
      <c r="A447" s="3">
        <v>43585</v>
      </c>
      <c r="B447" s="4">
        <v>101.2</v>
      </c>
      <c r="C447" s="4">
        <v>365785231.38</v>
      </c>
      <c r="D447" s="5">
        <v>22409</v>
      </c>
      <c r="E447" s="4">
        <v>0.68</v>
      </c>
      <c r="F447" s="5">
        <v>3661150</v>
      </c>
      <c r="G447" s="4">
        <v>2703619.76</v>
      </c>
      <c r="H447" s="4">
        <v>2562960</v>
      </c>
      <c r="I447" s="4">
        <v>-80418</v>
      </c>
      <c r="J447" s="4">
        <f t="shared" si="58"/>
        <v>0.70004233642434754</v>
      </c>
      <c r="K447" s="4">
        <f t="shared" si="59"/>
        <v>-2.1965229504390695E-2</v>
      </c>
      <c r="L447" s="4">
        <f t="shared" si="60"/>
        <v>0.67807710691995682</v>
      </c>
      <c r="M447" s="4">
        <f t="shared" si="52"/>
        <v>99.909927585594687</v>
      </c>
      <c r="N447" s="19">
        <f t="shared" si="53"/>
        <v>8.4801346680634326E-2</v>
      </c>
      <c r="O447" s="6">
        <v>0</v>
      </c>
      <c r="P447" s="6">
        <v>0</v>
      </c>
      <c r="Q447" s="7">
        <v>4.4914285714285729</v>
      </c>
      <c r="R447" s="8">
        <f t="shared" si="54"/>
        <v>1.0129123546136103</v>
      </c>
      <c r="S447" s="9" t="s">
        <v>23</v>
      </c>
    </row>
    <row r="448" spans="1:19" x14ac:dyDescent="0.25">
      <c r="A448" s="3">
        <v>43616</v>
      </c>
      <c r="B448" s="4">
        <v>103.2</v>
      </c>
      <c r="C448" s="4">
        <v>663958811.96000004</v>
      </c>
      <c r="D448" s="5">
        <v>24639</v>
      </c>
      <c r="E448" s="4">
        <v>0.61</v>
      </c>
      <c r="F448" s="5">
        <v>6648041</v>
      </c>
      <c r="G448" s="4">
        <v>1316844.6000000001</v>
      </c>
      <c r="H448" s="4">
        <v>2581282</v>
      </c>
      <c r="I448" s="4">
        <v>-88627</v>
      </c>
      <c r="J448" s="4">
        <f t="shared" si="58"/>
        <v>0.38827708794214716</v>
      </c>
      <c r="K448" s="4">
        <f t="shared" si="59"/>
        <v>-1.3331295640324722E-2</v>
      </c>
      <c r="L448" s="4">
        <f t="shared" si="60"/>
        <v>0.37494579230182246</v>
      </c>
      <c r="M448" s="4">
        <f t="shared" si="52"/>
        <v>99.872851560331839</v>
      </c>
      <c r="N448" s="19">
        <f t="shared" si="53"/>
        <v>7.5806130684810791E-2</v>
      </c>
      <c r="O448" s="6">
        <v>0</v>
      </c>
      <c r="P448" s="6">
        <v>0</v>
      </c>
      <c r="Q448" s="7">
        <v>4.2859090909090911</v>
      </c>
      <c r="R448" s="8">
        <f t="shared" si="54"/>
        <v>1.0333138424275217</v>
      </c>
      <c r="S448" s="9" t="s">
        <v>23</v>
      </c>
    </row>
    <row r="449" spans="1:19" x14ac:dyDescent="0.25">
      <c r="A449" s="3">
        <v>43644</v>
      </c>
      <c r="B449" s="4">
        <v>102</v>
      </c>
      <c r="C449" s="4">
        <v>661943244.83000004</v>
      </c>
      <c r="D449" s="5">
        <v>24639</v>
      </c>
      <c r="E449" s="4">
        <v>0.61</v>
      </c>
      <c r="F449" s="5">
        <v>6742184</v>
      </c>
      <c r="G449" s="4">
        <v>3779291.94</v>
      </c>
      <c r="H449" s="4">
        <v>3989587</v>
      </c>
      <c r="I449" s="4">
        <v>-188809</v>
      </c>
      <c r="J449" s="4">
        <f t="shared" si="58"/>
        <v>0.59173511135264178</v>
      </c>
      <c r="K449" s="4">
        <f t="shared" si="59"/>
        <v>-2.8004130412341163E-2</v>
      </c>
      <c r="L449" s="4">
        <f t="shared" si="60"/>
        <v>0.56373098094030061</v>
      </c>
      <c r="M449" s="4">
        <f t="shared" si="52"/>
        <v>98.179350315862052</v>
      </c>
      <c r="N449" s="19">
        <f t="shared" si="53"/>
        <v>7.7158728393019738E-2</v>
      </c>
      <c r="O449" s="6">
        <v>0</v>
      </c>
      <c r="P449" s="6">
        <v>0</v>
      </c>
      <c r="Q449" s="7">
        <v>3.8505263157894745</v>
      </c>
      <c r="R449" s="8">
        <f t="shared" si="54"/>
        <v>1.0389150027153997</v>
      </c>
      <c r="S449" s="9" t="s">
        <v>23</v>
      </c>
    </row>
    <row r="450" spans="1:19" x14ac:dyDescent="0.25">
      <c r="A450" s="3">
        <v>43677</v>
      </c>
      <c r="B450" s="4">
        <v>107.15</v>
      </c>
      <c r="C450" s="4">
        <v>664225381.75999999</v>
      </c>
      <c r="D450" s="5">
        <v>33983</v>
      </c>
      <c r="E450" s="4">
        <v>0.61</v>
      </c>
      <c r="F450" s="5">
        <v>6742184</v>
      </c>
      <c r="G450" s="4">
        <v>2761087.21</v>
      </c>
      <c r="H450" s="4">
        <v>4958298</v>
      </c>
      <c r="I450" s="4">
        <v>-503745</v>
      </c>
      <c r="J450" s="4">
        <f t="shared" si="58"/>
        <v>0.73541422186045358</v>
      </c>
      <c r="K450" s="4">
        <f t="shared" si="59"/>
        <v>-7.4715403792005683E-2</v>
      </c>
      <c r="L450" s="4">
        <f t="shared" si="60"/>
        <v>0.66069881806844788</v>
      </c>
      <c r="M450" s="4">
        <f t="shared" si="52"/>
        <v>98.517836617926775</v>
      </c>
      <c r="N450" s="19">
        <f t="shared" si="53"/>
        <v>7.6884535487149464E-2</v>
      </c>
      <c r="O450" s="6">
        <v>0</v>
      </c>
      <c r="P450" s="6">
        <v>0</v>
      </c>
      <c r="Q450" s="7">
        <v>3.614782608695652</v>
      </c>
      <c r="R450" s="8">
        <f t="shared" si="54"/>
        <v>1.0876203099703723</v>
      </c>
      <c r="S450" s="9" t="s">
        <v>23</v>
      </c>
    </row>
    <row r="451" spans="1:19" x14ac:dyDescent="0.25">
      <c r="A451" s="3">
        <v>43707</v>
      </c>
      <c r="B451" s="4">
        <v>107.7</v>
      </c>
      <c r="C451" s="4">
        <v>660086690.01999998</v>
      </c>
      <c r="D451" s="5">
        <v>36911</v>
      </c>
      <c r="E451" s="4">
        <v>0.61</v>
      </c>
      <c r="F451" s="5">
        <v>6742184</v>
      </c>
      <c r="G451" s="4">
        <v>2797237.54</v>
      </c>
      <c r="H451" s="4">
        <v>4475701</v>
      </c>
      <c r="I451" s="4">
        <v>-632800</v>
      </c>
      <c r="J451" s="4">
        <f t="shared" si="58"/>
        <v>0.66383548713591911</v>
      </c>
      <c r="K451" s="4">
        <f t="shared" si="59"/>
        <v>-9.3856827401921986E-2</v>
      </c>
      <c r="L451" s="4">
        <f t="shared" si="60"/>
        <v>0.56997865973399708</v>
      </c>
      <c r="M451" s="4">
        <f t="shared" ref="M451:M509" si="61">C451/F451</f>
        <v>97.90398630770089</v>
      </c>
      <c r="N451" s="19">
        <f t="shared" ref="N451:N509" si="62">(1+E451/M451)^12-1</f>
        <v>7.7383234903615206E-2</v>
      </c>
      <c r="O451" s="6">
        <v>0</v>
      </c>
      <c r="P451" s="6">
        <v>0</v>
      </c>
      <c r="Q451" s="7">
        <v>3.5945454545454538</v>
      </c>
      <c r="R451" s="8">
        <f t="shared" si="54"/>
        <v>1.1000573527365003</v>
      </c>
      <c r="S451" s="9" t="s">
        <v>23</v>
      </c>
    </row>
    <row r="452" spans="1:19" x14ac:dyDescent="0.25">
      <c r="A452" s="3">
        <v>43738</v>
      </c>
      <c r="B452" s="4">
        <v>106.3</v>
      </c>
      <c r="C452" s="4">
        <v>664230481.89999998</v>
      </c>
      <c r="D452" s="5">
        <v>66722</v>
      </c>
      <c r="E452" s="4">
        <v>0.61</v>
      </c>
      <c r="F452" s="5">
        <v>6742184</v>
      </c>
      <c r="G452" s="4">
        <v>8054383.5800000001</v>
      </c>
      <c r="H452" s="4">
        <v>4673707</v>
      </c>
      <c r="I452" s="4">
        <v>-590368</v>
      </c>
      <c r="J452" s="4">
        <f t="shared" si="58"/>
        <v>0.69320371559126837</v>
      </c>
      <c r="K452" s="4">
        <f t="shared" si="59"/>
        <v>-8.7563317761722312E-2</v>
      </c>
      <c r="L452" s="4">
        <f t="shared" si="60"/>
        <v>0.60564039782954604</v>
      </c>
      <c r="M452" s="4">
        <f t="shared" si="61"/>
        <v>98.518593070138692</v>
      </c>
      <c r="N452" s="19">
        <f t="shared" si="62"/>
        <v>7.6883924899836975E-2</v>
      </c>
      <c r="O452" s="6">
        <v>0</v>
      </c>
      <c r="P452" s="6">
        <v>0</v>
      </c>
      <c r="Q452" s="7">
        <v>3.5757142857142865</v>
      </c>
      <c r="R452" s="8">
        <f t="shared" si="54"/>
        <v>1.0789841459096097</v>
      </c>
      <c r="S452" s="9" t="s">
        <v>23</v>
      </c>
    </row>
    <row r="453" spans="1:19" x14ac:dyDescent="0.25">
      <c r="A453" s="3">
        <v>43769</v>
      </c>
      <c r="B453" s="4">
        <v>111.35</v>
      </c>
      <c r="C453" s="4">
        <v>1492401956.8299999</v>
      </c>
      <c r="D453" s="5">
        <v>72516</v>
      </c>
      <c r="E453" s="4">
        <v>0.64</v>
      </c>
      <c r="F453" s="5">
        <v>15269476</v>
      </c>
      <c r="G453" s="4">
        <v>36956219.539999999</v>
      </c>
      <c r="H453" s="4">
        <v>10354357</v>
      </c>
      <c r="I453" s="4">
        <v>-548101</v>
      </c>
      <c r="J453" s="4">
        <f t="shared" si="58"/>
        <v>0.67810820751150858</v>
      </c>
      <c r="K453" s="4">
        <f t="shared" si="59"/>
        <v>-3.589520688201743E-2</v>
      </c>
      <c r="L453" s="4">
        <f t="shared" si="60"/>
        <v>0.64221300062949116</v>
      </c>
      <c r="M453" s="4">
        <f t="shared" si="61"/>
        <v>97.737601266081427</v>
      </c>
      <c r="N453" s="19">
        <f t="shared" si="62"/>
        <v>8.1470393044700495E-2</v>
      </c>
      <c r="O453" s="6">
        <v>0.04</v>
      </c>
      <c r="P453" s="6">
        <v>0</v>
      </c>
      <c r="Q453" s="7">
        <v>3.2630434782608688</v>
      </c>
      <c r="R453" s="8">
        <f t="shared" si="54"/>
        <v>1.1392749418605035</v>
      </c>
      <c r="S453" s="9" t="s">
        <v>23</v>
      </c>
    </row>
    <row r="454" spans="1:19" x14ac:dyDescent="0.25">
      <c r="A454" s="3">
        <v>43798</v>
      </c>
      <c r="B454" s="4">
        <v>125.6</v>
      </c>
      <c r="C454" s="4">
        <v>1492295837.46</v>
      </c>
      <c r="D454" s="5">
        <v>72516</v>
      </c>
      <c r="E454" s="4">
        <v>0.64</v>
      </c>
      <c r="F454" s="5">
        <v>15269476</v>
      </c>
      <c r="G454" s="4">
        <v>10722846.92</v>
      </c>
      <c r="H454" s="4">
        <v>11262339</v>
      </c>
      <c r="I454" s="4">
        <v>-1331089</v>
      </c>
      <c r="J454" s="4">
        <f t="shared" si="58"/>
        <v>0.73757206861584512</v>
      </c>
      <c r="K454" s="4">
        <f t="shared" si="59"/>
        <v>-8.7173194417411573E-2</v>
      </c>
      <c r="L454" s="4">
        <f t="shared" si="60"/>
        <v>0.65039887419843356</v>
      </c>
      <c r="M454" s="4">
        <f t="shared" si="61"/>
        <v>97.73065149452411</v>
      </c>
      <c r="N454" s="19">
        <f t="shared" si="62"/>
        <v>8.1476396765206349E-2</v>
      </c>
      <c r="O454" s="6">
        <v>0.04</v>
      </c>
      <c r="P454" s="6">
        <v>0</v>
      </c>
      <c r="Q454" s="7">
        <v>3.14</v>
      </c>
      <c r="R454" s="8">
        <f t="shared" si="54"/>
        <v>1.2851648697649112</v>
      </c>
      <c r="S454" s="9" t="s">
        <v>23</v>
      </c>
    </row>
    <row r="455" spans="1:19" x14ac:dyDescent="0.25">
      <c r="A455" s="3">
        <v>43829</v>
      </c>
      <c r="B455" s="4">
        <v>152.5</v>
      </c>
      <c r="C455" s="4">
        <v>1488004750.03</v>
      </c>
      <c r="D455" s="5">
        <v>72516</v>
      </c>
      <c r="E455" s="4">
        <v>0.64</v>
      </c>
      <c r="F455" s="5">
        <v>15269476</v>
      </c>
      <c r="G455" s="4">
        <v>8511542.0299999993</v>
      </c>
      <c r="H455" s="4">
        <v>11068985</v>
      </c>
      <c r="I455" s="4">
        <v>-1306184</v>
      </c>
      <c r="J455" s="4">
        <f t="shared" si="58"/>
        <v>0.72490928961805889</v>
      </c>
      <c r="K455" s="4">
        <f t="shared" si="59"/>
        <v>-8.5542162678011999E-2</v>
      </c>
      <c r="L455" s="4">
        <f t="shared" si="60"/>
        <v>0.63936712694004694</v>
      </c>
      <c r="M455" s="4">
        <f t="shared" si="61"/>
        <v>97.449627611975686</v>
      </c>
      <c r="N455" s="19">
        <f t="shared" si="62"/>
        <v>8.1719908883762127E-2</v>
      </c>
      <c r="O455" s="6">
        <v>0.04</v>
      </c>
      <c r="P455" s="6">
        <v>0</v>
      </c>
      <c r="Q455" s="7">
        <v>3.338421052631579</v>
      </c>
      <c r="R455" s="8">
        <f t="shared" si="54"/>
        <v>1.5649110595601612</v>
      </c>
      <c r="S455" s="9" t="s">
        <v>23</v>
      </c>
    </row>
    <row r="456" spans="1:19" x14ac:dyDescent="0.25">
      <c r="A456" s="3">
        <v>43861</v>
      </c>
      <c r="B456" s="4">
        <v>135.5</v>
      </c>
      <c r="C456" s="4">
        <v>1669848873.9400001</v>
      </c>
      <c r="D456" s="5">
        <v>122990</v>
      </c>
      <c r="E456" s="4">
        <v>0.64</v>
      </c>
      <c r="F456" s="5">
        <v>15269476</v>
      </c>
      <c r="G456" s="4">
        <v>8300555.21</v>
      </c>
      <c r="H456" s="4">
        <v>31628410</v>
      </c>
      <c r="I456" s="4">
        <v>-5378840</v>
      </c>
      <c r="J456" s="4">
        <f t="shared" si="58"/>
        <v>2.0713487483133015</v>
      </c>
      <c r="K456" s="4">
        <f t="shared" si="59"/>
        <v>-0.35226094202577746</v>
      </c>
      <c r="L456" s="4">
        <f t="shared" si="60"/>
        <v>1.7190878062875241</v>
      </c>
      <c r="M456" s="4">
        <f t="shared" si="61"/>
        <v>109.35862330442774</v>
      </c>
      <c r="N456" s="19">
        <f t="shared" si="62"/>
        <v>7.2532805733645622E-2</v>
      </c>
      <c r="O456" s="6">
        <v>0.18</v>
      </c>
      <c r="P456" s="6">
        <v>0.08</v>
      </c>
      <c r="Q456" s="7">
        <v>3.410909090909092</v>
      </c>
      <c r="R456" s="8">
        <f t="shared" si="54"/>
        <v>1.2390426644527248</v>
      </c>
      <c r="S456" s="9" t="s">
        <v>23</v>
      </c>
    </row>
    <row r="457" spans="1:19" x14ac:dyDescent="0.25">
      <c r="A457" s="3">
        <v>43889</v>
      </c>
      <c r="B457" s="4">
        <v>129</v>
      </c>
      <c r="C457" s="4">
        <v>1666874761.1199999</v>
      </c>
      <c r="D457" s="5">
        <v>127423</v>
      </c>
      <c r="E457" s="4">
        <v>0.64</v>
      </c>
      <c r="F457" s="5">
        <v>15269476</v>
      </c>
      <c r="G457" s="4">
        <v>11044089.220000001</v>
      </c>
      <c r="H457" s="4">
        <v>9576926</v>
      </c>
      <c r="I457" s="4">
        <v>-1564751</v>
      </c>
      <c r="J457" s="4">
        <f t="shared" si="58"/>
        <v>0.62719414864007117</v>
      </c>
      <c r="K457" s="4">
        <f t="shared" si="59"/>
        <v>-0.10247574965899288</v>
      </c>
      <c r="L457" s="4">
        <f t="shared" si="60"/>
        <v>0.5247183989810783</v>
      </c>
      <c r="M457" s="4">
        <f t="shared" si="61"/>
        <v>109.16384826303141</v>
      </c>
      <c r="N457" s="19">
        <f t="shared" si="62"/>
        <v>7.266642338086049E-2</v>
      </c>
      <c r="O457" s="6">
        <v>0.04</v>
      </c>
      <c r="P457" s="6">
        <v>0</v>
      </c>
      <c r="Q457" s="7">
        <v>3.2927777777777778</v>
      </c>
      <c r="R457" s="8">
        <f t="shared" si="54"/>
        <v>1.1817098980348619</v>
      </c>
      <c r="S457" s="9" t="s">
        <v>23</v>
      </c>
    </row>
    <row r="458" spans="1:19" x14ac:dyDescent="0.25">
      <c r="A458" s="3">
        <v>43921</v>
      </c>
      <c r="B458" s="4">
        <v>104.6</v>
      </c>
      <c r="C458" s="4">
        <v>1670626538.48</v>
      </c>
      <c r="D458" s="5">
        <v>131214</v>
      </c>
      <c r="E458" s="4">
        <v>0.57999999999999996</v>
      </c>
      <c r="F458" s="5">
        <v>15269476</v>
      </c>
      <c r="G458" s="4">
        <v>8932276.7699999996</v>
      </c>
      <c r="H458" s="4">
        <v>13092481</v>
      </c>
      <c r="I458" s="4">
        <v>-1561872</v>
      </c>
      <c r="J458" s="4">
        <f t="shared" si="58"/>
        <v>0.85742830991711827</v>
      </c>
      <c r="K458" s="4">
        <f t="shared" si="59"/>
        <v>-0.10228720356874067</v>
      </c>
      <c r="L458" s="4">
        <f t="shared" si="60"/>
        <v>0.75514110634837761</v>
      </c>
      <c r="M458" s="4">
        <f t="shared" si="61"/>
        <v>109.40955265786462</v>
      </c>
      <c r="N458" s="19">
        <f t="shared" si="62"/>
        <v>6.5502125817075152E-2</v>
      </c>
      <c r="O458" s="6">
        <v>0.04</v>
      </c>
      <c r="P458" s="6">
        <v>0</v>
      </c>
      <c r="Q458" s="7">
        <v>4.1422727272727276</v>
      </c>
      <c r="R458" s="8">
        <f t="shared" si="54"/>
        <v>0.95604083426878994</v>
      </c>
      <c r="S458" s="9" t="s">
        <v>23</v>
      </c>
    </row>
    <row r="459" spans="1:19" x14ac:dyDescent="0.25">
      <c r="A459" s="3">
        <v>43951</v>
      </c>
      <c r="B459" s="4">
        <v>112.48</v>
      </c>
      <c r="C459" s="4">
        <v>1669459220.9400001</v>
      </c>
      <c r="D459" s="5">
        <v>138762</v>
      </c>
      <c r="E459" s="4">
        <v>0.54</v>
      </c>
      <c r="F459" s="5">
        <v>15269476</v>
      </c>
      <c r="G459" s="4">
        <v>4392214.29</v>
      </c>
      <c r="H459" s="4">
        <v>9710030</v>
      </c>
      <c r="I459" s="4">
        <v>-1407156</v>
      </c>
      <c r="J459" s="4">
        <f t="shared" si="58"/>
        <v>0.63591114718016517</v>
      </c>
      <c r="K459" s="4">
        <f t="shared" si="59"/>
        <v>-9.2154832294179576E-2</v>
      </c>
      <c r="L459" s="4">
        <f t="shared" si="60"/>
        <v>0.54375631488598564</v>
      </c>
      <c r="M459" s="4">
        <f t="shared" si="61"/>
        <v>109.33310487799319</v>
      </c>
      <c r="N459" s="19">
        <f t="shared" si="62"/>
        <v>6.0905227930861505E-2</v>
      </c>
      <c r="O459" s="6">
        <v>0.04</v>
      </c>
      <c r="P459" s="6">
        <v>0</v>
      </c>
      <c r="Q459" s="7">
        <v>4.4515000000000011</v>
      </c>
      <c r="R459" s="8">
        <f t="shared" si="54"/>
        <v>1.0287826374776285</v>
      </c>
      <c r="S459" s="9" t="s">
        <v>23</v>
      </c>
    </row>
    <row r="460" spans="1:19" x14ac:dyDescent="0.25">
      <c r="A460" s="3">
        <v>43980</v>
      </c>
      <c r="B460" s="4">
        <v>115</v>
      </c>
      <c r="C460" s="4">
        <v>1668795999.24</v>
      </c>
      <c r="D460" s="5">
        <v>147365</v>
      </c>
      <c r="E460" s="4">
        <v>0.54</v>
      </c>
      <c r="F460" s="5">
        <v>15269476</v>
      </c>
      <c r="G460" s="4">
        <v>5646256.4400000004</v>
      </c>
      <c r="H460" s="4">
        <v>9598202</v>
      </c>
      <c r="I460" s="4">
        <v>-1179242</v>
      </c>
      <c r="J460" s="4">
        <f t="shared" si="58"/>
        <v>0.62858751669016011</v>
      </c>
      <c r="K460" s="4">
        <f t="shared" si="59"/>
        <v>-7.7228714331781911E-2</v>
      </c>
      <c r="L460" s="4">
        <f t="shared" si="60"/>
        <v>0.5513588023583782</v>
      </c>
      <c r="M460" s="4">
        <f t="shared" si="61"/>
        <v>109.28967040126328</v>
      </c>
      <c r="N460" s="19">
        <f t="shared" si="62"/>
        <v>6.0930094756047382E-2</v>
      </c>
      <c r="O460" s="6">
        <v>0.04</v>
      </c>
      <c r="P460" s="6">
        <v>0</v>
      </c>
      <c r="Q460" s="7">
        <v>4.3965000000000005</v>
      </c>
      <c r="R460" s="8">
        <f t="shared" si="54"/>
        <v>1.0522494905307238</v>
      </c>
      <c r="S460" s="9" t="s">
        <v>23</v>
      </c>
    </row>
    <row r="461" spans="1:19" x14ac:dyDescent="0.25">
      <c r="A461" s="3">
        <v>44012</v>
      </c>
      <c r="B461" s="4">
        <v>129.97</v>
      </c>
      <c r="C461" s="4">
        <v>1667071756.8800001</v>
      </c>
      <c r="D461" s="5">
        <v>167640</v>
      </c>
      <c r="E461" s="4">
        <v>0.56999999999999995</v>
      </c>
      <c r="F461" s="5">
        <v>15269476</v>
      </c>
      <c r="G461" s="4">
        <v>5879305.46</v>
      </c>
      <c r="H461" s="4">
        <v>8653314</v>
      </c>
      <c r="I461" s="4">
        <v>-1321751</v>
      </c>
      <c r="J461" s="4">
        <f t="shared" si="58"/>
        <v>0.56670667677135744</v>
      </c>
      <c r="K461" s="4">
        <f t="shared" si="59"/>
        <v>-8.6561647564068339E-2</v>
      </c>
      <c r="L461" s="4">
        <f t="shared" si="60"/>
        <v>0.48014502920728908</v>
      </c>
      <c r="M461" s="4">
        <f t="shared" si="61"/>
        <v>109.17674954137262</v>
      </c>
      <c r="N461" s="19">
        <f t="shared" si="62"/>
        <v>6.4481389924611943E-2</v>
      </c>
      <c r="O461" s="6">
        <v>0.04</v>
      </c>
      <c r="P461" s="6">
        <v>0</v>
      </c>
      <c r="Q461" s="7">
        <v>4.0985714285714279</v>
      </c>
      <c r="R461" s="8">
        <f t="shared" si="54"/>
        <v>1.1904549324464708</v>
      </c>
      <c r="S461" s="9" t="s">
        <v>23</v>
      </c>
    </row>
    <row r="462" spans="1:19" x14ac:dyDescent="0.25">
      <c r="A462" s="3">
        <v>44043</v>
      </c>
      <c r="B462" s="4">
        <v>126.05</v>
      </c>
      <c r="C462" s="4">
        <v>2267594292.73</v>
      </c>
      <c r="D462" s="5">
        <v>183773</v>
      </c>
      <c r="E462" s="4">
        <v>0.57999999999999996</v>
      </c>
      <c r="F462" s="5">
        <f>41514898/2</f>
        <v>20757449</v>
      </c>
      <c r="G462" s="4">
        <v>8246345.2800000003</v>
      </c>
      <c r="H462" s="4">
        <v>14882076</v>
      </c>
      <c r="I462" s="4">
        <v>-1492920</v>
      </c>
      <c r="J462" s="4">
        <f t="shared" si="58"/>
        <v>0.71695110511893823</v>
      </c>
      <c r="K462" s="4">
        <f t="shared" si="59"/>
        <v>-7.1922132628147131E-2</v>
      </c>
      <c r="L462" s="4">
        <f t="shared" si="60"/>
        <v>0.64502897249079105</v>
      </c>
      <c r="M462" s="4">
        <f t="shared" si="61"/>
        <v>109.24243594335701</v>
      </c>
      <c r="N462" s="19">
        <f t="shared" si="62"/>
        <v>6.5605273602083791E-2</v>
      </c>
      <c r="O462" s="6">
        <v>0.09</v>
      </c>
      <c r="P462" s="6">
        <v>0</v>
      </c>
      <c r="Q462" s="7">
        <v>3.7060869565217396</v>
      </c>
      <c r="R462" s="8">
        <f t="shared" si="54"/>
        <v>1.1538556323053601</v>
      </c>
      <c r="S462" s="9" t="s">
        <v>23</v>
      </c>
    </row>
    <row r="463" spans="1:19" x14ac:dyDescent="0.25">
      <c r="A463" s="3">
        <v>44074</v>
      </c>
      <c r="B463" s="4">
        <v>126.82</v>
      </c>
      <c r="C463" s="4">
        <v>2278576033.6399999</v>
      </c>
      <c r="D463" s="5">
        <v>198240</v>
      </c>
      <c r="E463" s="4">
        <v>0.57999999999999996</v>
      </c>
      <c r="F463" s="5">
        <v>20757449</v>
      </c>
      <c r="G463" s="4">
        <v>13595361.84</v>
      </c>
      <c r="H463" s="4">
        <v>13217765</v>
      </c>
      <c r="I463" s="4">
        <v>-2279062</v>
      </c>
      <c r="J463" s="4">
        <f t="shared" si="58"/>
        <v>0.63677212936907612</v>
      </c>
      <c r="K463" s="4">
        <f t="shared" si="59"/>
        <v>-0.10979489820738569</v>
      </c>
      <c r="L463" s="4">
        <f t="shared" si="60"/>
        <v>0.52697723116169048</v>
      </c>
      <c r="M463" s="4">
        <f t="shared" si="61"/>
        <v>109.77148654634776</v>
      </c>
      <c r="N463" s="19">
        <f t="shared" si="62"/>
        <v>6.5279840744999262E-2</v>
      </c>
      <c r="O463" s="6">
        <v>0.1</v>
      </c>
      <c r="P463" s="6">
        <v>0.04</v>
      </c>
      <c r="Q463" s="7">
        <v>3.6195238095238098</v>
      </c>
      <c r="R463" s="8">
        <f t="shared" si="54"/>
        <v>1.15530912434582</v>
      </c>
      <c r="S463" s="9" t="s">
        <v>23</v>
      </c>
    </row>
    <row r="464" spans="1:19" x14ac:dyDescent="0.25">
      <c r="A464" s="3">
        <v>44104</v>
      </c>
      <c r="B464" s="4">
        <v>135</v>
      </c>
      <c r="C464" s="4">
        <v>2274470046.9000001</v>
      </c>
      <c r="D464" s="5">
        <v>198239</v>
      </c>
      <c r="E464" s="4">
        <v>0.57999999999999996</v>
      </c>
      <c r="F464" s="5">
        <v>20757449</v>
      </c>
      <c r="G464" s="4">
        <v>10882417.710000001</v>
      </c>
      <c r="H464" s="4">
        <v>13161428</v>
      </c>
      <c r="I464" s="4">
        <v>-2081599</v>
      </c>
      <c r="J464" s="4">
        <f t="shared" si="58"/>
        <v>0.63405806753999494</v>
      </c>
      <c r="K464" s="4">
        <f t="shared" si="59"/>
        <v>-0.10028202405796589</v>
      </c>
      <c r="L464" s="4">
        <f t="shared" si="60"/>
        <v>0.53377604348202901</v>
      </c>
      <c r="M464" s="4">
        <f t="shared" si="61"/>
        <v>109.57367867795315</v>
      </c>
      <c r="N464" s="19">
        <f t="shared" si="62"/>
        <v>6.5401139053553825E-2</v>
      </c>
      <c r="O464" s="6">
        <v>0.1</v>
      </c>
      <c r="P464" s="6">
        <v>0.04</v>
      </c>
      <c r="Q464" s="7">
        <v>3.8790476190476189</v>
      </c>
      <c r="R464" s="8">
        <f t="shared" si="54"/>
        <v>1.2320477109906758</v>
      </c>
      <c r="S464" s="9" t="s">
        <v>23</v>
      </c>
    </row>
    <row r="465" spans="1:19" x14ac:dyDescent="0.25">
      <c r="A465" s="3">
        <v>44134</v>
      </c>
      <c r="B465" s="4">
        <v>129</v>
      </c>
      <c r="C465" s="4">
        <v>2273749928.3899999</v>
      </c>
      <c r="D465" s="5">
        <v>220177</v>
      </c>
      <c r="E465" s="4">
        <v>0.57999999999999996</v>
      </c>
      <c r="F465" s="5">
        <v>20757449</v>
      </c>
      <c r="G465" s="4">
        <v>8934389.3300000001</v>
      </c>
      <c r="H465" s="4">
        <v>13666317</v>
      </c>
      <c r="I465" s="4">
        <v>-2167571</v>
      </c>
      <c r="J465" s="4">
        <f t="shared" si="58"/>
        <v>0.65838133577974822</v>
      </c>
      <c r="K465" s="4">
        <f t="shared" si="59"/>
        <v>-0.10442376613812226</v>
      </c>
      <c r="L465" s="4">
        <f t="shared" si="60"/>
        <v>0.5539575696416259</v>
      </c>
      <c r="M465" s="4">
        <f t="shared" si="61"/>
        <v>109.53898662547599</v>
      </c>
      <c r="N465" s="19">
        <f t="shared" si="62"/>
        <v>6.5422459124721444E-2</v>
      </c>
      <c r="O465" s="6">
        <v>0.1</v>
      </c>
      <c r="P465" s="6">
        <v>0.04</v>
      </c>
      <c r="Q465" s="7">
        <v>4.1100000000000003</v>
      </c>
      <c r="R465" s="8">
        <f t="shared" si="54"/>
        <v>1.1776628940439537</v>
      </c>
      <c r="S465" s="9" t="s">
        <v>23</v>
      </c>
    </row>
    <row r="466" spans="1:19" x14ac:dyDescent="0.25">
      <c r="A466" s="3">
        <v>44165</v>
      </c>
      <c r="B466" s="4">
        <v>127.8</v>
      </c>
      <c r="C466" s="4">
        <v>2268046057.3400002</v>
      </c>
      <c r="D466" s="5">
        <v>225449</v>
      </c>
      <c r="E466" s="4">
        <v>0.57999999999999996</v>
      </c>
      <c r="F466" s="5">
        <v>20757449</v>
      </c>
      <c r="G466" s="4">
        <v>7400314.5499999998</v>
      </c>
      <c r="H466" s="4">
        <v>12936925</v>
      </c>
      <c r="I466" s="4">
        <v>-2029503</v>
      </c>
      <c r="J466" s="4">
        <f t="shared" si="58"/>
        <v>0.62324252850145512</v>
      </c>
      <c r="K466" s="4">
        <f t="shared" si="59"/>
        <v>-9.7772274425436387E-2</v>
      </c>
      <c r="L466" s="4">
        <f t="shared" si="60"/>
        <v>0.52547025407601877</v>
      </c>
      <c r="M466" s="4">
        <f t="shared" si="61"/>
        <v>109.26419991878579</v>
      </c>
      <c r="N466" s="19">
        <f t="shared" si="62"/>
        <v>6.5591822051395798E-2</v>
      </c>
      <c r="O466" s="6">
        <v>0.1</v>
      </c>
      <c r="P466" s="6">
        <v>0.04</v>
      </c>
      <c r="Q466" s="7">
        <v>4.0910000000000002</v>
      </c>
      <c r="R466" s="8">
        <f t="shared" si="54"/>
        <v>1.169642024514814</v>
      </c>
      <c r="S466" s="9" t="s">
        <v>23</v>
      </c>
    </row>
    <row r="467" spans="1:19" x14ac:dyDescent="0.25">
      <c r="A467" s="3">
        <v>44195</v>
      </c>
      <c r="B467" s="4">
        <v>124</v>
      </c>
      <c r="C467" s="4">
        <v>2283911725.1399999</v>
      </c>
      <c r="D467" s="5">
        <v>235398</v>
      </c>
      <c r="E467" s="4">
        <v>0.6</v>
      </c>
      <c r="F467" s="5">
        <v>20757449</v>
      </c>
      <c r="G467" s="4">
        <v>9419789.1199999992</v>
      </c>
      <c r="H467" s="4">
        <v>17023789</v>
      </c>
      <c r="I467" s="4">
        <v>-2123267</v>
      </c>
      <c r="J467" s="4">
        <f t="shared" si="58"/>
        <v>0.82012914978136287</v>
      </c>
      <c r="K467" s="4">
        <f t="shared" si="59"/>
        <v>-0.10228939981979482</v>
      </c>
      <c r="L467" s="4">
        <f t="shared" si="60"/>
        <v>0.71783974996156807</v>
      </c>
      <c r="M467" s="4">
        <f t="shared" si="61"/>
        <v>110.02853602771708</v>
      </c>
      <c r="N467" s="19">
        <f t="shared" si="62"/>
        <v>6.7436303959670818E-2</v>
      </c>
      <c r="O467" s="6">
        <v>9.1999999999999998E-2</v>
      </c>
      <c r="P467" s="6">
        <v>0.04</v>
      </c>
      <c r="Q467" s="7">
        <v>3.6555</v>
      </c>
      <c r="R467" s="8">
        <f t="shared" si="54"/>
        <v>1.126980367790801</v>
      </c>
      <c r="S467" s="9" t="s">
        <v>23</v>
      </c>
    </row>
    <row r="468" spans="1:19" x14ac:dyDescent="0.25">
      <c r="A468" s="3">
        <v>44225</v>
      </c>
      <c r="B468" s="4">
        <v>121.3</v>
      </c>
      <c r="C468" s="4">
        <v>2262862001.6399999</v>
      </c>
      <c r="D468" s="5">
        <v>247018</v>
      </c>
      <c r="E468" s="4">
        <v>0.57999999999999996</v>
      </c>
      <c r="F468" s="5">
        <v>20757449</v>
      </c>
      <c r="G468" s="4">
        <v>9791149.4800000004</v>
      </c>
      <c r="H468" s="4">
        <v>15814205</v>
      </c>
      <c r="I468" s="4">
        <v>-2689420</v>
      </c>
      <c r="J468" s="4">
        <f t="shared" si="58"/>
        <v>0.76185686401060171</v>
      </c>
      <c r="K468" s="4">
        <f t="shared" si="59"/>
        <v>-0.12956409046217576</v>
      </c>
      <c r="L468" s="4">
        <f t="shared" si="60"/>
        <v>0.63229277354842595</v>
      </c>
      <c r="M468" s="4">
        <f t="shared" si="61"/>
        <v>109.0144555643615</v>
      </c>
      <c r="N468" s="19">
        <f t="shared" si="62"/>
        <v>6.5746512490503894E-2</v>
      </c>
      <c r="O468" s="6">
        <v>0.09</v>
      </c>
      <c r="P468" s="6">
        <v>0.04</v>
      </c>
      <c r="Q468" s="7">
        <v>3.5989473684210522</v>
      </c>
      <c r="R468" s="8">
        <f t="shared" si="54"/>
        <v>1.1126964710508982</v>
      </c>
      <c r="S468" s="9" t="s">
        <v>23</v>
      </c>
    </row>
    <row r="469" spans="1:19" x14ac:dyDescent="0.25">
      <c r="A469" s="3">
        <v>44253</v>
      </c>
      <c r="B469" s="4">
        <v>120.5</v>
      </c>
      <c r="C469" s="4">
        <v>2979473492.54</v>
      </c>
      <c r="D469" s="5">
        <v>252415</v>
      </c>
      <c r="E469" s="4">
        <v>0.57999999999999996</v>
      </c>
      <c r="F469" s="5">
        <v>27101061</v>
      </c>
      <c r="G469" s="4">
        <v>11227724.98</v>
      </c>
      <c r="H469" s="4">
        <v>15866500</v>
      </c>
      <c r="I469" s="4">
        <v>-2063694</v>
      </c>
      <c r="J469" s="4">
        <f t="shared" si="58"/>
        <v>0.58545678340785257</v>
      </c>
      <c r="K469" s="4">
        <f t="shared" si="59"/>
        <v>-7.6148088814677772E-2</v>
      </c>
      <c r="L469" s="4">
        <f t="shared" si="60"/>
        <v>0.50930869459317485</v>
      </c>
      <c r="M469" s="4">
        <f t="shared" si="61"/>
        <v>109.93936704323126</v>
      </c>
      <c r="N469" s="19">
        <f t="shared" si="62"/>
        <v>6.5177246593727256E-2</v>
      </c>
      <c r="O469" s="6">
        <v>0.09</v>
      </c>
      <c r="P469" s="6">
        <v>0.04</v>
      </c>
      <c r="Q469" s="7">
        <v>3.6527777777777777</v>
      </c>
      <c r="R469" s="8">
        <f t="shared" si="54"/>
        <v>1.0960587025447945</v>
      </c>
      <c r="S469" s="9" t="s">
        <v>23</v>
      </c>
    </row>
    <row r="470" spans="1:19" x14ac:dyDescent="0.25">
      <c r="A470" s="3">
        <v>44286</v>
      </c>
      <c r="B470" s="4">
        <v>116.18</v>
      </c>
      <c r="C470" s="4">
        <v>3001645978.98</v>
      </c>
      <c r="D470" s="5">
        <v>256069</v>
      </c>
      <c r="E470" s="4">
        <v>0.59</v>
      </c>
      <c r="F470" s="5">
        <v>27101061</v>
      </c>
      <c r="G470" s="4">
        <v>5382007.8200000003</v>
      </c>
      <c r="H470" s="4">
        <v>18559521</v>
      </c>
      <c r="I470" s="4">
        <v>-2410734</v>
      </c>
      <c r="J470" s="4">
        <f t="shared" si="58"/>
        <v>0.68482636159521582</v>
      </c>
      <c r="K470" s="4">
        <f t="shared" si="59"/>
        <v>-8.8953491525663883E-2</v>
      </c>
      <c r="L470" s="4">
        <f t="shared" si="60"/>
        <v>0.59587287006955192</v>
      </c>
      <c r="M470" s="4">
        <f t="shared" si="61"/>
        <v>110.7575079433237</v>
      </c>
      <c r="N470" s="19">
        <f t="shared" si="62"/>
        <v>6.5829932942489178E-2</v>
      </c>
      <c r="O470" s="6">
        <v>8.2000000000000003E-2</v>
      </c>
      <c r="P470" s="6">
        <v>3.2000000000000001E-2</v>
      </c>
      <c r="Q470" s="7">
        <v>3.8978260869565218</v>
      </c>
      <c r="R470" s="8">
        <f t="shared" ref="R470:R509" si="63">B470/(C470/F470)</f>
        <v>1.0489582345916548</v>
      </c>
      <c r="S470" s="9" t="s">
        <v>23</v>
      </c>
    </row>
    <row r="471" spans="1:19" x14ac:dyDescent="0.25">
      <c r="A471" s="3">
        <v>44316</v>
      </c>
      <c r="B471" s="4">
        <v>116</v>
      </c>
      <c r="C471" s="4">
        <v>2990240247.9200001</v>
      </c>
      <c r="D471" s="5">
        <v>259806</v>
      </c>
      <c r="E471" s="4">
        <v>0.6</v>
      </c>
      <c r="F471" s="5">
        <v>27101061</v>
      </c>
      <c r="G471" s="4">
        <v>5401775.21</v>
      </c>
      <c r="H471" s="4">
        <v>17700101</v>
      </c>
      <c r="I471" s="4">
        <v>-2633580</v>
      </c>
      <c r="J471" s="4">
        <f t="shared" si="58"/>
        <v>0.65311468801904105</v>
      </c>
      <c r="K471" s="4">
        <f t="shared" si="59"/>
        <v>-9.7176269224293468E-2</v>
      </c>
      <c r="L471" s="4">
        <f t="shared" si="60"/>
        <v>0.55593841879474759</v>
      </c>
      <c r="M471" s="4">
        <f t="shared" si="61"/>
        <v>110.33664873563437</v>
      </c>
      <c r="N471" s="19">
        <f t="shared" si="62"/>
        <v>6.7242322176791269E-2</v>
      </c>
      <c r="O471" s="6">
        <v>8.2000000000000003E-2</v>
      </c>
      <c r="P471" s="6">
        <v>3.5999999999999997E-2</v>
      </c>
      <c r="Q471" s="7">
        <v>4.0869999999999997</v>
      </c>
      <c r="R471" s="8">
        <f t="shared" si="63"/>
        <v>1.0513279253019092</v>
      </c>
      <c r="S471" s="9" t="s">
        <v>23</v>
      </c>
    </row>
    <row r="472" spans="1:19" x14ac:dyDescent="0.25">
      <c r="A472" s="3">
        <v>44347</v>
      </c>
      <c r="B472" s="4">
        <v>113.64</v>
      </c>
      <c r="C472" s="4">
        <v>2993276336.48</v>
      </c>
      <c r="D472" s="5">
        <v>263359</v>
      </c>
      <c r="E472" s="4">
        <v>0.61</v>
      </c>
      <c r="F472" s="5">
        <v>27101061</v>
      </c>
      <c r="G472" s="4">
        <v>6911177.4299999997</v>
      </c>
      <c r="H472" s="4">
        <v>20394741</v>
      </c>
      <c r="I472" s="4">
        <v>-2419424</v>
      </c>
      <c r="J472" s="4">
        <f t="shared" si="58"/>
        <v>0.75254400556494816</v>
      </c>
      <c r="K472" s="4">
        <f t="shared" si="59"/>
        <v>-8.9274143178379617E-2</v>
      </c>
      <c r="L472" s="4">
        <f t="shared" si="60"/>
        <v>0.66326986238656849</v>
      </c>
      <c r="M472" s="4">
        <f t="shared" si="61"/>
        <v>110.44867713776962</v>
      </c>
      <c r="N472" s="19">
        <f t="shared" si="62"/>
        <v>6.8325832679310139E-2</v>
      </c>
      <c r="O472" s="6">
        <v>6.9000000000000006E-2</v>
      </c>
      <c r="P472" s="6">
        <v>3.1E-2</v>
      </c>
      <c r="Q472" s="7">
        <v>4.1957142857142848</v>
      </c>
      <c r="R472" s="8">
        <f t="shared" si="63"/>
        <v>1.0288941700791006</v>
      </c>
      <c r="S472" s="9" t="s">
        <v>23</v>
      </c>
    </row>
    <row r="473" spans="1:19" x14ac:dyDescent="0.25">
      <c r="A473" s="3">
        <v>44377</v>
      </c>
      <c r="B473" s="4">
        <v>105.69</v>
      </c>
      <c r="C473" s="4">
        <v>2995160101.6900001</v>
      </c>
      <c r="D473" s="5">
        <v>266511</v>
      </c>
      <c r="E473" s="4">
        <v>0.61</v>
      </c>
      <c r="F473" s="5">
        <v>27101061</v>
      </c>
      <c r="G473" s="4">
        <v>5412519.0300000003</v>
      </c>
      <c r="H473" s="4">
        <v>19763146</v>
      </c>
      <c r="I473" s="4">
        <v>-2506032</v>
      </c>
      <c r="J473" s="4">
        <f t="shared" si="58"/>
        <v>0.72923882943180707</v>
      </c>
      <c r="K473" s="4">
        <f t="shared" si="59"/>
        <v>-9.2469885219622946E-2</v>
      </c>
      <c r="L473" s="4">
        <f t="shared" si="60"/>
        <v>0.63676894421218411</v>
      </c>
      <c r="M473" s="4">
        <f t="shared" si="61"/>
        <v>110.51818604777134</v>
      </c>
      <c r="N473" s="19">
        <f t="shared" si="62"/>
        <v>6.8281547256691777E-2</v>
      </c>
      <c r="O473" s="6">
        <v>6.7000000000000004E-2</v>
      </c>
      <c r="P473" s="6">
        <v>3.1E-2</v>
      </c>
      <c r="Q473" s="7">
        <v>4.1295238095238096</v>
      </c>
      <c r="R473" s="8">
        <f t="shared" si="63"/>
        <v>0.95631319857453723</v>
      </c>
      <c r="S473" s="9" t="s">
        <v>23</v>
      </c>
    </row>
    <row r="474" spans="1:19" x14ac:dyDescent="0.25">
      <c r="A474" s="3">
        <v>44407</v>
      </c>
      <c r="B474" s="4">
        <v>109.75</v>
      </c>
      <c r="C474" s="4">
        <v>2995509279.9699998</v>
      </c>
      <c r="D474" s="5">
        <v>269381</v>
      </c>
      <c r="E474" s="4">
        <v>0.62</v>
      </c>
      <c r="F474" s="5">
        <v>27101061</v>
      </c>
      <c r="G474" s="4">
        <v>4653294.17</v>
      </c>
      <c r="H474" s="4">
        <v>19360354</v>
      </c>
      <c r="I474" s="4">
        <v>-2459611</v>
      </c>
      <c r="J474" s="4">
        <f t="shared" si="58"/>
        <v>0.71437623788972693</v>
      </c>
      <c r="K474" s="4">
        <f t="shared" si="59"/>
        <v>-9.0757000251761366E-2</v>
      </c>
      <c r="L474" s="4">
        <f t="shared" si="60"/>
        <v>0.62361923763796556</v>
      </c>
      <c r="M474" s="4">
        <f t="shared" si="61"/>
        <v>110.5310703507143</v>
      </c>
      <c r="N474" s="19">
        <f t="shared" si="62"/>
        <v>6.9427339904077456E-2</v>
      </c>
      <c r="O474" s="6">
        <v>9.9000000000000005E-2</v>
      </c>
      <c r="P474" s="6">
        <v>1.7999999999999999E-2</v>
      </c>
      <c r="Q474" s="7">
        <v>4.1457142857142868</v>
      </c>
      <c r="R474" s="8">
        <f t="shared" si="63"/>
        <v>0.99293347700120904</v>
      </c>
      <c r="S474" s="9" t="s">
        <v>23</v>
      </c>
    </row>
    <row r="475" spans="1:19" x14ac:dyDescent="0.25">
      <c r="A475" s="3">
        <v>44439</v>
      </c>
      <c r="B475" s="4">
        <v>105.47</v>
      </c>
      <c r="C475" s="4">
        <v>2968962261.2199998</v>
      </c>
      <c r="D475" s="5">
        <v>271163</v>
      </c>
      <c r="E475" s="4">
        <v>0.62</v>
      </c>
      <c r="F475" s="5">
        <v>27101061</v>
      </c>
      <c r="G475" s="4">
        <v>4569560.29</v>
      </c>
      <c r="H475" s="4">
        <v>18895470</v>
      </c>
      <c r="I475" s="4">
        <v>-2740024</v>
      </c>
      <c r="J475" s="4">
        <f t="shared" si="58"/>
        <v>0.69722251833609028</v>
      </c>
      <c r="K475" s="4">
        <f t="shared" si="59"/>
        <v>-0.10110393832920415</v>
      </c>
      <c r="L475" s="4">
        <f t="shared" si="60"/>
        <v>0.59611858000688611</v>
      </c>
      <c r="M475" s="4">
        <f t="shared" si="61"/>
        <v>109.55151391379104</v>
      </c>
      <c r="N475" s="19">
        <f t="shared" si="62"/>
        <v>7.0067576929121689E-2</v>
      </c>
      <c r="O475" s="6">
        <v>0.113</v>
      </c>
      <c r="P475" s="6">
        <v>0</v>
      </c>
      <c r="Q475" s="7">
        <v>4.5836363636363622</v>
      </c>
      <c r="R475" s="8">
        <f t="shared" si="63"/>
        <v>0.96274342756228004</v>
      </c>
      <c r="S475" s="9" t="s">
        <v>23</v>
      </c>
    </row>
    <row r="476" spans="1:19" x14ac:dyDescent="0.25">
      <c r="A476" s="3">
        <v>44469</v>
      </c>
      <c r="B476" s="4">
        <v>102.25</v>
      </c>
      <c r="C476" s="4">
        <v>2969283438.8600001</v>
      </c>
      <c r="D476" s="5">
        <v>274076</v>
      </c>
      <c r="E476" s="4">
        <v>0.62</v>
      </c>
      <c r="F476" s="5">
        <v>27101061</v>
      </c>
      <c r="G476" s="4">
        <v>4122888.99</v>
      </c>
      <c r="H476" s="4">
        <v>18242624</v>
      </c>
      <c r="I476" s="4">
        <v>-2325519</v>
      </c>
      <c r="J476" s="4">
        <f t="shared" si="58"/>
        <v>0.67313320316130798</v>
      </c>
      <c r="K476" s="4">
        <f t="shared" si="59"/>
        <v>-8.580914968605842E-2</v>
      </c>
      <c r="L476" s="4">
        <f t="shared" si="60"/>
        <v>0.58732405347524952</v>
      </c>
      <c r="M476" s="4">
        <f t="shared" si="61"/>
        <v>109.56336502323654</v>
      </c>
      <c r="N476" s="19">
        <f t="shared" si="62"/>
        <v>7.0059760524803005E-2</v>
      </c>
      <c r="O476" s="6">
        <v>0.113</v>
      </c>
      <c r="P476" s="6">
        <v>0</v>
      </c>
      <c r="Q476" s="7">
        <v>4.7504761904761903</v>
      </c>
      <c r="R476" s="8">
        <f t="shared" si="63"/>
        <v>0.93324990500533178</v>
      </c>
      <c r="S476" s="9" t="s">
        <v>23</v>
      </c>
    </row>
    <row r="477" spans="1:19" x14ac:dyDescent="0.25">
      <c r="A477" s="3">
        <v>44498</v>
      </c>
      <c r="B477" s="4">
        <v>98.26</v>
      </c>
      <c r="C477" s="4">
        <v>2968264571.4299998</v>
      </c>
      <c r="D477" s="5">
        <v>275464</v>
      </c>
      <c r="E477" s="4">
        <v>0.64</v>
      </c>
      <c r="F477" s="5">
        <v>27101061</v>
      </c>
      <c r="G477" s="4">
        <v>5208434.3</v>
      </c>
      <c r="H477" s="4">
        <v>19817141</v>
      </c>
      <c r="I477" s="4">
        <v>-2410526</v>
      </c>
      <c r="J477" s="4">
        <f t="shared" si="58"/>
        <v>0.7312311868527952</v>
      </c>
      <c r="K477" s="4">
        <f t="shared" si="59"/>
        <v>-8.8945816549396345E-2</v>
      </c>
      <c r="L477" s="4">
        <f t="shared" si="60"/>
        <v>0.64228537030339883</v>
      </c>
      <c r="M477" s="4">
        <f t="shared" si="61"/>
        <v>109.52576991100089</v>
      </c>
      <c r="N477" s="19">
        <f t="shared" si="62"/>
        <v>7.2418532479358255E-2</v>
      </c>
      <c r="O477" s="6">
        <v>0.106</v>
      </c>
      <c r="P477" s="6">
        <v>1.2E-2</v>
      </c>
      <c r="Q477" s="7">
        <v>5.1725000000000012</v>
      </c>
      <c r="R477" s="8">
        <f t="shared" si="63"/>
        <v>0.89714046365384792</v>
      </c>
      <c r="S477" s="9" t="s">
        <v>23</v>
      </c>
    </row>
    <row r="478" spans="1:19" x14ac:dyDescent="0.25">
      <c r="A478" s="3">
        <v>44530</v>
      </c>
      <c r="B478" s="4">
        <v>90.83</v>
      </c>
      <c r="C478" s="4">
        <v>2869525443.04</v>
      </c>
      <c r="D478" s="5">
        <v>273491</v>
      </c>
      <c r="E478" s="4">
        <v>0.64</v>
      </c>
      <c r="F478" s="5">
        <v>27101061</v>
      </c>
      <c r="G478" s="4">
        <v>5599929.0499999998</v>
      </c>
      <c r="H478" s="4">
        <v>21220088</v>
      </c>
      <c r="I478" s="4">
        <v>-2327876</v>
      </c>
      <c r="J478" s="4">
        <f t="shared" si="58"/>
        <v>0.78299842209129744</v>
      </c>
      <c r="K478" s="4">
        <f t="shared" si="59"/>
        <v>-8.5896120450782348E-2</v>
      </c>
      <c r="L478" s="4">
        <f t="shared" si="60"/>
        <v>0.69710230164051512</v>
      </c>
      <c r="M478" s="4">
        <f t="shared" si="61"/>
        <v>105.88240228085535</v>
      </c>
      <c r="N478" s="19">
        <f t="shared" si="62"/>
        <v>7.499387860492579E-2</v>
      </c>
      <c r="O478" s="6">
        <v>9.8000000000000004E-2</v>
      </c>
      <c r="P478" s="6">
        <v>1.2E-2</v>
      </c>
      <c r="Q478" s="7">
        <v>5.2425000000000006</v>
      </c>
      <c r="R478" s="8">
        <f t="shared" si="63"/>
        <v>0.8578384891482862</v>
      </c>
      <c r="S478" s="9" t="s">
        <v>23</v>
      </c>
    </row>
    <row r="479" spans="1:19" x14ac:dyDescent="0.25">
      <c r="A479" s="3">
        <v>44560</v>
      </c>
      <c r="B479" s="4">
        <v>102.4</v>
      </c>
      <c r="C479" s="4">
        <v>3016207294.1799998</v>
      </c>
      <c r="D479" s="5">
        <v>275489</v>
      </c>
      <c r="E479" s="4">
        <v>0.64</v>
      </c>
      <c r="F479" s="5">
        <v>27101061</v>
      </c>
      <c r="G479" s="4">
        <v>3745176.26</v>
      </c>
      <c r="H479" s="4">
        <v>20371873</v>
      </c>
      <c r="I479" s="4">
        <v>-2955057</v>
      </c>
      <c r="J479" s="4">
        <f t="shared" si="58"/>
        <v>0.75170020096261181</v>
      </c>
      <c r="K479" s="4">
        <f t="shared" si="59"/>
        <v>-0.10903842473178449</v>
      </c>
      <c r="L479" s="4">
        <f t="shared" si="60"/>
        <v>0.64266177623082732</v>
      </c>
      <c r="M479" s="4">
        <f t="shared" si="61"/>
        <v>111.29480481151641</v>
      </c>
      <c r="N479" s="19">
        <f t="shared" si="62"/>
        <v>7.1230796781360572E-2</v>
      </c>
      <c r="O479" s="6">
        <v>0.09</v>
      </c>
      <c r="P479" s="6">
        <v>1.2E-2</v>
      </c>
      <c r="Q479" s="7">
        <v>5.1109523809523818</v>
      </c>
      <c r="R479" s="8">
        <f t="shared" si="63"/>
        <v>0.9200788857433172</v>
      </c>
      <c r="S479" s="9" t="s">
        <v>23</v>
      </c>
    </row>
    <row r="480" spans="1:19" x14ac:dyDescent="0.25">
      <c r="A480" s="3">
        <v>44592</v>
      </c>
      <c r="B480" s="4">
        <v>98.59</v>
      </c>
      <c r="C480" s="4">
        <v>2977539295.4400001</v>
      </c>
      <c r="D480" s="5">
        <v>278468</v>
      </c>
      <c r="E480" s="4">
        <v>0.64</v>
      </c>
      <c r="F480" s="5">
        <v>27101061</v>
      </c>
      <c r="G480" s="4">
        <v>3828873.42</v>
      </c>
      <c r="H480" s="4">
        <v>22355000</v>
      </c>
      <c r="I480" s="4">
        <v>-2365999</v>
      </c>
      <c r="J480" s="4">
        <f t="shared" si="58"/>
        <v>0.82487545413812402</v>
      </c>
      <c r="K480" s="4">
        <f t="shared" si="59"/>
        <v>-8.7302818144278552E-2</v>
      </c>
      <c r="L480" s="4">
        <f t="shared" si="60"/>
        <v>0.73757263599384548</v>
      </c>
      <c r="M480" s="4">
        <f t="shared" si="61"/>
        <v>109.86799725073494</v>
      </c>
      <c r="N480" s="19">
        <f t="shared" si="62"/>
        <v>7.2185680932965512E-2</v>
      </c>
      <c r="O480" s="6">
        <v>0.09</v>
      </c>
      <c r="P480" s="6">
        <v>1.2E-2</v>
      </c>
      <c r="Q480" s="7">
        <v>5.5714285714285721</v>
      </c>
      <c r="R480" s="8">
        <f t="shared" si="63"/>
        <v>0.89734956918349129</v>
      </c>
      <c r="S480" s="9" t="s">
        <v>23</v>
      </c>
    </row>
    <row r="481" spans="1:19" x14ac:dyDescent="0.25">
      <c r="A481" s="3">
        <v>44617</v>
      </c>
      <c r="B481" s="4">
        <v>92.04</v>
      </c>
      <c r="C481" s="4">
        <v>3021986048.4099998</v>
      </c>
      <c r="D481" s="5">
        <v>279723</v>
      </c>
      <c r="E481" s="4">
        <v>0.66</v>
      </c>
      <c r="F481" s="5">
        <v>27101061</v>
      </c>
      <c r="G481" s="4">
        <v>7812385.7000000002</v>
      </c>
      <c r="H481" s="4">
        <v>21651122</v>
      </c>
      <c r="I481" s="4">
        <v>-2286974</v>
      </c>
      <c r="J481" s="4">
        <f t="shared" si="58"/>
        <v>0.79890311305524164</v>
      </c>
      <c r="K481" s="4">
        <f t="shared" si="59"/>
        <v>-8.4386880646480963E-2</v>
      </c>
      <c r="L481" s="4">
        <f t="shared" si="60"/>
        <v>0.71451623240876072</v>
      </c>
      <c r="M481" s="4">
        <f t="shared" si="61"/>
        <v>111.5080346267624</v>
      </c>
      <c r="N481" s="19">
        <f t="shared" si="62"/>
        <v>7.3384671824356262E-2</v>
      </c>
      <c r="O481" s="6">
        <v>8.7999999999999995E-2</v>
      </c>
      <c r="P481" s="6">
        <v>1.2E-2</v>
      </c>
      <c r="Q481" s="7">
        <v>5.618947368421054</v>
      </c>
      <c r="R481" s="8">
        <f t="shared" si="63"/>
        <v>0.82541137334250914</v>
      </c>
      <c r="S481" s="9" t="s">
        <v>23</v>
      </c>
    </row>
    <row r="482" spans="1:19" x14ac:dyDescent="0.25">
      <c r="A482" s="3">
        <v>44651</v>
      </c>
      <c r="B482" s="4">
        <v>97.73</v>
      </c>
      <c r="C482" s="4">
        <v>3075002122.8299999</v>
      </c>
      <c r="D482" s="5">
        <v>279016</v>
      </c>
      <c r="E482" s="4">
        <v>0.66</v>
      </c>
      <c r="F482" s="5">
        <v>27101061</v>
      </c>
      <c r="G482" s="4">
        <v>3211986.75</v>
      </c>
      <c r="H482" s="4">
        <v>21486986</v>
      </c>
      <c r="I482" s="4">
        <v>-2067137</v>
      </c>
      <c r="J482" s="4">
        <f t="shared" si="58"/>
        <v>0.7928466712059723</v>
      </c>
      <c r="K482" s="4">
        <f t="shared" si="59"/>
        <v>-7.6275131811260083E-2</v>
      </c>
      <c r="L482" s="4">
        <f t="shared" si="60"/>
        <v>0.71657153939471219</v>
      </c>
      <c r="M482" s="4">
        <f t="shared" si="61"/>
        <v>113.46427074681688</v>
      </c>
      <c r="N482" s="19">
        <f t="shared" si="62"/>
        <v>7.2078707524966701E-2</v>
      </c>
      <c r="O482" s="6">
        <v>8.7999999999999995E-2</v>
      </c>
      <c r="P482" s="6">
        <v>0</v>
      </c>
      <c r="Q482" s="7">
        <v>5.7077272727272721</v>
      </c>
      <c r="R482" s="8">
        <f t="shared" si="63"/>
        <v>0.86132841075649103</v>
      </c>
      <c r="S482" s="9" t="s">
        <v>23</v>
      </c>
    </row>
    <row r="483" spans="1:19" x14ac:dyDescent="0.25">
      <c r="A483" s="3">
        <v>44680</v>
      </c>
      <c r="B483" s="4">
        <v>97.95</v>
      </c>
      <c r="C483" s="4">
        <v>3069298751.6700001</v>
      </c>
      <c r="D483" s="5">
        <v>280215</v>
      </c>
      <c r="E483" s="4">
        <v>0.66</v>
      </c>
      <c r="F483" s="5">
        <v>27101061</v>
      </c>
      <c r="G483" s="4">
        <v>4625196.47</v>
      </c>
      <c r="H483" s="4">
        <v>18918171</v>
      </c>
      <c r="I483" s="4">
        <v>-2206399</v>
      </c>
      <c r="J483" s="4">
        <f t="shared" si="58"/>
        <v>0.698060160818058</v>
      </c>
      <c r="K483" s="4">
        <f t="shared" si="59"/>
        <v>-8.1413749815920491E-2</v>
      </c>
      <c r="L483" s="4">
        <f t="shared" si="60"/>
        <v>0.61664641100213746</v>
      </c>
      <c r="M483" s="4">
        <f t="shared" si="61"/>
        <v>113.25382248576911</v>
      </c>
      <c r="N483" s="19">
        <f t="shared" si="62"/>
        <v>7.2216966068705979E-2</v>
      </c>
      <c r="O483" s="6">
        <v>0</v>
      </c>
      <c r="P483" s="6">
        <v>0</v>
      </c>
      <c r="Q483" s="7">
        <v>5.547894736842105</v>
      </c>
      <c r="R483" s="8">
        <f t="shared" si="63"/>
        <v>0.86487147056169245</v>
      </c>
      <c r="S483" s="9" t="s">
        <v>23</v>
      </c>
    </row>
    <row r="484" spans="1:19" x14ac:dyDescent="0.25">
      <c r="A484" s="3">
        <v>44712</v>
      </c>
      <c r="B484" s="4">
        <v>95.46</v>
      </c>
      <c r="C484" s="4">
        <v>3082675354.6300001</v>
      </c>
      <c r="D484" s="5">
        <v>281409</v>
      </c>
      <c r="E484" s="4">
        <v>0.68</v>
      </c>
      <c r="F484" s="5">
        <v>27101061</v>
      </c>
      <c r="G484" s="4">
        <v>4222900.95</v>
      </c>
      <c r="H484" s="4">
        <v>21134675</v>
      </c>
      <c r="I484" s="4">
        <v>-2490875</v>
      </c>
      <c r="J484" s="4">
        <f t="shared" si="58"/>
        <v>0.77984677426466809</v>
      </c>
      <c r="K484" s="4">
        <f t="shared" si="59"/>
        <v>-9.1910608223050749E-2</v>
      </c>
      <c r="L484" s="4">
        <f t="shared" si="60"/>
        <v>0.68793616604161734</v>
      </c>
      <c r="M484" s="4">
        <f t="shared" si="61"/>
        <v>113.74740474662597</v>
      </c>
      <c r="N484" s="19">
        <f t="shared" si="62"/>
        <v>7.4144274631828599E-2</v>
      </c>
      <c r="O484" s="6">
        <v>0</v>
      </c>
      <c r="P484" s="6">
        <v>0</v>
      </c>
      <c r="Q484" s="7">
        <v>5.7059090909090902</v>
      </c>
      <c r="R484" s="8">
        <f t="shared" si="63"/>
        <v>0.83922793854188193</v>
      </c>
      <c r="S484" s="9" t="s">
        <v>23</v>
      </c>
    </row>
    <row r="485" spans="1:19" x14ac:dyDescent="0.25">
      <c r="A485" s="3">
        <v>44742</v>
      </c>
      <c r="B485" s="4">
        <v>93.67</v>
      </c>
      <c r="C485" s="4">
        <v>3080304596.3200002</v>
      </c>
      <c r="D485" s="5">
        <v>283499</v>
      </c>
      <c r="E485" s="4">
        <v>0.7</v>
      </c>
      <c r="F485" s="5">
        <v>27101061</v>
      </c>
      <c r="G485" s="4">
        <v>3037160.26</v>
      </c>
      <c r="H485" s="4">
        <v>17387217</v>
      </c>
      <c r="I485" s="4">
        <v>-2247247</v>
      </c>
      <c r="J485" s="4">
        <f t="shared" si="58"/>
        <v>0.64156960496860249</v>
      </c>
      <c r="K485" s="4">
        <f t="shared" si="59"/>
        <v>-8.2920997078306274E-2</v>
      </c>
      <c r="L485" s="4">
        <f t="shared" si="60"/>
        <v>0.55864860789029624</v>
      </c>
      <c r="M485" s="4">
        <f t="shared" si="61"/>
        <v>113.65992631506199</v>
      </c>
      <c r="N485" s="19">
        <f t="shared" si="62"/>
        <v>7.6460158199804118E-2</v>
      </c>
      <c r="O485" s="6">
        <v>8.7999999999999995E-2</v>
      </c>
      <c r="P485" s="6">
        <v>2.3E-2</v>
      </c>
      <c r="Q485" s="7">
        <v>5.7538095238095242</v>
      </c>
      <c r="R485" s="8">
        <f t="shared" si="63"/>
        <v>0.82412511636114827</v>
      </c>
      <c r="S485" s="9" t="s">
        <v>23</v>
      </c>
    </row>
    <row r="486" spans="1:19" x14ac:dyDescent="0.25">
      <c r="A486" s="3">
        <v>44771</v>
      </c>
      <c r="B486" s="4">
        <v>97.58</v>
      </c>
      <c r="C486" s="4">
        <v>3081481314.6599998</v>
      </c>
      <c r="D486" s="5">
        <v>287322</v>
      </c>
      <c r="E486" s="4">
        <v>0.72</v>
      </c>
      <c r="F486" s="5">
        <v>27101061</v>
      </c>
      <c r="G486" s="4">
        <v>4021523.78</v>
      </c>
      <c r="H486" s="4">
        <v>21441737</v>
      </c>
      <c r="I486" s="4">
        <v>-2532076</v>
      </c>
      <c r="J486" s="4">
        <f t="shared" si="58"/>
        <v>0.79117703177746435</v>
      </c>
      <c r="K486" s="4">
        <f t="shared" si="59"/>
        <v>-9.3430880805736721E-2</v>
      </c>
      <c r="L486" s="4">
        <f t="shared" si="60"/>
        <v>0.69774615097172765</v>
      </c>
      <c r="M486" s="4">
        <f t="shared" si="61"/>
        <v>113.70334595608637</v>
      </c>
      <c r="N486" s="19">
        <f t="shared" si="62"/>
        <v>7.8690316048583897E-2</v>
      </c>
      <c r="O486" s="6">
        <v>0.09</v>
      </c>
      <c r="P486" s="6">
        <v>0.09</v>
      </c>
      <c r="Q486" s="7">
        <v>6.1376190476190482</v>
      </c>
      <c r="R486" s="8">
        <f t="shared" si="63"/>
        <v>0.85819813990070792</v>
      </c>
      <c r="S486" s="9" t="s">
        <v>23</v>
      </c>
    </row>
    <row r="487" spans="1:19" x14ac:dyDescent="0.25">
      <c r="A487" s="3">
        <v>44804</v>
      </c>
      <c r="B487" s="4">
        <v>108.2</v>
      </c>
      <c r="C487" s="4">
        <v>3086874864.3899999</v>
      </c>
      <c r="D487" s="5">
        <v>293819</v>
      </c>
      <c r="E487" s="4">
        <v>0.72</v>
      </c>
      <c r="F487" s="5">
        <v>27101061</v>
      </c>
      <c r="G487" s="4">
        <v>3808620.7</v>
      </c>
      <c r="H487" s="4">
        <v>22483295</v>
      </c>
      <c r="I487" s="4">
        <v>-2315859</v>
      </c>
      <c r="J487" s="4">
        <f t="shared" si="58"/>
        <v>0.82960940163929375</v>
      </c>
      <c r="K487" s="4">
        <f t="shared" si="59"/>
        <v>-8.5452706076710433E-2</v>
      </c>
      <c r="L487" s="4">
        <f t="shared" si="60"/>
        <v>0.74415669556258335</v>
      </c>
      <c r="M487" s="4">
        <f t="shared" si="61"/>
        <v>113.9023621396225</v>
      </c>
      <c r="N487" s="19">
        <f t="shared" si="62"/>
        <v>7.854800937055173E-2</v>
      </c>
      <c r="O487" s="6">
        <v>0.09</v>
      </c>
      <c r="P487" s="6">
        <v>0.09</v>
      </c>
      <c r="Q487" s="7">
        <v>5.9104347826086947</v>
      </c>
      <c r="R487" s="8">
        <f t="shared" si="63"/>
        <v>0.94993640138355961</v>
      </c>
      <c r="S487" s="9" t="s">
        <v>23</v>
      </c>
    </row>
    <row r="488" spans="1:19" x14ac:dyDescent="0.25">
      <c r="A488" s="3">
        <v>44865</v>
      </c>
      <c r="B488" s="4">
        <v>108.14</v>
      </c>
      <c r="C488" s="4">
        <v>3096972945.4499998</v>
      </c>
      <c r="D488" s="5">
        <v>300923</v>
      </c>
      <c r="E488" s="4">
        <v>0.74</v>
      </c>
      <c r="F488" s="5">
        <v>27101061</v>
      </c>
      <c r="G488" s="4">
        <v>3759945.52</v>
      </c>
      <c r="H488" s="4">
        <v>25065608</v>
      </c>
      <c r="I488" s="4">
        <v>-2981211</v>
      </c>
      <c r="J488" s="4">
        <f t="shared" si="58"/>
        <v>0.92489397370826187</v>
      </c>
      <c r="K488" s="4">
        <f t="shared" si="59"/>
        <v>-0.1100034791995782</v>
      </c>
      <c r="L488" s="4">
        <f t="shared" si="60"/>
        <v>0.81489049450868367</v>
      </c>
      <c r="M488" s="4">
        <f t="shared" si="61"/>
        <v>114.27497046886835</v>
      </c>
      <c r="N488" s="19">
        <f t="shared" si="62"/>
        <v>8.0535536125977636E-2</v>
      </c>
      <c r="O488" s="6">
        <v>7.1999999999999995E-2</v>
      </c>
      <c r="P488" s="6">
        <v>6.3E-2</v>
      </c>
      <c r="Q488" s="7">
        <v>5.7480000000000002</v>
      </c>
      <c r="R488" s="8">
        <f t="shared" si="63"/>
        <v>0.94631396145895585</v>
      </c>
      <c r="S488" s="9" t="s">
        <v>23</v>
      </c>
    </row>
    <row r="489" spans="1:19" x14ac:dyDescent="0.25">
      <c r="A489" s="3">
        <v>44924</v>
      </c>
      <c r="B489" s="4">
        <v>99.08</v>
      </c>
      <c r="C489" s="4">
        <v>3087284630.5999999</v>
      </c>
      <c r="D489" s="5">
        <v>303179</v>
      </c>
      <c r="E489" s="4">
        <v>0.74</v>
      </c>
      <c r="F489" s="5">
        <v>27101061</v>
      </c>
      <c r="G489" s="4">
        <v>3273709.46</v>
      </c>
      <c r="H489" s="4">
        <v>19804188</v>
      </c>
      <c r="I489" s="4">
        <v>-2777191</v>
      </c>
      <c r="J489" s="4">
        <f t="shared" si="58"/>
        <v>0.73075323508551937</v>
      </c>
      <c r="K489" s="4">
        <f t="shared" si="59"/>
        <v>-0.10247536065100919</v>
      </c>
      <c r="L489" s="4">
        <f t="shared" si="60"/>
        <v>0.62827787443451022</v>
      </c>
      <c r="M489" s="4">
        <f t="shared" si="61"/>
        <v>113.91748207201186</v>
      </c>
      <c r="N489" s="19">
        <f t="shared" si="62"/>
        <v>8.0797364946409322E-2</v>
      </c>
      <c r="O489" s="6">
        <v>6.8000000000000005E-2</v>
      </c>
      <c r="P489" s="6">
        <v>5.8999999999999997E-2</v>
      </c>
      <c r="Q489" s="7">
        <v>6.1719047619047611</v>
      </c>
      <c r="R489" s="8">
        <f t="shared" si="63"/>
        <v>0.86975236985458926</v>
      </c>
      <c r="S489" s="9" t="s">
        <v>23</v>
      </c>
    </row>
    <row r="490" spans="1:19" x14ac:dyDescent="0.25">
      <c r="A490" s="3">
        <v>45044</v>
      </c>
      <c r="B490" s="4">
        <v>100</v>
      </c>
      <c r="C490" s="4">
        <v>3082488963.4000001</v>
      </c>
      <c r="D490" s="5">
        <v>309022</v>
      </c>
      <c r="E490" s="4">
        <v>0.74</v>
      </c>
      <c r="F490" s="5">
        <v>27101061</v>
      </c>
      <c r="G490" s="4">
        <v>4544528.6399999997</v>
      </c>
      <c r="H490" s="4">
        <v>22364206</v>
      </c>
      <c r="I490" s="4">
        <v>-2616416</v>
      </c>
      <c r="J490" s="4">
        <f t="shared" si="58"/>
        <v>0.82521514563581111</v>
      </c>
      <c r="K490" s="4">
        <f t="shared" si="59"/>
        <v>-9.6542936086524436E-2</v>
      </c>
      <c r="L490" s="4">
        <f t="shared" si="60"/>
        <v>0.72867220954928669</v>
      </c>
      <c r="M490" s="4">
        <f t="shared" si="61"/>
        <v>113.74052711072825</v>
      </c>
      <c r="N490" s="19">
        <f t="shared" si="62"/>
        <v>8.0927599532420125E-2</v>
      </c>
      <c r="O490" s="6">
        <v>5.3999999999999999E-2</v>
      </c>
      <c r="P490" s="6">
        <v>4.4999999999999998E-2</v>
      </c>
      <c r="Q490" s="7">
        <v>6.0533333333333337</v>
      </c>
      <c r="R490" s="8">
        <f t="shared" si="63"/>
        <v>0.87919409677650229</v>
      </c>
      <c r="S490" s="9" t="s">
        <v>23</v>
      </c>
    </row>
    <row r="491" spans="1:19" x14ac:dyDescent="0.25">
      <c r="A491" s="3">
        <v>45107</v>
      </c>
      <c r="B491" s="4">
        <v>114.19</v>
      </c>
      <c r="C491" s="4">
        <v>3064092496.8400002</v>
      </c>
      <c r="D491" s="5">
        <v>311732</v>
      </c>
      <c r="E491" s="4">
        <v>0.79</v>
      </c>
      <c r="F491" s="5">
        <v>27101061</v>
      </c>
      <c r="G491" s="4">
        <v>3661458.81</v>
      </c>
      <c r="H491" s="4">
        <v>23251185</v>
      </c>
      <c r="I491" s="4">
        <v>-2657832</v>
      </c>
      <c r="J491" s="4">
        <f t="shared" si="58"/>
        <v>0.85794371666850977</v>
      </c>
      <c r="K491" s="4">
        <f t="shared" si="59"/>
        <v>-9.8071141937948483E-2</v>
      </c>
      <c r="L491" s="4">
        <f t="shared" si="60"/>
        <v>0.75987257473056125</v>
      </c>
      <c r="M491" s="4">
        <f t="shared" si="61"/>
        <v>113.06171728258167</v>
      </c>
      <c r="N491" s="19">
        <f t="shared" si="62"/>
        <v>8.7146561688703272E-2</v>
      </c>
      <c r="O491" s="6">
        <v>4.4999999999999998E-2</v>
      </c>
      <c r="P491" s="6">
        <v>0</v>
      </c>
      <c r="Q491" s="7">
        <v>5.3847619047619046</v>
      </c>
      <c r="R491" s="8">
        <f t="shared" si="63"/>
        <v>1.0099793523797127</v>
      </c>
      <c r="S491" s="9" t="s">
        <v>23</v>
      </c>
    </row>
    <row r="492" spans="1:19" x14ac:dyDescent="0.25">
      <c r="A492" s="3">
        <v>45138</v>
      </c>
      <c r="B492" s="4">
        <v>114.39</v>
      </c>
      <c r="C492" s="4">
        <v>3017112409.3099999</v>
      </c>
      <c r="D492" s="5">
        <v>312017</v>
      </c>
      <c r="E492" s="4">
        <v>0.78</v>
      </c>
      <c r="F492" s="5">
        <v>27101061</v>
      </c>
      <c r="G492" s="4">
        <v>3627061.34</v>
      </c>
      <c r="H492" s="4">
        <v>25493049</v>
      </c>
      <c r="I492" s="4">
        <v>-3143028</v>
      </c>
      <c r="J492" s="4">
        <f t="shared" si="58"/>
        <v>0.94066608683696917</v>
      </c>
      <c r="K492" s="4">
        <f t="shared" si="59"/>
        <v>-0.11597435244324936</v>
      </c>
      <c r="L492" s="4">
        <f t="shared" si="60"/>
        <v>0.82469173439371979</v>
      </c>
      <c r="M492" s="4">
        <f t="shared" si="61"/>
        <v>111.32820258623822</v>
      </c>
      <c r="N492" s="19">
        <f t="shared" si="62"/>
        <v>8.7392435333210727E-2</v>
      </c>
      <c r="O492" s="6">
        <v>4.4999999999999998E-2</v>
      </c>
      <c r="P492" s="6">
        <v>3.5999999999999997E-2</v>
      </c>
      <c r="Q492" s="7">
        <v>5.2471428571428582</v>
      </c>
      <c r="R492" s="8">
        <f t="shared" si="63"/>
        <v>1.0275024418128913</v>
      </c>
      <c r="S492" s="9" t="s">
        <v>23</v>
      </c>
    </row>
    <row r="493" spans="1:19" x14ac:dyDescent="0.25">
      <c r="A493" s="3">
        <v>45169</v>
      </c>
      <c r="B493" s="4">
        <v>113.33</v>
      </c>
      <c r="C493" s="4">
        <v>3003131838.5300002</v>
      </c>
      <c r="D493" s="5">
        <v>312524</v>
      </c>
      <c r="E493" s="4">
        <v>0.78</v>
      </c>
      <c r="F493" s="5">
        <v>27101061</v>
      </c>
      <c r="G493" s="4">
        <v>2833792.97</v>
      </c>
      <c r="H493" s="4">
        <v>25214247</v>
      </c>
      <c r="I493" s="4">
        <v>-3745890</v>
      </c>
      <c r="J493" s="4">
        <f t="shared" si="58"/>
        <v>0.93037859292667546</v>
      </c>
      <c r="K493" s="4">
        <f t="shared" si="59"/>
        <v>-0.13821931178266417</v>
      </c>
      <c r="L493" s="4">
        <f t="shared" si="60"/>
        <v>0.79215928114401124</v>
      </c>
      <c r="M493" s="4">
        <f t="shared" si="61"/>
        <v>110.81233456247341</v>
      </c>
      <c r="N493" s="19">
        <f t="shared" si="62"/>
        <v>8.7815155180509974E-2</v>
      </c>
      <c r="O493" s="6">
        <v>4.2999999999999997E-2</v>
      </c>
      <c r="P493" s="6">
        <v>3.4000000000000002E-2</v>
      </c>
      <c r="Q493" s="7">
        <v>5.1947826086956521</v>
      </c>
      <c r="R493" s="8">
        <f t="shared" si="63"/>
        <v>1.0227200829895629</v>
      </c>
      <c r="S493" s="9" t="s">
        <v>23</v>
      </c>
    </row>
    <row r="494" spans="1:19" x14ac:dyDescent="0.25">
      <c r="A494" s="3">
        <v>45198</v>
      </c>
      <c r="B494" s="4">
        <v>113.4</v>
      </c>
      <c r="C494" s="4">
        <v>2995315827.3800001</v>
      </c>
      <c r="D494" s="5">
        <v>312650</v>
      </c>
      <c r="E494" s="4">
        <v>0.78</v>
      </c>
      <c r="F494" s="5">
        <v>27101061</v>
      </c>
      <c r="G494" s="4">
        <v>2703197.31</v>
      </c>
      <c r="H494" s="4">
        <v>28031733</v>
      </c>
      <c r="I494" s="4">
        <v>-4239038</v>
      </c>
      <c r="J494" s="4">
        <f t="shared" si="58"/>
        <v>1.0343407957348976</v>
      </c>
      <c r="K494" s="4">
        <f t="shared" si="59"/>
        <v>-0.15641594253450078</v>
      </c>
      <c r="L494" s="4">
        <f t="shared" si="60"/>
        <v>0.87792485320039682</v>
      </c>
      <c r="M494" s="4">
        <f t="shared" si="61"/>
        <v>110.52393215822805</v>
      </c>
      <c r="N494" s="19">
        <f t="shared" si="62"/>
        <v>8.8053267960798154E-2</v>
      </c>
      <c r="O494" s="6">
        <v>2.3E-2</v>
      </c>
      <c r="P494" s="6">
        <v>1.4E-2</v>
      </c>
      <c r="Q494" s="7">
        <v>5.5170000000000003</v>
      </c>
      <c r="R494" s="8">
        <f t="shared" si="63"/>
        <v>1.0260221273855379</v>
      </c>
      <c r="S494" s="9" t="s">
        <v>23</v>
      </c>
    </row>
    <row r="495" spans="1:19" x14ac:dyDescent="0.25">
      <c r="A495" s="3">
        <v>45230</v>
      </c>
      <c r="B495" s="4">
        <v>108.95</v>
      </c>
      <c r="C495" s="4">
        <v>2988134349.3400002</v>
      </c>
      <c r="D495" s="5">
        <v>312206</v>
      </c>
      <c r="E495" s="4">
        <v>0.78</v>
      </c>
      <c r="F495" s="5">
        <v>27101061</v>
      </c>
      <c r="G495" s="4">
        <v>2339213.15</v>
      </c>
      <c r="H495" s="4">
        <v>24524257</v>
      </c>
      <c r="I495" s="4">
        <v>-4415949</v>
      </c>
      <c r="J495" s="4">
        <f t="shared" ref="J495:J509" si="64">H495/F495</f>
        <v>0.90491870410534847</v>
      </c>
      <c r="K495" s="4">
        <f t="shared" ref="K495:K509" si="65">I495/F495</f>
        <v>-0.16294376814250924</v>
      </c>
      <c r="L495" s="4">
        <f t="shared" ref="L495:L509" si="66">J495+K495</f>
        <v>0.74197493596283925</v>
      </c>
      <c r="M495" s="4">
        <f t="shared" si="61"/>
        <v>110.2589433432145</v>
      </c>
      <c r="N495" s="19">
        <f t="shared" si="62"/>
        <v>8.8273190350450559E-2</v>
      </c>
      <c r="O495" s="6">
        <v>2.3E-2</v>
      </c>
      <c r="P495" s="6">
        <v>2.3E-2</v>
      </c>
      <c r="Q495" s="7">
        <v>5.767142857142856</v>
      </c>
      <c r="R495" s="8">
        <f t="shared" si="63"/>
        <v>0.98812846102524299</v>
      </c>
      <c r="S495" s="9" t="s">
        <v>23</v>
      </c>
    </row>
    <row r="496" spans="1:19" x14ac:dyDescent="0.25">
      <c r="A496" s="3">
        <v>45260</v>
      </c>
      <c r="B496" s="4">
        <v>107.53</v>
      </c>
      <c r="C496" s="4">
        <v>3282308371.27</v>
      </c>
      <c r="D496" s="5">
        <v>314755</v>
      </c>
      <c r="E496" s="4">
        <v>0.78</v>
      </c>
      <c r="F496" s="5">
        <v>29613233</v>
      </c>
      <c r="G496" s="4">
        <v>4399132.21</v>
      </c>
      <c r="H496" s="4">
        <v>42145545</v>
      </c>
      <c r="I496" s="4">
        <v>-5641132</v>
      </c>
      <c r="J496" s="4">
        <f t="shared" si="64"/>
        <v>1.4231997229076609</v>
      </c>
      <c r="K496" s="4">
        <f t="shared" si="65"/>
        <v>-0.19049362155087896</v>
      </c>
      <c r="L496" s="4">
        <f t="shared" si="66"/>
        <v>1.2327061013567819</v>
      </c>
      <c r="M496" s="4">
        <f t="shared" si="61"/>
        <v>110.83924444419831</v>
      </c>
      <c r="N496" s="19">
        <f t="shared" si="62"/>
        <v>8.779300329137385E-2</v>
      </c>
      <c r="O496" s="6">
        <v>2.3E-2</v>
      </c>
      <c r="P496" s="6">
        <v>2.3E-2</v>
      </c>
      <c r="Q496" s="7">
        <v>5.6624999999999996</v>
      </c>
      <c r="R496" s="8">
        <f t="shared" si="63"/>
        <v>0.9701437477240803</v>
      </c>
      <c r="S496" s="9" t="s">
        <v>23</v>
      </c>
    </row>
    <row r="497" spans="1:19" x14ac:dyDescent="0.25">
      <c r="A497" s="3">
        <v>45288</v>
      </c>
      <c r="B497" s="4">
        <v>108.9</v>
      </c>
      <c r="C497" s="4">
        <v>3267595223.6799998</v>
      </c>
      <c r="D497" s="5">
        <v>320579</v>
      </c>
      <c r="E497" s="4">
        <v>0.78</v>
      </c>
      <c r="F497" s="5">
        <v>29613233</v>
      </c>
      <c r="G497" s="4">
        <v>6712335.4000000004</v>
      </c>
      <c r="H497" s="4">
        <v>27725955</v>
      </c>
      <c r="I497" s="4">
        <v>-3359503</v>
      </c>
      <c r="J497" s="4">
        <f t="shared" si="64"/>
        <v>0.93626909969607164</v>
      </c>
      <c r="K497" s="4">
        <f t="shared" si="65"/>
        <v>-0.11344600570967715</v>
      </c>
      <c r="L497" s="4">
        <f t="shared" si="66"/>
        <v>0.82282309398639453</v>
      </c>
      <c r="M497" s="4">
        <f t="shared" si="61"/>
        <v>110.3424007665762</v>
      </c>
      <c r="N497" s="19">
        <f t="shared" si="62"/>
        <v>8.8203808111305237E-2</v>
      </c>
      <c r="O497" s="6">
        <v>2.3E-2</v>
      </c>
      <c r="P497" s="6">
        <v>2.3E-2</v>
      </c>
      <c r="Q497" s="7">
        <v>5.4936842105263155</v>
      </c>
      <c r="R497" s="8">
        <f t="shared" si="63"/>
        <v>0.98692795555873825</v>
      </c>
      <c r="S497" s="9" t="s">
        <v>23</v>
      </c>
    </row>
    <row r="498" spans="1:19" x14ac:dyDescent="0.25">
      <c r="A498" s="3">
        <v>45322</v>
      </c>
      <c r="B498" s="4">
        <v>109.37</v>
      </c>
      <c r="C498" s="4">
        <v>3319205164.2199998</v>
      </c>
      <c r="D498" s="5">
        <v>335298</v>
      </c>
      <c r="E498" s="4">
        <v>0.78</v>
      </c>
      <c r="F498" s="5">
        <v>29613233</v>
      </c>
      <c r="G498" s="4">
        <v>4613050.84</v>
      </c>
      <c r="H498" s="4">
        <v>28798888</v>
      </c>
      <c r="I498" s="4">
        <v>-3605650</v>
      </c>
      <c r="J498" s="4">
        <f t="shared" si="64"/>
        <v>0.97250063848145185</v>
      </c>
      <c r="K498" s="4">
        <f t="shared" si="65"/>
        <v>-0.12175806673996048</v>
      </c>
      <c r="L498" s="4">
        <f t="shared" si="66"/>
        <v>0.85074257174149137</v>
      </c>
      <c r="M498" s="4">
        <f t="shared" si="61"/>
        <v>112.0852007013216</v>
      </c>
      <c r="N498" s="19">
        <f t="shared" si="62"/>
        <v>8.6779437339526755E-2</v>
      </c>
      <c r="O498" s="6">
        <v>2.3E-2</v>
      </c>
      <c r="P498" s="6">
        <v>2.3E-2</v>
      </c>
      <c r="Q498" s="7">
        <v>5.5163636363636357</v>
      </c>
      <c r="R498" s="8">
        <f t="shared" si="63"/>
        <v>0.97577556462108761</v>
      </c>
      <c r="S498" s="9" t="s">
        <v>23</v>
      </c>
    </row>
    <row r="499" spans="1:19" x14ac:dyDescent="0.25">
      <c r="A499" s="3">
        <v>45351</v>
      </c>
      <c r="B499" s="4">
        <v>111.78</v>
      </c>
      <c r="C499" s="4">
        <v>3312011857.4000001</v>
      </c>
      <c r="D499" s="5">
        <v>338621</v>
      </c>
      <c r="E499" s="4">
        <v>0.78</v>
      </c>
      <c r="F499" s="5">
        <v>29613233</v>
      </c>
      <c r="G499" s="4">
        <v>4555205.37</v>
      </c>
      <c r="H499" s="4">
        <v>22369270</v>
      </c>
      <c r="I499" s="4">
        <v>-3452402</v>
      </c>
      <c r="J499" s="4">
        <f t="shared" si="64"/>
        <v>0.7553808798924454</v>
      </c>
      <c r="K499" s="4">
        <f t="shared" si="65"/>
        <v>-0.11658308297510103</v>
      </c>
      <c r="L499" s="4">
        <f t="shared" si="66"/>
        <v>0.6387977969173444</v>
      </c>
      <c r="M499" s="4">
        <f t="shared" si="61"/>
        <v>111.84229217390752</v>
      </c>
      <c r="N499" s="19">
        <f t="shared" si="62"/>
        <v>8.6975199954602234E-2</v>
      </c>
      <c r="O499" s="6">
        <v>2.3E-2</v>
      </c>
      <c r="P499" s="6">
        <v>2.3E-2</v>
      </c>
      <c r="Q499" s="7">
        <v>5.5973684210526322</v>
      </c>
      <c r="R499" s="8">
        <f t="shared" si="63"/>
        <v>0.99944303561115622</v>
      </c>
      <c r="S499" s="9" t="s">
        <v>23</v>
      </c>
    </row>
    <row r="500" spans="1:19" x14ac:dyDescent="0.25">
      <c r="A500" s="3">
        <v>45379</v>
      </c>
      <c r="B500" s="4">
        <v>110.27</v>
      </c>
      <c r="C500" s="4">
        <v>3305836439.7800002</v>
      </c>
      <c r="D500" s="5">
        <v>342386</v>
      </c>
      <c r="E500" s="4">
        <v>0.78</v>
      </c>
      <c r="F500" s="5">
        <v>29613233</v>
      </c>
      <c r="G500" s="4">
        <v>4694578.38</v>
      </c>
      <c r="H500" s="4">
        <v>25507611</v>
      </c>
      <c r="I500" s="4">
        <v>-3121699</v>
      </c>
      <c r="J500" s="4">
        <f t="shared" si="64"/>
        <v>0.86135853521971073</v>
      </c>
      <c r="K500" s="4">
        <f t="shared" si="65"/>
        <v>-0.10541567683609554</v>
      </c>
      <c r="L500" s="4">
        <f t="shared" si="66"/>
        <v>0.75594285838361519</v>
      </c>
      <c r="M500" s="4">
        <f t="shared" si="61"/>
        <v>111.63375642841834</v>
      </c>
      <c r="N500" s="19">
        <f t="shared" si="62"/>
        <v>8.7143966746708212E-2</v>
      </c>
      <c r="O500" s="6">
        <v>1.9E-2</v>
      </c>
      <c r="P500" s="6">
        <v>1.9E-2</v>
      </c>
      <c r="Q500" s="7">
        <v>5.7330000000000005</v>
      </c>
      <c r="R500" s="8">
        <f t="shared" si="63"/>
        <v>0.98778365548154956</v>
      </c>
      <c r="S500" s="9" t="s">
        <v>23</v>
      </c>
    </row>
    <row r="501" spans="1:19" x14ac:dyDescent="0.25">
      <c r="A501" s="3">
        <v>45412</v>
      </c>
      <c r="B501" s="4">
        <v>104.74</v>
      </c>
      <c r="C501" s="4">
        <v>3303182631.1799998</v>
      </c>
      <c r="D501" s="5">
        <v>345065</v>
      </c>
      <c r="E501" s="4">
        <v>0.78</v>
      </c>
      <c r="F501" s="5">
        <v>29613233</v>
      </c>
      <c r="G501" s="4">
        <v>4375660.59</v>
      </c>
      <c r="H501" s="4">
        <v>21806726</v>
      </c>
      <c r="I501" s="4">
        <v>-3718543</v>
      </c>
      <c r="J501" s="4">
        <f t="shared" si="64"/>
        <v>0.73638450756119733</v>
      </c>
      <c r="K501" s="4">
        <f t="shared" si="65"/>
        <v>-0.12557031513580433</v>
      </c>
      <c r="L501" s="4">
        <f t="shared" si="66"/>
        <v>0.61081419242539303</v>
      </c>
      <c r="M501" s="4">
        <f t="shared" si="61"/>
        <v>111.54414079610963</v>
      </c>
      <c r="N501" s="19">
        <f t="shared" si="62"/>
        <v>8.7216693428790348E-2</v>
      </c>
      <c r="O501" s="6">
        <v>3.2000000000000001E-2</v>
      </c>
      <c r="P501" s="6">
        <v>3.2000000000000001E-2</v>
      </c>
      <c r="Q501" s="7">
        <v>5.9781818181818185</v>
      </c>
      <c r="R501" s="8">
        <f t="shared" si="63"/>
        <v>0.93900046432248863</v>
      </c>
      <c r="S501" s="9" t="s">
        <v>23</v>
      </c>
    </row>
    <row r="502" spans="1:19" x14ac:dyDescent="0.25">
      <c r="A502" s="3">
        <v>45443</v>
      </c>
      <c r="B502" s="4">
        <v>104.85</v>
      </c>
      <c r="C502" s="4">
        <v>3313536868.29</v>
      </c>
      <c r="D502" s="5">
        <v>346784</v>
      </c>
      <c r="E502" s="4">
        <v>0.78</v>
      </c>
      <c r="F502" s="5">
        <v>29613233</v>
      </c>
      <c r="G502" s="4">
        <v>4584847.3099999996</v>
      </c>
      <c r="H502" s="4">
        <v>39968053</v>
      </c>
      <c r="I502" s="4">
        <v>-3465967</v>
      </c>
      <c r="J502" s="4">
        <f t="shared" si="64"/>
        <v>1.3496686768378177</v>
      </c>
      <c r="K502" s="4">
        <f t="shared" si="65"/>
        <v>-0.11704115521598064</v>
      </c>
      <c r="L502" s="4">
        <f t="shared" si="66"/>
        <v>1.232627521621837</v>
      </c>
      <c r="M502" s="4">
        <f t="shared" si="61"/>
        <v>111.89378978951741</v>
      </c>
      <c r="N502" s="19">
        <f t="shared" si="62"/>
        <v>8.6933623768659984E-2</v>
      </c>
      <c r="O502" s="6">
        <v>3.4000000000000002E-2</v>
      </c>
      <c r="P502" s="6">
        <v>3.2000000000000001E-2</v>
      </c>
      <c r="Q502" s="7">
        <v>6.1466666666666656</v>
      </c>
      <c r="R502" s="8">
        <f t="shared" si="63"/>
        <v>0.93704932326657775</v>
      </c>
      <c r="S502" s="9" t="s">
        <v>23</v>
      </c>
    </row>
    <row r="503" spans="1:19" x14ac:dyDescent="0.25">
      <c r="A503" s="3">
        <v>45471</v>
      </c>
      <c r="B503" s="4">
        <v>99.88</v>
      </c>
      <c r="C503" s="4">
        <v>3339686823.1999998</v>
      </c>
      <c r="D503" s="5">
        <v>347894</v>
      </c>
      <c r="E503" s="4">
        <v>0.78</v>
      </c>
      <c r="F503" s="5">
        <v>29613233</v>
      </c>
      <c r="G503" s="4">
        <v>6796019.8799999999</v>
      </c>
      <c r="H503" s="4">
        <v>30221239</v>
      </c>
      <c r="I503" s="4">
        <v>-3478889</v>
      </c>
      <c r="J503" s="4">
        <f t="shared" si="64"/>
        <v>1.0205315643854218</v>
      </c>
      <c r="K503" s="4">
        <f t="shared" si="65"/>
        <v>-0.1174775141910375</v>
      </c>
      <c r="L503" s="4">
        <f t="shared" si="66"/>
        <v>0.90305405019438434</v>
      </c>
      <c r="M503" s="4">
        <f t="shared" si="61"/>
        <v>112.77683943526192</v>
      </c>
      <c r="N503" s="19">
        <f t="shared" si="62"/>
        <v>8.6226831644801161E-2</v>
      </c>
      <c r="O503" s="6">
        <v>3.6999999999999998E-2</v>
      </c>
      <c r="P503" s="6">
        <v>2.9000000000000001E-2</v>
      </c>
      <c r="Q503" s="7">
        <v>6.2974999999999985</v>
      </c>
      <c r="R503" s="8">
        <f t="shared" si="63"/>
        <v>0.88564283677531863</v>
      </c>
      <c r="S503" s="9" t="s">
        <v>23</v>
      </c>
    </row>
    <row r="504" spans="1:19" x14ac:dyDescent="0.25">
      <c r="A504" s="3">
        <v>45504</v>
      </c>
      <c r="B504" s="4">
        <v>103.91</v>
      </c>
      <c r="C504" s="4">
        <v>3344207851.1999998</v>
      </c>
      <c r="D504" s="5">
        <v>349550</v>
      </c>
      <c r="E504" s="4">
        <v>0.78</v>
      </c>
      <c r="F504" s="5">
        <v>29613233</v>
      </c>
      <c r="G504" s="4">
        <v>2935364.17</v>
      </c>
      <c r="H504" s="4">
        <v>40552948</v>
      </c>
      <c r="I504" s="4">
        <v>-4324401</v>
      </c>
      <c r="J504" s="4">
        <f t="shared" si="64"/>
        <v>1.3694198130950443</v>
      </c>
      <c r="K504" s="4">
        <f t="shared" si="65"/>
        <v>-0.14602934438127713</v>
      </c>
      <c r="L504" s="4">
        <f t="shared" si="66"/>
        <v>1.2233904687137671</v>
      </c>
      <c r="M504" s="4">
        <f t="shared" si="61"/>
        <v>112.92950861528695</v>
      </c>
      <c r="N504" s="19">
        <f t="shared" si="62"/>
        <v>8.610579835645038E-2</v>
      </c>
      <c r="O504" s="6">
        <v>1.7000000000000001E-2</v>
      </c>
      <c r="P504" s="6">
        <v>1.4999999999999999E-2</v>
      </c>
      <c r="Q504" s="7">
        <v>6.2552173913043472</v>
      </c>
      <c r="R504" s="8">
        <f t="shared" si="63"/>
        <v>0.92013151632481283</v>
      </c>
      <c r="S504" s="9" t="s">
        <v>23</v>
      </c>
    </row>
    <row r="505" spans="1:19" x14ac:dyDescent="0.25">
      <c r="A505" s="3">
        <v>45534</v>
      </c>
      <c r="B505" s="4">
        <v>103.24</v>
      </c>
      <c r="C505" s="4">
        <v>3332739669.8400002</v>
      </c>
      <c r="D505" s="5">
        <v>350933</v>
      </c>
      <c r="E505" s="4">
        <v>0.78</v>
      </c>
      <c r="F505" s="5">
        <v>29613233</v>
      </c>
      <c r="G505" s="4">
        <v>3985800.27</v>
      </c>
      <c r="H505" s="4">
        <v>24808060</v>
      </c>
      <c r="I505" s="4">
        <v>-4626808</v>
      </c>
      <c r="J505" s="4">
        <f t="shared" si="64"/>
        <v>0.83773561637123517</v>
      </c>
      <c r="K505" s="4">
        <f t="shared" si="65"/>
        <v>-0.15624123174933313</v>
      </c>
      <c r="L505" s="4">
        <f t="shared" si="66"/>
        <v>0.68149438462190204</v>
      </c>
      <c r="M505" s="4">
        <f t="shared" si="61"/>
        <v>112.54224318702386</v>
      </c>
      <c r="N505" s="19">
        <f t="shared" si="62"/>
        <v>8.6413479401543203E-2</v>
      </c>
      <c r="O505" s="6">
        <v>1.7999999999999999E-2</v>
      </c>
      <c r="P505" s="6">
        <v>0</v>
      </c>
      <c r="Q505" s="7">
        <v>5.9786363636363653</v>
      </c>
      <c r="R505" s="8">
        <f t="shared" si="63"/>
        <v>0.91734443064578608</v>
      </c>
      <c r="S505" s="9" t="s">
        <v>23</v>
      </c>
    </row>
    <row r="506" spans="1:19" x14ac:dyDescent="0.25">
      <c r="A506" s="3">
        <v>45565</v>
      </c>
      <c r="B506" s="4">
        <v>100.54</v>
      </c>
      <c r="C506" s="4">
        <v>3330645809.1799998</v>
      </c>
      <c r="D506" s="5">
        <v>351107</v>
      </c>
      <c r="E506" s="4">
        <v>0.78</v>
      </c>
      <c r="F506" s="5">
        <v>29613233</v>
      </c>
      <c r="G506" s="4">
        <v>3585622.53</v>
      </c>
      <c r="H506" s="4">
        <v>26251098</v>
      </c>
      <c r="I506" s="4">
        <v>-4359512</v>
      </c>
      <c r="J506" s="4">
        <f t="shared" si="64"/>
        <v>0.88646511510580417</v>
      </c>
      <c r="K506" s="4">
        <f t="shared" si="65"/>
        <v>-0.14721499675499802</v>
      </c>
      <c r="L506" s="4">
        <f t="shared" si="66"/>
        <v>0.73925011835080612</v>
      </c>
      <c r="M506" s="4">
        <f t="shared" si="61"/>
        <v>112.47153626150849</v>
      </c>
      <c r="N506" s="19">
        <f t="shared" si="62"/>
        <v>8.6469893219615956E-2</v>
      </c>
      <c r="O506" s="6">
        <v>1.6E-2</v>
      </c>
      <c r="P506" s="6">
        <v>1.4E-2</v>
      </c>
      <c r="Q506" s="7">
        <v>6.2476190476190485</v>
      </c>
      <c r="R506" s="8">
        <f t="shared" si="63"/>
        <v>0.89391505923982073</v>
      </c>
      <c r="S506" s="9" t="s">
        <v>23</v>
      </c>
    </row>
    <row r="507" spans="1:19" x14ac:dyDescent="0.25">
      <c r="A507" s="3">
        <v>45596</v>
      </c>
      <c r="B507" s="4">
        <v>96.95</v>
      </c>
      <c r="C507" s="4">
        <v>3498312039.3299999</v>
      </c>
      <c r="D507" s="5">
        <v>348915</v>
      </c>
      <c r="E507" s="4">
        <v>0.78</v>
      </c>
      <c r="F507" s="5">
        <v>31164389</v>
      </c>
      <c r="G507" s="4">
        <v>3259416.99</v>
      </c>
      <c r="H507" s="4">
        <v>26288332</v>
      </c>
      <c r="I507" s="4">
        <v>-4758062</v>
      </c>
      <c r="J507" s="4">
        <f t="shared" si="64"/>
        <v>0.84353753895191075</v>
      </c>
      <c r="K507" s="4">
        <f t="shared" si="65"/>
        <v>-0.15267624852199091</v>
      </c>
      <c r="L507" s="4">
        <f t="shared" si="66"/>
        <v>0.69086129042991984</v>
      </c>
      <c r="M507" s="4">
        <f t="shared" si="61"/>
        <v>112.25350958525129</v>
      </c>
      <c r="N507" s="19">
        <f t="shared" si="62"/>
        <v>8.6644311139232766E-2</v>
      </c>
      <c r="O507" s="6">
        <v>1.4999999999999999E-2</v>
      </c>
      <c r="P507" s="6">
        <v>1.2999999999999999E-2</v>
      </c>
      <c r="Q507" s="7">
        <v>6.5382608695652182</v>
      </c>
      <c r="R507" s="8">
        <f t="shared" si="63"/>
        <v>0.86367010134655087</v>
      </c>
      <c r="S507" s="9" t="s">
        <v>23</v>
      </c>
    </row>
    <row r="508" spans="1:19" x14ac:dyDescent="0.25">
      <c r="A508" s="3">
        <v>45625</v>
      </c>
      <c r="B508" s="4">
        <v>94</v>
      </c>
      <c r="C508" s="4">
        <v>3495543561.3699999</v>
      </c>
      <c r="D508" s="5">
        <v>344326</v>
      </c>
      <c r="E508" s="4">
        <v>0.78</v>
      </c>
      <c r="F508" s="5">
        <v>31175931</v>
      </c>
      <c r="G508" s="4">
        <v>4268732.12</v>
      </c>
      <c r="H508" s="4">
        <v>24193816</v>
      </c>
      <c r="I508" s="4">
        <v>-5123396</v>
      </c>
      <c r="J508" s="4">
        <f t="shared" si="64"/>
        <v>0.7760414917520827</v>
      </c>
      <c r="K508" s="4">
        <f t="shared" si="65"/>
        <v>-0.1643381876871616</v>
      </c>
      <c r="L508" s="4">
        <f t="shared" si="66"/>
        <v>0.61170330406492113</v>
      </c>
      <c r="M508" s="4">
        <f t="shared" si="61"/>
        <v>112.123149148938</v>
      </c>
      <c r="N508" s="19">
        <f t="shared" si="62"/>
        <v>8.6748933792454963E-2</v>
      </c>
      <c r="O508" s="6">
        <v>1.4999999999999999E-2</v>
      </c>
      <c r="P508" s="6">
        <v>1.2999999999999999E-2</v>
      </c>
      <c r="Q508" s="7">
        <v>6.7052631578947377</v>
      </c>
      <c r="R508" s="8">
        <f t="shared" si="63"/>
        <v>0.83836389464173688</v>
      </c>
      <c r="S508" s="9" t="s">
        <v>23</v>
      </c>
    </row>
    <row r="509" spans="1:19" x14ac:dyDescent="0.25">
      <c r="A509" s="3">
        <v>45656</v>
      </c>
      <c r="B509" s="4">
        <v>94.1</v>
      </c>
      <c r="C509" s="4">
        <v>3496156739.4200001</v>
      </c>
      <c r="D509" s="5">
        <v>342025</v>
      </c>
      <c r="E509" s="4">
        <v>0.78</v>
      </c>
      <c r="F509" s="5">
        <v>31175931</v>
      </c>
      <c r="G509" s="4">
        <v>3297030.28</v>
      </c>
      <c r="H509" s="4">
        <v>28364360</v>
      </c>
      <c r="I509" s="4">
        <v>-3784402</v>
      </c>
      <c r="J509" s="4">
        <f t="shared" si="64"/>
        <v>0.90981597309796458</v>
      </c>
      <c r="K509" s="4">
        <f t="shared" si="65"/>
        <v>-0.12138858018386042</v>
      </c>
      <c r="L509" s="4">
        <f t="shared" si="66"/>
        <v>0.78842739291410413</v>
      </c>
      <c r="M509" s="4">
        <f t="shared" si="61"/>
        <v>112.14281746453699</v>
      </c>
      <c r="N509" s="19">
        <f t="shared" si="62"/>
        <v>8.6733132528534318E-2</v>
      </c>
      <c r="O509" s="6">
        <v>4.0203999999999997E-2</v>
      </c>
      <c r="P509" s="6">
        <v>2.4E-2</v>
      </c>
      <c r="Q509" s="7">
        <v>7.0784210526315796</v>
      </c>
      <c r="R509" s="8">
        <f t="shared" si="63"/>
        <v>0.83910857714768328</v>
      </c>
      <c r="S509" s="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Marcondes</dc:creator>
  <cp:lastModifiedBy>Rodrigo Marcondes</cp:lastModifiedBy>
  <dcterms:created xsi:type="dcterms:W3CDTF">2025-04-09T10:34:37Z</dcterms:created>
  <dcterms:modified xsi:type="dcterms:W3CDTF">2025-05-10T19:12:59Z</dcterms:modified>
</cp:coreProperties>
</file>