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uilherme Sá\Downloads\"/>
    </mc:Choice>
  </mc:AlternateContent>
  <xr:revisionPtr revIDLastSave="0" documentId="8_{01F86B55-4E6D-4DAB-8A3C-2C9B9B46AAC6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Celebrity Marriage" sheetId="4" r:id="rId1"/>
    <sheet name="Movies profit" sheetId="2" r:id="rId2"/>
    <sheet name="Poohsticks" sheetId="3" r:id="rId3"/>
    <sheet name="Richest people" sheetId="5" r:id="rId4"/>
    <sheet name="Tallest Buildings" sheetId="6" r:id="rId5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2" i="6" l="1"/>
  <c r="I104" i="6"/>
  <c r="H104" i="6"/>
  <c r="G104" i="6"/>
  <c r="I103" i="6"/>
  <c r="H103" i="6"/>
  <c r="G103" i="6"/>
  <c r="I102" i="6"/>
  <c r="H102" i="6"/>
  <c r="I101" i="6"/>
  <c r="H101" i="6"/>
  <c r="G101" i="6"/>
  <c r="F16" i="5"/>
  <c r="F15" i="5"/>
  <c r="F5" i="5"/>
  <c r="F6" i="5"/>
  <c r="F7" i="5"/>
  <c r="F8" i="5"/>
  <c r="F9" i="5"/>
  <c r="F10" i="5"/>
  <c r="F11" i="5"/>
  <c r="F12" i="5"/>
  <c r="F13" i="5"/>
  <c r="F4" i="5"/>
  <c r="F13" i="3"/>
  <c r="F4" i="3"/>
  <c r="F5" i="3"/>
  <c r="F6" i="3"/>
  <c r="F7" i="3"/>
  <c r="F8" i="3"/>
  <c r="F9" i="3"/>
  <c r="F10" i="3"/>
  <c r="F11" i="3"/>
  <c r="F3" i="3"/>
  <c r="E25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4" i="2" s="1"/>
  <c r="F21" i="4"/>
  <c r="F20" i="4"/>
  <c r="F19" i="4"/>
  <c r="F18" i="4"/>
</calcChain>
</file>

<file path=xl/sharedStrings.xml><?xml version="1.0" encoding="utf-8"?>
<sst xmlns="http://schemas.openxmlformats.org/spreadsheetml/2006/main" count="637" uniqueCount="301">
  <si>
    <t>SHORTEST CELEBRITY MARRIAGES</t>
  </si>
  <si>
    <t>Bride</t>
  </si>
  <si>
    <t>Groom</t>
  </si>
  <si>
    <t>Married</t>
  </si>
  <si>
    <t>Split</t>
  </si>
  <si>
    <t>Days together</t>
  </si>
  <si>
    <t>Britney Spears</t>
  </si>
  <si>
    <t>Jason Allen Alexander</t>
  </si>
  <si>
    <t>January 2004</t>
  </si>
  <si>
    <t>Lisa Marie Presley</t>
  </si>
  <si>
    <t>Nicholas Cage</t>
  </si>
  <si>
    <t>August 2002</t>
  </si>
  <si>
    <t>November 2002</t>
  </si>
  <si>
    <t>Jennifer Lopez</t>
  </si>
  <si>
    <t>Cris Judd</t>
  </si>
  <si>
    <t>October 2001</t>
  </si>
  <si>
    <t>July 2002</t>
  </si>
  <si>
    <t>Courtney Thorne-Smith</t>
  </si>
  <si>
    <t>Andrew Conrad</t>
  </si>
  <si>
    <t>June 2000</t>
  </si>
  <si>
    <t>January 2001</t>
  </si>
  <si>
    <t>Carmen Electra</t>
  </si>
  <si>
    <t>Dennis Rodman</t>
  </si>
  <si>
    <t>November 1998</t>
  </si>
  <si>
    <t>March 1999</t>
  </si>
  <si>
    <t>Donna Peele</t>
  </si>
  <si>
    <t>Charlie Sheen</t>
  </si>
  <si>
    <t>September 1995</t>
  </si>
  <si>
    <t>February 1996</t>
  </si>
  <si>
    <t>Drew Barrymore</t>
  </si>
  <si>
    <t>Jeremy Thomas</t>
  </si>
  <si>
    <t>March 1994</t>
  </si>
  <si>
    <t>April 1994</t>
  </si>
  <si>
    <t>Shannen Doherty</t>
  </si>
  <si>
    <t>Ashley Hamilton</t>
  </si>
  <si>
    <t>September 1993</t>
  </si>
  <si>
    <t>February 1994</t>
  </si>
  <si>
    <t>Cher</t>
  </si>
  <si>
    <t>Greg Allman</t>
  </si>
  <si>
    <t>July 1975</t>
  </si>
  <si>
    <t>Michelle Phillips</t>
  </si>
  <si>
    <t>Dennis Hopper</t>
  </si>
  <si>
    <t>October 1970</t>
  </si>
  <si>
    <t>November 1970</t>
  </si>
  <si>
    <t>Ethel Merman</t>
  </si>
  <si>
    <t>Ernest Borgnine</t>
  </si>
  <si>
    <t>June 1964</t>
  </si>
  <si>
    <t>July 1964</t>
  </si>
  <si>
    <t>Elizabeth Taylor</t>
  </si>
  <si>
    <t>Nicky Hilton</t>
  </si>
  <si>
    <t>May 1950</t>
  </si>
  <si>
    <t>January 1951</t>
  </si>
  <si>
    <t>Jean Acker</t>
  </si>
  <si>
    <t>Rudolph Valentino</t>
  </si>
  <si>
    <t>November 1919</t>
  </si>
  <si>
    <t>Total</t>
  </si>
  <si>
    <t>Average</t>
  </si>
  <si>
    <t>Longest</t>
  </si>
  <si>
    <t>Shortest</t>
  </si>
  <si>
    <t>SUM</t>
  </si>
  <si>
    <t>AVERAGE</t>
  </si>
  <si>
    <t>MAX</t>
  </si>
  <si>
    <t>MIN</t>
  </si>
  <si>
    <t>Movie</t>
  </si>
  <si>
    <t>Budget ($)</t>
  </si>
  <si>
    <t>World Gross ($)</t>
  </si>
  <si>
    <t>Profit</t>
  </si>
  <si>
    <t>Spider-Man 3</t>
  </si>
  <si>
    <t>King Kong (2005)</t>
  </si>
  <si>
    <t>Superman Returns</t>
  </si>
  <si>
    <t>Spider-Man 2</t>
  </si>
  <si>
    <t>Titanic</t>
  </si>
  <si>
    <t>Chronicles of Narnia, The</t>
  </si>
  <si>
    <t>Wild Wild West</t>
  </si>
  <si>
    <t>Evan Almighty</t>
  </si>
  <si>
    <t>Waterworld</t>
  </si>
  <si>
    <t>Terminator 3: Rise of the Machines</t>
  </si>
  <si>
    <t>Polar Express, The</t>
  </si>
  <si>
    <t>Van Helsing</t>
  </si>
  <si>
    <t>Shrek the Third</t>
  </si>
  <si>
    <t>Poseidon</t>
  </si>
  <si>
    <t>Alexander</t>
  </si>
  <si>
    <t>Pearl Harbor</t>
  </si>
  <si>
    <t>Harry Potter and the Goblet of Fire</t>
  </si>
  <si>
    <t>Harry Potter and the Order of the Phoenix</t>
  </si>
  <si>
    <t>Mission: Impossible III</t>
  </si>
  <si>
    <t>Troy</t>
  </si>
  <si>
    <t>Highest</t>
  </si>
  <si>
    <t>Lowest</t>
  </si>
  <si>
    <t>Name</t>
  </si>
  <si>
    <t>Animal</t>
  </si>
  <si>
    <t>Poohsticks score</t>
  </si>
  <si>
    <t>Matches Played</t>
  </si>
  <si>
    <t>Average Score</t>
  </si>
  <si>
    <t>Eeyore</t>
  </si>
  <si>
    <t>Mammal</t>
  </si>
  <si>
    <t>Kanga</t>
  </si>
  <si>
    <t>Marsupial</t>
  </si>
  <si>
    <t>Pooh Bear</t>
  </si>
  <si>
    <t>Rabbit</t>
  </si>
  <si>
    <t>Rodent</t>
  </si>
  <si>
    <t>Christopher Robin</t>
  </si>
  <si>
    <t>Roo</t>
  </si>
  <si>
    <t>Wol</t>
  </si>
  <si>
    <t>Bird</t>
  </si>
  <si>
    <t>Piglet</t>
  </si>
  <si>
    <t>Tigger</t>
  </si>
  <si>
    <t>Overall average</t>
  </si>
  <si>
    <t>The 10 Richest People in the World 2007</t>
  </si>
  <si>
    <t>Rank</t>
  </si>
  <si>
    <t>Age</t>
  </si>
  <si>
    <t>Wealth ($bil)</t>
  </si>
  <si>
    <t>Wealth per year</t>
  </si>
  <si>
    <t>William Gates III</t>
  </si>
  <si>
    <t>Warren Buffett</t>
  </si>
  <si>
    <t>Carlos Slim Helu</t>
  </si>
  <si>
    <t>Ingvar Kamprad &amp; family</t>
  </si>
  <si>
    <t>Lakshmi Mittal</t>
  </si>
  <si>
    <t>Sheldon Adelson</t>
  </si>
  <si>
    <t>Bernard Arnault</t>
  </si>
  <si>
    <t>Amancio Ortega</t>
  </si>
  <si>
    <t>Li Ka-shing</t>
  </si>
  <si>
    <t>David Thomson &amp; family</t>
  </si>
  <si>
    <t>Building</t>
  </si>
  <si>
    <t>City</t>
  </si>
  <si>
    <t>Country</t>
  </si>
  <si>
    <t>Year</t>
  </si>
  <si>
    <t>Decade</t>
  </si>
  <si>
    <t>Building type</t>
  </si>
  <si>
    <t>Storeys</t>
  </si>
  <si>
    <t>Metres</t>
  </si>
  <si>
    <t>Cost ($m)</t>
  </si>
  <si>
    <t>Woolworth Building</t>
  </si>
  <si>
    <t>New York</t>
  </si>
  <si>
    <t>United States</t>
  </si>
  <si>
    <t>1910s</t>
  </si>
  <si>
    <t>Normal</t>
  </si>
  <si>
    <t>G.E. Building</t>
  </si>
  <si>
    <t>1930s</t>
  </si>
  <si>
    <t>40 Wall Street</t>
  </si>
  <si>
    <t>American International Building</t>
  </si>
  <si>
    <t>Chrysler Building</t>
  </si>
  <si>
    <t>Large</t>
  </si>
  <si>
    <t>Empire State Building</t>
  </si>
  <si>
    <t>Palace of Culture and Science</t>
  </si>
  <si>
    <t>Warsaw</t>
  </si>
  <si>
    <t>Poland</t>
  </si>
  <si>
    <t>1950s</t>
  </si>
  <si>
    <t>Moscow State University</t>
  </si>
  <si>
    <t>Moscow</t>
  </si>
  <si>
    <t>Russia</t>
  </si>
  <si>
    <t>Bank of America Center</t>
  </si>
  <si>
    <t>San Francisco</t>
  </si>
  <si>
    <t>1960s</t>
  </si>
  <si>
    <t>MetLife</t>
  </si>
  <si>
    <t>One Chase Manhattan Plaza</t>
  </si>
  <si>
    <t>One First National Plaza</t>
  </si>
  <si>
    <t>Chicago</t>
  </si>
  <si>
    <t>John Hancock Center</t>
  </si>
  <si>
    <t>IDS Center</t>
  </si>
  <si>
    <t>Minneapolis</t>
  </si>
  <si>
    <t>1970s</t>
  </si>
  <si>
    <t>Canadian Imperial Bank of Commerce</t>
  </si>
  <si>
    <t>Toronto</t>
  </si>
  <si>
    <t>Canada</t>
  </si>
  <si>
    <t>John Hancock Tower</t>
  </si>
  <si>
    <t>Boston</t>
  </si>
  <si>
    <t>USX Tower</t>
  </si>
  <si>
    <t>Pittsburgh</t>
  </si>
  <si>
    <t>Transamerica Pyramid</t>
  </si>
  <si>
    <t>Water Tower Place</t>
  </si>
  <si>
    <t>First Interstate Tower</t>
  </si>
  <si>
    <t>Los Angeles</t>
  </si>
  <si>
    <t>Renaissance Tower</t>
  </si>
  <si>
    <t>Dallas</t>
  </si>
  <si>
    <t>Citicorp Center</t>
  </si>
  <si>
    <t>First Canadian Place</t>
  </si>
  <si>
    <t>Amoco Building</t>
  </si>
  <si>
    <t>Sears Tower</t>
  </si>
  <si>
    <t>Very large</t>
  </si>
  <si>
    <t>Equitable Tower</t>
  </si>
  <si>
    <t>1980s</t>
  </si>
  <si>
    <t>Three First National Plaza</t>
  </si>
  <si>
    <t>Kompleks Tun Abdul Razak Building</t>
  </si>
  <si>
    <t>Penang</t>
  </si>
  <si>
    <t>Malaysia</t>
  </si>
  <si>
    <t>Heritage Plaza</t>
  </si>
  <si>
    <t>Houston</t>
  </si>
  <si>
    <t>Norwest Center</t>
  </si>
  <si>
    <t>Treasury Building</t>
  </si>
  <si>
    <t>Singapore City</t>
  </si>
  <si>
    <t>Singapore</t>
  </si>
  <si>
    <t>Office Towers</t>
  </si>
  <si>
    <t>Caracas</t>
  </si>
  <si>
    <t>Venzuela</t>
  </si>
  <si>
    <t>Worldwide Plaza</t>
  </si>
  <si>
    <t>NationsBank Center</t>
  </si>
  <si>
    <t>Bank One Center</t>
  </si>
  <si>
    <t>Malayan Bank</t>
  </si>
  <si>
    <t>Kuala Lumpur</t>
  </si>
  <si>
    <t>CitySpire</t>
  </si>
  <si>
    <t>Rialto Tower</t>
  </si>
  <si>
    <t>Melbourne</t>
  </si>
  <si>
    <t>Australia</t>
  </si>
  <si>
    <t>Korea Life Insurance Company</t>
  </si>
  <si>
    <t>Seoul</t>
  </si>
  <si>
    <t>South Korea</t>
  </si>
  <si>
    <t>One Atlantic Center</t>
  </si>
  <si>
    <t>Atlanta</t>
  </si>
  <si>
    <t>900 North Michigan Ave.</t>
  </si>
  <si>
    <t>Scotia Plaza</t>
  </si>
  <si>
    <t>Williams Tower</t>
  </si>
  <si>
    <t>Overseas Union Bank Centre</t>
  </si>
  <si>
    <t>NationsBank Plaza</t>
  </si>
  <si>
    <t>Columbia Seafirst Center</t>
  </si>
  <si>
    <t>Seattle</t>
  </si>
  <si>
    <t>One Liberty Place</t>
  </si>
  <si>
    <t>Philadelphia</t>
  </si>
  <si>
    <t>Wells Fargo Plaza</t>
  </si>
  <si>
    <t>Chase Tower</t>
  </si>
  <si>
    <t>AT&amp;T Corporate Center</t>
  </si>
  <si>
    <t>Bank of China Tower</t>
  </si>
  <si>
    <t>Hong Kong</t>
  </si>
  <si>
    <t>China</t>
  </si>
  <si>
    <t>Carnegie Hall Tower</t>
  </si>
  <si>
    <t>1990s</t>
  </si>
  <si>
    <t>Shinjuku Park Tower</t>
  </si>
  <si>
    <t>Tokyo</t>
  </si>
  <si>
    <t>Japan</t>
  </si>
  <si>
    <t>Opera City Tower</t>
  </si>
  <si>
    <t>One Ninety One Peachtree Tower</t>
  </si>
  <si>
    <t>First Bank Place</t>
  </si>
  <si>
    <t>One Canada Square</t>
  </si>
  <si>
    <t>London</t>
  </si>
  <si>
    <t>United Kingdom</t>
  </si>
  <si>
    <t>Empire Tower</t>
  </si>
  <si>
    <t>Mellon Bank Center</t>
  </si>
  <si>
    <t>Tokyo City Hall</t>
  </si>
  <si>
    <t>Shin Kong Life Tower</t>
  </si>
  <si>
    <t>Taipei</t>
  </si>
  <si>
    <t>Taiwan</t>
  </si>
  <si>
    <t>BNI City Tower</t>
  </si>
  <si>
    <t>Jakarta</t>
  </si>
  <si>
    <t>Indonesia</t>
  </si>
  <si>
    <t>World Trade Center</t>
  </si>
  <si>
    <t>Osaka</t>
  </si>
  <si>
    <t>Rinku Gate Tower</t>
  </si>
  <si>
    <t>Messeturm</t>
  </si>
  <si>
    <t>Frankfurt</t>
  </si>
  <si>
    <t>Germany</t>
  </si>
  <si>
    <t>Two Liberty Place</t>
  </si>
  <si>
    <t>BCE Place–Canada Trust Tower</t>
  </si>
  <si>
    <t>SunTrust Plaza</t>
  </si>
  <si>
    <t>NationsBank Corporate Center</t>
  </si>
  <si>
    <t>Charlotte</t>
  </si>
  <si>
    <t>Republic Plaza</t>
  </si>
  <si>
    <t>United Overseas Bank Plaza</t>
  </si>
  <si>
    <t>Sunjoy Tomorrow Square</t>
  </si>
  <si>
    <t>Shanghai</t>
  </si>
  <si>
    <t>Cheung Kong Center</t>
  </si>
  <si>
    <t>Key Tower</t>
  </si>
  <si>
    <t>Cleveland</t>
  </si>
  <si>
    <t>311 South Wacker Drive</t>
  </si>
  <si>
    <t>Landmark Tower</t>
  </si>
  <si>
    <t>Yokohama</t>
  </si>
  <si>
    <t>Commerzbank Tower</t>
  </si>
  <si>
    <t>Ryugyong Hotel</t>
  </si>
  <si>
    <t>Pyongyang</t>
  </si>
  <si>
    <t>North Korea</t>
  </si>
  <si>
    <t>Two Prudential Plaza</t>
  </si>
  <si>
    <t>Library Tower</t>
  </si>
  <si>
    <t>Telekom Malaysia Headquarters</t>
  </si>
  <si>
    <t>Bank of America Plaza</t>
  </si>
  <si>
    <t>Baiyoke Tower II</t>
  </si>
  <si>
    <t>Bangkok</t>
  </si>
  <si>
    <t>Thailand</t>
  </si>
  <si>
    <t>Burj al Arab Hotel</t>
  </si>
  <si>
    <t>Dubai</t>
  </si>
  <si>
    <t>T &amp; C Tower</t>
  </si>
  <si>
    <t>Kaohsiung</t>
  </si>
  <si>
    <t>The Center</t>
  </si>
  <si>
    <t>Central Plaza</t>
  </si>
  <si>
    <t>Shun Hing Square</t>
  </si>
  <si>
    <t>Shenzhen</t>
  </si>
  <si>
    <t>Citic Plaza</t>
  </si>
  <si>
    <t>Guangzhou</t>
  </si>
  <si>
    <t>Jin Mao Building</t>
  </si>
  <si>
    <t>Petronas Tower 1</t>
  </si>
  <si>
    <t>Petronas Tower 2</t>
  </si>
  <si>
    <t>JR Central Towers</t>
  </si>
  <si>
    <t>Nagoya</t>
  </si>
  <si>
    <t>2000s</t>
  </si>
  <si>
    <t>Faisaliah Complex</t>
  </si>
  <si>
    <t>Riyadh</t>
  </si>
  <si>
    <t>Saudi Arabia</t>
  </si>
  <si>
    <t>Plaza66</t>
  </si>
  <si>
    <t>Emirates Tower Two</t>
  </si>
  <si>
    <t>Kingdom Centre</t>
  </si>
  <si>
    <t>Emirates Tower One</t>
  </si>
  <si>
    <t>Totals</t>
  </si>
  <si>
    <t>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</si>
</sst>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3" borderId="4" xfId="0" applyFont="1" applyFill="1" applyBorder="1"/>
    <xf numFmtId="0" fontId="0" fillId="0" borderId="5" xfId="0" applyBorder="1"/>
    <xf numFmtId="49" fontId="0" fillId="0" borderId="5" xfId="0" applyNumberFormat="1" applyBorder="1"/>
    <xf numFmtId="1" fontId="0" fillId="0" borderId="5" xfId="0" applyNumberFormat="1" applyBorder="1"/>
    <xf numFmtId="0" fontId="0" fillId="0" borderId="6" xfId="0" applyBorder="1"/>
    <xf numFmtId="49" fontId="0" fillId="0" borderId="6" xfId="0" applyNumberFormat="1" applyBorder="1"/>
    <xf numFmtId="49" fontId="0" fillId="0" borderId="0" xfId="0" applyNumberFormat="1"/>
    <xf numFmtId="49" fontId="1" fillId="2" borderId="7" xfId="0" applyNumberFormat="1" applyFont="1" applyFill="1" applyBorder="1"/>
    <xf numFmtId="0" fontId="0" fillId="4" borderId="4" xfId="0" applyFill="1" applyBorder="1"/>
    <xf numFmtId="49" fontId="1" fillId="2" borderId="5" xfId="0" applyNumberFormat="1" applyFont="1" applyFill="1" applyBorder="1"/>
    <xf numFmtId="49" fontId="1" fillId="2" borderId="6" xfId="0" applyNumberFormat="1" applyFont="1" applyFill="1" applyBorder="1"/>
    <xf numFmtId="0" fontId="1" fillId="3" borderId="9" xfId="0" applyFont="1" applyFill="1" applyBorder="1" applyAlignment="1">
      <alignment horizontal="right"/>
    </xf>
    <xf numFmtId="0" fontId="1" fillId="3" borderId="10" xfId="0" applyFont="1" applyFill="1" applyBorder="1" applyAlignment="1">
      <alignment horizontal="right"/>
    </xf>
    <xf numFmtId="3" fontId="0" fillId="0" borderId="0" xfId="0" applyNumberFormat="1"/>
    <xf numFmtId="3" fontId="0" fillId="0" borderId="11" xfId="0" applyNumberFormat="1" applyBorder="1"/>
    <xf numFmtId="3" fontId="0" fillId="0" borderId="13" xfId="0" applyNumberFormat="1" applyBorder="1"/>
    <xf numFmtId="0" fontId="1" fillId="3" borderId="7" xfId="0" applyFont="1" applyFill="1" applyBorder="1"/>
    <xf numFmtId="0" fontId="0" fillId="5" borderId="5" xfId="0" applyFill="1" applyBorder="1"/>
    <xf numFmtId="0" fontId="0" fillId="5" borderId="6" xfId="0" applyFill="1" applyBorder="1"/>
    <xf numFmtId="0" fontId="1" fillId="3" borderId="7" xfId="0" applyFont="1" applyFill="1" applyBorder="1" applyAlignment="1">
      <alignment horizontal="right"/>
    </xf>
    <xf numFmtId="3" fontId="0" fillId="0" borderId="5" xfId="0" applyNumberFormat="1" applyBorder="1" applyAlignment="1">
      <alignment horizontal="right"/>
    </xf>
    <xf numFmtId="3" fontId="0" fillId="0" borderId="6" xfId="0" applyNumberFormat="1" applyBorder="1" applyAlignment="1">
      <alignment horizontal="right"/>
    </xf>
    <xf numFmtId="0" fontId="0" fillId="5" borderId="8" xfId="0" applyFill="1" applyBorder="1" applyAlignment="1">
      <alignment horizontal="right"/>
    </xf>
    <xf numFmtId="0" fontId="0" fillId="5" borderId="12" xfId="0" applyFill="1" applyBorder="1" applyAlignment="1">
      <alignment horizontal="right"/>
    </xf>
    <xf numFmtId="3" fontId="0" fillId="6" borderId="4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4" borderId="4" xfId="0" applyFont="1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 applyAlignment="1">
      <alignment horizontal="center"/>
    </xf>
    <xf numFmtId="0" fontId="0" fillId="7" borderId="14" xfId="0" applyFill="1" applyBorder="1"/>
    <xf numFmtId="0" fontId="0" fillId="0" borderId="0" xfId="0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7" borderId="12" xfId="0" applyFill="1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7" borderId="4" xfId="0" applyFill="1" applyBorder="1"/>
    <xf numFmtId="2" fontId="0" fillId="6" borderId="4" xfId="0" applyNumberFormat="1" applyFill="1" applyBorder="1" applyAlignment="1">
      <alignment horizontal="center"/>
    </xf>
    <xf numFmtId="0" fontId="2" fillId="6" borderId="4" xfId="0" applyFont="1" applyFill="1" applyBorder="1"/>
    <xf numFmtId="0" fontId="0" fillId="0" borderId="0" xfId="0"/>
    <xf numFmtId="0" fontId="0" fillId="0" borderId="0" xfId="0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/>
    <xf numFmtId="0" fontId="1" fillId="3" borderId="4" xfId="0" applyFont="1" applyFill="1" applyBorder="1" applyAlignment="1">
      <alignment horizontal="center"/>
    </xf>
    <xf numFmtId="0" fontId="0" fillId="8" borderId="2" xfId="0" applyFill="1" applyBorder="1"/>
    <xf numFmtId="0" fontId="0" fillId="8" borderId="3" xfId="0" applyFill="1" applyBorder="1"/>
    <xf numFmtId="0" fontId="3" fillId="2" borderId="7" xfId="0" applyFont="1" applyFill="1" applyBorder="1"/>
    <xf numFmtId="0" fontId="3" fillId="2" borderId="6" xfId="0" applyFont="1" applyFill="1" applyBorder="1"/>
    <xf numFmtId="0" fontId="4" fillId="8" borderId="2" xfId="0" applyFont="1" applyFill="1" applyBorder="1"/>
    <xf numFmtId="0" fontId="4" fillId="8" borderId="1" xfId="0" applyFont="1" applyFill="1" applyBorder="1"/>
    <xf numFmtId="0" fontId="0" fillId="2" borderId="4" xfId="0" applyFill="1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6" borderId="4" xfId="0" applyNumberFormat="1" applyFill="1" applyBorder="1" applyAlignment="1">
      <alignment horizontal="center"/>
    </xf>
    <xf numFmtId="0" fontId="0" fillId="0" borderId="0" xfId="0"/>
    <xf numFmtId="0" fontId="5" fillId="9" borderId="0" xfId="0" applyFont="1" applyFill="1" applyAlignment="1">
      <alignment horizontal="left"/>
    </xf>
    <xf numFmtId="0" fontId="5" fillId="9" borderId="0" xfId="0" applyFont="1" applyFill="1" applyAlignment="1">
      <alignment horizontal="center"/>
    </xf>
    <xf numFmtId="0" fontId="0" fillId="9" borderId="0" xfId="0" applyFill="1" applyAlignment="1">
      <alignment horizontal="left"/>
    </xf>
    <xf numFmtId="0" fontId="0" fillId="9" borderId="0" xfId="0" applyFill="1" applyAlignment="1">
      <alignment horizontal="center"/>
    </xf>
    <xf numFmtId="0" fontId="0" fillId="9" borderId="0" xfId="0" applyFill="1"/>
    <xf numFmtId="0" fontId="0" fillId="5" borderId="7" xfId="0" applyFill="1" applyBorder="1"/>
    <xf numFmtId="0" fontId="0" fillId="5" borderId="5" xfId="0" applyFill="1" applyBorder="1"/>
    <xf numFmtId="0" fontId="0" fillId="5" borderId="6" xfId="0" applyFill="1" applyBorder="1"/>
    <xf numFmtId="0" fontId="0" fillId="6" borderId="4" xfId="0" applyFill="1" applyBorder="1"/>
    <xf numFmtId="2" fontId="0" fillId="6" borderId="4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F21"/>
  <sheetViews>
    <sheetView workbookViewId="0">
      <selection activeCell="I26" sqref="I26"/>
    </sheetView>
  </sheetViews>
  <sheetFormatPr defaultRowHeight="14.4" x14ac:dyDescent="0.3"/>
  <cols>
    <col min="1" max="1" width="3.109375" customWidth="1"/>
    <col min="2" max="2" width="22.109375" bestFit="1" customWidth="1"/>
    <col min="3" max="3" width="20.88671875" bestFit="1" customWidth="1"/>
    <col min="4" max="4" width="16.109375" hidden="1" customWidth="1"/>
    <col min="5" max="5" width="15.88671875" hidden="1" customWidth="1"/>
    <col min="6" max="6" width="13.44140625" bestFit="1" customWidth="1"/>
  </cols>
  <sheetData>
    <row r="1" spans="2:6" ht="11.25" customHeight="1" x14ac:dyDescent="0.3"/>
    <row r="2" spans="2:6" x14ac:dyDescent="0.3">
      <c r="B2" s="26" t="s">
        <v>0</v>
      </c>
      <c r="C2" s="27"/>
      <c r="D2" s="27"/>
      <c r="E2" s="27"/>
      <c r="F2" s="28"/>
    </row>
    <row r="3" spans="2:6" x14ac:dyDescent="0.3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2:6" x14ac:dyDescent="0.3">
      <c r="B4" s="2" t="s">
        <v>6</v>
      </c>
      <c r="C4" s="2" t="s">
        <v>7</v>
      </c>
      <c r="D4" s="3" t="s">
        <v>8</v>
      </c>
      <c r="E4" s="3" t="s">
        <v>8</v>
      </c>
      <c r="F4" s="2">
        <v>0.2</v>
      </c>
    </row>
    <row r="5" spans="2:6" x14ac:dyDescent="0.3">
      <c r="B5" s="2" t="s">
        <v>9</v>
      </c>
      <c r="C5" s="2" t="s">
        <v>10</v>
      </c>
      <c r="D5" s="3" t="s">
        <v>11</v>
      </c>
      <c r="E5" s="3" t="s">
        <v>12</v>
      </c>
      <c r="F5" s="2">
        <v>107</v>
      </c>
    </row>
    <row r="6" spans="2:6" x14ac:dyDescent="0.3">
      <c r="B6" s="2" t="s">
        <v>13</v>
      </c>
      <c r="C6" s="3" t="s">
        <v>14</v>
      </c>
      <c r="D6" s="3" t="s">
        <v>15</v>
      </c>
      <c r="E6" s="3" t="s">
        <v>16</v>
      </c>
      <c r="F6" s="4">
        <v>273</v>
      </c>
    </row>
    <row r="7" spans="2:6" x14ac:dyDescent="0.3">
      <c r="B7" s="2" t="s">
        <v>17</v>
      </c>
      <c r="C7" s="2" t="s">
        <v>18</v>
      </c>
      <c r="D7" s="3" t="s">
        <v>19</v>
      </c>
      <c r="E7" s="3" t="s">
        <v>20</v>
      </c>
      <c r="F7" s="2">
        <v>214</v>
      </c>
    </row>
    <row r="8" spans="2:6" x14ac:dyDescent="0.3">
      <c r="B8" s="2" t="s">
        <v>21</v>
      </c>
      <c r="C8" s="2" t="s">
        <v>22</v>
      </c>
      <c r="D8" s="3" t="s">
        <v>23</v>
      </c>
      <c r="E8" s="3" t="s">
        <v>24</v>
      </c>
      <c r="F8" s="2">
        <v>150</v>
      </c>
    </row>
    <row r="9" spans="2:6" x14ac:dyDescent="0.3">
      <c r="B9" s="2" t="s">
        <v>25</v>
      </c>
      <c r="C9" s="2" t="s">
        <v>26</v>
      </c>
      <c r="D9" s="3" t="s">
        <v>27</v>
      </c>
      <c r="E9" s="3" t="s">
        <v>28</v>
      </c>
      <c r="F9" s="2">
        <v>146</v>
      </c>
    </row>
    <row r="10" spans="2:6" x14ac:dyDescent="0.3">
      <c r="B10" s="2" t="s">
        <v>29</v>
      </c>
      <c r="C10" s="2" t="s">
        <v>30</v>
      </c>
      <c r="D10" s="3" t="s">
        <v>31</v>
      </c>
      <c r="E10" s="3" t="s">
        <v>32</v>
      </c>
      <c r="F10" s="2">
        <v>30</v>
      </c>
    </row>
    <row r="11" spans="2:6" x14ac:dyDescent="0.3">
      <c r="B11" s="2" t="s">
        <v>33</v>
      </c>
      <c r="C11" s="2" t="s">
        <v>34</v>
      </c>
      <c r="D11" s="3" t="s">
        <v>35</v>
      </c>
      <c r="E11" s="3" t="s">
        <v>36</v>
      </c>
      <c r="F11" s="2">
        <v>153</v>
      </c>
    </row>
    <row r="12" spans="2:6" x14ac:dyDescent="0.3">
      <c r="B12" s="2" t="s">
        <v>37</v>
      </c>
      <c r="C12" s="2" t="s">
        <v>38</v>
      </c>
      <c r="D12" s="3" t="s">
        <v>39</v>
      </c>
      <c r="E12" s="3" t="s">
        <v>39</v>
      </c>
      <c r="F12" s="2">
        <v>9</v>
      </c>
    </row>
    <row r="13" spans="2:6" x14ac:dyDescent="0.3">
      <c r="B13" s="2" t="s">
        <v>40</v>
      </c>
      <c r="C13" s="2" t="s">
        <v>41</v>
      </c>
      <c r="D13" s="3" t="s">
        <v>42</v>
      </c>
      <c r="E13" s="3" t="s">
        <v>43</v>
      </c>
      <c r="F13" s="2">
        <v>8</v>
      </c>
    </row>
    <row r="14" spans="2:6" x14ac:dyDescent="0.3">
      <c r="B14" s="2" t="s">
        <v>44</v>
      </c>
      <c r="C14" s="2" t="s">
        <v>45</v>
      </c>
      <c r="D14" s="3" t="s">
        <v>46</v>
      </c>
      <c r="E14" s="3" t="s">
        <v>47</v>
      </c>
      <c r="F14" s="2">
        <v>32</v>
      </c>
    </row>
    <row r="15" spans="2:6" x14ac:dyDescent="0.3">
      <c r="B15" s="2" t="s">
        <v>48</v>
      </c>
      <c r="C15" s="2" t="s">
        <v>49</v>
      </c>
      <c r="D15" s="3" t="s">
        <v>50</v>
      </c>
      <c r="E15" s="3" t="s">
        <v>51</v>
      </c>
      <c r="F15" s="2">
        <v>245</v>
      </c>
    </row>
    <row r="16" spans="2:6" x14ac:dyDescent="0.3">
      <c r="B16" s="5" t="s">
        <v>52</v>
      </c>
      <c r="C16" s="5" t="s">
        <v>53</v>
      </c>
      <c r="D16" s="6" t="s">
        <v>54</v>
      </c>
      <c r="E16" s="6" t="s">
        <v>54</v>
      </c>
      <c r="F16" s="5">
        <v>0.25</v>
      </c>
    </row>
    <row r="17" spans="3:6" x14ac:dyDescent="0.3">
      <c r="D17" s="7"/>
      <c r="E17" s="7"/>
    </row>
    <row r="18" spans="3:6" x14ac:dyDescent="0.3">
      <c r="C18" t="s">
        <v>59</v>
      </c>
      <c r="D18" s="7"/>
      <c r="E18" s="8" t="s">
        <v>55</v>
      </c>
      <c r="F18" s="9">
        <f>SUM(F4:F17)</f>
        <v>1367.45</v>
      </c>
    </row>
    <row r="19" spans="3:6" x14ac:dyDescent="0.3">
      <c r="C19" t="s">
        <v>60</v>
      </c>
      <c r="D19" s="7"/>
      <c r="E19" s="10" t="s">
        <v>56</v>
      </c>
      <c r="F19" s="9">
        <f>AVERAGE(F4:F16)</f>
        <v>105.18846153846154</v>
      </c>
    </row>
    <row r="20" spans="3:6" x14ac:dyDescent="0.3">
      <c r="C20" t="s">
        <v>61</v>
      </c>
      <c r="D20" s="7"/>
      <c r="E20" s="10" t="s">
        <v>57</v>
      </c>
      <c r="F20" s="9">
        <f>MAX(F4:F16)</f>
        <v>273</v>
      </c>
    </row>
    <row r="21" spans="3:6" x14ac:dyDescent="0.3">
      <c r="C21" t="s">
        <v>62</v>
      </c>
      <c r="D21" s="7"/>
      <c r="E21" s="11" t="s">
        <v>58</v>
      </c>
      <c r="F21" s="29">
        <f>MIN(F4:F16)</f>
        <v>0.2</v>
      </c>
    </row>
  </sheetData>
  <mergeCells count="1">
    <mergeCell ref="B2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E25"/>
  <sheetViews>
    <sheetView workbookViewId="0">
      <selection activeCell="I28" sqref="I28"/>
    </sheetView>
  </sheetViews>
  <sheetFormatPr defaultRowHeight="14.4" x14ac:dyDescent="0.3"/>
  <cols>
    <col min="2" max="2" width="37" customWidth="1"/>
    <col min="3" max="3" width="15.33203125" customWidth="1"/>
    <col min="4" max="4" width="14.109375" customWidth="1"/>
    <col min="5" max="5" width="15.33203125" customWidth="1"/>
  </cols>
  <sheetData>
    <row r="2" spans="2:5" x14ac:dyDescent="0.3">
      <c r="B2" s="17" t="s">
        <v>63</v>
      </c>
      <c r="C2" s="12" t="s">
        <v>64</v>
      </c>
      <c r="D2" s="20" t="s">
        <v>65</v>
      </c>
      <c r="E2" s="13" t="s">
        <v>66</v>
      </c>
    </row>
    <row r="3" spans="2:5" x14ac:dyDescent="0.3">
      <c r="B3" s="18" t="s">
        <v>67</v>
      </c>
      <c r="C3" s="14">
        <v>258000000</v>
      </c>
      <c r="D3" s="21">
        <v>887436184</v>
      </c>
      <c r="E3" s="15">
        <f>SUM(-C3+D3)</f>
        <v>629436184</v>
      </c>
    </row>
    <row r="4" spans="2:5" x14ac:dyDescent="0.3">
      <c r="B4" s="18" t="s">
        <v>68</v>
      </c>
      <c r="C4" s="14">
        <v>207000000</v>
      </c>
      <c r="D4" s="21">
        <v>553080025</v>
      </c>
      <c r="E4" s="15">
        <f t="shared" ref="E4:E22" si="0">SUM(-C4+D4)</f>
        <v>346080025</v>
      </c>
    </row>
    <row r="5" spans="2:5" x14ac:dyDescent="0.3">
      <c r="B5" s="18" t="s">
        <v>69</v>
      </c>
      <c r="C5" s="14">
        <v>204000000</v>
      </c>
      <c r="D5" s="21">
        <v>391081192</v>
      </c>
      <c r="E5" s="15">
        <f t="shared" si="0"/>
        <v>187081192</v>
      </c>
    </row>
    <row r="6" spans="2:5" x14ac:dyDescent="0.3">
      <c r="B6" s="18" t="s">
        <v>70</v>
      </c>
      <c r="C6" s="14">
        <v>200000000</v>
      </c>
      <c r="D6" s="21">
        <v>784024485</v>
      </c>
      <c r="E6" s="15">
        <f t="shared" si="0"/>
        <v>584024485</v>
      </c>
    </row>
    <row r="7" spans="2:5" x14ac:dyDescent="0.3">
      <c r="B7" s="18" t="s">
        <v>71</v>
      </c>
      <c r="C7" s="14">
        <v>200000000</v>
      </c>
      <c r="D7" s="21">
        <v>1835400000</v>
      </c>
      <c r="E7" s="15">
        <f t="shared" si="0"/>
        <v>1635400000</v>
      </c>
    </row>
    <row r="8" spans="2:5" x14ac:dyDescent="0.3">
      <c r="B8" s="18" t="s">
        <v>72</v>
      </c>
      <c r="C8" s="14">
        <v>180000000</v>
      </c>
      <c r="D8" s="21">
        <v>748806957</v>
      </c>
      <c r="E8" s="15">
        <f t="shared" si="0"/>
        <v>568806957</v>
      </c>
    </row>
    <row r="9" spans="2:5" x14ac:dyDescent="0.3">
      <c r="B9" s="18" t="s">
        <v>73</v>
      </c>
      <c r="C9" s="14">
        <v>175000000</v>
      </c>
      <c r="D9" s="21">
        <v>217700000</v>
      </c>
      <c r="E9" s="15">
        <f t="shared" si="0"/>
        <v>42700000</v>
      </c>
    </row>
    <row r="10" spans="2:5" x14ac:dyDescent="0.3">
      <c r="B10" s="18" t="s">
        <v>74</v>
      </c>
      <c r="C10" s="14">
        <v>175000000</v>
      </c>
      <c r="D10" s="21">
        <v>120698890</v>
      </c>
      <c r="E10" s="15">
        <f t="shared" si="0"/>
        <v>-54301110</v>
      </c>
    </row>
    <row r="11" spans="2:5" x14ac:dyDescent="0.3">
      <c r="B11" s="18" t="s">
        <v>75</v>
      </c>
      <c r="C11" s="14">
        <v>175000000</v>
      </c>
      <c r="D11" s="21">
        <v>264246220</v>
      </c>
      <c r="E11" s="15">
        <f t="shared" si="0"/>
        <v>89246220</v>
      </c>
    </row>
    <row r="12" spans="2:5" x14ac:dyDescent="0.3">
      <c r="B12" s="18" t="s">
        <v>76</v>
      </c>
      <c r="C12" s="14">
        <v>170000000</v>
      </c>
      <c r="D12" s="21">
        <v>433058296</v>
      </c>
      <c r="E12" s="15">
        <f t="shared" si="0"/>
        <v>263058296</v>
      </c>
    </row>
    <row r="13" spans="2:5" x14ac:dyDescent="0.3">
      <c r="B13" s="18" t="s">
        <v>77</v>
      </c>
      <c r="C13" s="14">
        <v>170000000</v>
      </c>
      <c r="D13" s="21">
        <v>296596043</v>
      </c>
      <c r="E13" s="15">
        <f t="shared" si="0"/>
        <v>126596043</v>
      </c>
    </row>
    <row r="14" spans="2:5" x14ac:dyDescent="0.3">
      <c r="B14" s="18" t="s">
        <v>78</v>
      </c>
      <c r="C14" s="14">
        <v>170000000</v>
      </c>
      <c r="D14" s="21">
        <v>300150546</v>
      </c>
      <c r="E14" s="15">
        <f t="shared" si="0"/>
        <v>130150546</v>
      </c>
    </row>
    <row r="15" spans="2:5" x14ac:dyDescent="0.3">
      <c r="B15" s="18" t="s">
        <v>79</v>
      </c>
      <c r="C15" s="14">
        <v>160000000</v>
      </c>
      <c r="D15" s="21">
        <v>733012359</v>
      </c>
      <c r="E15" s="15">
        <f t="shared" si="0"/>
        <v>573012359</v>
      </c>
    </row>
    <row r="16" spans="2:5" x14ac:dyDescent="0.3">
      <c r="B16" s="18" t="s">
        <v>80</v>
      </c>
      <c r="C16" s="14">
        <v>160000000</v>
      </c>
      <c r="D16" s="21">
        <v>181674817</v>
      </c>
      <c r="E16" s="15">
        <f t="shared" si="0"/>
        <v>21674817</v>
      </c>
    </row>
    <row r="17" spans="2:5" x14ac:dyDescent="0.3">
      <c r="B17" s="18" t="s">
        <v>81</v>
      </c>
      <c r="C17" s="14">
        <v>155000000</v>
      </c>
      <c r="D17" s="21">
        <v>167297191</v>
      </c>
      <c r="E17" s="15">
        <f t="shared" si="0"/>
        <v>12297191</v>
      </c>
    </row>
    <row r="18" spans="2:5" x14ac:dyDescent="0.3">
      <c r="B18" s="18" t="s">
        <v>82</v>
      </c>
      <c r="C18" s="14">
        <v>151500000</v>
      </c>
      <c r="D18" s="21">
        <v>450500000</v>
      </c>
      <c r="E18" s="15">
        <f t="shared" si="0"/>
        <v>299000000</v>
      </c>
    </row>
    <row r="19" spans="2:5" x14ac:dyDescent="0.3">
      <c r="B19" s="18" t="s">
        <v>83</v>
      </c>
      <c r="C19" s="14">
        <v>150000000</v>
      </c>
      <c r="D19" s="21">
        <v>892213036</v>
      </c>
      <c r="E19" s="15">
        <f t="shared" si="0"/>
        <v>742213036</v>
      </c>
    </row>
    <row r="20" spans="2:5" x14ac:dyDescent="0.3">
      <c r="B20" s="18" t="s">
        <v>84</v>
      </c>
      <c r="C20" s="14">
        <v>150000000</v>
      </c>
      <c r="D20" s="21">
        <v>822828538</v>
      </c>
      <c r="E20" s="15">
        <f t="shared" si="0"/>
        <v>672828538</v>
      </c>
    </row>
    <row r="21" spans="2:5" x14ac:dyDescent="0.3">
      <c r="B21" s="18" t="s">
        <v>85</v>
      </c>
      <c r="C21" s="14">
        <v>150000000</v>
      </c>
      <c r="D21" s="21">
        <v>397501348</v>
      </c>
      <c r="E21" s="15">
        <f t="shared" si="0"/>
        <v>247501348</v>
      </c>
    </row>
    <row r="22" spans="2:5" x14ac:dyDescent="0.3">
      <c r="B22" s="19" t="s">
        <v>86</v>
      </c>
      <c r="C22" s="16">
        <v>150000000</v>
      </c>
      <c r="D22" s="22">
        <v>497298577</v>
      </c>
      <c r="E22" s="15">
        <f t="shared" si="0"/>
        <v>347298577</v>
      </c>
    </row>
    <row r="24" spans="2:5" x14ac:dyDescent="0.3">
      <c r="D24" s="23" t="s">
        <v>87</v>
      </c>
      <c r="E24" s="25">
        <f>MAX(E3:E22)</f>
        <v>1635400000</v>
      </c>
    </row>
    <row r="25" spans="2:5" x14ac:dyDescent="0.3">
      <c r="D25" s="24" t="s">
        <v>88</v>
      </c>
      <c r="E25" s="25">
        <f>MIN(E3:E22)</f>
        <v>-54301110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F13"/>
  <sheetViews>
    <sheetView workbookViewId="0">
      <selection activeCell="F26" sqref="F26"/>
    </sheetView>
  </sheetViews>
  <sheetFormatPr defaultRowHeight="14.4" x14ac:dyDescent="0.3"/>
  <cols>
    <col min="2" max="2" width="16.44140625" customWidth="1"/>
    <col min="3" max="3" width="14.88671875" customWidth="1"/>
    <col min="4" max="4" width="19.6640625" customWidth="1"/>
    <col min="5" max="6" width="15.44140625" customWidth="1"/>
  </cols>
  <sheetData>
    <row r="2" spans="2:6" x14ac:dyDescent="0.3">
      <c r="B2" s="30" t="s">
        <v>89</v>
      </c>
      <c r="C2" s="31" t="s">
        <v>90</v>
      </c>
      <c r="D2" s="31" t="s">
        <v>91</v>
      </c>
      <c r="E2" s="31" t="s">
        <v>92</v>
      </c>
      <c r="F2" s="32" t="s">
        <v>93</v>
      </c>
    </row>
    <row r="3" spans="2:6" x14ac:dyDescent="0.3">
      <c r="B3" s="33" t="s">
        <v>94</v>
      </c>
      <c r="C3" t="s">
        <v>95</v>
      </c>
      <c r="D3" s="34">
        <v>14</v>
      </c>
      <c r="E3" s="34">
        <v>3</v>
      </c>
      <c r="F3" s="35">
        <f>D3/E3</f>
        <v>4.666666666666667</v>
      </c>
    </row>
    <row r="4" spans="2:6" x14ac:dyDescent="0.3">
      <c r="B4" s="33" t="s">
        <v>96</v>
      </c>
      <c r="C4" t="s">
        <v>97</v>
      </c>
      <c r="D4" s="34">
        <v>13</v>
      </c>
      <c r="E4" s="34">
        <v>3</v>
      </c>
      <c r="F4" s="35">
        <f t="shared" ref="F4:F11" si="0">D4/E4</f>
        <v>4.333333333333333</v>
      </c>
    </row>
    <row r="5" spans="2:6" x14ac:dyDescent="0.3">
      <c r="B5" s="33" t="s">
        <v>98</v>
      </c>
      <c r="C5" t="s">
        <v>95</v>
      </c>
      <c r="D5" s="34">
        <v>16</v>
      </c>
      <c r="E5" s="34">
        <v>2</v>
      </c>
      <c r="F5" s="35">
        <f t="shared" si="0"/>
        <v>8</v>
      </c>
    </row>
    <row r="6" spans="2:6" x14ac:dyDescent="0.3">
      <c r="B6" s="33" t="s">
        <v>99</v>
      </c>
      <c r="C6" t="s">
        <v>100</v>
      </c>
      <c r="D6" s="34">
        <v>16</v>
      </c>
      <c r="E6" s="34">
        <v>3</v>
      </c>
      <c r="F6" s="35">
        <f t="shared" si="0"/>
        <v>5.333333333333333</v>
      </c>
    </row>
    <row r="7" spans="2:6" x14ac:dyDescent="0.3">
      <c r="B7" s="33" t="s">
        <v>101</v>
      </c>
      <c r="C7" t="s">
        <v>95</v>
      </c>
      <c r="D7" s="34">
        <v>17</v>
      </c>
      <c r="E7" s="34">
        <v>5</v>
      </c>
      <c r="F7" s="35">
        <f t="shared" si="0"/>
        <v>3.4</v>
      </c>
    </row>
    <row r="8" spans="2:6" x14ac:dyDescent="0.3">
      <c r="B8" s="33" t="s">
        <v>102</v>
      </c>
      <c r="C8" t="s">
        <v>97</v>
      </c>
      <c r="D8" s="34">
        <v>12</v>
      </c>
      <c r="E8" s="34">
        <v>2</v>
      </c>
      <c r="F8" s="35">
        <f t="shared" si="0"/>
        <v>6</v>
      </c>
    </row>
    <row r="9" spans="2:6" x14ac:dyDescent="0.3">
      <c r="B9" s="33" t="s">
        <v>103</v>
      </c>
      <c r="C9" t="s">
        <v>104</v>
      </c>
      <c r="D9" s="34">
        <v>13</v>
      </c>
      <c r="E9" s="34">
        <v>3</v>
      </c>
      <c r="F9" s="35">
        <f t="shared" si="0"/>
        <v>4.333333333333333</v>
      </c>
    </row>
    <row r="10" spans="2:6" x14ac:dyDescent="0.3">
      <c r="B10" s="33" t="s">
        <v>105</v>
      </c>
      <c r="C10" t="s">
        <v>95</v>
      </c>
      <c r="D10" s="34">
        <v>17</v>
      </c>
      <c r="E10" s="34">
        <v>5</v>
      </c>
      <c r="F10" s="35">
        <f t="shared" si="0"/>
        <v>3.4</v>
      </c>
    </row>
    <row r="11" spans="2:6" x14ac:dyDescent="0.3">
      <c r="B11" s="36" t="s">
        <v>106</v>
      </c>
      <c r="C11" s="37" t="s">
        <v>95</v>
      </c>
      <c r="D11" s="38">
        <v>18</v>
      </c>
      <c r="E11" s="38">
        <v>5</v>
      </c>
      <c r="F11" s="35">
        <f t="shared" si="0"/>
        <v>3.6</v>
      </c>
    </row>
    <row r="12" spans="2:6" x14ac:dyDescent="0.3">
      <c r="F12" s="34"/>
    </row>
    <row r="13" spans="2:6" x14ac:dyDescent="0.3">
      <c r="E13" s="39" t="s">
        <v>107</v>
      </c>
      <c r="F13" s="40">
        <f>AVERAGE(F3:F11)</f>
        <v>4.7851851851851848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7B32D-A11F-495F-9A38-EC3B7B64DDFA}">
  <dimension ref="B2:F16"/>
  <sheetViews>
    <sheetView workbookViewId="0">
      <selection activeCell="F16" sqref="F16"/>
    </sheetView>
  </sheetViews>
  <sheetFormatPr defaultRowHeight="14.4" x14ac:dyDescent="0.3"/>
  <cols>
    <col min="3" max="3" width="24.88671875" customWidth="1"/>
    <col min="5" max="5" width="16.88671875" customWidth="1"/>
    <col min="6" max="6" width="19.33203125" customWidth="1"/>
  </cols>
  <sheetData>
    <row r="2" spans="2:6" x14ac:dyDescent="0.3">
      <c r="B2" s="53" t="s">
        <v>108</v>
      </c>
      <c r="C2" s="52"/>
      <c r="D2" s="48"/>
      <c r="E2" s="48"/>
      <c r="F2" s="49"/>
    </row>
    <row r="3" spans="2:6" x14ac:dyDescent="0.3">
      <c r="B3" s="46" t="s">
        <v>109</v>
      </c>
      <c r="C3" s="44" t="s">
        <v>89</v>
      </c>
      <c r="D3" s="47" t="s">
        <v>110</v>
      </c>
      <c r="E3" s="45" t="s">
        <v>111</v>
      </c>
      <c r="F3" s="47" t="s">
        <v>112</v>
      </c>
    </row>
    <row r="4" spans="2:6" x14ac:dyDescent="0.3">
      <c r="B4" s="54">
        <v>1</v>
      </c>
      <c r="C4" s="55" t="s">
        <v>113</v>
      </c>
      <c r="D4" s="56">
        <v>51</v>
      </c>
      <c r="E4" s="56">
        <v>56</v>
      </c>
      <c r="F4" s="57">
        <f>E4/D4</f>
        <v>1.0980392156862746</v>
      </c>
    </row>
    <row r="5" spans="2:6" x14ac:dyDescent="0.3">
      <c r="B5" s="54">
        <v>2</v>
      </c>
      <c r="C5" s="55" t="s">
        <v>114</v>
      </c>
      <c r="D5" s="56">
        <v>76</v>
      </c>
      <c r="E5" s="56">
        <v>52</v>
      </c>
      <c r="F5" s="57">
        <f t="shared" ref="F5:F13" si="0">E5/D5</f>
        <v>0.68421052631578949</v>
      </c>
    </row>
    <row r="6" spans="2:6" x14ac:dyDescent="0.3">
      <c r="B6" s="54">
        <v>3</v>
      </c>
      <c r="C6" s="55" t="s">
        <v>115</v>
      </c>
      <c r="D6" s="56">
        <v>67</v>
      </c>
      <c r="E6" s="56">
        <v>49</v>
      </c>
      <c r="F6" s="57">
        <f t="shared" si="0"/>
        <v>0.73134328358208955</v>
      </c>
    </row>
    <row r="7" spans="2:6" x14ac:dyDescent="0.3">
      <c r="B7" s="54">
        <v>4</v>
      </c>
      <c r="C7" s="55" t="s">
        <v>116</v>
      </c>
      <c r="D7" s="56">
        <v>80</v>
      </c>
      <c r="E7" s="56">
        <v>33</v>
      </c>
      <c r="F7" s="57">
        <f t="shared" si="0"/>
        <v>0.41249999999999998</v>
      </c>
    </row>
    <row r="8" spans="2:6" x14ac:dyDescent="0.3">
      <c r="B8" s="54">
        <v>5</v>
      </c>
      <c r="C8" s="55" t="s">
        <v>117</v>
      </c>
      <c r="D8" s="56">
        <v>56</v>
      </c>
      <c r="E8" s="56">
        <v>32</v>
      </c>
      <c r="F8" s="57">
        <f t="shared" si="0"/>
        <v>0.5714285714285714</v>
      </c>
    </row>
    <row r="9" spans="2:6" x14ac:dyDescent="0.3">
      <c r="B9" s="54">
        <v>6</v>
      </c>
      <c r="C9" s="55" t="s">
        <v>118</v>
      </c>
      <c r="D9" s="56">
        <v>73</v>
      </c>
      <c r="E9" s="56">
        <v>26.5</v>
      </c>
      <c r="F9" s="57">
        <f t="shared" si="0"/>
        <v>0.36301369863013699</v>
      </c>
    </row>
    <row r="10" spans="2:6" x14ac:dyDescent="0.3">
      <c r="B10" s="54">
        <v>7</v>
      </c>
      <c r="C10" s="55" t="s">
        <v>119</v>
      </c>
      <c r="D10" s="56">
        <v>58</v>
      </c>
      <c r="E10" s="56">
        <v>26</v>
      </c>
      <c r="F10" s="57">
        <f t="shared" si="0"/>
        <v>0.44827586206896552</v>
      </c>
    </row>
    <row r="11" spans="2:6" x14ac:dyDescent="0.3">
      <c r="B11" s="54">
        <v>8</v>
      </c>
      <c r="C11" s="55" t="s">
        <v>120</v>
      </c>
      <c r="D11" s="56">
        <v>71</v>
      </c>
      <c r="E11" s="56">
        <v>24</v>
      </c>
      <c r="F11" s="57">
        <f t="shared" si="0"/>
        <v>0.3380281690140845</v>
      </c>
    </row>
    <row r="12" spans="2:6" x14ac:dyDescent="0.3">
      <c r="B12" s="54">
        <v>9</v>
      </c>
      <c r="C12" s="55" t="s">
        <v>121</v>
      </c>
      <c r="D12" s="56">
        <v>78</v>
      </c>
      <c r="E12" s="56">
        <v>23</v>
      </c>
      <c r="F12" s="57">
        <f t="shared" si="0"/>
        <v>0.29487179487179488</v>
      </c>
    </row>
    <row r="13" spans="2:6" x14ac:dyDescent="0.3">
      <c r="B13" s="54">
        <v>10</v>
      </c>
      <c r="C13" s="55" t="s">
        <v>122</v>
      </c>
      <c r="D13" s="56">
        <v>49</v>
      </c>
      <c r="E13" s="56">
        <v>22</v>
      </c>
      <c r="F13" s="57">
        <f t="shared" si="0"/>
        <v>0.44897959183673469</v>
      </c>
    </row>
    <row r="14" spans="2:6" x14ac:dyDescent="0.3">
      <c r="B14" s="42"/>
      <c r="C14" s="42"/>
      <c r="D14" s="42"/>
      <c r="E14" s="42"/>
      <c r="F14" s="43"/>
    </row>
    <row r="15" spans="2:6" x14ac:dyDescent="0.3">
      <c r="B15" s="42"/>
      <c r="C15" s="42"/>
      <c r="D15" s="42"/>
      <c r="E15" s="50" t="s">
        <v>55</v>
      </c>
      <c r="F15" s="58">
        <f>SUM(F4:F13)</f>
        <v>5.3906907134344415</v>
      </c>
    </row>
    <row r="16" spans="2:6" x14ac:dyDescent="0.3">
      <c r="B16" s="42"/>
      <c r="C16" s="42"/>
      <c r="D16" s="42"/>
      <c r="E16" s="51" t="s">
        <v>56</v>
      </c>
      <c r="F16" s="58">
        <f>AVERAGE(F4:F13)</f>
        <v>0.53906907134344417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1A1D7-6E67-40FD-896A-51F8C4068978}">
  <dimension ref="A1:I104"/>
  <sheetViews>
    <sheetView tabSelected="1" topLeftCell="D83" workbookViewId="0">
      <selection activeCell="G103" sqref="G103"/>
    </sheetView>
  </sheetViews>
  <sheetFormatPr defaultRowHeight="14.4" x14ac:dyDescent="0.3"/>
  <cols>
    <col min="1" max="1" width="33.44140625" customWidth="1"/>
    <col min="2" max="2" width="15.44140625" customWidth="1"/>
    <col min="3" max="3" width="16.109375" customWidth="1"/>
    <col min="4" max="4" width="18.6640625" customWidth="1"/>
    <col min="5" max="5" width="18.109375" customWidth="1"/>
    <col min="6" max="6" width="19.5546875" customWidth="1"/>
    <col min="7" max="7" width="12.6640625" customWidth="1"/>
    <col min="8" max="8" width="18.33203125" customWidth="1"/>
  </cols>
  <sheetData>
    <row r="1" spans="1:9" x14ac:dyDescent="0.3">
      <c r="A1" s="60" t="s">
        <v>123</v>
      </c>
      <c r="B1" s="60" t="s">
        <v>124</v>
      </c>
      <c r="C1" s="60" t="s">
        <v>125</v>
      </c>
      <c r="D1" s="61" t="s">
        <v>126</v>
      </c>
      <c r="E1" s="61" t="s">
        <v>127</v>
      </c>
      <c r="F1" s="60" t="s">
        <v>128</v>
      </c>
      <c r="G1" s="60" t="s">
        <v>129</v>
      </c>
      <c r="H1" s="61" t="s">
        <v>130</v>
      </c>
      <c r="I1" s="60" t="s">
        <v>131</v>
      </c>
    </row>
    <row r="2" spans="1:9" x14ac:dyDescent="0.3">
      <c r="A2" s="62" t="s">
        <v>132</v>
      </c>
      <c r="B2" s="62" t="s">
        <v>133</v>
      </c>
      <c r="C2" s="62" t="s">
        <v>134</v>
      </c>
      <c r="D2" s="63">
        <v>1913</v>
      </c>
      <c r="E2" s="63" t="s">
        <v>135</v>
      </c>
      <c r="F2" s="64" t="s">
        <v>136</v>
      </c>
      <c r="G2" s="63">
        <v>57</v>
      </c>
      <c r="H2" s="63">
        <v>241</v>
      </c>
      <c r="I2" s="63">
        <v>14</v>
      </c>
    </row>
    <row r="3" spans="1:9" x14ac:dyDescent="0.3">
      <c r="A3" s="62" t="s">
        <v>137</v>
      </c>
      <c r="B3" s="62" t="s">
        <v>133</v>
      </c>
      <c r="C3" s="62" t="s">
        <v>134</v>
      </c>
      <c r="D3" s="63">
        <v>1933</v>
      </c>
      <c r="E3" s="63" t="s">
        <v>138</v>
      </c>
      <c r="F3" s="64" t="s">
        <v>136</v>
      </c>
      <c r="G3" s="63">
        <v>70</v>
      </c>
      <c r="H3" s="63">
        <v>259</v>
      </c>
      <c r="I3" s="63">
        <v>36</v>
      </c>
    </row>
    <row r="4" spans="1:9" x14ac:dyDescent="0.3">
      <c r="A4" s="62" t="s">
        <v>139</v>
      </c>
      <c r="B4" s="62" t="s">
        <v>133</v>
      </c>
      <c r="C4" s="62" t="s">
        <v>134</v>
      </c>
      <c r="D4" s="63">
        <v>1930</v>
      </c>
      <c r="E4" s="63" t="s">
        <v>138</v>
      </c>
      <c r="F4" s="64" t="s">
        <v>136</v>
      </c>
      <c r="G4" s="63">
        <v>72</v>
      </c>
      <c r="H4" s="63">
        <v>283</v>
      </c>
      <c r="I4" s="63">
        <v>20</v>
      </c>
    </row>
    <row r="5" spans="1:9" x14ac:dyDescent="0.3">
      <c r="A5" s="62" t="s">
        <v>140</v>
      </c>
      <c r="B5" s="62" t="s">
        <v>133</v>
      </c>
      <c r="C5" s="62" t="s">
        <v>134</v>
      </c>
      <c r="D5" s="63">
        <v>1932</v>
      </c>
      <c r="E5" s="63" t="s">
        <v>138</v>
      </c>
      <c r="F5" s="64" t="s">
        <v>136</v>
      </c>
      <c r="G5" s="63">
        <v>67</v>
      </c>
      <c r="H5" s="63">
        <v>290</v>
      </c>
      <c r="I5" s="63">
        <v>92</v>
      </c>
    </row>
    <row r="6" spans="1:9" x14ac:dyDescent="0.3">
      <c r="A6" s="62" t="s">
        <v>141</v>
      </c>
      <c r="B6" s="62" t="s">
        <v>133</v>
      </c>
      <c r="C6" s="62" t="s">
        <v>134</v>
      </c>
      <c r="D6" s="63">
        <v>1930</v>
      </c>
      <c r="E6" s="63" t="s">
        <v>138</v>
      </c>
      <c r="F6" s="64" t="s">
        <v>142</v>
      </c>
      <c r="G6" s="63">
        <v>77</v>
      </c>
      <c r="H6" s="63">
        <v>319</v>
      </c>
      <c r="I6" s="63">
        <v>96</v>
      </c>
    </row>
    <row r="7" spans="1:9" x14ac:dyDescent="0.3">
      <c r="A7" s="62" t="s">
        <v>143</v>
      </c>
      <c r="B7" s="62" t="s">
        <v>133</v>
      </c>
      <c r="C7" s="62" t="s">
        <v>134</v>
      </c>
      <c r="D7" s="63">
        <v>1931</v>
      </c>
      <c r="E7" s="63" t="s">
        <v>138</v>
      </c>
      <c r="F7" s="64" t="s">
        <v>142</v>
      </c>
      <c r="G7" s="63">
        <v>102</v>
      </c>
      <c r="H7" s="63">
        <v>381</v>
      </c>
      <c r="I7" s="63">
        <v>41</v>
      </c>
    </row>
    <row r="8" spans="1:9" x14ac:dyDescent="0.3">
      <c r="A8" s="62" t="s">
        <v>144</v>
      </c>
      <c r="B8" s="62" t="s">
        <v>145</v>
      </c>
      <c r="C8" s="62" t="s">
        <v>146</v>
      </c>
      <c r="D8" s="63">
        <v>1955</v>
      </c>
      <c r="E8" s="63" t="s">
        <v>147</v>
      </c>
      <c r="F8" s="64" t="s">
        <v>136</v>
      </c>
      <c r="G8" s="63">
        <v>42</v>
      </c>
      <c r="H8" s="63">
        <v>231</v>
      </c>
      <c r="I8" s="63">
        <v>34</v>
      </c>
    </row>
    <row r="9" spans="1:9" x14ac:dyDescent="0.3">
      <c r="A9" s="62" t="s">
        <v>148</v>
      </c>
      <c r="B9" s="62" t="s">
        <v>149</v>
      </c>
      <c r="C9" s="62" t="s">
        <v>150</v>
      </c>
      <c r="D9" s="63">
        <v>1953</v>
      </c>
      <c r="E9" s="63" t="s">
        <v>147</v>
      </c>
      <c r="F9" s="64" t="s">
        <v>136</v>
      </c>
      <c r="G9" s="63">
        <v>26</v>
      </c>
      <c r="H9" s="63">
        <v>239</v>
      </c>
      <c r="I9" s="63">
        <v>43</v>
      </c>
    </row>
    <row r="10" spans="1:9" x14ac:dyDescent="0.3">
      <c r="A10" s="62" t="s">
        <v>151</v>
      </c>
      <c r="B10" s="62" t="s">
        <v>152</v>
      </c>
      <c r="C10" s="62" t="s">
        <v>134</v>
      </c>
      <c r="D10" s="63">
        <v>1969</v>
      </c>
      <c r="E10" s="63" t="s">
        <v>153</v>
      </c>
      <c r="F10" s="64" t="s">
        <v>136</v>
      </c>
      <c r="G10" s="63">
        <v>52</v>
      </c>
      <c r="H10" s="63">
        <v>237</v>
      </c>
      <c r="I10" s="63">
        <v>69</v>
      </c>
    </row>
    <row r="11" spans="1:9" x14ac:dyDescent="0.3">
      <c r="A11" s="62" t="s">
        <v>154</v>
      </c>
      <c r="B11" s="62" t="s">
        <v>133</v>
      </c>
      <c r="C11" s="62" t="s">
        <v>134</v>
      </c>
      <c r="D11" s="63">
        <v>1963</v>
      </c>
      <c r="E11" s="63" t="s">
        <v>153</v>
      </c>
      <c r="F11" s="64" t="s">
        <v>136</v>
      </c>
      <c r="G11" s="63">
        <v>59</v>
      </c>
      <c r="H11" s="63">
        <v>246</v>
      </c>
      <c r="I11" s="63">
        <v>43</v>
      </c>
    </row>
    <row r="12" spans="1:9" x14ac:dyDescent="0.3">
      <c r="A12" s="62" t="s">
        <v>155</v>
      </c>
      <c r="B12" s="62" t="s">
        <v>133</v>
      </c>
      <c r="C12" s="62" t="s">
        <v>134</v>
      </c>
      <c r="D12" s="63">
        <v>1961</v>
      </c>
      <c r="E12" s="63" t="s">
        <v>153</v>
      </c>
      <c r="F12" s="64" t="s">
        <v>136</v>
      </c>
      <c r="G12" s="63">
        <v>60</v>
      </c>
      <c r="H12" s="63">
        <v>248</v>
      </c>
      <c r="I12" s="63">
        <v>12</v>
      </c>
    </row>
    <row r="13" spans="1:9" x14ac:dyDescent="0.3">
      <c r="A13" s="62" t="s">
        <v>156</v>
      </c>
      <c r="B13" s="62" t="s">
        <v>157</v>
      </c>
      <c r="C13" s="62" t="s">
        <v>134</v>
      </c>
      <c r="D13" s="63">
        <v>1969</v>
      </c>
      <c r="E13" s="63" t="s">
        <v>153</v>
      </c>
      <c r="F13" s="64" t="s">
        <v>136</v>
      </c>
      <c r="G13" s="63">
        <v>60</v>
      </c>
      <c r="H13" s="63">
        <v>259</v>
      </c>
      <c r="I13" s="63">
        <v>69</v>
      </c>
    </row>
    <row r="14" spans="1:9" x14ac:dyDescent="0.3">
      <c r="A14" s="62" t="s">
        <v>158</v>
      </c>
      <c r="B14" s="62" t="s">
        <v>157</v>
      </c>
      <c r="C14" s="62" t="s">
        <v>134</v>
      </c>
      <c r="D14" s="63">
        <v>1969</v>
      </c>
      <c r="E14" s="63" t="s">
        <v>153</v>
      </c>
      <c r="F14" s="64" t="s">
        <v>142</v>
      </c>
      <c r="G14" s="63">
        <v>100</v>
      </c>
      <c r="H14" s="63">
        <v>344</v>
      </c>
      <c r="I14" s="63">
        <v>60</v>
      </c>
    </row>
    <row r="15" spans="1:9" x14ac:dyDescent="0.3">
      <c r="A15" s="62" t="s">
        <v>159</v>
      </c>
      <c r="B15" s="62" t="s">
        <v>160</v>
      </c>
      <c r="C15" s="62" t="s">
        <v>134</v>
      </c>
      <c r="D15" s="63">
        <v>1973</v>
      </c>
      <c r="E15" s="63" t="s">
        <v>161</v>
      </c>
      <c r="F15" s="64" t="s">
        <v>136</v>
      </c>
      <c r="G15" s="63">
        <v>57</v>
      </c>
      <c r="H15" s="63">
        <v>236</v>
      </c>
      <c r="I15" s="63">
        <v>56</v>
      </c>
    </row>
    <row r="16" spans="1:9" x14ac:dyDescent="0.3">
      <c r="A16" s="62" t="s">
        <v>162</v>
      </c>
      <c r="B16" s="62" t="s">
        <v>163</v>
      </c>
      <c r="C16" s="62" t="s">
        <v>164</v>
      </c>
      <c r="D16" s="63">
        <v>1973</v>
      </c>
      <c r="E16" s="63" t="s">
        <v>161</v>
      </c>
      <c r="F16" s="64" t="s">
        <v>136</v>
      </c>
      <c r="G16" s="63">
        <v>57</v>
      </c>
      <c r="H16" s="63">
        <v>239</v>
      </c>
      <c r="I16" s="63">
        <v>81</v>
      </c>
    </row>
    <row r="17" spans="1:9" x14ac:dyDescent="0.3">
      <c r="A17" s="62" t="s">
        <v>165</v>
      </c>
      <c r="B17" s="62" t="s">
        <v>166</v>
      </c>
      <c r="C17" s="62" t="s">
        <v>134</v>
      </c>
      <c r="D17" s="63">
        <v>1976</v>
      </c>
      <c r="E17" s="63" t="s">
        <v>161</v>
      </c>
      <c r="F17" s="64" t="s">
        <v>136</v>
      </c>
      <c r="G17" s="63">
        <v>60</v>
      </c>
      <c r="H17" s="63">
        <v>240</v>
      </c>
      <c r="I17" s="63">
        <v>85</v>
      </c>
    </row>
    <row r="18" spans="1:9" x14ac:dyDescent="0.3">
      <c r="A18" s="62" t="s">
        <v>167</v>
      </c>
      <c r="B18" s="62" t="s">
        <v>168</v>
      </c>
      <c r="C18" s="62" t="s">
        <v>134</v>
      </c>
      <c r="D18" s="63">
        <v>1970</v>
      </c>
      <c r="E18" s="63" t="s">
        <v>161</v>
      </c>
      <c r="F18" s="64" t="s">
        <v>136</v>
      </c>
      <c r="G18" s="63">
        <v>64</v>
      </c>
      <c r="H18" s="63">
        <v>256</v>
      </c>
      <c r="I18" s="63">
        <v>38</v>
      </c>
    </row>
    <row r="19" spans="1:9" x14ac:dyDescent="0.3">
      <c r="A19" s="62" t="s">
        <v>169</v>
      </c>
      <c r="B19" s="62" t="s">
        <v>152</v>
      </c>
      <c r="C19" s="62" t="s">
        <v>134</v>
      </c>
      <c r="D19" s="63">
        <v>1972</v>
      </c>
      <c r="E19" s="63" t="s">
        <v>161</v>
      </c>
      <c r="F19" s="64" t="s">
        <v>136</v>
      </c>
      <c r="G19" s="63">
        <v>48</v>
      </c>
      <c r="H19" s="63">
        <v>260</v>
      </c>
      <c r="I19" s="63">
        <v>57</v>
      </c>
    </row>
    <row r="20" spans="1:9" x14ac:dyDescent="0.3">
      <c r="A20" s="62" t="s">
        <v>170</v>
      </c>
      <c r="B20" s="62" t="s">
        <v>157</v>
      </c>
      <c r="C20" s="62" t="s">
        <v>134</v>
      </c>
      <c r="D20" s="63">
        <v>1976</v>
      </c>
      <c r="E20" s="63" t="s">
        <v>161</v>
      </c>
      <c r="F20" s="64" t="s">
        <v>136</v>
      </c>
      <c r="G20" s="63">
        <v>74</v>
      </c>
      <c r="H20" s="63">
        <v>262</v>
      </c>
      <c r="I20" s="63">
        <v>44</v>
      </c>
    </row>
    <row r="21" spans="1:9" x14ac:dyDescent="0.3">
      <c r="A21" s="62" t="s">
        <v>171</v>
      </c>
      <c r="B21" s="62" t="s">
        <v>172</v>
      </c>
      <c r="C21" s="62" t="s">
        <v>134</v>
      </c>
      <c r="D21" s="63">
        <v>1974</v>
      </c>
      <c r="E21" s="63" t="s">
        <v>161</v>
      </c>
      <c r="F21" s="64" t="s">
        <v>136</v>
      </c>
      <c r="G21" s="63">
        <v>62</v>
      </c>
      <c r="H21" s="63">
        <v>262</v>
      </c>
      <c r="I21" s="63">
        <v>47</v>
      </c>
    </row>
    <row r="22" spans="1:9" x14ac:dyDescent="0.3">
      <c r="A22" s="62" t="s">
        <v>173</v>
      </c>
      <c r="B22" s="62" t="s">
        <v>174</v>
      </c>
      <c r="C22" s="62" t="s">
        <v>134</v>
      </c>
      <c r="D22" s="63">
        <v>1975</v>
      </c>
      <c r="E22" s="63" t="s">
        <v>161</v>
      </c>
      <c r="F22" s="64" t="s">
        <v>136</v>
      </c>
      <c r="G22" s="63">
        <v>56</v>
      </c>
      <c r="H22" s="63">
        <v>270</v>
      </c>
      <c r="I22" s="63">
        <v>14</v>
      </c>
    </row>
    <row r="23" spans="1:9" x14ac:dyDescent="0.3">
      <c r="A23" s="62" t="s">
        <v>175</v>
      </c>
      <c r="B23" s="62" t="s">
        <v>133</v>
      </c>
      <c r="C23" s="62" t="s">
        <v>134</v>
      </c>
      <c r="D23" s="63">
        <v>1977</v>
      </c>
      <c r="E23" s="63" t="s">
        <v>161</v>
      </c>
      <c r="F23" s="64" t="s">
        <v>136</v>
      </c>
      <c r="G23" s="63">
        <v>59</v>
      </c>
      <c r="H23" s="63">
        <v>279</v>
      </c>
      <c r="I23" s="63">
        <v>29</v>
      </c>
    </row>
    <row r="24" spans="1:9" x14ac:dyDescent="0.3">
      <c r="A24" s="62" t="s">
        <v>176</v>
      </c>
      <c r="B24" s="62" t="s">
        <v>163</v>
      </c>
      <c r="C24" s="62" t="s">
        <v>164</v>
      </c>
      <c r="D24" s="63">
        <v>1975</v>
      </c>
      <c r="E24" s="63" t="s">
        <v>161</v>
      </c>
      <c r="F24" s="64" t="s">
        <v>136</v>
      </c>
      <c r="G24" s="63">
        <v>72</v>
      </c>
      <c r="H24" s="63">
        <v>290</v>
      </c>
      <c r="I24" s="63">
        <v>72</v>
      </c>
    </row>
    <row r="25" spans="1:9" x14ac:dyDescent="0.3">
      <c r="A25" s="62" t="s">
        <v>177</v>
      </c>
      <c r="B25" s="62" t="s">
        <v>157</v>
      </c>
      <c r="C25" s="62" t="s">
        <v>134</v>
      </c>
      <c r="D25" s="63">
        <v>1973</v>
      </c>
      <c r="E25" s="63" t="s">
        <v>161</v>
      </c>
      <c r="F25" s="64" t="s">
        <v>142</v>
      </c>
      <c r="G25" s="63">
        <v>80</v>
      </c>
      <c r="H25" s="63">
        <v>346</v>
      </c>
      <c r="I25" s="63">
        <v>17</v>
      </c>
    </row>
    <row r="26" spans="1:9" x14ac:dyDescent="0.3">
      <c r="A26" s="62" t="s">
        <v>178</v>
      </c>
      <c r="B26" s="62" t="s">
        <v>157</v>
      </c>
      <c r="C26" s="62" t="s">
        <v>134</v>
      </c>
      <c r="D26" s="63">
        <v>1974</v>
      </c>
      <c r="E26" s="63" t="s">
        <v>161</v>
      </c>
      <c r="F26" s="64" t="s">
        <v>179</v>
      </c>
      <c r="G26" s="63">
        <v>110</v>
      </c>
      <c r="H26" s="63">
        <v>442</v>
      </c>
      <c r="I26" s="63">
        <v>58</v>
      </c>
    </row>
    <row r="27" spans="1:9" x14ac:dyDescent="0.3">
      <c r="A27" s="62" t="s">
        <v>180</v>
      </c>
      <c r="B27" s="62" t="s">
        <v>133</v>
      </c>
      <c r="C27" s="62" t="s">
        <v>134</v>
      </c>
      <c r="D27" s="63">
        <v>1986</v>
      </c>
      <c r="E27" s="63" t="s">
        <v>181</v>
      </c>
      <c r="F27" s="64" t="s">
        <v>136</v>
      </c>
      <c r="G27" s="63">
        <v>51</v>
      </c>
      <c r="H27" s="63">
        <v>229</v>
      </c>
      <c r="I27" s="63">
        <v>62</v>
      </c>
    </row>
    <row r="28" spans="1:9" x14ac:dyDescent="0.3">
      <c r="A28" s="62" t="s">
        <v>182</v>
      </c>
      <c r="B28" s="62" t="s">
        <v>157</v>
      </c>
      <c r="C28" s="62" t="s">
        <v>134</v>
      </c>
      <c r="D28" s="63">
        <v>1981</v>
      </c>
      <c r="E28" s="63" t="s">
        <v>181</v>
      </c>
      <c r="F28" s="64" t="s">
        <v>136</v>
      </c>
      <c r="G28" s="63">
        <v>57</v>
      </c>
      <c r="H28" s="63">
        <v>230</v>
      </c>
      <c r="I28" s="63">
        <v>72</v>
      </c>
    </row>
    <row r="29" spans="1:9" x14ac:dyDescent="0.3">
      <c r="A29" s="62" t="s">
        <v>183</v>
      </c>
      <c r="B29" s="62" t="s">
        <v>184</v>
      </c>
      <c r="C29" s="62" t="s">
        <v>185</v>
      </c>
      <c r="D29" s="63">
        <v>1985</v>
      </c>
      <c r="E29" s="63" t="s">
        <v>181</v>
      </c>
      <c r="F29" s="64" t="s">
        <v>136</v>
      </c>
      <c r="G29" s="63">
        <v>65</v>
      </c>
      <c r="H29" s="63">
        <v>232</v>
      </c>
      <c r="I29" s="63">
        <v>66</v>
      </c>
    </row>
    <row r="30" spans="1:9" x14ac:dyDescent="0.3">
      <c r="A30" s="62" t="s">
        <v>186</v>
      </c>
      <c r="B30" s="62" t="s">
        <v>187</v>
      </c>
      <c r="C30" s="62" t="s">
        <v>134</v>
      </c>
      <c r="D30" s="63">
        <v>1987</v>
      </c>
      <c r="E30" s="63" t="s">
        <v>181</v>
      </c>
      <c r="F30" s="64" t="s">
        <v>136</v>
      </c>
      <c r="G30" s="63">
        <v>52</v>
      </c>
      <c r="H30" s="63">
        <v>232</v>
      </c>
      <c r="I30" s="63">
        <v>83</v>
      </c>
    </row>
    <row r="31" spans="1:9" x14ac:dyDescent="0.3">
      <c r="A31" s="62" t="s">
        <v>188</v>
      </c>
      <c r="B31" s="62" t="s">
        <v>160</v>
      </c>
      <c r="C31" s="62" t="s">
        <v>134</v>
      </c>
      <c r="D31" s="63">
        <v>1988</v>
      </c>
      <c r="E31" s="63" t="s">
        <v>181</v>
      </c>
      <c r="F31" s="64" t="s">
        <v>136</v>
      </c>
      <c r="G31" s="63">
        <v>57</v>
      </c>
      <c r="H31" s="63">
        <v>235</v>
      </c>
      <c r="I31" s="63">
        <v>37</v>
      </c>
    </row>
    <row r="32" spans="1:9" x14ac:dyDescent="0.3">
      <c r="A32" s="62" t="s">
        <v>189</v>
      </c>
      <c r="B32" s="62" t="s">
        <v>190</v>
      </c>
      <c r="C32" s="62" t="s">
        <v>191</v>
      </c>
      <c r="D32" s="63">
        <v>1986</v>
      </c>
      <c r="E32" s="63" t="s">
        <v>181</v>
      </c>
      <c r="F32" s="64" t="s">
        <v>136</v>
      </c>
      <c r="G32" s="63">
        <v>52</v>
      </c>
      <c r="H32" s="63">
        <v>235</v>
      </c>
      <c r="I32" s="63">
        <v>93</v>
      </c>
    </row>
    <row r="33" spans="1:9" x14ac:dyDescent="0.3">
      <c r="A33" s="62" t="s">
        <v>192</v>
      </c>
      <c r="B33" s="62" t="s">
        <v>193</v>
      </c>
      <c r="C33" s="62" t="s">
        <v>194</v>
      </c>
      <c r="D33" s="63">
        <v>1985</v>
      </c>
      <c r="E33" s="63" t="s">
        <v>181</v>
      </c>
      <c r="F33" s="64" t="s">
        <v>136</v>
      </c>
      <c r="G33" s="63">
        <v>60</v>
      </c>
      <c r="H33" s="63">
        <v>237</v>
      </c>
      <c r="I33" s="63">
        <v>70</v>
      </c>
    </row>
    <row r="34" spans="1:9" x14ac:dyDescent="0.3">
      <c r="A34" s="62" t="s">
        <v>195</v>
      </c>
      <c r="B34" s="62" t="s">
        <v>133</v>
      </c>
      <c r="C34" s="62" t="s">
        <v>134</v>
      </c>
      <c r="D34" s="63">
        <v>1989</v>
      </c>
      <c r="E34" s="63" t="s">
        <v>181</v>
      </c>
      <c r="F34" s="64" t="s">
        <v>136</v>
      </c>
      <c r="G34" s="63">
        <v>47</v>
      </c>
      <c r="H34" s="63">
        <v>237</v>
      </c>
      <c r="I34" s="63">
        <v>93</v>
      </c>
    </row>
    <row r="35" spans="1:9" x14ac:dyDescent="0.3">
      <c r="A35" s="62" t="s">
        <v>196</v>
      </c>
      <c r="B35" s="62" t="s">
        <v>187</v>
      </c>
      <c r="C35" s="62" t="s">
        <v>134</v>
      </c>
      <c r="D35" s="63">
        <v>1984</v>
      </c>
      <c r="E35" s="63" t="s">
        <v>181</v>
      </c>
      <c r="F35" s="64" t="s">
        <v>136</v>
      </c>
      <c r="G35" s="63">
        <v>56</v>
      </c>
      <c r="H35" s="63">
        <v>238</v>
      </c>
      <c r="I35" s="63">
        <v>90</v>
      </c>
    </row>
    <row r="36" spans="1:9" x14ac:dyDescent="0.3">
      <c r="A36" s="62" t="s">
        <v>197</v>
      </c>
      <c r="B36" s="62" t="s">
        <v>174</v>
      </c>
      <c r="C36" s="62" t="s">
        <v>134</v>
      </c>
      <c r="D36" s="63">
        <v>1987</v>
      </c>
      <c r="E36" s="63" t="s">
        <v>181</v>
      </c>
      <c r="F36" s="64" t="s">
        <v>136</v>
      </c>
      <c r="G36" s="63">
        <v>60</v>
      </c>
      <c r="H36" s="63">
        <v>240</v>
      </c>
      <c r="I36" s="63">
        <v>17</v>
      </c>
    </row>
    <row r="37" spans="1:9" x14ac:dyDescent="0.3">
      <c r="A37" s="62" t="s">
        <v>198</v>
      </c>
      <c r="B37" s="62" t="s">
        <v>199</v>
      </c>
      <c r="C37" s="62" t="s">
        <v>185</v>
      </c>
      <c r="D37" s="63">
        <v>1988</v>
      </c>
      <c r="E37" s="63" t="s">
        <v>181</v>
      </c>
      <c r="F37" s="64" t="s">
        <v>136</v>
      </c>
      <c r="G37" s="63">
        <v>50</v>
      </c>
      <c r="H37" s="63">
        <v>244</v>
      </c>
      <c r="I37" s="63">
        <v>58</v>
      </c>
    </row>
    <row r="38" spans="1:9" x14ac:dyDescent="0.3">
      <c r="A38" s="62" t="s">
        <v>200</v>
      </c>
      <c r="B38" s="62" t="s">
        <v>133</v>
      </c>
      <c r="C38" s="62" t="s">
        <v>134</v>
      </c>
      <c r="D38" s="63">
        <v>1989</v>
      </c>
      <c r="E38" s="63" t="s">
        <v>181</v>
      </c>
      <c r="F38" s="64" t="s">
        <v>136</v>
      </c>
      <c r="G38" s="63">
        <v>75</v>
      </c>
      <c r="H38" s="63">
        <v>248</v>
      </c>
      <c r="I38" s="63">
        <v>39</v>
      </c>
    </row>
    <row r="39" spans="1:9" x14ac:dyDescent="0.3">
      <c r="A39" s="62" t="s">
        <v>201</v>
      </c>
      <c r="B39" s="62" t="s">
        <v>202</v>
      </c>
      <c r="C39" s="62" t="s">
        <v>203</v>
      </c>
      <c r="D39" s="63">
        <v>1985</v>
      </c>
      <c r="E39" s="63" t="s">
        <v>181</v>
      </c>
      <c r="F39" s="64" t="s">
        <v>136</v>
      </c>
      <c r="G39" s="63">
        <v>63</v>
      </c>
      <c r="H39" s="63">
        <v>248</v>
      </c>
      <c r="I39" s="63">
        <v>88</v>
      </c>
    </row>
    <row r="40" spans="1:9" x14ac:dyDescent="0.3">
      <c r="A40" s="62" t="s">
        <v>204</v>
      </c>
      <c r="B40" s="62" t="s">
        <v>205</v>
      </c>
      <c r="C40" s="62" t="s">
        <v>206</v>
      </c>
      <c r="D40" s="63">
        <v>1985</v>
      </c>
      <c r="E40" s="63" t="s">
        <v>181</v>
      </c>
      <c r="F40" s="64" t="s">
        <v>136</v>
      </c>
      <c r="G40" s="63">
        <v>60</v>
      </c>
      <c r="H40" s="63">
        <v>249</v>
      </c>
      <c r="I40" s="63">
        <v>75</v>
      </c>
    </row>
    <row r="41" spans="1:9" x14ac:dyDescent="0.3">
      <c r="A41" s="62" t="s">
        <v>207</v>
      </c>
      <c r="B41" s="62" t="s">
        <v>208</v>
      </c>
      <c r="C41" s="62" t="s">
        <v>134</v>
      </c>
      <c r="D41" s="63">
        <v>1987</v>
      </c>
      <c r="E41" s="63" t="s">
        <v>181</v>
      </c>
      <c r="F41" s="64" t="s">
        <v>136</v>
      </c>
      <c r="G41" s="63">
        <v>50</v>
      </c>
      <c r="H41" s="63">
        <v>250</v>
      </c>
      <c r="I41" s="63">
        <v>39</v>
      </c>
    </row>
    <row r="42" spans="1:9" x14ac:dyDescent="0.3">
      <c r="A42" s="62" t="s">
        <v>209</v>
      </c>
      <c r="B42" s="62" t="s">
        <v>157</v>
      </c>
      <c r="C42" s="62" t="s">
        <v>134</v>
      </c>
      <c r="D42" s="63">
        <v>1989</v>
      </c>
      <c r="E42" s="63" t="s">
        <v>181</v>
      </c>
      <c r="F42" s="64" t="s">
        <v>136</v>
      </c>
      <c r="G42" s="63">
        <v>66</v>
      </c>
      <c r="H42" s="63">
        <v>265</v>
      </c>
      <c r="I42" s="63">
        <v>40</v>
      </c>
    </row>
    <row r="43" spans="1:9" x14ac:dyDescent="0.3">
      <c r="A43" s="62" t="s">
        <v>210</v>
      </c>
      <c r="B43" s="62" t="s">
        <v>163</v>
      </c>
      <c r="C43" s="62" t="s">
        <v>164</v>
      </c>
      <c r="D43" s="63">
        <v>1989</v>
      </c>
      <c r="E43" s="63" t="s">
        <v>181</v>
      </c>
      <c r="F43" s="64" t="s">
        <v>136</v>
      </c>
      <c r="G43" s="63">
        <v>68</v>
      </c>
      <c r="H43" s="63">
        <v>275</v>
      </c>
      <c r="I43" s="63">
        <v>19</v>
      </c>
    </row>
    <row r="44" spans="1:9" x14ac:dyDescent="0.3">
      <c r="A44" s="62" t="s">
        <v>211</v>
      </c>
      <c r="B44" s="62" t="s">
        <v>187</v>
      </c>
      <c r="C44" s="62" t="s">
        <v>134</v>
      </c>
      <c r="D44" s="63">
        <v>1983</v>
      </c>
      <c r="E44" s="63" t="s">
        <v>181</v>
      </c>
      <c r="F44" s="64" t="s">
        <v>136</v>
      </c>
      <c r="G44" s="63">
        <v>64</v>
      </c>
      <c r="H44" s="63">
        <v>275</v>
      </c>
      <c r="I44" s="63">
        <v>97</v>
      </c>
    </row>
    <row r="45" spans="1:9" x14ac:dyDescent="0.3">
      <c r="A45" s="62" t="s">
        <v>212</v>
      </c>
      <c r="B45" s="62" t="s">
        <v>190</v>
      </c>
      <c r="C45" s="62" t="s">
        <v>191</v>
      </c>
      <c r="D45" s="63">
        <v>1986</v>
      </c>
      <c r="E45" s="63" t="s">
        <v>181</v>
      </c>
      <c r="F45" s="64" t="s">
        <v>136</v>
      </c>
      <c r="G45" s="63">
        <v>66</v>
      </c>
      <c r="H45" s="63">
        <v>280</v>
      </c>
      <c r="I45" s="63">
        <v>57</v>
      </c>
    </row>
    <row r="46" spans="1:9" x14ac:dyDescent="0.3">
      <c r="A46" s="62" t="s">
        <v>213</v>
      </c>
      <c r="B46" s="62" t="s">
        <v>174</v>
      </c>
      <c r="C46" s="62" t="s">
        <v>134</v>
      </c>
      <c r="D46" s="63">
        <v>1985</v>
      </c>
      <c r="E46" s="63" t="s">
        <v>181</v>
      </c>
      <c r="F46" s="64" t="s">
        <v>136</v>
      </c>
      <c r="G46" s="63">
        <v>72</v>
      </c>
      <c r="H46" s="63">
        <v>281</v>
      </c>
      <c r="I46" s="63">
        <v>75</v>
      </c>
    </row>
    <row r="47" spans="1:9" x14ac:dyDescent="0.3">
      <c r="A47" s="62" t="s">
        <v>214</v>
      </c>
      <c r="B47" s="62" t="s">
        <v>215</v>
      </c>
      <c r="C47" s="62" t="s">
        <v>134</v>
      </c>
      <c r="D47" s="63">
        <v>1984</v>
      </c>
      <c r="E47" s="63" t="s">
        <v>181</v>
      </c>
      <c r="F47" s="64" t="s">
        <v>136</v>
      </c>
      <c r="G47" s="63">
        <v>76</v>
      </c>
      <c r="H47" s="63">
        <v>287</v>
      </c>
      <c r="I47" s="63">
        <v>98</v>
      </c>
    </row>
    <row r="48" spans="1:9" x14ac:dyDescent="0.3">
      <c r="A48" s="62" t="s">
        <v>216</v>
      </c>
      <c r="B48" s="62" t="s">
        <v>217</v>
      </c>
      <c r="C48" s="62" t="s">
        <v>134</v>
      </c>
      <c r="D48" s="63">
        <v>1987</v>
      </c>
      <c r="E48" s="63" t="s">
        <v>181</v>
      </c>
      <c r="F48" s="64" t="s">
        <v>136</v>
      </c>
      <c r="G48" s="63">
        <v>61</v>
      </c>
      <c r="H48" s="63">
        <v>288</v>
      </c>
      <c r="I48" s="63">
        <v>91</v>
      </c>
    </row>
    <row r="49" spans="1:9" x14ac:dyDescent="0.3">
      <c r="A49" s="62" t="s">
        <v>218</v>
      </c>
      <c r="B49" s="62" t="s">
        <v>187</v>
      </c>
      <c r="C49" s="62" t="s">
        <v>134</v>
      </c>
      <c r="D49" s="63">
        <v>1983</v>
      </c>
      <c r="E49" s="63" t="s">
        <v>181</v>
      </c>
      <c r="F49" s="64" t="s">
        <v>136</v>
      </c>
      <c r="G49" s="63">
        <v>71</v>
      </c>
      <c r="H49" s="63">
        <v>296</v>
      </c>
      <c r="I49" s="63">
        <v>65</v>
      </c>
    </row>
    <row r="50" spans="1:9" x14ac:dyDescent="0.3">
      <c r="A50" s="62" t="s">
        <v>219</v>
      </c>
      <c r="B50" s="62" t="s">
        <v>187</v>
      </c>
      <c r="C50" s="62" t="s">
        <v>134</v>
      </c>
      <c r="D50" s="63">
        <v>1982</v>
      </c>
      <c r="E50" s="63" t="s">
        <v>181</v>
      </c>
      <c r="F50" s="64" t="s">
        <v>142</v>
      </c>
      <c r="G50" s="63">
        <v>75</v>
      </c>
      <c r="H50" s="63">
        <v>305</v>
      </c>
      <c r="I50" s="63">
        <v>25</v>
      </c>
    </row>
    <row r="51" spans="1:9" x14ac:dyDescent="0.3">
      <c r="A51" s="62" t="s">
        <v>220</v>
      </c>
      <c r="B51" s="62" t="s">
        <v>157</v>
      </c>
      <c r="C51" s="62" t="s">
        <v>134</v>
      </c>
      <c r="D51" s="63">
        <v>1989</v>
      </c>
      <c r="E51" s="63" t="s">
        <v>181</v>
      </c>
      <c r="F51" s="64" t="s">
        <v>142</v>
      </c>
      <c r="G51" s="63">
        <v>60</v>
      </c>
      <c r="H51" s="63">
        <v>307</v>
      </c>
      <c r="I51" s="63">
        <v>44</v>
      </c>
    </row>
    <row r="52" spans="1:9" x14ac:dyDescent="0.3">
      <c r="A52" s="62" t="s">
        <v>221</v>
      </c>
      <c r="B52" s="62" t="s">
        <v>222</v>
      </c>
      <c r="C52" s="62" t="s">
        <v>223</v>
      </c>
      <c r="D52" s="63">
        <v>1989</v>
      </c>
      <c r="E52" s="63" t="s">
        <v>181</v>
      </c>
      <c r="F52" s="64" t="s">
        <v>142</v>
      </c>
      <c r="G52" s="63">
        <v>70</v>
      </c>
      <c r="H52" s="63">
        <v>369</v>
      </c>
      <c r="I52" s="63">
        <v>42</v>
      </c>
    </row>
    <row r="53" spans="1:9" x14ac:dyDescent="0.3">
      <c r="A53" s="62" t="s">
        <v>224</v>
      </c>
      <c r="B53" s="62" t="s">
        <v>133</v>
      </c>
      <c r="C53" s="62" t="s">
        <v>134</v>
      </c>
      <c r="D53" s="63">
        <v>1991</v>
      </c>
      <c r="E53" s="63" t="s">
        <v>225</v>
      </c>
      <c r="F53" s="64" t="s">
        <v>136</v>
      </c>
      <c r="G53" s="63">
        <v>60</v>
      </c>
      <c r="H53" s="63">
        <v>231</v>
      </c>
      <c r="I53" s="63">
        <v>20</v>
      </c>
    </row>
    <row r="54" spans="1:9" x14ac:dyDescent="0.3">
      <c r="A54" s="62" t="s">
        <v>226</v>
      </c>
      <c r="B54" s="62" t="s">
        <v>227</v>
      </c>
      <c r="C54" s="62" t="s">
        <v>228</v>
      </c>
      <c r="D54" s="63">
        <v>1994</v>
      </c>
      <c r="E54" s="63" t="s">
        <v>225</v>
      </c>
      <c r="F54" s="64" t="s">
        <v>136</v>
      </c>
      <c r="G54" s="63">
        <v>52</v>
      </c>
      <c r="H54" s="63">
        <v>233</v>
      </c>
      <c r="I54" s="63">
        <v>59</v>
      </c>
    </row>
    <row r="55" spans="1:9" x14ac:dyDescent="0.3">
      <c r="A55" s="62" t="s">
        <v>229</v>
      </c>
      <c r="B55" s="62" t="s">
        <v>227</v>
      </c>
      <c r="C55" s="62" t="s">
        <v>228</v>
      </c>
      <c r="D55" s="63">
        <v>1997</v>
      </c>
      <c r="E55" s="63" t="s">
        <v>225</v>
      </c>
      <c r="F55" s="64" t="s">
        <v>136</v>
      </c>
      <c r="G55" s="63">
        <v>54</v>
      </c>
      <c r="H55" s="63">
        <v>234</v>
      </c>
      <c r="I55" s="63">
        <v>87</v>
      </c>
    </row>
    <row r="56" spans="1:9" x14ac:dyDescent="0.3">
      <c r="A56" s="62" t="s">
        <v>230</v>
      </c>
      <c r="B56" s="62" t="s">
        <v>208</v>
      </c>
      <c r="C56" s="62" t="s">
        <v>134</v>
      </c>
      <c r="D56" s="63">
        <v>1992</v>
      </c>
      <c r="E56" s="63" t="s">
        <v>225</v>
      </c>
      <c r="F56" s="64" t="s">
        <v>136</v>
      </c>
      <c r="G56" s="63">
        <v>50</v>
      </c>
      <c r="H56" s="63">
        <v>235</v>
      </c>
      <c r="I56" s="63">
        <v>56</v>
      </c>
    </row>
    <row r="57" spans="1:9" x14ac:dyDescent="0.3">
      <c r="A57" s="62" t="s">
        <v>231</v>
      </c>
      <c r="B57" s="62" t="s">
        <v>160</v>
      </c>
      <c r="C57" s="62" t="s">
        <v>134</v>
      </c>
      <c r="D57" s="63">
        <v>1992</v>
      </c>
      <c r="E57" s="63" t="s">
        <v>225</v>
      </c>
      <c r="F57" s="64" t="s">
        <v>136</v>
      </c>
      <c r="G57" s="63">
        <v>58</v>
      </c>
      <c r="H57" s="63">
        <v>236</v>
      </c>
      <c r="I57" s="63">
        <v>58</v>
      </c>
    </row>
    <row r="58" spans="1:9" x14ac:dyDescent="0.3">
      <c r="A58" s="62" t="s">
        <v>232</v>
      </c>
      <c r="B58" s="62" t="s">
        <v>233</v>
      </c>
      <c r="C58" s="62" t="s">
        <v>234</v>
      </c>
      <c r="D58" s="63">
        <v>1991</v>
      </c>
      <c r="E58" s="63" t="s">
        <v>225</v>
      </c>
      <c r="F58" s="64" t="s">
        <v>136</v>
      </c>
      <c r="G58" s="63">
        <v>50</v>
      </c>
      <c r="H58" s="63">
        <v>236</v>
      </c>
      <c r="I58" s="63">
        <v>36</v>
      </c>
    </row>
    <row r="59" spans="1:9" x14ac:dyDescent="0.3">
      <c r="A59" s="62" t="s">
        <v>235</v>
      </c>
      <c r="B59" s="62" t="s">
        <v>199</v>
      </c>
      <c r="C59" s="62" t="s">
        <v>185</v>
      </c>
      <c r="D59" s="63">
        <v>1994</v>
      </c>
      <c r="E59" s="63" t="s">
        <v>225</v>
      </c>
      <c r="F59" s="64" t="s">
        <v>136</v>
      </c>
      <c r="G59" s="63">
        <v>62</v>
      </c>
      <c r="H59" s="63">
        <v>238</v>
      </c>
      <c r="I59" s="63">
        <v>93</v>
      </c>
    </row>
    <row r="60" spans="1:9" x14ac:dyDescent="0.3">
      <c r="A60" s="62" t="s">
        <v>236</v>
      </c>
      <c r="B60" s="62" t="s">
        <v>217</v>
      </c>
      <c r="C60" s="62" t="s">
        <v>134</v>
      </c>
      <c r="D60" s="63">
        <v>1991</v>
      </c>
      <c r="E60" s="63" t="s">
        <v>225</v>
      </c>
      <c r="F60" s="64" t="s">
        <v>136</v>
      </c>
      <c r="G60" s="63">
        <v>54</v>
      </c>
      <c r="H60" s="63">
        <v>241</v>
      </c>
      <c r="I60" s="63">
        <v>16</v>
      </c>
    </row>
    <row r="61" spans="1:9" x14ac:dyDescent="0.3">
      <c r="A61" s="62" t="s">
        <v>237</v>
      </c>
      <c r="B61" s="62" t="s">
        <v>227</v>
      </c>
      <c r="C61" s="62" t="s">
        <v>228</v>
      </c>
      <c r="D61" s="63">
        <v>1991</v>
      </c>
      <c r="E61" s="63" t="s">
        <v>225</v>
      </c>
      <c r="F61" s="64" t="s">
        <v>136</v>
      </c>
      <c r="G61" s="63">
        <v>48</v>
      </c>
      <c r="H61" s="63">
        <v>243</v>
      </c>
      <c r="I61" s="63">
        <v>28</v>
      </c>
    </row>
    <row r="62" spans="1:9" x14ac:dyDescent="0.3">
      <c r="A62" s="62" t="s">
        <v>238</v>
      </c>
      <c r="B62" s="62" t="s">
        <v>239</v>
      </c>
      <c r="C62" s="62" t="s">
        <v>240</v>
      </c>
      <c r="D62" s="63">
        <v>1993</v>
      </c>
      <c r="E62" s="63" t="s">
        <v>225</v>
      </c>
      <c r="F62" s="64" t="s">
        <v>136</v>
      </c>
      <c r="G62" s="63">
        <v>51</v>
      </c>
      <c r="H62" s="63">
        <v>244</v>
      </c>
      <c r="I62" s="63">
        <v>92</v>
      </c>
    </row>
    <row r="63" spans="1:9" x14ac:dyDescent="0.3">
      <c r="A63" s="62" t="s">
        <v>241</v>
      </c>
      <c r="B63" s="62" t="s">
        <v>242</v>
      </c>
      <c r="C63" s="62" t="s">
        <v>243</v>
      </c>
      <c r="D63" s="63">
        <v>1995</v>
      </c>
      <c r="E63" s="63" t="s">
        <v>225</v>
      </c>
      <c r="F63" s="64" t="s">
        <v>136</v>
      </c>
      <c r="G63" s="63">
        <v>46</v>
      </c>
      <c r="H63" s="63">
        <v>250</v>
      </c>
      <c r="I63" s="63">
        <v>87</v>
      </c>
    </row>
    <row r="64" spans="1:9" x14ac:dyDescent="0.3">
      <c r="A64" s="62" t="s">
        <v>244</v>
      </c>
      <c r="B64" s="62" t="s">
        <v>245</v>
      </c>
      <c r="C64" s="62" t="s">
        <v>228</v>
      </c>
      <c r="D64" s="63">
        <v>1995</v>
      </c>
      <c r="E64" s="63" t="s">
        <v>225</v>
      </c>
      <c r="F64" s="64" t="s">
        <v>136</v>
      </c>
      <c r="G64" s="63">
        <v>55</v>
      </c>
      <c r="H64" s="63">
        <v>252</v>
      </c>
      <c r="I64" s="63">
        <v>27</v>
      </c>
    </row>
    <row r="65" spans="1:9" x14ac:dyDescent="0.3">
      <c r="A65" s="62" t="s">
        <v>246</v>
      </c>
      <c r="B65" s="62" t="s">
        <v>245</v>
      </c>
      <c r="C65" s="62" t="s">
        <v>228</v>
      </c>
      <c r="D65" s="63">
        <v>1996</v>
      </c>
      <c r="E65" s="63" t="s">
        <v>225</v>
      </c>
      <c r="F65" s="64" t="s">
        <v>136</v>
      </c>
      <c r="G65" s="63">
        <v>56</v>
      </c>
      <c r="H65" s="63">
        <v>256</v>
      </c>
      <c r="I65" s="63">
        <v>75</v>
      </c>
    </row>
    <row r="66" spans="1:9" x14ac:dyDescent="0.3">
      <c r="A66" s="62" t="s">
        <v>247</v>
      </c>
      <c r="B66" s="62" t="s">
        <v>248</v>
      </c>
      <c r="C66" s="62" t="s">
        <v>249</v>
      </c>
      <c r="D66" s="63">
        <v>1990</v>
      </c>
      <c r="E66" s="63" t="s">
        <v>225</v>
      </c>
      <c r="F66" s="64" t="s">
        <v>136</v>
      </c>
      <c r="G66" s="63">
        <v>63</v>
      </c>
      <c r="H66" s="63">
        <v>257</v>
      </c>
      <c r="I66" s="63">
        <v>41</v>
      </c>
    </row>
    <row r="67" spans="1:9" x14ac:dyDescent="0.3">
      <c r="A67" s="62" t="s">
        <v>250</v>
      </c>
      <c r="B67" s="62" t="s">
        <v>217</v>
      </c>
      <c r="C67" s="62" t="s">
        <v>134</v>
      </c>
      <c r="D67" s="63">
        <v>1990</v>
      </c>
      <c r="E67" s="63" t="s">
        <v>225</v>
      </c>
      <c r="F67" s="64" t="s">
        <v>136</v>
      </c>
      <c r="G67" s="63">
        <v>58</v>
      </c>
      <c r="H67" s="63">
        <v>258</v>
      </c>
      <c r="I67" s="63">
        <v>18</v>
      </c>
    </row>
    <row r="68" spans="1:9" x14ac:dyDescent="0.3">
      <c r="A68" s="62" t="s">
        <v>251</v>
      </c>
      <c r="B68" s="62" t="s">
        <v>163</v>
      </c>
      <c r="C68" s="62" t="s">
        <v>164</v>
      </c>
      <c r="D68" s="63">
        <v>1990</v>
      </c>
      <c r="E68" s="63" t="s">
        <v>225</v>
      </c>
      <c r="F68" s="64" t="s">
        <v>136</v>
      </c>
      <c r="G68" s="63">
        <v>51</v>
      </c>
      <c r="H68" s="63">
        <v>263</v>
      </c>
      <c r="I68" s="63">
        <v>36</v>
      </c>
    </row>
    <row r="69" spans="1:9" x14ac:dyDescent="0.3">
      <c r="A69" s="62" t="s">
        <v>252</v>
      </c>
      <c r="B69" s="62" t="s">
        <v>208</v>
      </c>
      <c r="C69" s="62" t="s">
        <v>134</v>
      </c>
      <c r="D69" s="63">
        <v>1992</v>
      </c>
      <c r="E69" s="63" t="s">
        <v>225</v>
      </c>
      <c r="F69" s="64" t="s">
        <v>136</v>
      </c>
      <c r="G69" s="63">
        <v>60</v>
      </c>
      <c r="H69" s="63">
        <v>265</v>
      </c>
      <c r="I69" s="63">
        <v>30</v>
      </c>
    </row>
    <row r="70" spans="1:9" x14ac:dyDescent="0.3">
      <c r="A70" s="62" t="s">
        <v>253</v>
      </c>
      <c r="B70" s="62" t="s">
        <v>254</v>
      </c>
      <c r="C70" s="62" t="s">
        <v>134</v>
      </c>
      <c r="D70" s="63">
        <v>1992</v>
      </c>
      <c r="E70" s="63" t="s">
        <v>225</v>
      </c>
      <c r="F70" s="64" t="s">
        <v>136</v>
      </c>
      <c r="G70" s="63">
        <v>60</v>
      </c>
      <c r="H70" s="63">
        <v>265</v>
      </c>
      <c r="I70" s="63">
        <v>11</v>
      </c>
    </row>
    <row r="71" spans="1:9" x14ac:dyDescent="0.3">
      <c r="A71" s="62" t="s">
        <v>255</v>
      </c>
      <c r="B71" s="62" t="s">
        <v>190</v>
      </c>
      <c r="C71" s="62" t="s">
        <v>191</v>
      </c>
      <c r="D71" s="63">
        <v>1995</v>
      </c>
      <c r="E71" s="63" t="s">
        <v>225</v>
      </c>
      <c r="F71" s="64" t="s">
        <v>136</v>
      </c>
      <c r="G71" s="63">
        <v>66</v>
      </c>
      <c r="H71" s="63">
        <v>280</v>
      </c>
      <c r="I71" s="63">
        <v>56</v>
      </c>
    </row>
    <row r="72" spans="1:9" x14ac:dyDescent="0.3">
      <c r="A72" s="62" t="s">
        <v>256</v>
      </c>
      <c r="B72" s="62" t="s">
        <v>190</v>
      </c>
      <c r="C72" s="62" t="s">
        <v>191</v>
      </c>
      <c r="D72" s="63">
        <v>1992</v>
      </c>
      <c r="E72" s="63" t="s">
        <v>225</v>
      </c>
      <c r="F72" s="64" t="s">
        <v>136</v>
      </c>
      <c r="G72" s="63">
        <v>66</v>
      </c>
      <c r="H72" s="63">
        <v>280</v>
      </c>
      <c r="I72" s="63">
        <v>36</v>
      </c>
    </row>
    <row r="73" spans="1:9" x14ac:dyDescent="0.3">
      <c r="A73" s="62" t="s">
        <v>257</v>
      </c>
      <c r="B73" s="62" t="s">
        <v>258</v>
      </c>
      <c r="C73" s="62" t="s">
        <v>223</v>
      </c>
      <c r="D73" s="63">
        <v>1999</v>
      </c>
      <c r="E73" s="63" t="s">
        <v>225</v>
      </c>
      <c r="F73" s="64" t="s">
        <v>136</v>
      </c>
      <c r="G73" s="63">
        <v>59</v>
      </c>
      <c r="H73" s="63">
        <v>285</v>
      </c>
      <c r="I73" s="63">
        <v>19</v>
      </c>
    </row>
    <row r="74" spans="1:9" x14ac:dyDescent="0.3">
      <c r="A74" s="62" t="s">
        <v>259</v>
      </c>
      <c r="B74" s="62" t="s">
        <v>222</v>
      </c>
      <c r="C74" s="62" t="s">
        <v>223</v>
      </c>
      <c r="D74" s="63">
        <v>1999</v>
      </c>
      <c r="E74" s="63" t="s">
        <v>225</v>
      </c>
      <c r="F74" s="64" t="s">
        <v>136</v>
      </c>
      <c r="G74" s="63">
        <v>70</v>
      </c>
      <c r="H74" s="63">
        <v>290</v>
      </c>
      <c r="I74" s="63">
        <v>84</v>
      </c>
    </row>
    <row r="75" spans="1:9" x14ac:dyDescent="0.3">
      <c r="A75" s="62" t="s">
        <v>260</v>
      </c>
      <c r="B75" s="62" t="s">
        <v>261</v>
      </c>
      <c r="C75" s="62" t="s">
        <v>134</v>
      </c>
      <c r="D75" s="63">
        <v>1991</v>
      </c>
      <c r="E75" s="63" t="s">
        <v>225</v>
      </c>
      <c r="F75" s="64" t="s">
        <v>136</v>
      </c>
      <c r="G75" s="63">
        <v>57</v>
      </c>
      <c r="H75" s="63">
        <v>290</v>
      </c>
      <c r="I75" s="63">
        <v>41</v>
      </c>
    </row>
    <row r="76" spans="1:9" x14ac:dyDescent="0.3">
      <c r="A76" s="62" t="s">
        <v>262</v>
      </c>
      <c r="B76" s="62" t="s">
        <v>157</v>
      </c>
      <c r="C76" s="62" t="s">
        <v>134</v>
      </c>
      <c r="D76" s="63">
        <v>1990</v>
      </c>
      <c r="E76" s="63" t="s">
        <v>225</v>
      </c>
      <c r="F76" s="64" t="s">
        <v>136</v>
      </c>
      <c r="G76" s="63">
        <v>65</v>
      </c>
      <c r="H76" s="63">
        <v>293</v>
      </c>
      <c r="I76" s="63">
        <v>90</v>
      </c>
    </row>
    <row r="77" spans="1:9" x14ac:dyDescent="0.3">
      <c r="A77" s="62" t="s">
        <v>263</v>
      </c>
      <c r="B77" s="62" t="s">
        <v>264</v>
      </c>
      <c r="C77" s="62" t="s">
        <v>228</v>
      </c>
      <c r="D77" s="63">
        <v>1993</v>
      </c>
      <c r="E77" s="63" t="s">
        <v>225</v>
      </c>
      <c r="F77" s="64" t="s">
        <v>136</v>
      </c>
      <c r="G77" s="63">
        <v>70</v>
      </c>
      <c r="H77" s="63">
        <v>296</v>
      </c>
      <c r="I77" s="63">
        <v>46</v>
      </c>
    </row>
    <row r="78" spans="1:9" x14ac:dyDescent="0.3">
      <c r="A78" s="62" t="s">
        <v>265</v>
      </c>
      <c r="B78" s="62" t="s">
        <v>248</v>
      </c>
      <c r="C78" s="62" t="s">
        <v>249</v>
      </c>
      <c r="D78" s="63">
        <v>1997</v>
      </c>
      <c r="E78" s="63" t="s">
        <v>225</v>
      </c>
      <c r="F78" s="64" t="s">
        <v>136</v>
      </c>
      <c r="G78" s="63">
        <v>63</v>
      </c>
      <c r="H78" s="63">
        <v>299</v>
      </c>
      <c r="I78" s="63">
        <v>15</v>
      </c>
    </row>
    <row r="79" spans="1:9" x14ac:dyDescent="0.3">
      <c r="A79" s="62" t="s">
        <v>266</v>
      </c>
      <c r="B79" s="62" t="s">
        <v>267</v>
      </c>
      <c r="C79" s="62" t="s">
        <v>268</v>
      </c>
      <c r="D79" s="63">
        <v>1995</v>
      </c>
      <c r="E79" s="63" t="s">
        <v>225</v>
      </c>
      <c r="F79" s="64" t="s">
        <v>136</v>
      </c>
      <c r="G79" s="63">
        <v>105</v>
      </c>
      <c r="H79" s="63">
        <v>300</v>
      </c>
      <c r="I79" s="63">
        <v>71</v>
      </c>
    </row>
    <row r="80" spans="1:9" x14ac:dyDescent="0.3">
      <c r="A80" s="62" t="s">
        <v>269</v>
      </c>
      <c r="B80" s="62" t="s">
        <v>157</v>
      </c>
      <c r="C80" s="62" t="s">
        <v>134</v>
      </c>
      <c r="D80" s="63">
        <v>1990</v>
      </c>
      <c r="E80" s="63" t="s">
        <v>225</v>
      </c>
      <c r="F80" s="64" t="s">
        <v>142</v>
      </c>
      <c r="G80" s="63">
        <v>64</v>
      </c>
      <c r="H80" s="63">
        <v>303</v>
      </c>
      <c r="I80" s="63">
        <v>12</v>
      </c>
    </row>
    <row r="81" spans="1:9" x14ac:dyDescent="0.3">
      <c r="A81" s="62" t="s">
        <v>270</v>
      </c>
      <c r="B81" s="62" t="s">
        <v>172</v>
      </c>
      <c r="C81" s="62" t="s">
        <v>134</v>
      </c>
      <c r="D81" s="63">
        <v>1990</v>
      </c>
      <c r="E81" s="63" t="s">
        <v>225</v>
      </c>
      <c r="F81" s="64" t="s">
        <v>142</v>
      </c>
      <c r="G81" s="63">
        <v>75</v>
      </c>
      <c r="H81" s="63">
        <v>310</v>
      </c>
      <c r="I81" s="63">
        <v>57</v>
      </c>
    </row>
    <row r="82" spans="1:9" x14ac:dyDescent="0.3">
      <c r="A82" s="62" t="s">
        <v>271</v>
      </c>
      <c r="B82" s="62" t="s">
        <v>199</v>
      </c>
      <c r="C82" s="62" t="s">
        <v>185</v>
      </c>
      <c r="D82" s="63">
        <v>1999</v>
      </c>
      <c r="E82" s="63" t="s">
        <v>225</v>
      </c>
      <c r="F82" s="64" t="s">
        <v>142</v>
      </c>
      <c r="G82" s="63">
        <v>55</v>
      </c>
      <c r="H82" s="63">
        <v>310</v>
      </c>
      <c r="I82" s="63">
        <v>83</v>
      </c>
    </row>
    <row r="83" spans="1:9" x14ac:dyDescent="0.3">
      <c r="A83" s="62" t="s">
        <v>272</v>
      </c>
      <c r="B83" s="62" t="s">
        <v>208</v>
      </c>
      <c r="C83" s="62" t="s">
        <v>134</v>
      </c>
      <c r="D83" s="63">
        <v>1993</v>
      </c>
      <c r="E83" s="63" t="s">
        <v>225</v>
      </c>
      <c r="F83" s="64" t="s">
        <v>142</v>
      </c>
      <c r="G83" s="63">
        <v>55</v>
      </c>
      <c r="H83" s="63">
        <v>312</v>
      </c>
      <c r="I83" s="63">
        <v>71</v>
      </c>
    </row>
    <row r="84" spans="1:9" x14ac:dyDescent="0.3">
      <c r="A84" s="62" t="s">
        <v>273</v>
      </c>
      <c r="B84" s="62" t="s">
        <v>274</v>
      </c>
      <c r="C84" s="62" t="s">
        <v>275</v>
      </c>
      <c r="D84" s="63">
        <v>1997</v>
      </c>
      <c r="E84" s="63" t="s">
        <v>225</v>
      </c>
      <c r="F84" s="64" t="s">
        <v>142</v>
      </c>
      <c r="G84" s="63">
        <v>90</v>
      </c>
      <c r="H84" s="63">
        <v>320</v>
      </c>
      <c r="I84" s="63">
        <v>80</v>
      </c>
    </row>
    <row r="85" spans="1:9" x14ac:dyDescent="0.3">
      <c r="A85" s="62" t="s">
        <v>276</v>
      </c>
      <c r="B85" s="62" t="s">
        <v>277</v>
      </c>
      <c r="C85" s="62" t="s">
        <v>277</v>
      </c>
      <c r="D85" s="63">
        <v>1998</v>
      </c>
      <c r="E85" s="63" t="s">
        <v>225</v>
      </c>
      <c r="F85" s="64" t="s">
        <v>142</v>
      </c>
      <c r="G85" s="63">
        <v>60</v>
      </c>
      <c r="H85" s="63">
        <v>321</v>
      </c>
      <c r="I85" s="63">
        <v>79</v>
      </c>
    </row>
    <row r="86" spans="1:9" x14ac:dyDescent="0.3">
      <c r="A86" s="62" t="s">
        <v>278</v>
      </c>
      <c r="B86" s="62" t="s">
        <v>279</v>
      </c>
      <c r="C86" s="62" t="s">
        <v>240</v>
      </c>
      <c r="D86" s="63">
        <v>1997</v>
      </c>
      <c r="E86" s="63" t="s">
        <v>225</v>
      </c>
      <c r="F86" s="64" t="s">
        <v>142</v>
      </c>
      <c r="G86" s="63">
        <v>85</v>
      </c>
      <c r="H86" s="63">
        <v>348</v>
      </c>
      <c r="I86" s="63">
        <v>55</v>
      </c>
    </row>
    <row r="87" spans="1:9" x14ac:dyDescent="0.3">
      <c r="A87" s="62" t="s">
        <v>280</v>
      </c>
      <c r="B87" s="62" t="s">
        <v>222</v>
      </c>
      <c r="C87" s="62" t="s">
        <v>223</v>
      </c>
      <c r="D87" s="63">
        <v>1998</v>
      </c>
      <c r="E87" s="63" t="s">
        <v>225</v>
      </c>
      <c r="F87" s="64" t="s">
        <v>142</v>
      </c>
      <c r="G87" s="63">
        <v>79</v>
      </c>
      <c r="H87" s="63">
        <v>350</v>
      </c>
      <c r="I87" s="63">
        <v>74</v>
      </c>
    </row>
    <row r="88" spans="1:9" x14ac:dyDescent="0.3">
      <c r="A88" s="62" t="s">
        <v>281</v>
      </c>
      <c r="B88" s="62" t="s">
        <v>222</v>
      </c>
      <c r="C88" s="62" t="s">
        <v>223</v>
      </c>
      <c r="D88" s="63">
        <v>1992</v>
      </c>
      <c r="E88" s="63" t="s">
        <v>225</v>
      </c>
      <c r="F88" s="64" t="s">
        <v>142</v>
      </c>
      <c r="G88" s="63">
        <v>78</v>
      </c>
      <c r="H88" s="63">
        <v>374</v>
      </c>
      <c r="I88" s="63">
        <v>36</v>
      </c>
    </row>
    <row r="89" spans="1:9" x14ac:dyDescent="0.3">
      <c r="A89" s="62" t="s">
        <v>282</v>
      </c>
      <c r="B89" s="62" t="s">
        <v>283</v>
      </c>
      <c r="C89" s="62" t="s">
        <v>223</v>
      </c>
      <c r="D89" s="63">
        <v>1996</v>
      </c>
      <c r="E89" s="63" t="s">
        <v>225</v>
      </c>
      <c r="F89" s="64" t="s">
        <v>142</v>
      </c>
      <c r="G89" s="63">
        <v>69</v>
      </c>
      <c r="H89" s="63">
        <v>384</v>
      </c>
      <c r="I89" s="63">
        <v>46</v>
      </c>
    </row>
    <row r="90" spans="1:9" x14ac:dyDescent="0.3">
      <c r="A90" s="62" t="s">
        <v>284</v>
      </c>
      <c r="B90" s="62" t="s">
        <v>285</v>
      </c>
      <c r="C90" s="62" t="s">
        <v>223</v>
      </c>
      <c r="D90" s="63">
        <v>1996</v>
      </c>
      <c r="E90" s="63" t="s">
        <v>225</v>
      </c>
      <c r="F90" s="64" t="s">
        <v>142</v>
      </c>
      <c r="G90" s="63">
        <v>80</v>
      </c>
      <c r="H90" s="63">
        <v>391</v>
      </c>
      <c r="I90" s="63">
        <v>25</v>
      </c>
    </row>
    <row r="91" spans="1:9" x14ac:dyDescent="0.3">
      <c r="A91" s="62" t="s">
        <v>286</v>
      </c>
      <c r="B91" s="62" t="s">
        <v>258</v>
      </c>
      <c r="C91" s="62" t="s">
        <v>223</v>
      </c>
      <c r="D91" s="63">
        <v>1999</v>
      </c>
      <c r="E91" s="63" t="s">
        <v>225</v>
      </c>
      <c r="F91" s="64" t="s">
        <v>179</v>
      </c>
      <c r="G91" s="63">
        <v>88</v>
      </c>
      <c r="H91" s="63">
        <v>421</v>
      </c>
      <c r="I91" s="63">
        <v>32</v>
      </c>
    </row>
    <row r="92" spans="1:9" x14ac:dyDescent="0.3">
      <c r="A92" s="62" t="s">
        <v>287</v>
      </c>
      <c r="B92" s="62" t="s">
        <v>199</v>
      </c>
      <c r="C92" s="62" t="s">
        <v>185</v>
      </c>
      <c r="D92" s="63">
        <v>1998</v>
      </c>
      <c r="E92" s="63" t="s">
        <v>225</v>
      </c>
      <c r="F92" s="64" t="s">
        <v>179</v>
      </c>
      <c r="G92" s="63">
        <v>88</v>
      </c>
      <c r="H92" s="63">
        <v>452</v>
      </c>
      <c r="I92" s="63">
        <v>75</v>
      </c>
    </row>
    <row r="93" spans="1:9" x14ac:dyDescent="0.3">
      <c r="A93" s="62" t="s">
        <v>288</v>
      </c>
      <c r="B93" s="62" t="s">
        <v>199</v>
      </c>
      <c r="C93" s="62" t="s">
        <v>185</v>
      </c>
      <c r="D93" s="63">
        <v>1998</v>
      </c>
      <c r="E93" s="63" t="s">
        <v>225</v>
      </c>
      <c r="F93" s="64" t="s">
        <v>179</v>
      </c>
      <c r="G93" s="63">
        <v>88</v>
      </c>
      <c r="H93" s="63">
        <v>452</v>
      </c>
      <c r="I93" s="63">
        <v>95</v>
      </c>
    </row>
    <row r="94" spans="1:9" x14ac:dyDescent="0.3">
      <c r="A94" s="62" t="s">
        <v>289</v>
      </c>
      <c r="B94" s="62" t="s">
        <v>290</v>
      </c>
      <c r="C94" s="62" t="s">
        <v>228</v>
      </c>
      <c r="D94" s="63">
        <v>2002</v>
      </c>
      <c r="E94" s="63" t="s">
        <v>291</v>
      </c>
      <c r="F94" s="64" t="s">
        <v>136</v>
      </c>
      <c r="G94" s="63">
        <v>51</v>
      </c>
      <c r="H94" s="63">
        <v>245</v>
      </c>
      <c r="I94" s="63">
        <v>66</v>
      </c>
    </row>
    <row r="95" spans="1:9" x14ac:dyDescent="0.3">
      <c r="A95" s="62" t="s">
        <v>292</v>
      </c>
      <c r="B95" s="62" t="s">
        <v>293</v>
      </c>
      <c r="C95" s="62" t="s">
        <v>294</v>
      </c>
      <c r="D95" s="63">
        <v>2002</v>
      </c>
      <c r="E95" s="63" t="s">
        <v>291</v>
      </c>
      <c r="F95" s="64" t="s">
        <v>136</v>
      </c>
      <c r="G95" s="63">
        <v>30</v>
      </c>
      <c r="H95" s="63">
        <v>274</v>
      </c>
      <c r="I95" s="63">
        <v>99</v>
      </c>
    </row>
    <row r="96" spans="1:9" x14ac:dyDescent="0.3">
      <c r="A96" s="62" t="s">
        <v>295</v>
      </c>
      <c r="B96" s="62" t="s">
        <v>258</v>
      </c>
      <c r="C96" s="62" t="s">
        <v>223</v>
      </c>
      <c r="D96" s="63">
        <v>2002</v>
      </c>
      <c r="E96" s="63" t="s">
        <v>291</v>
      </c>
      <c r="F96" s="64" t="s">
        <v>136</v>
      </c>
      <c r="G96" s="63">
        <v>66</v>
      </c>
      <c r="H96" s="63">
        <v>288</v>
      </c>
      <c r="I96" s="63">
        <v>91</v>
      </c>
    </row>
    <row r="97" spans="1:9" x14ac:dyDescent="0.3">
      <c r="A97" s="62" t="s">
        <v>296</v>
      </c>
      <c r="B97" s="62" t="s">
        <v>277</v>
      </c>
      <c r="C97" s="62" t="s">
        <v>277</v>
      </c>
      <c r="D97" s="63">
        <v>2002</v>
      </c>
      <c r="E97" s="63" t="s">
        <v>291</v>
      </c>
      <c r="F97" s="64" t="s">
        <v>142</v>
      </c>
      <c r="G97" s="63">
        <v>54</v>
      </c>
      <c r="H97" s="63">
        <v>309</v>
      </c>
      <c r="I97" s="63">
        <v>66</v>
      </c>
    </row>
    <row r="98" spans="1:9" x14ac:dyDescent="0.3">
      <c r="A98" s="62" t="s">
        <v>297</v>
      </c>
      <c r="B98" s="62" t="s">
        <v>293</v>
      </c>
      <c r="C98" s="62" t="s">
        <v>294</v>
      </c>
      <c r="D98" s="63">
        <v>2002</v>
      </c>
      <c r="E98" s="63" t="s">
        <v>291</v>
      </c>
      <c r="F98" s="64" t="s">
        <v>142</v>
      </c>
      <c r="G98" s="63">
        <v>30</v>
      </c>
      <c r="H98" s="63">
        <v>345</v>
      </c>
      <c r="I98" s="63">
        <v>86</v>
      </c>
    </row>
    <row r="99" spans="1:9" x14ac:dyDescent="0.3">
      <c r="A99" s="62" t="s">
        <v>298</v>
      </c>
      <c r="B99" s="62" t="s">
        <v>277</v>
      </c>
      <c r="C99" s="62" t="s">
        <v>277</v>
      </c>
      <c r="D99" s="63">
        <v>2002</v>
      </c>
      <c r="E99" s="63" t="s">
        <v>291</v>
      </c>
      <c r="F99" s="64" t="s">
        <v>142</v>
      </c>
      <c r="G99" s="63">
        <v>55</v>
      </c>
      <c r="H99" s="63">
        <v>355</v>
      </c>
      <c r="I99" s="63">
        <v>52</v>
      </c>
    </row>
    <row r="101" spans="1:9" x14ac:dyDescent="0.3">
      <c r="A101" s="59"/>
      <c r="B101" s="59"/>
      <c r="C101" s="59"/>
      <c r="D101" s="59"/>
      <c r="E101" s="59"/>
      <c r="F101" s="65" t="s">
        <v>299</v>
      </c>
      <c r="G101" s="68">
        <f>SUM(G2:G99)</f>
        <v>6196</v>
      </c>
      <c r="H101" s="68">
        <f>SUM(H2:H99)</f>
        <v>27685</v>
      </c>
      <c r="I101" s="68">
        <f>SUM(I2:I99)</f>
        <v>5470</v>
      </c>
    </row>
    <row r="102" spans="1:9" x14ac:dyDescent="0.3">
      <c r="A102" s="59"/>
      <c r="B102" s="59"/>
      <c r="C102" s="59"/>
      <c r="D102" s="59"/>
      <c r="E102" s="59"/>
      <c r="F102" s="66" t="s">
        <v>300</v>
      </c>
      <c r="G102" s="69">
        <f>AVERAGE(G2:G99)</f>
        <v>63.224489795918366</v>
      </c>
      <c r="H102" s="69">
        <f>AVERAGE(H2:H99)</f>
        <v>282.5</v>
      </c>
      <c r="I102" s="69">
        <f>AVERAGE(I2:I99)</f>
        <v>55.816326530612244</v>
      </c>
    </row>
    <row r="103" spans="1:9" x14ac:dyDescent="0.3">
      <c r="A103" s="59"/>
      <c r="B103" s="59"/>
      <c r="C103" s="59"/>
      <c r="D103" s="59"/>
      <c r="E103" s="59"/>
      <c r="F103" s="66" t="s">
        <v>87</v>
      </c>
      <c r="G103" s="41">
        <f>MAX(G2:G99)</f>
        <v>110</v>
      </c>
      <c r="H103" s="68">
        <f>MAX(H2:H99)</f>
        <v>452</v>
      </c>
      <c r="I103" s="68">
        <f>MAX(I2:I99)</f>
        <v>99</v>
      </c>
    </row>
    <row r="104" spans="1:9" x14ac:dyDescent="0.3">
      <c r="A104" s="59"/>
      <c r="B104" s="59"/>
      <c r="C104" s="59"/>
      <c r="D104" s="59"/>
      <c r="E104" s="59"/>
      <c r="F104" s="67" t="s">
        <v>88</v>
      </c>
      <c r="G104" s="68">
        <f>MIN(G2:G99)</f>
        <v>26</v>
      </c>
      <c r="H104" s="68">
        <f>MIN(H2:H99)</f>
        <v>229</v>
      </c>
      <c r="I104" s="68">
        <f>MIN(I2:I99)</f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Celebrity Marriage</vt:lpstr>
      <vt:lpstr>Movies profit</vt:lpstr>
      <vt:lpstr>Poohsticks</vt:lpstr>
      <vt:lpstr>Richest people</vt:lpstr>
      <vt:lpstr>Tallest Buildings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Guilherme Sá</cp:lastModifiedBy>
  <dcterms:created xsi:type="dcterms:W3CDTF">2007-08-15T09:24:49Z</dcterms:created>
  <dcterms:modified xsi:type="dcterms:W3CDTF">2022-09-06T11:34:35Z</dcterms:modified>
</cp:coreProperties>
</file>