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 Sá\Documents\"/>
    </mc:Choice>
  </mc:AlternateContent>
  <xr:revisionPtr revIDLastSave="0" documentId="13_ncr:1_{3877A2CB-849B-4853-B5C2-F38BD0125719}" xr6:coauthVersionLast="47" xr6:coauthVersionMax="47" xr10:uidLastSave="{00000000-0000-0000-0000-000000000000}"/>
  <bookViews>
    <workbookView xWindow="-108" yWindow="-108" windowWidth="23256" windowHeight="12576" xr2:uid="{927B7F8F-D197-4C17-9DEF-948EBCC6927C}"/>
  </bookViews>
  <sheets>
    <sheet name="Credit Payments" sheetId="9" r:id="rId1"/>
    <sheet name="Telephone Call Stats" sheetId="8" r:id="rId2"/>
    <sheet name="Weight Loss " sheetId="4" r:id="rId3"/>
    <sheet name="Toys Ordered" sheetId="5" r:id="rId4"/>
    <sheet name="Interview Data" sheetId="6" r:id="rId5"/>
    <sheet name="Transfer Saga" sheetId="7" r:id="rId6"/>
    <sheet name="Metals Price" sheetId="1" r:id="rId7"/>
    <sheet name="Muppets" sheetId="3" r:id="rId8"/>
    <sheet name="Top Film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9" l="1"/>
  <c r="B8" i="9"/>
  <c r="D7" i="9"/>
  <c r="D6" i="9"/>
  <c r="D5" i="9"/>
  <c r="D4" i="9"/>
  <c r="D3" i="9"/>
  <c r="D2" i="9"/>
  <c r="D8" i="9" s="1"/>
  <c r="C13" i="8"/>
  <c r="B13" i="8"/>
  <c r="E12" i="8"/>
  <c r="D12" i="8"/>
  <c r="E11" i="8"/>
  <c r="D11" i="8"/>
  <c r="E10" i="8"/>
  <c r="D10" i="8"/>
  <c r="E9" i="8"/>
  <c r="D9" i="8"/>
  <c r="E8" i="8"/>
  <c r="D8" i="8"/>
  <c r="D7" i="8"/>
  <c r="E7" i="8" s="1"/>
  <c r="E13" i="8" s="1"/>
  <c r="D13" i="8" l="1"/>
  <c r="F8" i="4"/>
  <c r="F5" i="4"/>
  <c r="F6" i="4"/>
  <c r="F7" i="4"/>
  <c r="F4" i="4"/>
  <c r="E8" i="4"/>
  <c r="E5" i="4"/>
  <c r="E6" i="4"/>
  <c r="E7" i="4"/>
  <c r="E4" i="4"/>
</calcChain>
</file>

<file path=xl/sharedStrings.xml><?xml version="1.0" encoding="utf-8"?>
<sst xmlns="http://schemas.openxmlformats.org/spreadsheetml/2006/main" count="290" uniqueCount="226">
  <si>
    <t>Selected Metals Data</t>
  </si>
  <si>
    <t>Month</t>
  </si>
  <si>
    <t>Gold ( $ / oz)</t>
  </si>
  <si>
    <t>Silver ( c / oz )</t>
  </si>
  <si>
    <t>Copper ( c / lb )</t>
  </si>
  <si>
    <t>Rank</t>
  </si>
  <si>
    <t>Movie name</t>
  </si>
  <si>
    <t>Worldwide Gross ( USD )</t>
  </si>
  <si>
    <t>Titanic (1997)</t>
  </si>
  <si>
    <t>The Lord of the Rings: The Return of the King (2003)</t>
  </si>
  <si>
    <t>Pirates of the Caribbean: Dead Man's Chest (2006)</t>
  </si>
  <si>
    <t>Harry Potter and the Philospher's Stone (2001)</t>
  </si>
  <si>
    <t>Pirates of the Caribbean: At World's End (2007)</t>
  </si>
  <si>
    <t>Star Wars Episode I: The Phantom Menace (1999)</t>
  </si>
  <si>
    <t>The Lord of the Rings: The Two Towers (2002)</t>
  </si>
  <si>
    <t>Shrek 2 (2004)</t>
  </si>
  <si>
    <t>Jurassic Park (1993)</t>
  </si>
  <si>
    <t>Harry Potter and the Goblet of Fire (2005)</t>
  </si>
  <si>
    <t>Spider-Man 3 (2007)</t>
  </si>
  <si>
    <t>Harry Potter and the Chamber of Secrets (2002)</t>
  </si>
  <si>
    <t>Harry Potter and the Order of the Phoenix (2007)</t>
  </si>
  <si>
    <t>The Lord of the Rings: The Fellowship of the Ring (2001)</t>
  </si>
  <si>
    <t>Finding Nemo (2003)</t>
  </si>
  <si>
    <t>Star Wars Episode III: Revenge of the Sith (2005)</t>
  </si>
  <si>
    <t>Spider-Man (2002)</t>
  </si>
  <si>
    <t>Independence Day (1996)</t>
  </si>
  <si>
    <t>E.T. the Extra-Terrestrial (1982)</t>
  </si>
  <si>
    <t>Harry Potter and the Prisoner of Azkaban (2004)</t>
  </si>
  <si>
    <t>Candidate no</t>
  </si>
  <si>
    <t>Regional Centre</t>
  </si>
  <si>
    <t>Interview Date</t>
  </si>
  <si>
    <t>Position</t>
  </si>
  <si>
    <t>Notes</t>
  </si>
  <si>
    <t>EU Accepted?</t>
  </si>
  <si>
    <t>ID138</t>
  </si>
  <si>
    <t>Wales</t>
  </si>
  <si>
    <t>Head Chef</t>
  </si>
  <si>
    <t>Position starts 1/1/21</t>
  </si>
  <si>
    <t>Y</t>
  </si>
  <si>
    <t>ID139</t>
  </si>
  <si>
    <t>North West</t>
  </si>
  <si>
    <t>Financial Director</t>
  </si>
  <si>
    <t>6 months' notice, health insurance, car share options</t>
  </si>
  <si>
    <t>ID140</t>
  </si>
  <si>
    <t>Assistant PA to the Managing Director</t>
  </si>
  <si>
    <t>Must have excellent IT skills and 80+wpm</t>
  </si>
  <si>
    <t>ID141</t>
  </si>
  <si>
    <t>Lakes</t>
  </si>
  <si>
    <t>Pastry Chef</t>
  </si>
  <si>
    <t>6 month contrct</t>
  </si>
  <si>
    <t>ID142</t>
  </si>
  <si>
    <t>West Midlands</t>
  </si>
  <si>
    <t>Accountant</t>
  </si>
  <si>
    <t>Must be ACCA certified</t>
  </si>
  <si>
    <t>ID143</t>
  </si>
  <si>
    <t>East Midlands</t>
  </si>
  <si>
    <t>6 month maternity cover contract</t>
  </si>
  <si>
    <t>ID144</t>
  </si>
  <si>
    <t>Admin Assistant</t>
  </si>
  <si>
    <t>School leavers accepted - training given</t>
  </si>
  <si>
    <t>ID145</t>
  </si>
  <si>
    <t>Northern Ireland</t>
  </si>
  <si>
    <t>Electrical Engineering Apprenticeship</t>
  </si>
  <si>
    <t>Includes all training at local college - 2 days pw</t>
  </si>
  <si>
    <t>N</t>
  </si>
  <si>
    <t>ID146</t>
  </si>
  <si>
    <t>London and SE</t>
  </si>
  <si>
    <t>Sales Manager</t>
  </si>
  <si>
    <t>Any relevant sales experience accepted</t>
  </si>
  <si>
    <t>ID147</t>
  </si>
  <si>
    <t>Devon and Cornwall</t>
  </si>
  <si>
    <t>Acting Musical Director</t>
  </si>
  <si>
    <t>ID148</t>
  </si>
  <si>
    <t>South West</t>
  </si>
  <si>
    <t>PA to the Sales Director</t>
  </si>
  <si>
    <t>ID149</t>
  </si>
  <si>
    <t>Actuary</t>
  </si>
  <si>
    <t>Fully qualified and min 3 years' experience</t>
  </si>
  <si>
    <t>ID150</t>
  </si>
  <si>
    <t>Scotland</t>
  </si>
  <si>
    <t>HGV Driver</t>
  </si>
  <si>
    <t>Clean licence and min 2 years' experience</t>
  </si>
  <si>
    <t>ID151</t>
  </si>
  <si>
    <t>Fortklift Truck Operator</t>
  </si>
  <si>
    <t>Will accept apprenticeship applications</t>
  </si>
  <si>
    <t>ID152</t>
  </si>
  <si>
    <t>Assistant PA to the CEO</t>
  </si>
  <si>
    <t>ID153</t>
  </si>
  <si>
    <t>Sous Chef</t>
  </si>
  <si>
    <t>1 month contract to start</t>
  </si>
  <si>
    <t>Player's Name</t>
  </si>
  <si>
    <t>Pos.</t>
  </si>
  <si>
    <t>From Club</t>
  </si>
  <si>
    <t>To Club</t>
  </si>
  <si>
    <t>Fee</t>
  </si>
  <si>
    <t>Year</t>
  </si>
  <si>
    <t xml:space="preserve">Zinedine Zidane </t>
  </si>
  <si>
    <t>AM</t>
  </si>
  <si>
    <t>Juventus (Ita)</t>
  </si>
  <si>
    <t>Real Madrid (Spa)</t>
  </si>
  <si>
    <t>£45.62m</t>
  </si>
  <si>
    <t xml:space="preserve">Luis Figo </t>
  </si>
  <si>
    <t>RW</t>
  </si>
  <si>
    <t>Barcelona (Spa)</t>
  </si>
  <si>
    <t>£37m</t>
  </si>
  <si>
    <t xml:space="preserve">Hernan Crespo </t>
  </si>
  <si>
    <t>ST</t>
  </si>
  <si>
    <t>Parma (Ita)</t>
  </si>
  <si>
    <t>Lazio (Ita)</t>
  </si>
  <si>
    <t>£35.5m</t>
  </si>
  <si>
    <t xml:space="preserve">Gianluigi Buffon </t>
  </si>
  <si>
    <t>GK</t>
  </si>
  <si>
    <t>£32.6m</t>
  </si>
  <si>
    <t xml:space="preserve">Christian Vieri </t>
  </si>
  <si>
    <t>Inter Milan (Ita)</t>
  </si>
  <si>
    <t>£32m</t>
  </si>
  <si>
    <t xml:space="preserve">Andriy Shevchenko </t>
  </si>
  <si>
    <t>AC Milan (Ita)</t>
  </si>
  <si>
    <t>Chelsea (Eng)</t>
  </si>
  <si>
    <t>£30m</t>
  </si>
  <si>
    <t xml:space="preserve">Rio Ferdinand </t>
  </si>
  <si>
    <t>CD</t>
  </si>
  <si>
    <t>Leeds United (Eng)</t>
  </si>
  <si>
    <t>Manchester United (Eng)</t>
  </si>
  <si>
    <t>£29.1m</t>
  </si>
  <si>
    <t xml:space="preserve">Gaizka Mendieta </t>
  </si>
  <si>
    <t>MF</t>
  </si>
  <si>
    <t>Valencia (Spa)</t>
  </si>
  <si>
    <t>£29m</t>
  </si>
  <si>
    <t xml:space="preserve">Ronaldo </t>
  </si>
  <si>
    <t>£28.49m</t>
  </si>
  <si>
    <t xml:space="preserve">Juan Veron </t>
  </si>
  <si>
    <t>£28.1m</t>
  </si>
  <si>
    <t xml:space="preserve">Rui Costa </t>
  </si>
  <si>
    <t>Fiorentina [old] (Ita)</t>
  </si>
  <si>
    <t>£28m</t>
  </si>
  <si>
    <t xml:space="preserve">Pavel Nedved </t>
  </si>
  <si>
    <t>£25.5m</t>
  </si>
  <si>
    <t xml:space="preserve">Mickael Essien </t>
  </si>
  <si>
    <t>DM</t>
  </si>
  <si>
    <t>Lyon (Fra)</t>
  </si>
  <si>
    <t>£24.43m</t>
  </si>
  <si>
    <t xml:space="preserve">Didier Drogba </t>
  </si>
  <si>
    <t>Marseille (Fra)</t>
  </si>
  <si>
    <t>£24m</t>
  </si>
  <si>
    <t xml:space="preserve">Nicolas Anelka </t>
  </si>
  <si>
    <t>Arsenal (Eng)</t>
  </si>
  <si>
    <t>£23.5m</t>
  </si>
  <si>
    <t xml:space="preserve">Denilson </t>
  </si>
  <si>
    <t>LW</t>
  </si>
  <si>
    <t>Sao Paulo (Bra)</t>
  </si>
  <si>
    <t>Real Betis (Spa)</t>
  </si>
  <si>
    <t>£22m</t>
  </si>
  <si>
    <t xml:space="preserve">Lilian Thuram </t>
  </si>
  <si>
    <t xml:space="preserve">Claudio Lopez </t>
  </si>
  <si>
    <t xml:space="preserve">Gabriel Batistuta </t>
  </si>
  <si>
    <t>AS Roma (Ita)</t>
  </si>
  <si>
    <t>Weight Loss Statistics</t>
  </si>
  <si>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</si>
  <si>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</si>
  <si>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</si>
  <si>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</si>
  <si>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</si>
  <si>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</si>
  <si>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</si>
  <si>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</si>
  <si>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</si>
  <si>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</si>
  <si>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</si>
  <si>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Toys Ordered</t>
  </si>
  <si>
    <t>Price Each</t>
  </si>
  <si>
    <t>Q. Ordered</t>
  </si>
  <si>
    <t>Cost</t>
  </si>
  <si>
    <t>Discount</t>
  </si>
  <si>
    <t>Final Cost</t>
  </si>
  <si>
    <t>BBQ Barbie Doll</t>
  </si>
  <si>
    <t>Prince Eric Doll</t>
  </si>
  <si>
    <t>Princess Jasmine Doll</t>
  </si>
  <si>
    <t>Cinderella’s Coach</t>
  </si>
  <si>
    <t>Spiderman gloves</t>
  </si>
  <si>
    <t>Hama Bead Starter Kit</t>
  </si>
  <si>
    <t>Pink Heart Light Set</t>
  </si>
  <si>
    <t>Harry Potter Magic Set</t>
  </si>
  <si>
    <t>No. calls</t>
  </si>
  <si>
    <t>Hours worked</t>
  </si>
  <si>
    <t>Calls per Hour</t>
  </si>
  <si>
    <t>Bonus</t>
  </si>
  <si>
    <t>Angus</t>
  </si>
  <si>
    <t>Penelope</t>
  </si>
  <si>
    <t>Jethro</t>
  </si>
  <si>
    <t>Mirabelle</t>
  </si>
  <si>
    <t>Ophelia</t>
  </si>
  <si>
    <t>Horatio</t>
  </si>
  <si>
    <t>Item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</si>
  <si>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</si>
  <si>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</si>
  <si>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</si>
  <si>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</si>
  <si>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</si>
  <si>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</si>
  <si>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</si>
  <si>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</si>
  <si>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Muppet Name</t>
  </si>
  <si>
    <t>Creature Type</t>
  </si>
  <si>
    <t>Colour</t>
  </si>
  <si>
    <t>Humour Rating ( out of 10 )</t>
  </si>
  <si>
    <t>Kermit</t>
  </si>
  <si>
    <t>Frog</t>
  </si>
  <si>
    <t>Green</t>
  </si>
  <si>
    <t>Miss Piggy</t>
  </si>
  <si>
    <t>Swine</t>
  </si>
  <si>
    <t>Pink</t>
  </si>
  <si>
    <t>Waldorf &amp; Statler</t>
  </si>
  <si>
    <t>Grumpy Men</t>
  </si>
  <si>
    <t>Gonzo</t>
  </si>
  <si>
    <t>Unknown</t>
  </si>
  <si>
    <t>Blue / Grey</t>
  </si>
  <si>
    <t>Animal</t>
  </si>
  <si>
    <t>Percussionist</t>
  </si>
  <si>
    <t>Red</t>
  </si>
  <si>
    <t>Swedish Chef</t>
  </si>
  <si>
    <t>Swede</t>
  </si>
  <si>
    <t>Tan</t>
  </si>
  <si>
    <t>Fozzie</t>
  </si>
  <si>
    <t>Bear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</si>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</sst>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8"/>
      <color indexed="10"/>
      <name val="Arial Rounded MT Bold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/>
  </cellXfs>
  <cellStyles count="2">
    <cellStyle name="Normal" xfId="0" builtinId="0"/>
    <cellStyle name="Normal 2" xfId="1" xr:uid="{A541BF20-DB28-4F32-BBDD-2FC09A165A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5F61-84AF-43A3-BBC9-15A9CAD25B6F}">
  <dimension ref="A1:D8"/>
  <sheetViews>
    <sheetView tabSelected="1" workbookViewId="0">
      <selection activeCell="F24" sqref="F24"/>
    </sheetView>
  </sheetViews>
  <sheetFormatPr defaultRowHeight="14.4" x14ac:dyDescent="0.3"/>
  <cols>
    <col min="1" max="1" width="16.77734375" customWidth="1"/>
    <col min="3" max="3" width="15.5546875" customWidth="1"/>
  </cols>
  <sheetData>
    <row r="1" spans="1:4" x14ac:dyDescent="0.3">
      <c r="A1" s="7" t="s">
        <v>193</v>
      </c>
      <c r="B1" s="7" t="s">
        <v>172</v>
      </c>
      <c r="C1" s="7" t="s">
        <v>194</v>
      </c>
      <c r="D1" s="7" t="s">
        <v>195</v>
      </c>
    </row>
    <row r="2" spans="1:4" x14ac:dyDescent="0.3">
      <c r="A2" s="7" t="s">
        <v>196</v>
      </c>
      <c r="B2" s="7">
        <v>200</v>
      </c>
      <c r="C2" s="7">
        <v>8</v>
      </c>
      <c r="D2" s="7">
        <f t="shared" ref="D2:D7" si="0">B2/C2</f>
        <v>25</v>
      </c>
    </row>
    <row r="3" spans="1:4" x14ac:dyDescent="0.3">
      <c r="A3" s="7" t="s">
        <v>197</v>
      </c>
      <c r="B3" s="7">
        <v>150</v>
      </c>
      <c r="C3" s="7">
        <v>12</v>
      </c>
      <c r="D3" s="7">
        <f t="shared" si="0"/>
        <v>12.5</v>
      </c>
    </row>
    <row r="4" spans="1:4" x14ac:dyDescent="0.3">
      <c r="A4" s="7" t="s">
        <v>198</v>
      </c>
      <c r="B4" s="7">
        <v>300</v>
      </c>
      <c r="C4" s="7">
        <v>12</v>
      </c>
      <c r="D4" s="7">
        <f t="shared" si="0"/>
        <v>25</v>
      </c>
    </row>
    <row r="5" spans="1:4" x14ac:dyDescent="0.3">
      <c r="A5" s="7" t="s">
        <v>199</v>
      </c>
      <c r="B5" s="7">
        <v>250</v>
      </c>
      <c r="C5" s="7">
        <v>12</v>
      </c>
      <c r="D5" s="7">
        <f t="shared" si="0"/>
        <v>20.833333333333332</v>
      </c>
    </row>
    <row r="6" spans="1:4" x14ac:dyDescent="0.3">
      <c r="A6" s="7" t="s">
        <v>200</v>
      </c>
      <c r="B6" s="7">
        <v>500</v>
      </c>
      <c r="C6" s="7">
        <v>12</v>
      </c>
      <c r="D6" s="7">
        <f t="shared" si="0"/>
        <v>41.666666666666664</v>
      </c>
    </row>
    <row r="7" spans="1:4" x14ac:dyDescent="0.3">
      <c r="A7" s="7" t="s">
        <v>201</v>
      </c>
      <c r="B7" s="7">
        <v>15000</v>
      </c>
      <c r="C7" s="7">
        <v>36</v>
      </c>
      <c r="D7" s="7">
        <f t="shared" si="0"/>
        <v>416.66666666666669</v>
      </c>
    </row>
    <row r="8" spans="1:4" x14ac:dyDescent="0.3">
      <c r="A8" s="7" t="s">
        <v>168</v>
      </c>
      <c r="B8" s="7">
        <f>SUM(B2:B7)</f>
        <v>16400</v>
      </c>
      <c r="C8" s="7">
        <f>SUM(C2:C7)</f>
        <v>92</v>
      </c>
      <c r="D8" s="7">
        <f>SUM(D2:D7)</f>
        <v>541.66666666666674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B841-8CAC-4D98-9497-BB83B80EBC35}">
  <dimension ref="A6:E13"/>
  <sheetViews>
    <sheetView topLeftCell="A6" workbookViewId="0">
      <selection activeCell="D18" sqref="D18"/>
    </sheetView>
  </sheetViews>
  <sheetFormatPr defaultRowHeight="14.4" x14ac:dyDescent="0.3"/>
  <cols>
    <col min="3" max="3" width="14.109375" customWidth="1"/>
    <col min="4" max="4" width="17" customWidth="1"/>
  </cols>
  <sheetData>
    <row r="6" spans="1:5" x14ac:dyDescent="0.3">
      <c r="A6" s="7" t="s">
        <v>158</v>
      </c>
      <c r="B6" s="7" t="s">
        <v>183</v>
      </c>
      <c r="C6" s="7" t="s">
        <v>184</v>
      </c>
      <c r="D6" s="7" t="s">
        <v>185</v>
      </c>
      <c r="E6" s="7" t="s">
        <v>186</v>
      </c>
    </row>
    <row r="7" spans="1:5" x14ac:dyDescent="0.3">
      <c r="A7" s="7" t="s">
        <v>187</v>
      </c>
      <c r="B7" s="7">
        <v>42</v>
      </c>
      <c r="C7" s="7">
        <v>5</v>
      </c>
      <c r="D7" s="7">
        <f t="shared" ref="D7:D12" si="0">B7/C7</f>
        <v>8.4</v>
      </c>
      <c r="E7" s="7">
        <f t="shared" ref="E7:E12" si="1">D7*1.75</f>
        <v>14.700000000000001</v>
      </c>
    </row>
    <row r="8" spans="1:5" x14ac:dyDescent="0.3">
      <c r="A8" s="7" t="s">
        <v>188</v>
      </c>
      <c r="B8" s="7">
        <v>6</v>
      </c>
      <c r="C8" s="7">
        <v>4</v>
      </c>
      <c r="D8" s="7">
        <f t="shared" si="0"/>
        <v>1.5</v>
      </c>
      <c r="E8" s="7">
        <f t="shared" si="1"/>
        <v>2.625</v>
      </c>
    </row>
    <row r="9" spans="1:5" x14ac:dyDescent="0.3">
      <c r="A9" s="7" t="s">
        <v>189</v>
      </c>
      <c r="B9" s="7">
        <v>39</v>
      </c>
      <c r="C9" s="7">
        <v>6</v>
      </c>
      <c r="D9" s="7">
        <f t="shared" si="0"/>
        <v>6.5</v>
      </c>
      <c r="E9" s="7">
        <f t="shared" si="1"/>
        <v>11.375</v>
      </c>
    </row>
    <row r="10" spans="1:5" x14ac:dyDescent="0.3">
      <c r="A10" s="7" t="s">
        <v>190</v>
      </c>
      <c r="B10" s="7">
        <v>15</v>
      </c>
      <c r="C10" s="7">
        <v>6</v>
      </c>
      <c r="D10" s="7">
        <f t="shared" si="0"/>
        <v>2.5</v>
      </c>
      <c r="E10" s="7">
        <f t="shared" si="1"/>
        <v>4.375</v>
      </c>
    </row>
    <row r="11" spans="1:5" x14ac:dyDescent="0.3">
      <c r="A11" s="7" t="s">
        <v>191</v>
      </c>
      <c r="B11" s="7">
        <v>2</v>
      </c>
      <c r="C11" s="7">
        <v>7</v>
      </c>
      <c r="D11" s="7">
        <f t="shared" si="0"/>
        <v>0.2857142857142857</v>
      </c>
      <c r="E11" s="7">
        <f t="shared" si="1"/>
        <v>0.5</v>
      </c>
    </row>
    <row r="12" spans="1:5" x14ac:dyDescent="0.3">
      <c r="A12" s="7" t="s">
        <v>192</v>
      </c>
      <c r="B12" s="7">
        <v>91</v>
      </c>
      <c r="C12" s="7">
        <v>6</v>
      </c>
      <c r="D12" s="7">
        <f t="shared" si="0"/>
        <v>15.166666666666666</v>
      </c>
      <c r="E12" s="7">
        <f t="shared" si="1"/>
        <v>26.541666666666664</v>
      </c>
    </row>
    <row r="13" spans="1:5" x14ac:dyDescent="0.3">
      <c r="A13" s="7" t="s">
        <v>168</v>
      </c>
      <c r="B13" s="7">
        <f>SUM(B7:B12)</f>
        <v>195</v>
      </c>
      <c r="C13" s="7">
        <f>SUM(C7:C12)</f>
        <v>34</v>
      </c>
      <c r="D13" s="7">
        <f>SUM(D7:D12)</f>
        <v>34.352380952380948</v>
      </c>
      <c r="E13" s="7">
        <f>SUM(E7:E12)</f>
        <v>60.116666666666667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2E80-36CB-42EE-89F0-E1F4301EA608}">
  <dimension ref="A1:F8"/>
  <sheetViews>
    <sheetView workbookViewId="0">
      <selection activeCell="B29" sqref="B29"/>
    </sheetView>
  </sheetViews>
  <sheetFormatPr defaultRowHeight="14.4" x14ac:dyDescent="0.3"/>
  <cols>
    <col min="2" max="2" width="14.77734375" customWidth="1"/>
    <col min="3" max="3" width="15" customWidth="1"/>
    <col min="4" max="4" width="16.109375" customWidth="1"/>
    <col min="5" max="5" width="15.44140625" customWidth="1"/>
    <col min="6" max="6" width="15.77734375" customWidth="1"/>
  </cols>
  <sheetData>
    <row r="1" spans="1:6" ht="22.2" x14ac:dyDescent="0.35">
      <c r="A1" s="9" t="s">
        <v>157</v>
      </c>
      <c r="B1" s="8"/>
      <c r="C1" s="8"/>
      <c r="D1" s="8"/>
      <c r="E1" s="8"/>
      <c r="F1" s="8"/>
    </row>
    <row r="3" spans="1:6" x14ac:dyDescent="0.3">
      <c r="A3" s="10" t="s">
        <v>158</v>
      </c>
      <c r="B3" s="11" t="s">
        <v>159</v>
      </c>
      <c r="C3" s="11" t="s">
        <v>160</v>
      </c>
      <c r="D3" s="11" t="s">
        <v>161</v>
      </c>
      <c r="E3" s="11" t="s">
        <v>162</v>
      </c>
      <c r="F3" s="11" t="s">
        <v>163</v>
      </c>
    </row>
    <row r="4" spans="1:6" x14ac:dyDescent="0.3">
      <c r="A4" s="10" t="s">
        <v>164</v>
      </c>
      <c r="B4" s="10">
        <v>600</v>
      </c>
      <c r="C4" s="10">
        <v>350</v>
      </c>
      <c r="D4" s="10">
        <v>20</v>
      </c>
      <c r="E4" s="10">
        <f>(B4-C4)/D4</f>
        <v>12.5</v>
      </c>
      <c r="F4" s="10">
        <f>E4*2.2</f>
        <v>27.500000000000004</v>
      </c>
    </row>
    <row r="5" spans="1:6" x14ac:dyDescent="0.3">
      <c r="A5" s="10" t="s">
        <v>165</v>
      </c>
      <c r="B5" s="10">
        <v>500</v>
      </c>
      <c r="C5" s="10">
        <v>350</v>
      </c>
      <c r="D5" s="10">
        <v>20</v>
      </c>
      <c r="E5" s="10">
        <f t="shared" ref="E5:E7" si="0">(B5-C5)/D5</f>
        <v>7.5</v>
      </c>
      <c r="F5" s="10">
        <f t="shared" ref="F5:F7" si="1">E5*2.2</f>
        <v>16.5</v>
      </c>
    </row>
    <row r="6" spans="1:6" x14ac:dyDescent="0.3">
      <c r="A6" s="10" t="s">
        <v>166</v>
      </c>
      <c r="B6" s="10">
        <v>250</v>
      </c>
      <c r="C6" s="10">
        <v>220</v>
      </c>
      <c r="D6" s="10">
        <v>5</v>
      </c>
      <c r="E6" s="10">
        <f t="shared" si="0"/>
        <v>6</v>
      </c>
      <c r="F6" s="10">
        <f t="shared" si="1"/>
        <v>13.200000000000001</v>
      </c>
    </row>
    <row r="7" spans="1:6" x14ac:dyDescent="0.3">
      <c r="A7" s="10" t="s">
        <v>167</v>
      </c>
      <c r="B7" s="10">
        <v>350</v>
      </c>
      <c r="C7" s="10">
        <v>250</v>
      </c>
      <c r="D7" s="10">
        <v>5</v>
      </c>
      <c r="E7" s="10">
        <f t="shared" si="0"/>
        <v>20</v>
      </c>
      <c r="F7" s="10">
        <f t="shared" si="1"/>
        <v>44</v>
      </c>
    </row>
    <row r="8" spans="1:6" x14ac:dyDescent="0.3">
      <c r="A8" s="10" t="s">
        <v>168</v>
      </c>
      <c r="B8" s="10">
        <v>1700</v>
      </c>
      <c r="C8" s="10">
        <v>1170</v>
      </c>
      <c r="D8" s="10">
        <v>50</v>
      </c>
      <c r="E8" s="10">
        <f>SUM(E4:E7)</f>
        <v>46</v>
      </c>
      <c r="F8" s="10">
        <f>SUM(F4:F7)</f>
        <v>101.2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0621-3204-4224-8A9B-E3E47DA14189}">
  <dimension ref="A1:F10"/>
  <sheetViews>
    <sheetView workbookViewId="0">
      <selection activeCell="C10" sqref="C10"/>
    </sheetView>
  </sheetViews>
  <sheetFormatPr defaultRowHeight="14.4" x14ac:dyDescent="0.3"/>
  <cols>
    <col min="1" max="1" width="26.109375" customWidth="1"/>
    <col min="2" max="2" width="15.33203125" customWidth="1"/>
    <col min="3" max="3" width="18.88671875" customWidth="1"/>
    <col min="5" max="5" width="14.109375" customWidth="1"/>
    <col min="6" max="6" width="13.44140625" customWidth="1"/>
  </cols>
  <sheetData>
    <row r="1" spans="1:6" ht="15.6" x14ac:dyDescent="0.3">
      <c r="A1" s="12" t="s">
        <v>169</v>
      </c>
      <c r="B1" s="12" t="s">
        <v>170</v>
      </c>
      <c r="C1" s="12" t="s">
        <v>171</v>
      </c>
      <c r="D1" s="12" t="s">
        <v>172</v>
      </c>
      <c r="E1" s="12" t="s">
        <v>173</v>
      </c>
      <c r="F1" s="12" t="s">
        <v>174</v>
      </c>
    </row>
    <row r="2" spans="1:6" ht="15.6" x14ac:dyDescent="0.3">
      <c r="A2" s="12" t="s">
        <v>175</v>
      </c>
      <c r="B2" s="13">
        <v>12.99</v>
      </c>
      <c r="C2" s="12">
        <v>2</v>
      </c>
      <c r="D2" s="12"/>
      <c r="E2" s="12"/>
      <c r="F2" s="12"/>
    </row>
    <row r="3" spans="1:6" ht="15.6" x14ac:dyDescent="0.3">
      <c r="A3" s="12" t="s">
        <v>176</v>
      </c>
      <c r="B3" s="13">
        <v>8.99</v>
      </c>
      <c r="C3" s="12">
        <v>3</v>
      </c>
      <c r="D3" s="12"/>
      <c r="E3" s="12"/>
      <c r="F3" s="12"/>
    </row>
    <row r="4" spans="1:6" ht="15.6" x14ac:dyDescent="0.3">
      <c r="A4" s="12" t="s">
        <v>177</v>
      </c>
      <c r="B4" s="13">
        <v>9.99</v>
      </c>
      <c r="C4" s="12">
        <v>1</v>
      </c>
      <c r="D4" s="12"/>
      <c r="E4" s="12"/>
      <c r="F4" s="12"/>
    </row>
    <row r="5" spans="1:6" ht="15.6" x14ac:dyDescent="0.3">
      <c r="A5" s="12" t="s">
        <v>178</v>
      </c>
      <c r="B5" s="13">
        <v>19.989999999999998</v>
      </c>
      <c r="C5" s="12">
        <v>1</v>
      </c>
      <c r="D5" s="12"/>
      <c r="E5" s="12"/>
      <c r="F5" s="12"/>
    </row>
    <row r="6" spans="1:6" ht="15.6" x14ac:dyDescent="0.3">
      <c r="A6" s="12" t="s">
        <v>179</v>
      </c>
      <c r="B6" s="13">
        <v>14.99</v>
      </c>
      <c r="C6" s="12">
        <v>3</v>
      </c>
      <c r="D6" s="12"/>
      <c r="E6" s="12"/>
      <c r="F6" s="12"/>
    </row>
    <row r="7" spans="1:6" ht="15.6" x14ac:dyDescent="0.3">
      <c r="A7" s="12" t="s">
        <v>180</v>
      </c>
      <c r="B7" s="13">
        <v>12.5</v>
      </c>
      <c r="C7" s="12">
        <v>2</v>
      </c>
      <c r="D7" s="12"/>
      <c r="E7" s="12"/>
      <c r="F7" s="12"/>
    </row>
    <row r="8" spans="1:6" ht="15.6" x14ac:dyDescent="0.3">
      <c r="A8" s="12" t="s">
        <v>181</v>
      </c>
      <c r="B8" s="13">
        <v>14.5</v>
      </c>
      <c r="C8" s="12">
        <v>1</v>
      </c>
      <c r="D8" s="12"/>
      <c r="E8" s="12"/>
      <c r="F8" s="12"/>
    </row>
    <row r="9" spans="1:6" ht="15.6" x14ac:dyDescent="0.3">
      <c r="A9" s="12" t="s">
        <v>182</v>
      </c>
      <c r="B9" s="13">
        <v>19.989999999999998</v>
      </c>
      <c r="C9" s="12">
        <v>1</v>
      </c>
      <c r="D9" s="12"/>
      <c r="E9" s="12"/>
      <c r="F9" s="12"/>
    </row>
    <row r="10" spans="1:6" ht="15.6" x14ac:dyDescent="0.3">
      <c r="A10" s="12" t="s">
        <v>168</v>
      </c>
      <c r="B10" s="12"/>
      <c r="C10" s="12"/>
      <c r="D10" s="12"/>
      <c r="E10" s="12"/>
      <c r="F1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AB65-42F8-4CEC-875A-65B341B03D7D}">
  <dimension ref="A1:F17"/>
  <sheetViews>
    <sheetView workbookViewId="0">
      <selection sqref="A1:F17"/>
    </sheetView>
  </sheetViews>
  <sheetFormatPr defaultRowHeight="14.4" x14ac:dyDescent="0.3"/>
  <cols>
    <col min="1" max="1" width="11.77734375" customWidth="1"/>
    <col min="2" max="2" width="25.88671875" customWidth="1"/>
    <col min="3" max="3" width="19.109375" customWidth="1"/>
    <col min="4" max="4" width="35.88671875" customWidth="1"/>
    <col min="5" max="5" width="44.21875" customWidth="1"/>
  </cols>
  <sheetData>
    <row r="1" spans="1:6" x14ac:dyDescent="0.3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</row>
    <row r="2" spans="1:6" x14ac:dyDescent="0.3">
      <c r="A2" s="5" t="s">
        <v>34</v>
      </c>
      <c r="B2" s="5" t="s">
        <v>35</v>
      </c>
      <c r="C2" s="6">
        <v>44179</v>
      </c>
      <c r="D2" s="5" t="s">
        <v>36</v>
      </c>
      <c r="E2" s="5" t="s">
        <v>37</v>
      </c>
      <c r="F2" s="5" t="s">
        <v>38</v>
      </c>
    </row>
    <row r="3" spans="1:6" x14ac:dyDescent="0.3">
      <c r="A3" s="5" t="s">
        <v>39</v>
      </c>
      <c r="B3" s="5" t="s">
        <v>40</v>
      </c>
      <c r="C3" s="6">
        <v>44181</v>
      </c>
      <c r="D3" s="5" t="s">
        <v>41</v>
      </c>
      <c r="E3" s="5" t="s">
        <v>42</v>
      </c>
      <c r="F3" s="5" t="s">
        <v>38</v>
      </c>
    </row>
    <row r="4" spans="1:6" x14ac:dyDescent="0.3">
      <c r="A4" s="5" t="s">
        <v>43</v>
      </c>
      <c r="B4" s="5" t="s">
        <v>40</v>
      </c>
      <c r="C4" s="6">
        <v>44207</v>
      </c>
      <c r="D4" s="5" t="s">
        <v>44</v>
      </c>
      <c r="E4" s="5" t="s">
        <v>45</v>
      </c>
      <c r="F4" s="5" t="s">
        <v>38</v>
      </c>
    </row>
    <row r="5" spans="1:6" x14ac:dyDescent="0.3">
      <c r="A5" s="5" t="s">
        <v>46</v>
      </c>
      <c r="B5" s="5" t="s">
        <v>47</v>
      </c>
      <c r="C5" s="6">
        <v>44214</v>
      </c>
      <c r="D5" s="5" t="s">
        <v>48</v>
      </c>
      <c r="E5" s="5" t="s">
        <v>49</v>
      </c>
      <c r="F5" s="5" t="s">
        <v>38</v>
      </c>
    </row>
    <row r="6" spans="1:6" x14ac:dyDescent="0.3">
      <c r="A6" s="5" t="s">
        <v>50</v>
      </c>
      <c r="B6" s="5" t="s">
        <v>51</v>
      </c>
      <c r="C6" s="6">
        <v>44218</v>
      </c>
      <c r="D6" s="5" t="s">
        <v>52</v>
      </c>
      <c r="E6" s="5" t="s">
        <v>53</v>
      </c>
      <c r="F6" s="5" t="s">
        <v>38</v>
      </c>
    </row>
    <row r="7" spans="1:6" x14ac:dyDescent="0.3">
      <c r="A7" s="5" t="s">
        <v>54</v>
      </c>
      <c r="B7" s="5" t="s">
        <v>55</v>
      </c>
      <c r="C7" s="6">
        <v>44182</v>
      </c>
      <c r="D7" s="5" t="s">
        <v>52</v>
      </c>
      <c r="E7" s="5" t="s">
        <v>56</v>
      </c>
      <c r="F7" s="5" t="s">
        <v>38</v>
      </c>
    </row>
    <row r="8" spans="1:6" x14ac:dyDescent="0.3">
      <c r="A8" s="5" t="s">
        <v>57</v>
      </c>
      <c r="B8" s="5" t="s">
        <v>55</v>
      </c>
      <c r="C8" s="6">
        <v>44182</v>
      </c>
      <c r="D8" s="5" t="s">
        <v>58</v>
      </c>
      <c r="E8" s="5" t="s">
        <v>59</v>
      </c>
      <c r="F8" s="5" t="s">
        <v>38</v>
      </c>
    </row>
    <row r="9" spans="1:6" x14ac:dyDescent="0.3">
      <c r="A9" s="5" t="s">
        <v>60</v>
      </c>
      <c r="B9" s="5" t="s">
        <v>61</v>
      </c>
      <c r="C9" s="6">
        <v>44202</v>
      </c>
      <c r="D9" s="5" t="s">
        <v>62</v>
      </c>
      <c r="E9" s="5" t="s">
        <v>63</v>
      </c>
      <c r="F9" s="5" t="s">
        <v>64</v>
      </c>
    </row>
    <row r="10" spans="1:6" x14ac:dyDescent="0.3">
      <c r="A10" s="5" t="s">
        <v>65</v>
      </c>
      <c r="B10" s="5" t="s">
        <v>66</v>
      </c>
      <c r="C10" s="6">
        <v>44222</v>
      </c>
      <c r="D10" s="5" t="s">
        <v>67</v>
      </c>
      <c r="E10" s="5" t="s">
        <v>68</v>
      </c>
      <c r="F10" s="5" t="s">
        <v>38</v>
      </c>
    </row>
    <row r="11" spans="1:6" x14ac:dyDescent="0.3">
      <c r="A11" s="5" t="s">
        <v>69</v>
      </c>
      <c r="B11" s="5" t="s">
        <v>70</v>
      </c>
      <c r="C11" s="6">
        <v>44216</v>
      </c>
      <c r="D11" s="5" t="s">
        <v>71</v>
      </c>
      <c r="E11" s="5" t="s">
        <v>56</v>
      </c>
      <c r="F11" s="5" t="s">
        <v>64</v>
      </c>
    </row>
    <row r="12" spans="1:6" x14ac:dyDescent="0.3">
      <c r="A12" s="5" t="s">
        <v>72</v>
      </c>
      <c r="B12" s="5" t="s">
        <v>73</v>
      </c>
      <c r="C12" s="6">
        <v>44182</v>
      </c>
      <c r="D12" s="5" t="s">
        <v>74</v>
      </c>
      <c r="E12" s="5" t="s">
        <v>45</v>
      </c>
      <c r="F12" s="5" t="s">
        <v>38</v>
      </c>
    </row>
    <row r="13" spans="1:6" x14ac:dyDescent="0.3">
      <c r="A13" s="5" t="s">
        <v>75</v>
      </c>
      <c r="B13" s="5" t="s">
        <v>66</v>
      </c>
      <c r="C13" s="6">
        <v>44179</v>
      </c>
      <c r="D13" s="5" t="s">
        <v>76</v>
      </c>
      <c r="E13" s="5" t="s">
        <v>77</v>
      </c>
      <c r="F13" s="5" t="s">
        <v>64</v>
      </c>
    </row>
    <row r="14" spans="1:6" x14ac:dyDescent="0.3">
      <c r="A14" s="5" t="s">
        <v>78</v>
      </c>
      <c r="B14" s="5" t="s">
        <v>79</v>
      </c>
      <c r="C14" s="6">
        <v>44179</v>
      </c>
      <c r="D14" s="5" t="s">
        <v>80</v>
      </c>
      <c r="E14" s="5" t="s">
        <v>81</v>
      </c>
      <c r="F14" s="5" t="s">
        <v>64</v>
      </c>
    </row>
    <row r="15" spans="1:6" x14ac:dyDescent="0.3">
      <c r="A15" s="5" t="s">
        <v>82</v>
      </c>
      <c r="B15" s="5" t="s">
        <v>79</v>
      </c>
      <c r="C15" s="6">
        <v>44207</v>
      </c>
      <c r="D15" s="5" t="s">
        <v>83</v>
      </c>
      <c r="E15" s="5" t="s">
        <v>84</v>
      </c>
      <c r="F15" s="5" t="s">
        <v>38</v>
      </c>
    </row>
    <row r="16" spans="1:6" x14ac:dyDescent="0.3">
      <c r="A16" s="5" t="s">
        <v>85</v>
      </c>
      <c r="B16" s="5" t="s">
        <v>35</v>
      </c>
      <c r="C16" s="6">
        <v>44215</v>
      </c>
      <c r="D16" s="5" t="s">
        <v>86</v>
      </c>
      <c r="E16" s="5" t="s">
        <v>45</v>
      </c>
      <c r="F16" s="5" t="s">
        <v>38</v>
      </c>
    </row>
    <row r="17" spans="1:6" x14ac:dyDescent="0.3">
      <c r="A17" s="5" t="s">
        <v>87</v>
      </c>
      <c r="B17" s="5" t="s">
        <v>66</v>
      </c>
      <c r="C17" s="6">
        <v>44203</v>
      </c>
      <c r="D17" s="5" t="s">
        <v>88</v>
      </c>
      <c r="E17" s="5" t="s">
        <v>89</v>
      </c>
      <c r="F17" s="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9F64-030E-46A8-834C-A1164C339D34}">
  <dimension ref="A1:F20"/>
  <sheetViews>
    <sheetView workbookViewId="0">
      <selection activeCell="G29" sqref="G29"/>
    </sheetView>
  </sheetViews>
  <sheetFormatPr defaultRowHeight="14.4" x14ac:dyDescent="0.3"/>
  <cols>
    <col min="1" max="1" width="19.21875" customWidth="1"/>
    <col min="3" max="3" width="23.21875" customWidth="1"/>
    <col min="4" max="4" width="21.44140625" customWidth="1"/>
  </cols>
  <sheetData>
    <row r="1" spans="1:6" x14ac:dyDescent="0.3">
      <c r="A1" s="7" t="s">
        <v>90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</row>
    <row r="2" spans="1:6" x14ac:dyDescent="0.3">
      <c r="A2" s="7" t="s">
        <v>96</v>
      </c>
      <c r="B2" s="7" t="s">
        <v>97</v>
      </c>
      <c r="C2" s="7" t="s">
        <v>98</v>
      </c>
      <c r="D2" s="7" t="s">
        <v>99</v>
      </c>
      <c r="E2" s="7" t="s">
        <v>100</v>
      </c>
      <c r="F2" s="7">
        <v>2001</v>
      </c>
    </row>
    <row r="3" spans="1:6" x14ac:dyDescent="0.3">
      <c r="A3" s="7" t="s">
        <v>101</v>
      </c>
      <c r="B3" s="7" t="s">
        <v>102</v>
      </c>
      <c r="C3" s="7" t="s">
        <v>103</v>
      </c>
      <c r="D3" s="7" t="s">
        <v>99</v>
      </c>
      <c r="E3" s="7" t="s">
        <v>104</v>
      </c>
      <c r="F3" s="7">
        <v>2000</v>
      </c>
    </row>
    <row r="4" spans="1:6" x14ac:dyDescent="0.3">
      <c r="A4" s="7" t="s">
        <v>105</v>
      </c>
      <c r="B4" s="7" t="s">
        <v>106</v>
      </c>
      <c r="C4" s="7" t="s">
        <v>107</v>
      </c>
      <c r="D4" s="7" t="s">
        <v>108</v>
      </c>
      <c r="E4" s="7" t="s">
        <v>109</v>
      </c>
      <c r="F4" s="7">
        <v>2000</v>
      </c>
    </row>
    <row r="5" spans="1:6" x14ac:dyDescent="0.3">
      <c r="A5" s="7" t="s">
        <v>110</v>
      </c>
      <c r="B5" s="7" t="s">
        <v>111</v>
      </c>
      <c r="C5" s="7" t="s">
        <v>107</v>
      </c>
      <c r="D5" s="7" t="s">
        <v>98</v>
      </c>
      <c r="E5" s="7" t="s">
        <v>112</v>
      </c>
      <c r="F5" s="7">
        <v>2001</v>
      </c>
    </row>
    <row r="6" spans="1:6" x14ac:dyDescent="0.3">
      <c r="A6" s="7" t="s">
        <v>113</v>
      </c>
      <c r="B6" s="7" t="s">
        <v>106</v>
      </c>
      <c r="C6" s="7" t="s">
        <v>108</v>
      </c>
      <c r="D6" s="7" t="s">
        <v>114</v>
      </c>
      <c r="E6" s="7" t="s">
        <v>115</v>
      </c>
      <c r="F6" s="7">
        <v>1999</v>
      </c>
    </row>
    <row r="7" spans="1:6" x14ac:dyDescent="0.3">
      <c r="A7" s="7" t="s">
        <v>116</v>
      </c>
      <c r="B7" s="7" t="s">
        <v>106</v>
      </c>
      <c r="C7" s="7" t="s">
        <v>117</v>
      </c>
      <c r="D7" s="7" t="s">
        <v>118</v>
      </c>
      <c r="E7" s="7" t="s">
        <v>119</v>
      </c>
      <c r="F7" s="7">
        <v>2006</v>
      </c>
    </row>
    <row r="8" spans="1:6" x14ac:dyDescent="0.3">
      <c r="A8" s="7" t="s">
        <v>120</v>
      </c>
      <c r="B8" s="7" t="s">
        <v>121</v>
      </c>
      <c r="C8" s="7" t="s">
        <v>122</v>
      </c>
      <c r="D8" s="7" t="s">
        <v>123</v>
      </c>
      <c r="E8" s="7" t="s">
        <v>124</v>
      </c>
      <c r="F8" s="7">
        <v>2002</v>
      </c>
    </row>
    <row r="9" spans="1:6" x14ac:dyDescent="0.3">
      <c r="A9" s="7" t="s">
        <v>125</v>
      </c>
      <c r="B9" s="7" t="s">
        <v>126</v>
      </c>
      <c r="C9" s="7" t="s">
        <v>127</v>
      </c>
      <c r="D9" s="7" t="s">
        <v>108</v>
      </c>
      <c r="E9" s="7" t="s">
        <v>128</v>
      </c>
      <c r="F9" s="7">
        <v>2001</v>
      </c>
    </row>
    <row r="10" spans="1:6" x14ac:dyDescent="0.3">
      <c r="A10" s="7" t="s">
        <v>129</v>
      </c>
      <c r="B10" s="7" t="s">
        <v>106</v>
      </c>
      <c r="C10" s="7" t="s">
        <v>114</v>
      </c>
      <c r="D10" s="7" t="s">
        <v>99</v>
      </c>
      <c r="E10" s="7" t="s">
        <v>130</v>
      </c>
      <c r="F10" s="7">
        <v>2002</v>
      </c>
    </row>
    <row r="11" spans="1:6" x14ac:dyDescent="0.3">
      <c r="A11" s="7" t="s">
        <v>131</v>
      </c>
      <c r="B11" s="7" t="s">
        <v>97</v>
      </c>
      <c r="C11" s="7" t="s">
        <v>108</v>
      </c>
      <c r="D11" s="7" t="s">
        <v>123</v>
      </c>
      <c r="E11" s="7" t="s">
        <v>132</v>
      </c>
      <c r="F11" s="7">
        <v>2001</v>
      </c>
    </row>
    <row r="12" spans="1:6" x14ac:dyDescent="0.3">
      <c r="A12" s="7" t="s">
        <v>133</v>
      </c>
      <c r="B12" s="7" t="s">
        <v>97</v>
      </c>
      <c r="C12" s="7" t="s">
        <v>134</v>
      </c>
      <c r="D12" s="7" t="s">
        <v>117</v>
      </c>
      <c r="E12" s="7" t="s">
        <v>135</v>
      </c>
      <c r="F12" s="7">
        <v>2001</v>
      </c>
    </row>
    <row r="13" spans="1:6" x14ac:dyDescent="0.3">
      <c r="A13" s="7" t="s">
        <v>136</v>
      </c>
      <c r="B13" s="7" t="s">
        <v>126</v>
      </c>
      <c r="C13" s="7" t="s">
        <v>108</v>
      </c>
      <c r="D13" s="7" t="s">
        <v>98</v>
      </c>
      <c r="E13" s="7" t="s">
        <v>137</v>
      </c>
      <c r="F13" s="7">
        <v>2001</v>
      </c>
    </row>
    <row r="14" spans="1:6" x14ac:dyDescent="0.3">
      <c r="A14" s="7" t="s">
        <v>138</v>
      </c>
      <c r="B14" s="7" t="s">
        <v>139</v>
      </c>
      <c r="C14" s="7" t="s">
        <v>140</v>
      </c>
      <c r="D14" s="7" t="s">
        <v>118</v>
      </c>
      <c r="E14" s="7" t="s">
        <v>141</v>
      </c>
      <c r="F14" s="7">
        <v>2005</v>
      </c>
    </row>
    <row r="15" spans="1:6" x14ac:dyDescent="0.3">
      <c r="A15" s="7" t="s">
        <v>142</v>
      </c>
      <c r="B15" s="7" t="s">
        <v>106</v>
      </c>
      <c r="C15" s="7" t="s">
        <v>143</v>
      </c>
      <c r="D15" s="7" t="s">
        <v>118</v>
      </c>
      <c r="E15" s="7" t="s">
        <v>144</v>
      </c>
      <c r="F15" s="7">
        <v>2004</v>
      </c>
    </row>
    <row r="16" spans="1:6" x14ac:dyDescent="0.3">
      <c r="A16" s="7" t="s">
        <v>145</v>
      </c>
      <c r="B16" s="7" t="s">
        <v>106</v>
      </c>
      <c r="C16" s="7" t="s">
        <v>146</v>
      </c>
      <c r="D16" s="7" t="s">
        <v>99</v>
      </c>
      <c r="E16" s="7" t="s">
        <v>147</v>
      </c>
      <c r="F16" s="7">
        <v>1999</v>
      </c>
    </row>
    <row r="17" spans="1:6" x14ac:dyDescent="0.3">
      <c r="A17" s="7" t="s">
        <v>148</v>
      </c>
      <c r="B17" s="7" t="s">
        <v>149</v>
      </c>
      <c r="C17" s="7" t="s">
        <v>150</v>
      </c>
      <c r="D17" s="7" t="s">
        <v>151</v>
      </c>
      <c r="E17" s="7" t="s">
        <v>152</v>
      </c>
      <c r="F17" s="7">
        <v>1998</v>
      </c>
    </row>
    <row r="18" spans="1:6" x14ac:dyDescent="0.3">
      <c r="A18" s="7" t="s">
        <v>153</v>
      </c>
      <c r="B18" s="7" t="s">
        <v>121</v>
      </c>
      <c r="C18" s="7" t="s">
        <v>107</v>
      </c>
      <c r="D18" s="7" t="s">
        <v>98</v>
      </c>
      <c r="E18" s="7" t="s">
        <v>152</v>
      </c>
      <c r="F18" s="7">
        <v>2001</v>
      </c>
    </row>
    <row r="19" spans="1:6" x14ac:dyDescent="0.3">
      <c r="A19" s="7" t="s">
        <v>154</v>
      </c>
      <c r="B19" s="7" t="s">
        <v>106</v>
      </c>
      <c r="C19" s="7" t="s">
        <v>127</v>
      </c>
      <c r="D19" s="7" t="s">
        <v>108</v>
      </c>
      <c r="E19" s="7" t="s">
        <v>152</v>
      </c>
      <c r="F19" s="7">
        <v>2000</v>
      </c>
    </row>
    <row r="20" spans="1:6" x14ac:dyDescent="0.3">
      <c r="A20" s="7" t="s">
        <v>155</v>
      </c>
      <c r="B20" s="7" t="s">
        <v>106</v>
      </c>
      <c r="C20" s="7" t="s">
        <v>134</v>
      </c>
      <c r="D20" s="7" t="s">
        <v>156</v>
      </c>
      <c r="E20" s="7" t="s">
        <v>152</v>
      </c>
      <c r="F20" s="7">
        <v>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8B84-2AE6-4099-B0C1-E48F6B4BEE39}">
  <dimension ref="B2:E16"/>
  <sheetViews>
    <sheetView workbookViewId="0">
      <selection activeCell="D25" sqref="D25"/>
    </sheetView>
  </sheetViews>
  <sheetFormatPr defaultRowHeight="14.4" x14ac:dyDescent="0.3"/>
  <cols>
    <col min="2" max="2" width="18" customWidth="1"/>
    <col min="3" max="3" width="12.5546875" customWidth="1"/>
    <col min="4" max="4" width="12" customWidth="1"/>
    <col min="5" max="5" width="13.109375" customWidth="1"/>
  </cols>
  <sheetData>
    <row r="2" spans="2:5" x14ac:dyDescent="0.3">
      <c r="B2" t="s">
        <v>0</v>
      </c>
    </row>
    <row r="4" spans="2:5" x14ac:dyDescent="0.3">
      <c r="B4" t="s">
        <v>1</v>
      </c>
      <c r="C4" t="s">
        <v>2</v>
      </c>
      <c r="D4" t="s">
        <v>3</v>
      </c>
      <c r="E4" t="s">
        <v>4</v>
      </c>
    </row>
    <row r="5" spans="2:5" x14ac:dyDescent="0.3">
      <c r="B5" s="1">
        <v>38353</v>
      </c>
      <c r="C5">
        <v>424.03</v>
      </c>
      <c r="D5">
        <v>660.93</v>
      </c>
      <c r="E5">
        <v>109.93</v>
      </c>
    </row>
    <row r="6" spans="2:5" x14ac:dyDescent="0.3">
      <c r="B6" s="1">
        <v>38384</v>
      </c>
      <c r="C6">
        <v>423.35</v>
      </c>
      <c r="D6">
        <v>703</v>
      </c>
      <c r="E6">
        <v>125.17</v>
      </c>
    </row>
    <row r="7" spans="2:5" x14ac:dyDescent="0.3">
      <c r="B7" s="1">
        <v>38412</v>
      </c>
      <c r="C7">
        <v>434.32</v>
      </c>
      <c r="D7">
        <v>725.61</v>
      </c>
      <c r="E7">
        <v>136.37</v>
      </c>
    </row>
    <row r="8" spans="2:5" x14ac:dyDescent="0.3">
      <c r="B8" s="1">
        <v>38443</v>
      </c>
      <c r="C8">
        <v>429.23</v>
      </c>
      <c r="D8">
        <v>711.88</v>
      </c>
      <c r="E8">
        <v>133.37</v>
      </c>
    </row>
    <row r="9" spans="2:5" x14ac:dyDescent="0.3">
      <c r="B9" s="1">
        <v>38473</v>
      </c>
      <c r="C9">
        <v>421.87</v>
      </c>
      <c r="D9">
        <v>701.71</v>
      </c>
      <c r="E9">
        <v>123.99</v>
      </c>
    </row>
    <row r="10" spans="2:5" x14ac:dyDescent="0.3">
      <c r="B10" s="1">
        <v>38504</v>
      </c>
      <c r="C10">
        <v>430.66</v>
      </c>
      <c r="D10">
        <v>731.05</v>
      </c>
      <c r="E10">
        <v>121.48</v>
      </c>
    </row>
    <row r="11" spans="2:5" x14ac:dyDescent="0.3">
      <c r="B11" s="1">
        <v>38534</v>
      </c>
      <c r="C11">
        <v>424.48</v>
      </c>
      <c r="D11">
        <v>701.45</v>
      </c>
      <c r="E11">
        <v>127.6</v>
      </c>
    </row>
    <row r="12" spans="2:5" x14ac:dyDescent="0.3">
      <c r="B12" s="1">
        <v>38565</v>
      </c>
      <c r="C12">
        <v>437.93</v>
      </c>
      <c r="D12">
        <v>704.19</v>
      </c>
      <c r="E12">
        <v>128.86000000000001</v>
      </c>
    </row>
    <row r="13" spans="2:5" x14ac:dyDescent="0.3">
      <c r="B13" s="1">
        <v>38596</v>
      </c>
      <c r="C13">
        <v>456.05</v>
      </c>
      <c r="D13">
        <v>715.36</v>
      </c>
      <c r="E13">
        <v>131.47</v>
      </c>
    </row>
    <row r="14" spans="2:5" x14ac:dyDescent="0.3">
      <c r="B14" s="1">
        <v>38626</v>
      </c>
      <c r="C14">
        <v>469.9</v>
      </c>
      <c r="D14">
        <v>767.05</v>
      </c>
      <c r="E14">
        <v>136.41</v>
      </c>
    </row>
    <row r="15" spans="2:5" x14ac:dyDescent="0.3">
      <c r="B15" s="1">
        <v>38657</v>
      </c>
      <c r="C15">
        <v>476.67</v>
      </c>
      <c r="D15">
        <v>787.25</v>
      </c>
      <c r="E15">
        <v>142.01</v>
      </c>
    </row>
    <row r="16" spans="2:5" x14ac:dyDescent="0.3">
      <c r="B16" s="1">
        <v>38687</v>
      </c>
      <c r="C16">
        <v>510.1</v>
      </c>
      <c r="D16">
        <v>863.98</v>
      </c>
      <c r="E16">
        <v>142.68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CD4D-B3CC-41A9-BD24-51FBAF43FC53}">
  <dimension ref="B2:E16"/>
  <sheetViews>
    <sheetView workbookViewId="0">
      <selection activeCell="E1" sqref="E1:E1048576"/>
    </sheetView>
  </sheetViews>
  <sheetFormatPr defaultRowHeight="14.4" x14ac:dyDescent="0.3"/>
  <cols>
    <col min="2" max="3" width="16.5546875" customWidth="1"/>
    <col min="5" max="5" width="26.33203125" customWidth="1"/>
  </cols>
  <sheetData>
    <row r="2" spans="2:5" x14ac:dyDescent="0.3">
      <c r="B2" s="14" t="s">
        <v>202</v>
      </c>
      <c r="C2" s="14" t="s">
        <v>203</v>
      </c>
      <c r="D2" s="14" t="s">
        <v>204</v>
      </c>
      <c r="E2" s="14" t="s">
        <v>205</v>
      </c>
    </row>
    <row r="4" spans="2:5" x14ac:dyDescent="0.3">
      <c r="B4" s="14" t="s">
        <v>206</v>
      </c>
      <c r="C4" s="14" t="s">
        <v>207</v>
      </c>
      <c r="D4" s="14" t="s">
        <v>208</v>
      </c>
      <c r="E4" s="14">
        <v>1.6519999999999999</v>
      </c>
    </row>
    <row r="6" spans="2:5" x14ac:dyDescent="0.3">
      <c r="B6" s="14" t="s">
        <v>209</v>
      </c>
      <c r="C6" s="14" t="s">
        <v>210</v>
      </c>
      <c r="D6" s="14" t="s">
        <v>211</v>
      </c>
      <c r="E6" s="14">
        <v>4.9800000000000004</v>
      </c>
    </row>
    <row r="8" spans="2:5" x14ac:dyDescent="0.3">
      <c r="B8" s="14" t="s">
        <v>212</v>
      </c>
      <c r="C8" s="14" t="s">
        <v>213</v>
      </c>
      <c r="D8" s="14" t="s">
        <v>211</v>
      </c>
      <c r="E8" s="14">
        <v>7.14</v>
      </c>
    </row>
    <row r="10" spans="2:5" x14ac:dyDescent="0.3">
      <c r="B10" s="14" t="s">
        <v>214</v>
      </c>
      <c r="C10" s="14" t="s">
        <v>215</v>
      </c>
      <c r="D10" s="14" t="s">
        <v>216</v>
      </c>
      <c r="E10" s="14">
        <v>6</v>
      </c>
    </row>
    <row r="12" spans="2:5" x14ac:dyDescent="0.3">
      <c r="B12" s="14" t="s">
        <v>217</v>
      </c>
      <c r="C12" s="14" t="s">
        <v>218</v>
      </c>
      <c r="D12" s="14" t="s">
        <v>219</v>
      </c>
      <c r="E12" s="14">
        <v>4.0199999999999996</v>
      </c>
    </row>
    <row r="14" spans="2:5" x14ac:dyDescent="0.3">
      <c r="B14" s="14" t="s">
        <v>220</v>
      </c>
      <c r="C14" s="14" t="s">
        <v>221</v>
      </c>
      <c r="D14" s="14" t="s">
        <v>222</v>
      </c>
      <c r="E14" s="14">
        <v>8.5500000000000007</v>
      </c>
    </row>
    <row r="16" spans="2:5" x14ac:dyDescent="0.3">
      <c r="B16" s="14" t="s">
        <v>223</v>
      </c>
      <c r="C16" s="14" t="s">
        <v>224</v>
      </c>
      <c r="D16" s="14" t="s">
        <v>225</v>
      </c>
      <c r="E16" s="14">
        <v>4.3209999999999997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F395-E0A2-4CB2-8CF6-C7C3A0942791}">
  <dimension ref="A1:C21"/>
  <sheetViews>
    <sheetView workbookViewId="0">
      <selection activeCell="E20" sqref="E20"/>
    </sheetView>
  </sheetViews>
  <sheetFormatPr defaultRowHeight="14.4" x14ac:dyDescent="0.3"/>
  <cols>
    <col min="2" max="2" width="45.88671875" customWidth="1"/>
    <col min="3" max="3" width="21.21875" customWidth="1"/>
  </cols>
  <sheetData>
    <row r="1" spans="1:3" ht="43.2" x14ac:dyDescent="0.3">
      <c r="A1" s="2" t="s">
        <v>5</v>
      </c>
      <c r="B1" s="2" t="s">
        <v>6</v>
      </c>
      <c r="C1" s="2" t="s">
        <v>7</v>
      </c>
    </row>
    <row r="2" spans="1:3" x14ac:dyDescent="0.3">
      <c r="A2" s="3">
        <v>1</v>
      </c>
      <c r="B2" t="s">
        <v>8</v>
      </c>
      <c r="C2" s="4">
        <v>1845034188</v>
      </c>
    </row>
    <row r="3" spans="1:3" x14ac:dyDescent="0.3">
      <c r="A3" s="3">
        <v>2</v>
      </c>
      <c r="B3" t="s">
        <v>9</v>
      </c>
      <c r="C3" s="4">
        <v>1129219252</v>
      </c>
    </row>
    <row r="4" spans="1:3" x14ac:dyDescent="0.3">
      <c r="A4" s="3">
        <v>3</v>
      </c>
      <c r="B4" t="s">
        <v>10</v>
      </c>
      <c r="C4" s="4">
        <v>1060332628</v>
      </c>
    </row>
    <row r="5" spans="1:3" x14ac:dyDescent="0.3">
      <c r="A5" s="3">
        <v>4</v>
      </c>
      <c r="B5" t="s">
        <v>11</v>
      </c>
      <c r="C5" s="4">
        <v>976475550</v>
      </c>
    </row>
    <row r="6" spans="1:3" x14ac:dyDescent="0.3">
      <c r="A6" s="3">
        <v>5</v>
      </c>
      <c r="B6" t="s">
        <v>12</v>
      </c>
      <c r="C6" s="4">
        <v>954782262</v>
      </c>
    </row>
    <row r="7" spans="1:3" x14ac:dyDescent="0.3">
      <c r="A7" s="3">
        <v>6</v>
      </c>
      <c r="B7" t="s">
        <v>13</v>
      </c>
      <c r="C7" s="4">
        <v>924300000</v>
      </c>
    </row>
    <row r="8" spans="1:3" x14ac:dyDescent="0.3">
      <c r="A8" s="3">
        <v>7</v>
      </c>
      <c r="B8" t="s">
        <v>14</v>
      </c>
      <c r="C8" s="4">
        <v>921600000</v>
      </c>
    </row>
    <row r="9" spans="1:3" x14ac:dyDescent="0.3">
      <c r="A9" s="3">
        <v>8</v>
      </c>
      <c r="B9" t="s">
        <v>15</v>
      </c>
      <c r="C9" s="4">
        <v>920665658</v>
      </c>
    </row>
    <row r="10" spans="1:3" x14ac:dyDescent="0.3">
      <c r="A10" s="3">
        <v>9</v>
      </c>
      <c r="B10" t="s">
        <v>16</v>
      </c>
      <c r="C10" s="4">
        <v>914700000</v>
      </c>
    </row>
    <row r="11" spans="1:3" x14ac:dyDescent="0.3">
      <c r="A11" s="3">
        <v>10</v>
      </c>
      <c r="B11" t="s">
        <v>17</v>
      </c>
      <c r="C11" s="4">
        <v>892194397</v>
      </c>
    </row>
    <row r="12" spans="1:3" x14ac:dyDescent="0.3">
      <c r="A12" s="3">
        <v>11</v>
      </c>
      <c r="B12" t="s">
        <v>18</v>
      </c>
      <c r="C12" s="4">
        <v>890065018</v>
      </c>
    </row>
    <row r="13" spans="1:3" x14ac:dyDescent="0.3">
      <c r="A13" s="3">
        <v>12</v>
      </c>
      <c r="B13" t="s">
        <v>19</v>
      </c>
      <c r="C13" s="4">
        <v>876700000</v>
      </c>
    </row>
    <row r="14" spans="1:3" x14ac:dyDescent="0.3">
      <c r="A14" s="3">
        <v>13</v>
      </c>
      <c r="B14" t="s">
        <v>20</v>
      </c>
      <c r="C14" s="4">
        <v>872646000</v>
      </c>
    </row>
    <row r="15" spans="1:3" x14ac:dyDescent="0.3">
      <c r="A15" s="3">
        <v>14</v>
      </c>
      <c r="B15" t="s">
        <v>21</v>
      </c>
      <c r="C15" s="4">
        <v>871368364</v>
      </c>
    </row>
    <row r="16" spans="1:3" x14ac:dyDescent="0.3">
      <c r="A16" s="3">
        <v>15</v>
      </c>
      <c r="B16" t="s">
        <v>22</v>
      </c>
      <c r="C16" s="4">
        <v>864625978</v>
      </c>
    </row>
    <row r="17" spans="1:3" x14ac:dyDescent="0.3">
      <c r="A17" s="3">
        <v>16</v>
      </c>
      <c r="B17" t="s">
        <v>23</v>
      </c>
      <c r="C17" s="4">
        <v>850000000</v>
      </c>
    </row>
    <row r="18" spans="1:3" x14ac:dyDescent="0.3">
      <c r="A18" s="3">
        <v>17</v>
      </c>
      <c r="B18" t="s">
        <v>24</v>
      </c>
      <c r="C18" s="4">
        <v>821708551</v>
      </c>
    </row>
    <row r="19" spans="1:3" x14ac:dyDescent="0.3">
      <c r="A19" s="3">
        <v>18</v>
      </c>
      <c r="B19" t="s">
        <v>25</v>
      </c>
      <c r="C19" s="4">
        <v>817000000</v>
      </c>
    </row>
    <row r="20" spans="1:3" x14ac:dyDescent="0.3">
      <c r="A20" s="3">
        <v>19</v>
      </c>
      <c r="B20" t="s">
        <v>26</v>
      </c>
      <c r="C20" s="4">
        <v>792900000</v>
      </c>
    </row>
    <row r="21" spans="1:3" x14ac:dyDescent="0.3">
      <c r="A21" s="3">
        <v>20</v>
      </c>
      <c r="B21" t="s">
        <v>27</v>
      </c>
      <c r="C21" s="4">
        <v>789804554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Credit Payments</vt:lpstr>
      <vt:lpstr>Telephone Call Stats</vt:lpstr>
      <vt:lpstr>Weight Loss </vt:lpstr>
      <vt:lpstr>Toys Ordered</vt:lpstr>
      <vt:lpstr>Interview Data</vt:lpstr>
      <vt:lpstr>Transfer Saga</vt:lpstr>
      <vt:lpstr>Metals Price</vt:lpstr>
      <vt:lpstr>Muppets</vt:lpstr>
      <vt:lpstr>Top Films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Sá</dc:creator>
  <cp:lastModifiedBy>Guilherme Sá</cp:lastModifiedBy>
  <dcterms:created xsi:type="dcterms:W3CDTF">2022-09-07T23:35:32Z</dcterms:created>
  <dcterms:modified xsi:type="dcterms:W3CDTF">2022-09-08T00:21:05Z</dcterms:modified>
</cp:coreProperties>
</file>