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fe52e1da8de1c/Desktop/T2_BD2/"/>
    </mc:Choice>
  </mc:AlternateContent>
  <xr:revisionPtr revIDLastSave="36" documentId="8_{B261712E-AE49-47B7-9A41-39C04837F2EE}" xr6:coauthVersionLast="47" xr6:coauthVersionMax="47" xr10:uidLastSave="{FB98E3D9-FA1F-468B-9F9F-AE90ACF495AC}"/>
  <bookViews>
    <workbookView xWindow="-120" yWindow="-120" windowWidth="29040" windowHeight="15720" xr2:uid="{52A83D03-CFBE-4A2B-B69C-65B8765619AB}"/>
  </bookViews>
  <sheets>
    <sheet name="elden_ring_weapon" sheetId="2" r:id="rId1"/>
  </sheets>
  <definedNames>
    <definedName name="DadosExternos_1" localSheetId="0" hidden="1">elden_ring_weapon!$A$1:$AC$309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M2" i="2" s="1"/>
  <c r="P2" i="2"/>
  <c r="G3" i="2"/>
  <c r="P3" i="2"/>
  <c r="G4" i="2"/>
  <c r="M4" i="2" s="1"/>
  <c r="P4" i="2"/>
  <c r="G5" i="2"/>
  <c r="Q5" i="2"/>
  <c r="G6" i="2"/>
  <c r="M6" i="2" s="1"/>
  <c r="P6" i="2"/>
  <c r="G7" i="2"/>
  <c r="P7" i="2"/>
  <c r="Q7" i="2"/>
  <c r="G8" i="2"/>
  <c r="M8" i="2" s="1"/>
  <c r="P8" i="2"/>
  <c r="G9" i="2"/>
  <c r="G10" i="2"/>
  <c r="N10" i="2" s="1"/>
  <c r="M10" i="2"/>
  <c r="O10" i="2"/>
  <c r="P10" i="2"/>
  <c r="Q10" i="2"/>
  <c r="G11" i="2"/>
  <c r="P11" i="2"/>
  <c r="G12" i="2"/>
  <c r="N12" i="2" s="1"/>
  <c r="O12" i="2"/>
  <c r="P12" i="2"/>
  <c r="Q12" i="2"/>
  <c r="G13" i="2"/>
  <c r="M13" i="2"/>
  <c r="N13" i="2"/>
  <c r="O13" i="2"/>
  <c r="P13" i="2"/>
  <c r="Q13" i="2"/>
  <c r="G14" i="2"/>
  <c r="Q14" i="2"/>
  <c r="G15" i="2"/>
  <c r="M15" i="2" s="1"/>
  <c r="N15" i="2"/>
  <c r="O15" i="2"/>
  <c r="P15" i="2"/>
  <c r="G16" i="2"/>
  <c r="M16" i="2"/>
  <c r="G17" i="2"/>
  <c r="O17" i="2"/>
  <c r="P17" i="2"/>
  <c r="G18" i="2"/>
  <c r="N18" i="2" s="1"/>
  <c r="M18" i="2"/>
  <c r="O18" i="2"/>
  <c r="P18" i="2"/>
  <c r="Q18" i="2"/>
  <c r="G19" i="2"/>
  <c r="M19" i="2"/>
  <c r="P19" i="2"/>
  <c r="G20" i="2"/>
  <c r="N20" i="2" s="1"/>
  <c r="O20" i="2"/>
  <c r="P20" i="2"/>
  <c r="Q20" i="2"/>
  <c r="G21" i="2"/>
  <c r="M21" i="2"/>
  <c r="N21" i="2"/>
  <c r="O21" i="2"/>
  <c r="P21" i="2"/>
  <c r="Q21" i="2"/>
  <c r="G22" i="2"/>
  <c r="G23" i="2"/>
  <c r="M23" i="2"/>
  <c r="N23" i="2"/>
  <c r="O23" i="2"/>
  <c r="P23" i="2"/>
  <c r="Q23" i="2"/>
  <c r="G24" i="2"/>
  <c r="O24" i="2"/>
  <c r="P24" i="2"/>
  <c r="G25" i="2"/>
  <c r="M25" i="2"/>
  <c r="N25" i="2"/>
  <c r="O25" i="2"/>
  <c r="P25" i="2"/>
  <c r="Q25" i="2"/>
  <c r="G26" i="2"/>
  <c r="O26" i="2"/>
  <c r="G27" i="2"/>
  <c r="N27" i="2" s="1"/>
  <c r="M27" i="2"/>
  <c r="O27" i="2"/>
  <c r="P27" i="2"/>
  <c r="Q27" i="2"/>
  <c r="G28" i="2"/>
  <c r="G29" i="2"/>
  <c r="O29" i="2"/>
  <c r="P29" i="2"/>
  <c r="G30" i="2"/>
  <c r="N30" i="2" s="1"/>
  <c r="M30" i="2"/>
  <c r="O30" i="2"/>
  <c r="P30" i="2"/>
  <c r="Q30" i="2"/>
  <c r="G31" i="2"/>
  <c r="M31" i="2"/>
  <c r="P31" i="2"/>
  <c r="Q31" i="2"/>
  <c r="G32" i="2"/>
  <c r="N32" i="2" s="1"/>
  <c r="O32" i="2"/>
  <c r="P32" i="2"/>
  <c r="Q32" i="2"/>
  <c r="G33" i="2"/>
  <c r="M33" i="2"/>
  <c r="N33" i="2"/>
  <c r="O33" i="2"/>
  <c r="P33" i="2"/>
  <c r="Q33" i="2"/>
  <c r="G34" i="2"/>
  <c r="G35" i="2"/>
  <c r="M35" i="2" s="1"/>
  <c r="N35" i="2"/>
  <c r="O35" i="2"/>
  <c r="P35" i="2"/>
  <c r="G36" i="2"/>
  <c r="M36" i="2"/>
  <c r="P36" i="2"/>
  <c r="G37" i="2"/>
  <c r="M37" i="2" s="1"/>
  <c r="N37" i="2"/>
  <c r="O37" i="2"/>
  <c r="P37" i="2"/>
  <c r="G38" i="2"/>
  <c r="M38" i="2"/>
  <c r="P38" i="2"/>
  <c r="G39" i="2"/>
  <c r="M39" i="2" s="1"/>
  <c r="N39" i="2"/>
  <c r="O39" i="2"/>
  <c r="P39" i="2"/>
  <c r="G40" i="2"/>
  <c r="P40" i="2"/>
  <c r="G41" i="2"/>
  <c r="M41" i="2" s="1"/>
  <c r="N41" i="2"/>
  <c r="O41" i="2"/>
  <c r="P41" i="2"/>
  <c r="G42" i="2"/>
  <c r="M42" i="2"/>
  <c r="G43" i="2"/>
  <c r="O43" i="2"/>
  <c r="P43" i="2"/>
  <c r="G44" i="2"/>
  <c r="M44" i="2"/>
  <c r="N44" i="2"/>
  <c r="O44" i="2"/>
  <c r="P44" i="2"/>
  <c r="Q44" i="2"/>
  <c r="G45" i="2"/>
  <c r="G46" i="2"/>
  <c r="M46" i="2"/>
  <c r="N46" i="2"/>
  <c r="O46" i="2"/>
  <c r="P46" i="2"/>
  <c r="Q46" i="2"/>
  <c r="G47" i="2"/>
  <c r="G48" i="2"/>
  <c r="M48" i="2"/>
  <c r="N48" i="2"/>
  <c r="O48" i="2"/>
  <c r="P48" i="2"/>
  <c r="Q48" i="2"/>
  <c r="G49" i="2"/>
  <c r="G50" i="2"/>
  <c r="N50" i="2" s="1"/>
  <c r="M50" i="2"/>
  <c r="O50" i="2"/>
  <c r="P50" i="2"/>
  <c r="Q50" i="2"/>
  <c r="G51" i="2"/>
  <c r="P51" i="2"/>
  <c r="G52" i="2"/>
  <c r="N52" i="2" s="1"/>
  <c r="O52" i="2"/>
  <c r="P52" i="2"/>
  <c r="Q52" i="2"/>
  <c r="G53" i="2"/>
  <c r="M53" i="2"/>
  <c r="N53" i="2"/>
  <c r="O53" i="2"/>
  <c r="P53" i="2"/>
  <c r="Q53" i="2"/>
  <c r="G54" i="2"/>
  <c r="P54" i="2"/>
  <c r="G55" i="2"/>
  <c r="M55" i="2"/>
  <c r="N55" i="2"/>
  <c r="O55" i="2"/>
  <c r="P55" i="2"/>
  <c r="Q55" i="2"/>
  <c r="G56" i="2"/>
  <c r="O56" i="2"/>
  <c r="G57" i="2"/>
  <c r="M57" i="2"/>
  <c r="N57" i="2"/>
  <c r="O57" i="2"/>
  <c r="P57" i="2"/>
  <c r="Q57" i="2"/>
  <c r="G58" i="2"/>
  <c r="P58" i="2"/>
  <c r="G59" i="2"/>
  <c r="M59" i="2"/>
  <c r="N59" i="2"/>
  <c r="O59" i="2"/>
  <c r="P59" i="2"/>
  <c r="Q59" i="2"/>
  <c r="G60" i="2"/>
  <c r="O60" i="2"/>
  <c r="P60" i="2"/>
  <c r="G61" i="2"/>
  <c r="M61" i="2"/>
  <c r="N61" i="2"/>
  <c r="O61" i="2"/>
  <c r="P61" i="2"/>
  <c r="Q61" i="2"/>
  <c r="G62" i="2"/>
  <c r="O62" i="2"/>
  <c r="P62" i="2"/>
  <c r="G63" i="2"/>
  <c r="M63" i="2"/>
  <c r="N63" i="2"/>
  <c r="O63" i="2"/>
  <c r="P63" i="2"/>
  <c r="Q63" i="2"/>
  <c r="G64" i="2"/>
  <c r="O64" i="2"/>
  <c r="G65" i="2"/>
  <c r="M65" i="2"/>
  <c r="N65" i="2"/>
  <c r="O65" i="2"/>
  <c r="P65" i="2"/>
  <c r="Q65" i="2"/>
  <c r="G66" i="2"/>
  <c r="P66" i="2"/>
  <c r="G67" i="2"/>
  <c r="M67" i="2"/>
  <c r="N67" i="2"/>
  <c r="O67" i="2"/>
  <c r="P67" i="2"/>
  <c r="Q67" i="2"/>
  <c r="G68" i="2"/>
  <c r="O68" i="2"/>
  <c r="P68" i="2"/>
  <c r="G69" i="2"/>
  <c r="M69" i="2"/>
  <c r="N69" i="2"/>
  <c r="O69" i="2"/>
  <c r="P69" i="2"/>
  <c r="Q69" i="2"/>
  <c r="G70" i="2"/>
  <c r="G71" i="2"/>
  <c r="M71" i="2"/>
  <c r="N71" i="2"/>
  <c r="O71" i="2"/>
  <c r="P71" i="2"/>
  <c r="Q71" i="2"/>
  <c r="G72" i="2"/>
  <c r="O72" i="2"/>
  <c r="G73" i="2"/>
  <c r="M73" i="2"/>
  <c r="N73" i="2"/>
  <c r="O73" i="2"/>
  <c r="P73" i="2"/>
  <c r="Q73" i="2"/>
  <c r="G74" i="2"/>
  <c r="P74" i="2"/>
  <c r="G75" i="2"/>
  <c r="M75" i="2"/>
  <c r="N75" i="2"/>
  <c r="O75" i="2"/>
  <c r="P75" i="2"/>
  <c r="Q75" i="2"/>
  <c r="G76" i="2"/>
  <c r="O76" i="2"/>
  <c r="P76" i="2"/>
  <c r="G77" i="2"/>
  <c r="M77" i="2"/>
  <c r="N77" i="2"/>
  <c r="O77" i="2"/>
  <c r="P77" i="2"/>
  <c r="Q77" i="2"/>
  <c r="G78" i="2"/>
  <c r="O78" i="2"/>
  <c r="P78" i="2"/>
  <c r="G79" i="2"/>
  <c r="M79" i="2"/>
  <c r="N79" i="2"/>
  <c r="O79" i="2"/>
  <c r="P79" i="2"/>
  <c r="Q79" i="2"/>
  <c r="G80" i="2"/>
  <c r="O80" i="2"/>
  <c r="G81" i="2"/>
  <c r="M81" i="2"/>
  <c r="N81" i="2"/>
  <c r="O81" i="2"/>
  <c r="P81" i="2"/>
  <c r="Q81" i="2"/>
  <c r="G82" i="2"/>
  <c r="Q82" i="2"/>
  <c r="G83" i="2"/>
  <c r="M83" i="2" s="1"/>
  <c r="N83" i="2"/>
  <c r="O83" i="2"/>
  <c r="P83" i="2"/>
  <c r="G84" i="2"/>
  <c r="M84" i="2"/>
  <c r="G85" i="2"/>
  <c r="O85" i="2"/>
  <c r="G86" i="2"/>
  <c r="M86" i="2"/>
  <c r="N86" i="2"/>
  <c r="O86" i="2"/>
  <c r="P86" i="2"/>
  <c r="Q86" i="2"/>
  <c r="G87" i="2"/>
  <c r="G88" i="2"/>
  <c r="M88" i="2"/>
  <c r="N88" i="2"/>
  <c r="O88" i="2"/>
  <c r="P88" i="2"/>
  <c r="Q88" i="2"/>
  <c r="G89" i="2"/>
  <c r="G90" i="2"/>
  <c r="M90" i="2"/>
  <c r="N90" i="2"/>
  <c r="O90" i="2"/>
  <c r="P90" i="2"/>
  <c r="Q90" i="2"/>
  <c r="G91" i="2"/>
  <c r="O91" i="2"/>
  <c r="P91" i="2"/>
  <c r="G92" i="2"/>
  <c r="M92" i="2"/>
  <c r="N92" i="2"/>
  <c r="O92" i="2"/>
  <c r="P92" i="2"/>
  <c r="Q92" i="2"/>
  <c r="G93" i="2"/>
  <c r="O93" i="2"/>
  <c r="P93" i="2"/>
  <c r="G94" i="2"/>
  <c r="M94" i="2"/>
  <c r="N94" i="2"/>
  <c r="O94" i="2"/>
  <c r="P94" i="2"/>
  <c r="Q94" i="2"/>
  <c r="G95" i="2"/>
  <c r="M95" i="2"/>
  <c r="Q95" i="2"/>
  <c r="G96" i="2"/>
  <c r="N96" i="2"/>
  <c r="P96" i="2"/>
  <c r="G97" i="2"/>
  <c r="G98" i="2"/>
  <c r="P98" i="2"/>
  <c r="G99" i="2"/>
  <c r="N99" i="2"/>
  <c r="Q99" i="2"/>
  <c r="G100" i="2"/>
  <c r="N100" i="2"/>
  <c r="O100" i="2"/>
  <c r="P100" i="2"/>
  <c r="G101" i="2"/>
  <c r="O101" i="2" s="1"/>
  <c r="M101" i="2"/>
  <c r="N101" i="2"/>
  <c r="P101" i="2"/>
  <c r="Q101" i="2"/>
  <c r="G102" i="2"/>
  <c r="O102" i="2"/>
  <c r="G103" i="2"/>
  <c r="M103" i="2"/>
  <c r="G104" i="2"/>
  <c r="N104" i="2"/>
  <c r="G105" i="2"/>
  <c r="G106" i="2"/>
  <c r="O106" i="2"/>
  <c r="G107" i="2"/>
  <c r="N107" i="2"/>
  <c r="P107" i="2"/>
  <c r="Q107" i="2"/>
  <c r="G108" i="2"/>
  <c r="M108" i="2"/>
  <c r="N108" i="2"/>
  <c r="O108" i="2"/>
  <c r="P108" i="2"/>
  <c r="Q108" i="2"/>
  <c r="G109" i="2"/>
  <c r="G110" i="2"/>
  <c r="M110" i="2"/>
  <c r="N110" i="2"/>
  <c r="O110" i="2"/>
  <c r="P110" i="2"/>
  <c r="Q110" i="2"/>
  <c r="G111" i="2"/>
  <c r="M111" i="2"/>
  <c r="O111" i="2"/>
  <c r="G112" i="2"/>
  <c r="N112" i="2" s="1"/>
  <c r="M112" i="2"/>
  <c r="O112" i="2"/>
  <c r="P112" i="2"/>
  <c r="Q112" i="2"/>
  <c r="G113" i="2"/>
  <c r="N113" i="2"/>
  <c r="G114" i="2"/>
  <c r="N114" i="2"/>
  <c r="O114" i="2"/>
  <c r="P114" i="2"/>
  <c r="G115" i="2"/>
  <c r="O115" i="2" s="1"/>
  <c r="M115" i="2"/>
  <c r="N115" i="2"/>
  <c r="P115" i="2"/>
  <c r="Q115" i="2"/>
  <c r="G116" i="2"/>
  <c r="G117" i="2"/>
  <c r="M117" i="2"/>
  <c r="G118" i="2"/>
  <c r="N118" i="2"/>
  <c r="G119" i="2"/>
  <c r="M119" i="2"/>
  <c r="P119" i="2"/>
  <c r="G120" i="2"/>
  <c r="O120" i="2"/>
  <c r="P120" i="2"/>
  <c r="G121" i="2"/>
  <c r="N121" i="2"/>
  <c r="P121" i="2"/>
  <c r="Q121" i="2"/>
  <c r="G122" i="2"/>
  <c r="N122" i="2"/>
  <c r="O122" i="2"/>
  <c r="P122" i="2"/>
  <c r="G123" i="2"/>
  <c r="O123" i="2" s="1"/>
  <c r="M123" i="2"/>
  <c r="N123" i="2"/>
  <c r="P123" i="2"/>
  <c r="Q123" i="2"/>
  <c r="G124" i="2"/>
  <c r="N124" i="2"/>
  <c r="O124" i="2"/>
  <c r="G125" i="2"/>
  <c r="M125" i="2"/>
  <c r="N125" i="2"/>
  <c r="Q125" i="2"/>
  <c r="G126" i="2"/>
  <c r="N126" i="2"/>
  <c r="P126" i="2"/>
  <c r="G127" i="2"/>
  <c r="G128" i="2"/>
  <c r="G129" i="2"/>
  <c r="N129" i="2"/>
  <c r="G130" i="2"/>
  <c r="N130" i="2"/>
  <c r="O130" i="2"/>
  <c r="P130" i="2"/>
  <c r="G131" i="2"/>
  <c r="O131" i="2" s="1"/>
  <c r="M131" i="2"/>
  <c r="N131" i="2"/>
  <c r="P131" i="2"/>
  <c r="Q131" i="2"/>
  <c r="G132" i="2"/>
  <c r="G133" i="2"/>
  <c r="M133" i="2"/>
  <c r="G134" i="2"/>
  <c r="N134" i="2"/>
  <c r="G135" i="2"/>
  <c r="M135" i="2"/>
  <c r="P135" i="2"/>
  <c r="G136" i="2"/>
  <c r="O136" i="2"/>
  <c r="P136" i="2"/>
  <c r="G137" i="2"/>
  <c r="O137" i="2"/>
  <c r="Q137" i="2"/>
  <c r="G138" i="2"/>
  <c r="G139" i="2"/>
  <c r="M139" i="2"/>
  <c r="N139" i="2"/>
  <c r="O139" i="2"/>
  <c r="P139" i="2"/>
  <c r="Q139" i="2"/>
  <c r="G140" i="2"/>
  <c r="M140" i="2"/>
  <c r="Q140" i="2"/>
  <c r="G141" i="2"/>
  <c r="N141" i="2"/>
  <c r="P141" i="2"/>
  <c r="G142" i="2"/>
  <c r="G143" i="2"/>
  <c r="G144" i="2"/>
  <c r="N144" i="2"/>
  <c r="G145" i="2"/>
  <c r="O145" i="2" s="1"/>
  <c r="M145" i="2"/>
  <c r="Q145" i="2"/>
  <c r="G146" i="2"/>
  <c r="G147" i="2"/>
  <c r="O147" i="2" s="1"/>
  <c r="Q147" i="2"/>
  <c r="G148" i="2"/>
  <c r="N148" i="2"/>
  <c r="O148" i="2"/>
  <c r="P148" i="2"/>
  <c r="G149" i="2"/>
  <c r="O149" i="2" s="1"/>
  <c r="M149" i="2"/>
  <c r="N149" i="2"/>
  <c r="P149" i="2"/>
  <c r="Q149" i="2"/>
  <c r="G150" i="2"/>
  <c r="N150" i="2"/>
  <c r="O150" i="2"/>
  <c r="G151" i="2"/>
  <c r="O151" i="2" s="1"/>
  <c r="M151" i="2"/>
  <c r="N151" i="2"/>
  <c r="Q151" i="2"/>
  <c r="G152" i="2"/>
  <c r="N152" i="2"/>
  <c r="G153" i="2"/>
  <c r="O153" i="2" s="1"/>
  <c r="M153" i="2"/>
  <c r="Q153" i="2"/>
  <c r="G154" i="2"/>
  <c r="G155" i="2"/>
  <c r="G156" i="2"/>
  <c r="N156" i="2" s="1"/>
  <c r="Q156" i="2"/>
  <c r="G157" i="2"/>
  <c r="N157" i="2" s="1"/>
  <c r="M157" i="2"/>
  <c r="O157" i="2"/>
  <c r="P157" i="2"/>
  <c r="Q157" i="2"/>
  <c r="G158" i="2"/>
  <c r="O158" i="2" s="1"/>
  <c r="M158" i="2"/>
  <c r="N158" i="2"/>
  <c r="Q158" i="2"/>
  <c r="G159" i="2"/>
  <c r="O159" i="2"/>
  <c r="G160" i="2"/>
  <c r="M160" i="2"/>
  <c r="N160" i="2"/>
  <c r="O160" i="2"/>
  <c r="P160" i="2"/>
  <c r="Q160" i="2"/>
  <c r="G161" i="2"/>
  <c r="N161" i="2" s="1"/>
  <c r="M161" i="2"/>
  <c r="O161" i="2"/>
  <c r="P161" i="2"/>
  <c r="Q161" i="2"/>
  <c r="G162" i="2"/>
  <c r="M162" i="2"/>
  <c r="N162" i="2"/>
  <c r="O162" i="2"/>
  <c r="P162" i="2"/>
  <c r="Q162" i="2"/>
  <c r="G163" i="2"/>
  <c r="G164" i="2"/>
  <c r="G165" i="2"/>
  <c r="O165" i="2" s="1"/>
  <c r="Q165" i="2"/>
  <c r="G166" i="2"/>
  <c r="N166" i="2"/>
  <c r="O166" i="2"/>
  <c r="P166" i="2"/>
  <c r="G167" i="2"/>
  <c r="M167" i="2"/>
  <c r="O167" i="2"/>
  <c r="Q167" i="2"/>
  <c r="G168" i="2"/>
  <c r="N168" i="2" s="1"/>
  <c r="M168" i="2"/>
  <c r="O168" i="2"/>
  <c r="P168" i="2"/>
  <c r="Q168" i="2"/>
  <c r="G169" i="2"/>
  <c r="N169" i="2" s="1"/>
  <c r="M169" i="2"/>
  <c r="O169" i="2"/>
  <c r="P169" i="2"/>
  <c r="Q169" i="2"/>
  <c r="G170" i="2"/>
  <c r="O170" i="2" s="1"/>
  <c r="M170" i="2"/>
  <c r="Q170" i="2"/>
  <c r="G171" i="2"/>
  <c r="G172" i="2"/>
  <c r="M172" i="2"/>
  <c r="N172" i="2"/>
  <c r="O172" i="2"/>
  <c r="P172" i="2"/>
  <c r="Q172" i="2"/>
  <c r="G173" i="2"/>
  <c r="N173" i="2" s="1"/>
  <c r="M173" i="2"/>
  <c r="O173" i="2"/>
  <c r="Q173" i="2"/>
  <c r="G174" i="2"/>
  <c r="M174" i="2"/>
  <c r="N174" i="2"/>
  <c r="O174" i="2"/>
  <c r="P174" i="2"/>
  <c r="Q174" i="2"/>
  <c r="G175" i="2"/>
  <c r="N175" i="2" s="1"/>
  <c r="M175" i="2"/>
  <c r="O175" i="2"/>
  <c r="P175" i="2"/>
  <c r="Q175" i="2"/>
  <c r="G176" i="2"/>
  <c r="M176" i="2"/>
  <c r="N176" i="2"/>
  <c r="O176" i="2"/>
  <c r="P176" i="2"/>
  <c r="Q176" i="2"/>
  <c r="G177" i="2"/>
  <c r="N177" i="2" s="1"/>
  <c r="Q177" i="2"/>
  <c r="G178" i="2"/>
  <c r="M178" i="2"/>
  <c r="N178" i="2"/>
  <c r="O178" i="2"/>
  <c r="P178" i="2"/>
  <c r="Q178" i="2"/>
  <c r="G179" i="2"/>
  <c r="N179" i="2" s="1"/>
  <c r="M179" i="2"/>
  <c r="Q179" i="2"/>
  <c r="G180" i="2"/>
  <c r="M180" i="2"/>
  <c r="N180" i="2"/>
  <c r="O180" i="2"/>
  <c r="P180" i="2"/>
  <c r="Q180" i="2"/>
  <c r="G181" i="2"/>
  <c r="M181" i="2"/>
  <c r="P181" i="2"/>
  <c r="G182" i="2"/>
  <c r="N182" i="2"/>
  <c r="O182" i="2"/>
  <c r="G183" i="2"/>
  <c r="O183" i="2" s="1"/>
  <c r="M183" i="2"/>
  <c r="N183" i="2"/>
  <c r="Q183" i="2"/>
  <c r="G184" i="2"/>
  <c r="N184" i="2"/>
  <c r="G185" i="2"/>
  <c r="O185" i="2" s="1"/>
  <c r="M185" i="2"/>
  <c r="Q185" i="2"/>
  <c r="G186" i="2"/>
  <c r="G187" i="2"/>
  <c r="O187" i="2" s="1"/>
  <c r="Q187" i="2"/>
  <c r="G188" i="2"/>
  <c r="O188" i="2"/>
  <c r="P188" i="2"/>
  <c r="Q188" i="2"/>
  <c r="G189" i="2"/>
  <c r="M189" i="2"/>
  <c r="N189" i="2"/>
  <c r="O189" i="2"/>
  <c r="P189" i="2"/>
  <c r="Q189" i="2"/>
  <c r="G190" i="2"/>
  <c r="M190" i="2"/>
  <c r="G191" i="2"/>
  <c r="N191" i="2"/>
  <c r="G192" i="2"/>
  <c r="O192" i="2" s="1"/>
  <c r="M192" i="2"/>
  <c r="Q192" i="2"/>
  <c r="G193" i="2"/>
  <c r="G194" i="2"/>
  <c r="O194" i="2" s="1"/>
  <c r="Q194" i="2"/>
  <c r="G195" i="2"/>
  <c r="O195" i="2"/>
  <c r="P195" i="2"/>
  <c r="Q195" i="2"/>
  <c r="G196" i="2"/>
  <c r="M196" i="2"/>
  <c r="N196" i="2"/>
  <c r="O196" i="2"/>
  <c r="P196" i="2"/>
  <c r="Q196" i="2"/>
  <c r="G197" i="2"/>
  <c r="N197" i="2" s="1"/>
  <c r="M197" i="2"/>
  <c r="Q197" i="2"/>
  <c r="G198" i="2"/>
  <c r="M198" i="2"/>
  <c r="N198" i="2"/>
  <c r="O198" i="2"/>
  <c r="P198" i="2"/>
  <c r="Q198" i="2"/>
  <c r="G199" i="2"/>
  <c r="N199" i="2" s="1"/>
  <c r="M199" i="2"/>
  <c r="O199" i="2"/>
  <c r="Q199" i="2"/>
  <c r="G200" i="2"/>
  <c r="M200" i="2"/>
  <c r="N200" i="2"/>
  <c r="O200" i="2"/>
  <c r="P200" i="2"/>
  <c r="Q200" i="2"/>
  <c r="G201" i="2"/>
  <c r="N201" i="2" s="1"/>
  <c r="M201" i="2"/>
  <c r="O201" i="2"/>
  <c r="P201" i="2"/>
  <c r="Q201" i="2"/>
  <c r="G202" i="2"/>
  <c r="M202" i="2"/>
  <c r="N202" i="2"/>
  <c r="O202" i="2"/>
  <c r="P202" i="2"/>
  <c r="Q202" i="2"/>
  <c r="G203" i="2"/>
  <c r="N203" i="2" s="1"/>
  <c r="Q203" i="2"/>
  <c r="G204" i="2"/>
  <c r="M204" i="2"/>
  <c r="N204" i="2"/>
  <c r="O204" i="2"/>
  <c r="P204" i="2"/>
  <c r="Q204" i="2"/>
  <c r="G205" i="2"/>
  <c r="N205" i="2" s="1"/>
  <c r="M205" i="2"/>
  <c r="Q205" i="2"/>
  <c r="G206" i="2"/>
  <c r="M206" i="2"/>
  <c r="N206" i="2"/>
  <c r="O206" i="2"/>
  <c r="P206" i="2"/>
  <c r="Q206" i="2"/>
  <c r="G207" i="2"/>
  <c r="N207" i="2" s="1"/>
  <c r="M207" i="2"/>
  <c r="O207" i="2"/>
  <c r="Q207" i="2"/>
  <c r="G208" i="2"/>
  <c r="M208" i="2"/>
  <c r="N208" i="2"/>
  <c r="O208" i="2"/>
  <c r="P208" i="2"/>
  <c r="Q208" i="2"/>
  <c r="G209" i="2"/>
  <c r="N209" i="2" s="1"/>
  <c r="M209" i="2"/>
  <c r="O209" i="2"/>
  <c r="P209" i="2"/>
  <c r="Q209" i="2"/>
  <c r="G210" i="2"/>
  <c r="M210" i="2"/>
  <c r="N210" i="2"/>
  <c r="O210" i="2"/>
  <c r="P210" i="2"/>
  <c r="Q210" i="2"/>
  <c r="G211" i="2"/>
  <c r="N211" i="2" s="1"/>
  <c r="Q211" i="2"/>
  <c r="G212" i="2"/>
  <c r="M212" i="2"/>
  <c r="N212" i="2"/>
  <c r="O212" i="2"/>
  <c r="P212" i="2"/>
  <c r="Q212" i="2"/>
  <c r="G213" i="2"/>
  <c r="N213" i="2" s="1"/>
  <c r="M213" i="2"/>
  <c r="Q213" i="2"/>
  <c r="G214" i="2"/>
  <c r="N214" i="2" s="1"/>
  <c r="M214" i="2"/>
  <c r="O214" i="2"/>
  <c r="P214" i="2"/>
  <c r="Q214" i="2"/>
  <c r="G215" i="2"/>
  <c r="O215" i="2" s="1"/>
  <c r="M215" i="2"/>
  <c r="N215" i="2"/>
  <c r="P215" i="2"/>
  <c r="Q215" i="2"/>
  <c r="G216" i="2"/>
  <c r="N216" i="2"/>
  <c r="O216" i="2"/>
  <c r="G217" i="2"/>
  <c r="O217" i="2" s="1"/>
  <c r="M217" i="2"/>
  <c r="N217" i="2"/>
  <c r="Q217" i="2"/>
  <c r="G218" i="2"/>
  <c r="N218" i="2"/>
  <c r="G219" i="2"/>
  <c r="O219" i="2" s="1"/>
  <c r="M219" i="2"/>
  <c r="Q219" i="2"/>
  <c r="G220" i="2"/>
  <c r="G221" i="2"/>
  <c r="M221" i="2"/>
  <c r="N221" i="2"/>
  <c r="O221" i="2"/>
  <c r="P221" i="2"/>
  <c r="Q221" i="2"/>
  <c r="G222" i="2"/>
  <c r="M222" i="2"/>
  <c r="P222" i="2"/>
  <c r="G223" i="2"/>
  <c r="N223" i="2"/>
  <c r="O223" i="2"/>
  <c r="G224" i="2"/>
  <c r="O224" i="2" s="1"/>
  <c r="M224" i="2"/>
  <c r="N224" i="2"/>
  <c r="Q224" i="2"/>
  <c r="G225" i="2"/>
  <c r="N225" i="2"/>
  <c r="G226" i="2"/>
  <c r="O226" i="2" s="1"/>
  <c r="M226" i="2"/>
  <c r="Q226" i="2"/>
  <c r="G227" i="2"/>
  <c r="G228" i="2"/>
  <c r="O228" i="2" s="1"/>
  <c r="Q228" i="2"/>
  <c r="G229" i="2"/>
  <c r="N229" i="2"/>
  <c r="O229" i="2"/>
  <c r="P229" i="2"/>
  <c r="G230" i="2"/>
  <c r="O230" i="2" s="1"/>
  <c r="M230" i="2"/>
  <c r="N230" i="2"/>
  <c r="P230" i="2"/>
  <c r="Q230" i="2"/>
  <c r="G231" i="2"/>
  <c r="N231" i="2"/>
  <c r="O231" i="2"/>
  <c r="G232" i="2"/>
  <c r="O232" i="2" s="1"/>
  <c r="M232" i="2"/>
  <c r="N232" i="2"/>
  <c r="Q232" i="2"/>
  <c r="G233" i="2"/>
  <c r="N233" i="2"/>
  <c r="G234" i="2"/>
  <c r="M234" i="2"/>
  <c r="G235" i="2"/>
  <c r="N235" i="2" s="1"/>
  <c r="M235" i="2"/>
  <c r="Q235" i="2"/>
  <c r="G236" i="2"/>
  <c r="N236" i="2" s="1"/>
  <c r="M236" i="2"/>
  <c r="O236" i="2"/>
  <c r="P236" i="2"/>
  <c r="Q236" i="2"/>
  <c r="G237" i="2"/>
  <c r="O237" i="2" s="1"/>
  <c r="M237" i="2"/>
  <c r="N237" i="2"/>
  <c r="P237" i="2"/>
  <c r="Q237" i="2"/>
  <c r="G238" i="2"/>
  <c r="N238" i="2"/>
  <c r="O238" i="2"/>
  <c r="G239" i="2"/>
  <c r="O239" i="2" s="1"/>
  <c r="M239" i="2"/>
  <c r="N239" i="2"/>
  <c r="Q239" i="2"/>
  <c r="G240" i="2"/>
  <c r="N240" i="2"/>
  <c r="G241" i="2"/>
  <c r="O241" i="2" s="1"/>
  <c r="M241" i="2"/>
  <c r="Q241" i="2"/>
  <c r="G242" i="2"/>
  <c r="G243" i="2"/>
  <c r="O243" i="2" s="1"/>
  <c r="Q243" i="2"/>
  <c r="G244" i="2"/>
  <c r="N244" i="2"/>
  <c r="O244" i="2"/>
  <c r="P244" i="2"/>
  <c r="G245" i="2"/>
  <c r="O245" i="2" s="1"/>
  <c r="M245" i="2"/>
  <c r="N245" i="2"/>
  <c r="P245" i="2"/>
  <c r="Q245" i="2"/>
  <c r="G246" i="2"/>
  <c r="N246" i="2"/>
  <c r="O246" i="2"/>
  <c r="G247" i="2"/>
  <c r="O247" i="2" s="1"/>
  <c r="M247" i="2"/>
  <c r="N247" i="2"/>
  <c r="Q247" i="2"/>
  <c r="G248" i="2"/>
  <c r="O248" i="2"/>
  <c r="G249" i="2"/>
  <c r="M249" i="2"/>
  <c r="N249" i="2"/>
  <c r="O249" i="2"/>
  <c r="P249" i="2"/>
  <c r="Q249" i="2"/>
  <c r="G250" i="2"/>
  <c r="M250" i="2"/>
  <c r="P250" i="2"/>
  <c r="Q250" i="2"/>
  <c r="G251" i="2"/>
  <c r="N251" i="2"/>
  <c r="O251" i="2"/>
  <c r="P251" i="2"/>
  <c r="G252" i="2"/>
  <c r="O252" i="2" s="1"/>
  <c r="M252" i="2"/>
  <c r="N252" i="2"/>
  <c r="P252" i="2"/>
  <c r="Q252" i="2"/>
  <c r="G253" i="2"/>
  <c r="N253" i="2"/>
  <c r="O253" i="2"/>
  <c r="G254" i="2"/>
  <c r="M254" i="2"/>
  <c r="O254" i="2"/>
  <c r="G255" i="2"/>
  <c r="O255" i="2" s="1"/>
  <c r="M255" i="2"/>
  <c r="N255" i="2"/>
  <c r="P255" i="2"/>
  <c r="Q255" i="2"/>
  <c r="G256" i="2"/>
  <c r="M256" i="2" s="1"/>
  <c r="P256" i="2"/>
  <c r="G257" i="2"/>
  <c r="O257" i="2" s="1"/>
  <c r="M257" i="2"/>
  <c r="N257" i="2"/>
  <c r="P257" i="2"/>
  <c r="Q257" i="2"/>
  <c r="G258" i="2"/>
  <c r="M258" i="2" s="1"/>
  <c r="P258" i="2"/>
  <c r="G259" i="2"/>
  <c r="O259" i="2" s="1"/>
  <c r="M259" i="2"/>
  <c r="N259" i="2"/>
  <c r="P259" i="2"/>
  <c r="Q259" i="2"/>
  <c r="G260" i="2"/>
  <c r="M260" i="2" s="1"/>
  <c r="P260" i="2"/>
  <c r="G261" i="2"/>
  <c r="O261" i="2" s="1"/>
  <c r="M261" i="2"/>
  <c r="N261" i="2"/>
  <c r="P261" i="2"/>
  <c r="Q261" i="2"/>
  <c r="G262" i="2"/>
  <c r="N262" i="2" s="1"/>
  <c r="Q262" i="2"/>
  <c r="G263" i="2"/>
  <c r="M263" i="2"/>
  <c r="N263" i="2"/>
  <c r="O263" i="2"/>
  <c r="P263" i="2"/>
  <c r="Q263" i="2"/>
  <c r="G264" i="2"/>
  <c r="N264" i="2" s="1"/>
  <c r="M264" i="2"/>
  <c r="Q264" i="2"/>
  <c r="G265" i="2"/>
  <c r="M265" i="2" s="1"/>
  <c r="P265" i="2"/>
  <c r="G266" i="2"/>
  <c r="O266" i="2" s="1"/>
  <c r="M266" i="2"/>
  <c r="N266" i="2"/>
  <c r="P266" i="2"/>
  <c r="Q266" i="2"/>
  <c r="G267" i="2"/>
  <c r="M267" i="2" s="1"/>
  <c r="P267" i="2"/>
  <c r="G268" i="2"/>
  <c r="O268" i="2" s="1"/>
  <c r="M268" i="2"/>
  <c r="N268" i="2"/>
  <c r="P268" i="2"/>
  <c r="Q268" i="2"/>
  <c r="G269" i="2"/>
  <c r="N269" i="2" s="1"/>
  <c r="Q269" i="2"/>
  <c r="G270" i="2"/>
  <c r="M270" i="2"/>
  <c r="N270" i="2"/>
  <c r="O270" i="2"/>
  <c r="P270" i="2"/>
  <c r="Q270" i="2"/>
  <c r="G271" i="2"/>
  <c r="N271" i="2" s="1"/>
  <c r="M271" i="2"/>
  <c r="P271" i="2"/>
  <c r="Q271" i="2"/>
  <c r="G272" i="2"/>
  <c r="N272" i="2" s="1"/>
  <c r="M272" i="2"/>
  <c r="O272" i="2"/>
  <c r="P272" i="2"/>
  <c r="Q272" i="2"/>
  <c r="G273" i="2"/>
  <c r="O273" i="2" s="1"/>
  <c r="M273" i="2"/>
  <c r="N273" i="2"/>
  <c r="P273" i="2"/>
  <c r="Q273" i="2"/>
  <c r="G274" i="2"/>
  <c r="N274" i="2" s="1"/>
  <c r="Q274" i="2"/>
  <c r="G275" i="2"/>
  <c r="M275" i="2"/>
  <c r="N275" i="2"/>
  <c r="O275" i="2"/>
  <c r="P275" i="2"/>
  <c r="Q275" i="2"/>
  <c r="G276" i="2"/>
  <c r="N276" i="2" s="1"/>
  <c r="M276" i="2"/>
  <c r="Q276" i="2"/>
  <c r="G277" i="2"/>
  <c r="M277" i="2" s="1"/>
  <c r="P277" i="2"/>
  <c r="G278" i="2"/>
  <c r="N278" i="2" s="1"/>
  <c r="M278" i="2"/>
  <c r="O278" i="2"/>
  <c r="Q278" i="2"/>
  <c r="G279" i="2"/>
  <c r="N279" i="2" s="1"/>
  <c r="M279" i="2"/>
  <c r="P279" i="2"/>
  <c r="Q279" i="2"/>
  <c r="G280" i="2"/>
  <c r="N280" i="2" s="1"/>
  <c r="M280" i="2"/>
  <c r="O280" i="2"/>
  <c r="P280" i="2"/>
  <c r="Q280" i="2"/>
  <c r="G281" i="2"/>
  <c r="O281" i="2" s="1"/>
  <c r="M281" i="2"/>
  <c r="N281" i="2"/>
  <c r="P281" i="2"/>
  <c r="Q281" i="2"/>
  <c r="G282" i="2"/>
  <c r="N282" i="2" s="1"/>
  <c r="Q282" i="2"/>
  <c r="G283" i="2"/>
  <c r="M283" i="2"/>
  <c r="N283" i="2"/>
  <c r="O283" i="2"/>
  <c r="P283" i="2"/>
  <c r="Q283" i="2"/>
  <c r="G284" i="2"/>
  <c r="N284" i="2" s="1"/>
  <c r="M284" i="2"/>
  <c r="Q284" i="2"/>
  <c r="G285" i="2"/>
  <c r="M285" i="2" s="1"/>
  <c r="P285" i="2"/>
  <c r="G286" i="2"/>
  <c r="N286" i="2" s="1"/>
  <c r="M286" i="2"/>
  <c r="O286" i="2"/>
  <c r="Q286" i="2"/>
  <c r="G287" i="2"/>
  <c r="N287" i="2" s="1"/>
  <c r="M287" i="2"/>
  <c r="P287" i="2"/>
  <c r="Q287" i="2"/>
  <c r="G288" i="2"/>
  <c r="M288" i="2"/>
  <c r="N288" i="2"/>
  <c r="O288" i="2"/>
  <c r="P288" i="2"/>
  <c r="Q288" i="2"/>
  <c r="G289" i="2"/>
  <c r="N289" i="2" s="1"/>
  <c r="M289" i="2"/>
  <c r="P289" i="2"/>
  <c r="Q289" i="2"/>
  <c r="G290" i="2"/>
  <c r="M290" i="2"/>
  <c r="N290" i="2"/>
  <c r="O290" i="2"/>
  <c r="P290" i="2"/>
  <c r="Q290" i="2"/>
  <c r="G291" i="2"/>
  <c r="N291" i="2" s="1"/>
  <c r="M291" i="2"/>
  <c r="P291" i="2"/>
  <c r="Q291" i="2"/>
  <c r="G292" i="2"/>
  <c r="M292" i="2"/>
  <c r="N292" i="2"/>
  <c r="O292" i="2"/>
  <c r="P292" i="2"/>
  <c r="Q292" i="2"/>
  <c r="G293" i="2"/>
  <c r="N293" i="2" s="1"/>
  <c r="M293" i="2"/>
  <c r="P293" i="2"/>
  <c r="Q293" i="2"/>
  <c r="G294" i="2"/>
  <c r="M294" i="2"/>
  <c r="N294" i="2"/>
  <c r="O294" i="2"/>
  <c r="P294" i="2"/>
  <c r="Q294" i="2"/>
  <c r="G295" i="2"/>
  <c r="N295" i="2" s="1"/>
  <c r="M295" i="2"/>
  <c r="P295" i="2"/>
  <c r="Q295" i="2"/>
  <c r="G296" i="2"/>
  <c r="M296" i="2"/>
  <c r="N296" i="2"/>
  <c r="O296" i="2"/>
  <c r="P296" i="2"/>
  <c r="Q296" i="2"/>
  <c r="G297" i="2"/>
  <c r="N297" i="2" s="1"/>
  <c r="M297" i="2"/>
  <c r="P297" i="2"/>
  <c r="Q297" i="2"/>
  <c r="G298" i="2"/>
  <c r="M298" i="2"/>
  <c r="N298" i="2"/>
  <c r="O298" i="2"/>
  <c r="P298" i="2"/>
  <c r="Q298" i="2"/>
  <c r="G299" i="2"/>
  <c r="N299" i="2" s="1"/>
  <c r="M299" i="2"/>
  <c r="P299" i="2"/>
  <c r="Q299" i="2"/>
  <c r="G300" i="2"/>
  <c r="N300" i="2" s="1"/>
  <c r="M300" i="2"/>
  <c r="O300" i="2"/>
  <c r="P300" i="2"/>
  <c r="Q300" i="2"/>
  <c r="G301" i="2"/>
  <c r="O301" i="2" s="1"/>
  <c r="M301" i="2"/>
  <c r="N301" i="2"/>
  <c r="P301" i="2"/>
  <c r="Q301" i="2"/>
  <c r="G302" i="2"/>
  <c r="N302" i="2" s="1"/>
  <c r="Q302" i="2"/>
  <c r="G303" i="2"/>
  <c r="M303" i="2"/>
  <c r="N303" i="2"/>
  <c r="O303" i="2"/>
  <c r="P303" i="2"/>
  <c r="Q303" i="2"/>
  <c r="G304" i="2"/>
  <c r="N304" i="2" s="1"/>
  <c r="M304" i="2"/>
  <c r="Q304" i="2"/>
  <c r="G305" i="2"/>
  <c r="M305" i="2" s="1"/>
  <c r="P305" i="2"/>
  <c r="G306" i="2"/>
  <c r="N306" i="2" s="1"/>
  <c r="M306" i="2"/>
  <c r="O306" i="2"/>
  <c r="Q306" i="2"/>
  <c r="G307" i="2"/>
  <c r="N307" i="2" s="1"/>
  <c r="M307" i="2"/>
  <c r="P307" i="2"/>
  <c r="Q307" i="2"/>
  <c r="G308" i="2"/>
  <c r="N308" i="2" s="1"/>
  <c r="M308" i="2"/>
  <c r="O308" i="2"/>
  <c r="P308" i="2"/>
  <c r="Q308" i="2"/>
  <c r="G309" i="2"/>
  <c r="O309" i="2" s="1"/>
  <c r="M309" i="2"/>
  <c r="N309" i="2"/>
  <c r="P309" i="2"/>
  <c r="Q309" i="2"/>
  <c r="M242" i="2" l="1"/>
  <c r="Q242" i="2"/>
  <c r="M227" i="2"/>
  <c r="Q227" i="2"/>
  <c r="N220" i="2"/>
  <c r="M220" i="2"/>
  <c r="M193" i="2"/>
  <c r="Q193" i="2"/>
  <c r="M186" i="2"/>
  <c r="Q186" i="2"/>
  <c r="N171" i="2"/>
  <c r="M171" i="2"/>
  <c r="M164" i="2"/>
  <c r="Q164" i="2"/>
  <c r="N163" i="2"/>
  <c r="O163" i="2"/>
  <c r="N155" i="2"/>
  <c r="P155" i="2"/>
  <c r="M154" i="2"/>
  <c r="Q154" i="2"/>
  <c r="M146" i="2"/>
  <c r="Q146" i="2"/>
  <c r="M143" i="2"/>
  <c r="Q143" i="2"/>
  <c r="N143" i="2"/>
  <c r="O142" i="2"/>
  <c r="N142" i="2"/>
  <c r="N138" i="2"/>
  <c r="M138" i="2"/>
  <c r="M132" i="2"/>
  <c r="Q132" i="2"/>
  <c r="P132" i="2"/>
  <c r="M128" i="2"/>
  <c r="Q128" i="2"/>
  <c r="N128" i="2"/>
  <c r="O127" i="2"/>
  <c r="N127" i="2"/>
  <c r="M116" i="2"/>
  <c r="Q116" i="2"/>
  <c r="P116" i="2"/>
  <c r="N109" i="2"/>
  <c r="O109" i="2"/>
  <c r="O105" i="2"/>
  <c r="N105" i="2"/>
  <c r="Q105" i="2"/>
  <c r="O97" i="2"/>
  <c r="N97" i="2"/>
  <c r="M97" i="2"/>
  <c r="M70" i="2"/>
  <c r="Q70" i="2"/>
  <c r="N70" i="2"/>
  <c r="O70" i="2"/>
  <c r="M47" i="2"/>
  <c r="Q47" i="2"/>
  <c r="N47" i="2"/>
  <c r="P47" i="2"/>
  <c r="O47" i="2"/>
  <c r="M45" i="2"/>
  <c r="Q45" i="2"/>
  <c r="N45" i="2"/>
  <c r="P45" i="2"/>
  <c r="N34" i="2"/>
  <c r="M34" i="2"/>
  <c r="O34" i="2"/>
  <c r="Q34" i="2"/>
  <c r="P34" i="2"/>
  <c r="N28" i="2"/>
  <c r="O28" i="2"/>
  <c r="P28" i="2"/>
  <c r="Q28" i="2"/>
  <c r="M22" i="2"/>
  <c r="Q22" i="2"/>
  <c r="N22" i="2"/>
  <c r="O22" i="2"/>
  <c r="M9" i="2"/>
  <c r="Q9" i="2"/>
  <c r="N9" i="2"/>
  <c r="O9" i="2"/>
  <c r="O305" i="2"/>
  <c r="P302" i="2"/>
  <c r="O285" i="2"/>
  <c r="P282" i="2"/>
  <c r="O277" i="2"/>
  <c r="P274" i="2"/>
  <c r="P269" i="2"/>
  <c r="O267" i="2"/>
  <c r="O265" i="2"/>
  <c r="P262" i="2"/>
  <c r="O260" i="2"/>
  <c r="O258" i="2"/>
  <c r="O256" i="2"/>
  <c r="N248" i="2"/>
  <c r="M248" i="2"/>
  <c r="P243" i="2"/>
  <c r="P242" i="2"/>
  <c r="M240" i="2"/>
  <c r="Q240" i="2"/>
  <c r="N234" i="2"/>
  <c r="P234" i="2"/>
  <c r="M233" i="2"/>
  <c r="Q233" i="2"/>
  <c r="P228" i="2"/>
  <c r="P227" i="2"/>
  <c r="M225" i="2"/>
  <c r="Q225" i="2"/>
  <c r="Q220" i="2"/>
  <c r="M218" i="2"/>
  <c r="Q218" i="2"/>
  <c r="P211" i="2"/>
  <c r="P203" i="2"/>
  <c r="P194" i="2"/>
  <c r="P193" i="2"/>
  <c r="M191" i="2"/>
  <c r="Q191" i="2"/>
  <c r="N190" i="2"/>
  <c r="O190" i="2"/>
  <c r="P187" i="2"/>
  <c r="P186" i="2"/>
  <c r="M184" i="2"/>
  <c r="Q184" i="2"/>
  <c r="P177" i="2"/>
  <c r="Q171" i="2"/>
  <c r="P165" i="2"/>
  <c r="P164" i="2"/>
  <c r="Q163" i="2"/>
  <c r="N159" i="2"/>
  <c r="M159" i="2"/>
  <c r="P156" i="2"/>
  <c r="Q155" i="2"/>
  <c r="P154" i="2"/>
  <c r="M152" i="2"/>
  <c r="Q152" i="2"/>
  <c r="P147" i="2"/>
  <c r="P146" i="2"/>
  <c r="M144" i="2"/>
  <c r="Q144" i="2"/>
  <c r="Q142" i="2"/>
  <c r="Q138" i="2"/>
  <c r="M134" i="2"/>
  <c r="Q134" i="2"/>
  <c r="O134" i="2"/>
  <c r="O133" i="2"/>
  <c r="P133" i="2"/>
  <c r="O129" i="2"/>
  <c r="M129" i="2"/>
  <c r="Q127" i="2"/>
  <c r="M118" i="2"/>
  <c r="Q118" i="2"/>
  <c r="O118" i="2"/>
  <c r="O117" i="2"/>
  <c r="P117" i="2"/>
  <c r="O113" i="2"/>
  <c r="M113" i="2"/>
  <c r="Q109" i="2"/>
  <c r="M106" i="2"/>
  <c r="Q106" i="2"/>
  <c r="N106" i="2"/>
  <c r="O103" i="2"/>
  <c r="P103" i="2"/>
  <c r="N103" i="2"/>
  <c r="M98" i="2"/>
  <c r="Q98" i="2"/>
  <c r="N98" i="2"/>
  <c r="O98" i="2"/>
  <c r="M66" i="2"/>
  <c r="Q66" i="2"/>
  <c r="N66" i="2"/>
  <c r="O66" i="2"/>
  <c r="M64" i="2"/>
  <c r="Q64" i="2"/>
  <c r="N64" i="2"/>
  <c r="P64" i="2"/>
  <c r="M49" i="2"/>
  <c r="Q49" i="2"/>
  <c r="N49" i="2"/>
  <c r="O49" i="2"/>
  <c r="P49" i="2"/>
  <c r="N40" i="2"/>
  <c r="O40" i="2"/>
  <c r="Q40" i="2"/>
  <c r="M40" i="2"/>
  <c r="N11" i="2"/>
  <c r="O11" i="2"/>
  <c r="Q11" i="2"/>
  <c r="M11" i="2"/>
  <c r="O5" i="2"/>
  <c r="M5" i="2"/>
  <c r="N5" i="2"/>
  <c r="P5" i="2"/>
  <c r="O3" i="2"/>
  <c r="M3" i="2"/>
  <c r="N3" i="2"/>
  <c r="Q3" i="2"/>
  <c r="O307" i="2"/>
  <c r="N305" i="2"/>
  <c r="P304" i="2"/>
  <c r="O302" i="2"/>
  <c r="O299" i="2"/>
  <c r="O297" i="2"/>
  <c r="O295" i="2"/>
  <c r="O293" i="2"/>
  <c r="O291" i="2"/>
  <c r="O289" i="2"/>
  <c r="O287" i="2"/>
  <c r="N285" i="2"/>
  <c r="P284" i="2"/>
  <c r="O282" i="2"/>
  <c r="O279" i="2"/>
  <c r="N277" i="2"/>
  <c r="P276" i="2"/>
  <c r="O274" i="2"/>
  <c r="O271" i="2"/>
  <c r="O269" i="2"/>
  <c r="N267" i="2"/>
  <c r="N265" i="2"/>
  <c r="P264" i="2"/>
  <c r="O262" i="2"/>
  <c r="N260" i="2"/>
  <c r="N258" i="2"/>
  <c r="N256" i="2"/>
  <c r="N254" i="2"/>
  <c r="P254" i="2"/>
  <c r="M253" i="2"/>
  <c r="Q253" i="2"/>
  <c r="Q248" i="2"/>
  <c r="M246" i="2"/>
  <c r="Q246" i="2"/>
  <c r="N243" i="2"/>
  <c r="O242" i="2"/>
  <c r="P241" i="2"/>
  <c r="P240" i="2"/>
  <c r="M238" i="2"/>
  <c r="Q238" i="2"/>
  <c r="P235" i="2"/>
  <c r="Q234" i="2"/>
  <c r="P233" i="2"/>
  <c r="M231" i="2"/>
  <c r="Q231" i="2"/>
  <c r="N228" i="2"/>
  <c r="O227" i="2"/>
  <c r="P226" i="2"/>
  <c r="P225" i="2"/>
  <c r="M223" i="2"/>
  <c r="Q223" i="2"/>
  <c r="N222" i="2"/>
  <c r="O222" i="2"/>
  <c r="P220" i="2"/>
  <c r="P219" i="2"/>
  <c r="P218" i="2"/>
  <c r="M216" i="2"/>
  <c r="Q216" i="2"/>
  <c r="P213" i="2"/>
  <c r="O211" i="2"/>
  <c r="P205" i="2"/>
  <c r="O203" i="2"/>
  <c r="P197" i="2"/>
  <c r="N194" i="2"/>
  <c r="O193" i="2"/>
  <c r="P192" i="2"/>
  <c r="P191" i="2"/>
  <c r="Q190" i="2"/>
  <c r="N187" i="2"/>
  <c r="O186" i="2"/>
  <c r="P185" i="2"/>
  <c r="P184" i="2"/>
  <c r="M182" i="2"/>
  <c r="Q182" i="2"/>
  <c r="N181" i="2"/>
  <c r="O181" i="2"/>
  <c r="P179" i="2"/>
  <c r="O177" i="2"/>
  <c r="P171" i="2"/>
  <c r="P170" i="2"/>
  <c r="N165" i="2"/>
  <c r="O164" i="2"/>
  <c r="P163" i="2"/>
  <c r="Q159" i="2"/>
  <c r="O156" i="2"/>
  <c r="O155" i="2"/>
  <c r="O154" i="2"/>
  <c r="P153" i="2"/>
  <c r="P152" i="2"/>
  <c r="M150" i="2"/>
  <c r="Q150" i="2"/>
  <c r="N147" i="2"/>
  <c r="O146" i="2"/>
  <c r="P145" i="2"/>
  <c r="P144" i="2"/>
  <c r="P143" i="2"/>
  <c r="P142" i="2"/>
  <c r="N140" i="2"/>
  <c r="O140" i="2"/>
  <c r="P140" i="2"/>
  <c r="P138" i="2"/>
  <c r="M136" i="2"/>
  <c r="Q136" i="2"/>
  <c r="N136" i="2"/>
  <c r="O135" i="2"/>
  <c r="N135" i="2"/>
  <c r="Q133" i="2"/>
  <c r="O132" i="2"/>
  <c r="Q129" i="2"/>
  <c r="P128" i="2"/>
  <c r="P127" i="2"/>
  <c r="M124" i="2"/>
  <c r="Q124" i="2"/>
  <c r="P124" i="2"/>
  <c r="M120" i="2"/>
  <c r="Q120" i="2"/>
  <c r="N120" i="2"/>
  <c r="O119" i="2"/>
  <c r="N119" i="2"/>
  <c r="Q117" i="2"/>
  <c r="O116" i="2"/>
  <c r="Q113" i="2"/>
  <c r="N111" i="2"/>
  <c r="P111" i="2"/>
  <c r="P109" i="2"/>
  <c r="P105" i="2"/>
  <c r="M104" i="2"/>
  <c r="Q104" i="2"/>
  <c r="O104" i="2"/>
  <c r="P104" i="2"/>
  <c r="Q97" i="2"/>
  <c r="N95" i="2"/>
  <c r="O95" i="2"/>
  <c r="P95" i="2"/>
  <c r="M87" i="2"/>
  <c r="Q87" i="2"/>
  <c r="N87" i="2"/>
  <c r="P87" i="2"/>
  <c r="O87" i="2"/>
  <c r="M85" i="2"/>
  <c r="Q85" i="2"/>
  <c r="N85" i="2"/>
  <c r="P85" i="2"/>
  <c r="N82" i="2"/>
  <c r="M82" i="2"/>
  <c r="O82" i="2"/>
  <c r="P82" i="2"/>
  <c r="M80" i="2"/>
  <c r="Q80" i="2"/>
  <c r="N80" i="2"/>
  <c r="P80" i="2"/>
  <c r="M62" i="2"/>
  <c r="Q62" i="2"/>
  <c r="N62" i="2"/>
  <c r="P306" i="2"/>
  <c r="Q305" i="2"/>
  <c r="O304" i="2"/>
  <c r="M302" i="2"/>
  <c r="P286" i="2"/>
  <c r="Q285" i="2"/>
  <c r="O284" i="2"/>
  <c r="M282" i="2"/>
  <c r="P278" i="2"/>
  <c r="Q277" i="2"/>
  <c r="O276" i="2"/>
  <c r="M274" i="2"/>
  <c r="M269" i="2"/>
  <c r="Q267" i="2"/>
  <c r="Q265" i="2"/>
  <c r="O264" i="2"/>
  <c r="M262" i="2"/>
  <c r="Q260" i="2"/>
  <c r="Q258" i="2"/>
  <c r="Q256" i="2"/>
  <c r="Q254" i="2"/>
  <c r="P253" i="2"/>
  <c r="M251" i="2"/>
  <c r="Q251" i="2"/>
  <c r="N250" i="2"/>
  <c r="O250" i="2"/>
  <c r="P248" i="2"/>
  <c r="P247" i="2"/>
  <c r="P246" i="2"/>
  <c r="M244" i="2"/>
  <c r="Q244" i="2"/>
  <c r="M243" i="2"/>
  <c r="N242" i="2"/>
  <c r="N241" i="2"/>
  <c r="O240" i="2"/>
  <c r="P239" i="2"/>
  <c r="P238" i="2"/>
  <c r="O235" i="2"/>
  <c r="O234" i="2"/>
  <c r="O233" i="2"/>
  <c r="P232" i="2"/>
  <c r="P231" i="2"/>
  <c r="M229" i="2"/>
  <c r="Q229" i="2"/>
  <c r="M228" i="2"/>
  <c r="N227" i="2"/>
  <c r="N226" i="2"/>
  <c r="O225" i="2"/>
  <c r="P224" i="2"/>
  <c r="P223" i="2"/>
  <c r="Q222" i="2"/>
  <c r="O220" i="2"/>
  <c r="N219" i="2"/>
  <c r="O218" i="2"/>
  <c r="P217" i="2"/>
  <c r="P216" i="2"/>
  <c r="O213" i="2"/>
  <c r="M211" i="2"/>
  <c r="P207" i="2"/>
  <c r="O205" i="2"/>
  <c r="M203" i="2"/>
  <c r="P199" i="2"/>
  <c r="O197" i="2"/>
  <c r="N195" i="2"/>
  <c r="M195" i="2"/>
  <c r="M194" i="2"/>
  <c r="N193" i="2"/>
  <c r="N192" i="2"/>
  <c r="O191" i="2"/>
  <c r="P190" i="2"/>
  <c r="N188" i="2"/>
  <c r="M188" i="2"/>
  <c r="M187" i="2"/>
  <c r="N186" i="2"/>
  <c r="N185" i="2"/>
  <c r="O184" i="2"/>
  <c r="P183" i="2"/>
  <c r="P182" i="2"/>
  <c r="Q181" i="2"/>
  <c r="O179" i="2"/>
  <c r="M177" i="2"/>
  <c r="P173" i="2"/>
  <c r="O171" i="2"/>
  <c r="N170" i="2"/>
  <c r="N167" i="2"/>
  <c r="P167" i="2"/>
  <c r="M166" i="2"/>
  <c r="Q166" i="2"/>
  <c r="M165" i="2"/>
  <c r="N164" i="2"/>
  <c r="M163" i="2"/>
  <c r="P159" i="2"/>
  <c r="P158" i="2"/>
  <c r="M156" i="2"/>
  <c r="M155" i="2"/>
  <c r="N154" i="2"/>
  <c r="N153" i="2"/>
  <c r="O152" i="2"/>
  <c r="P151" i="2"/>
  <c r="P150" i="2"/>
  <c r="M148" i="2"/>
  <c r="Q148" i="2"/>
  <c r="M147" i="2"/>
  <c r="N146" i="2"/>
  <c r="N145" i="2"/>
  <c r="O144" i="2"/>
  <c r="O143" i="2"/>
  <c r="M142" i="2"/>
  <c r="M141" i="2"/>
  <c r="Q141" i="2"/>
  <c r="O141" i="2"/>
  <c r="O138" i="2"/>
  <c r="N137" i="2"/>
  <c r="P137" i="2"/>
  <c r="M137" i="2"/>
  <c r="Q135" i="2"/>
  <c r="P134" i="2"/>
  <c r="N133" i="2"/>
  <c r="N132" i="2"/>
  <c r="P129" i="2"/>
  <c r="O128" i="2"/>
  <c r="M127" i="2"/>
  <c r="M126" i="2"/>
  <c r="Q126" i="2"/>
  <c r="O126" i="2"/>
  <c r="O125" i="2"/>
  <c r="P125" i="2"/>
  <c r="O121" i="2"/>
  <c r="M121" i="2"/>
  <c r="Q119" i="2"/>
  <c r="P118" i="2"/>
  <c r="N117" i="2"/>
  <c r="N116" i="2"/>
  <c r="P113" i="2"/>
  <c r="Q111" i="2"/>
  <c r="M109" i="2"/>
  <c r="P106" i="2"/>
  <c r="M105" i="2"/>
  <c r="Q103" i="2"/>
  <c r="M102" i="2"/>
  <c r="Q102" i="2"/>
  <c r="P102" i="2"/>
  <c r="N102" i="2"/>
  <c r="O99" i="2"/>
  <c r="M99" i="2"/>
  <c r="P99" i="2"/>
  <c r="P97" i="2"/>
  <c r="M89" i="2"/>
  <c r="Q89" i="2"/>
  <c r="N89" i="2"/>
  <c r="O89" i="2"/>
  <c r="P89" i="2"/>
  <c r="M78" i="2"/>
  <c r="Q78" i="2"/>
  <c r="N78" i="2"/>
  <c r="P70" i="2"/>
  <c r="M54" i="2"/>
  <c r="Q54" i="2"/>
  <c r="N54" i="2"/>
  <c r="O54" i="2"/>
  <c r="N51" i="2"/>
  <c r="O51" i="2"/>
  <c r="M51" i="2"/>
  <c r="Q51" i="2"/>
  <c r="O45" i="2"/>
  <c r="N42" i="2"/>
  <c r="O42" i="2"/>
  <c r="P42" i="2"/>
  <c r="Q42" i="2"/>
  <c r="N36" i="2"/>
  <c r="O36" i="2"/>
  <c r="Q36" i="2"/>
  <c r="M28" i="2"/>
  <c r="M26" i="2"/>
  <c r="Q26" i="2"/>
  <c r="N26" i="2"/>
  <c r="P26" i="2"/>
  <c r="P22" i="2"/>
  <c r="N16" i="2"/>
  <c r="O16" i="2"/>
  <c r="P16" i="2"/>
  <c r="Q16" i="2"/>
  <c r="P9" i="2"/>
  <c r="M130" i="2"/>
  <c r="Q130" i="2"/>
  <c r="M122" i="2"/>
  <c r="Q122" i="2"/>
  <c r="M114" i="2"/>
  <c r="Q114" i="2"/>
  <c r="O107" i="2"/>
  <c r="M107" i="2"/>
  <c r="M96" i="2"/>
  <c r="Q96" i="2"/>
  <c r="O96" i="2"/>
  <c r="M93" i="2"/>
  <c r="Q93" i="2"/>
  <c r="N93" i="2"/>
  <c r="N84" i="2"/>
  <c r="O84" i="2"/>
  <c r="P84" i="2"/>
  <c r="Q84" i="2"/>
  <c r="M74" i="2"/>
  <c r="Q74" i="2"/>
  <c r="N74" i="2"/>
  <c r="O74" i="2"/>
  <c r="M72" i="2"/>
  <c r="Q72" i="2"/>
  <c r="N72" i="2"/>
  <c r="P72" i="2"/>
  <c r="M58" i="2"/>
  <c r="Q58" i="2"/>
  <c r="N58" i="2"/>
  <c r="O58" i="2"/>
  <c r="M56" i="2"/>
  <c r="Q56" i="2"/>
  <c r="N56" i="2"/>
  <c r="P56" i="2"/>
  <c r="N38" i="2"/>
  <c r="O38" i="2"/>
  <c r="Q38" i="2"/>
  <c r="N19" i="2"/>
  <c r="O19" i="2"/>
  <c r="Q19" i="2"/>
  <c r="M17" i="2"/>
  <c r="Q17" i="2"/>
  <c r="N17" i="2"/>
  <c r="N14" i="2"/>
  <c r="M14" i="2"/>
  <c r="O14" i="2"/>
  <c r="P14" i="2"/>
  <c r="M100" i="2"/>
  <c r="Q100" i="2"/>
  <c r="M91" i="2"/>
  <c r="Q91" i="2"/>
  <c r="N91" i="2"/>
  <c r="M76" i="2"/>
  <c r="Q76" i="2"/>
  <c r="N76" i="2"/>
  <c r="M68" i="2"/>
  <c r="Q68" i="2"/>
  <c r="N68" i="2"/>
  <c r="M60" i="2"/>
  <c r="Q60" i="2"/>
  <c r="N60" i="2"/>
  <c r="M43" i="2"/>
  <c r="Q43" i="2"/>
  <c r="N43" i="2"/>
  <c r="N31" i="2"/>
  <c r="O31" i="2"/>
  <c r="M29" i="2"/>
  <c r="Q29" i="2"/>
  <c r="N29" i="2"/>
  <c r="M24" i="2"/>
  <c r="Q24" i="2"/>
  <c r="N24" i="2"/>
  <c r="O7" i="2"/>
  <c r="M7" i="2"/>
  <c r="N7" i="2"/>
  <c r="Q83" i="2"/>
  <c r="M52" i="2"/>
  <c r="Q41" i="2"/>
  <c r="Q39" i="2"/>
  <c r="Q37" i="2"/>
  <c r="Q35" i="2"/>
  <c r="M32" i="2"/>
  <c r="M20" i="2"/>
  <c r="Q15" i="2"/>
  <c r="M12" i="2"/>
  <c r="O8" i="2"/>
  <c r="O6" i="2"/>
  <c r="O4" i="2"/>
  <c r="O2" i="2"/>
  <c r="N8" i="2"/>
  <c r="N6" i="2"/>
  <c r="N4" i="2"/>
  <c r="N2" i="2"/>
  <c r="Q8" i="2"/>
  <c r="Q6" i="2"/>
  <c r="Q4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CEA5FC-0093-41F5-AED4-FE09BA55DD94}" keepAlive="1" name="Consulta - bosses" description="Conexão com a consulta 'bosses' na pasta de trabalho." type="5" refreshedVersion="0" background="1">
    <dbPr connection="Provider=Microsoft.Mashup.OleDb.1;Data Source=$Workbook$;Location=bosses;Extended Properties=&quot;&quot;" command="SELECT * FROM [bosses]"/>
  </connection>
  <connection id="2" xr16:uid="{01ECB7D5-8219-40B6-A87D-458E90BF7525}" keepAlive="1" name="Consulta - elden_ring_weapon" description="Conexão com a consulta 'elden_ring_weapon' na pasta de trabalho." type="5" refreshedVersion="8" background="1" saveData="1">
    <dbPr connection="Provider=Microsoft.Mashup.OleDb.1;Data Source=$Workbook$;Location=elden_ring_weapon;Extended Properties=&quot;&quot;" command="SELECT * FROM [elden_ring_weapon]"/>
  </connection>
  <connection id="3" xr16:uid="{235D1C9A-DCFF-409F-93CD-FED747F18221}" keepAlive="1" name="Consulta - items" description="Conexão com a consulta 'items' na pasta de trabalho." type="5" refreshedVersion="0" background="1">
    <dbPr connection="Provider=Microsoft.Mashup.OleDb.1;Data Source=$Workbook$;Location=items;Extended Properties=&quot;&quot;" command="SELECT * FROM [items]"/>
  </connection>
  <connection id="4" xr16:uid="{27DAC47B-157E-453D-BE26-93ED5869678C}" keepAlive="1" name="Consulta - weapons" description="Conexão com a consulta 'weapons' na pasta de trabalho." type="5" refreshedVersion="8" background="1" saveData="1">
    <dbPr connection="Provider=Microsoft.Mashup.OleDb.1;Data Source=$Workbook$;Location=weapons;Extended Properties=&quot;&quot;" command="SELECT * FROM [weapons]"/>
  </connection>
</connections>
</file>

<file path=xl/sharedStrings.xml><?xml version="1.0" encoding="utf-8"?>
<sst xmlns="http://schemas.openxmlformats.org/spreadsheetml/2006/main" count="2832" uniqueCount="701">
  <si>
    <t>Name</t>
  </si>
  <si>
    <t>Type</t>
  </si>
  <si>
    <t>Phy</t>
  </si>
  <si>
    <t>Mag</t>
  </si>
  <si>
    <t>Fir</t>
  </si>
  <si>
    <t>Lit</t>
  </si>
  <si>
    <t>Hol</t>
  </si>
  <si>
    <t>Wgt</t>
  </si>
  <si>
    <t>Upgrade</t>
  </si>
  <si>
    <t>Academy Glintstone Staff</t>
  </si>
  <si>
    <t>Glintstone Staff</t>
  </si>
  <si>
    <t>D</t>
  </si>
  <si>
    <t>-</t>
  </si>
  <si>
    <t>S</t>
  </si>
  <si>
    <t>Smithing Stones</t>
  </si>
  <si>
    <t>Alabaster Lord's Sword</t>
  </si>
  <si>
    <t>Greatsword</t>
  </si>
  <si>
    <t>B</t>
  </si>
  <si>
    <t>Somber Smithing Stones</t>
  </si>
  <si>
    <t>Albinauric Bow</t>
  </si>
  <si>
    <t>Bow</t>
  </si>
  <si>
    <t>E</t>
  </si>
  <si>
    <t>Albinauric Staff</t>
  </si>
  <si>
    <t>Antspur Rapier</t>
  </si>
  <si>
    <t>Thrusting Sword</t>
  </si>
  <si>
    <t>C</t>
  </si>
  <si>
    <t>Arbalest</t>
  </si>
  <si>
    <t>Crossbow</t>
  </si>
  <si>
    <t>Astrologer's Staff</t>
  </si>
  <si>
    <t>Axe of Godfrey</t>
  </si>
  <si>
    <t>Colossal Weapon</t>
  </si>
  <si>
    <t>Axe of Godrick</t>
  </si>
  <si>
    <t>Greataxe</t>
  </si>
  <si>
    <t>Azur's Glintstone Staff</t>
  </si>
  <si>
    <t>Bandit's Curved Sword</t>
  </si>
  <si>
    <t>Curved Sword</t>
  </si>
  <si>
    <t>Banished Knight's Greatsword</t>
  </si>
  <si>
    <t>Banished Knight's Halberd</t>
  </si>
  <si>
    <t>Halberd</t>
  </si>
  <si>
    <t>Bastard Sword</t>
  </si>
  <si>
    <t>Bastard's Stars</t>
  </si>
  <si>
    <t>Flail</t>
  </si>
  <si>
    <t>Battle Axe</t>
  </si>
  <si>
    <t>Axe</t>
  </si>
  <si>
    <t>Battle Hammer</t>
  </si>
  <si>
    <t>Warhammer</t>
  </si>
  <si>
    <t>Beast-Repellent Torch</t>
  </si>
  <si>
    <t>Torch</t>
  </si>
  <si>
    <t>Beastclaw Greathammer</t>
  </si>
  <si>
    <t>Beastman's Cleaver</t>
  </si>
  <si>
    <t>Curved Greatsword</t>
  </si>
  <si>
    <t>Beastman's Curved Sword</t>
  </si>
  <si>
    <t>Black Bow</t>
  </si>
  <si>
    <t>Black Knife</t>
  </si>
  <si>
    <t>Dagger</t>
  </si>
  <si>
    <t>Blade of Calling</t>
  </si>
  <si>
    <t>Blasphemous Blade</t>
  </si>
  <si>
    <t>Bloodhound Claws</t>
  </si>
  <si>
    <t>Claw</t>
  </si>
  <si>
    <t>Bloodhound's Fang</t>
  </si>
  <si>
    <t>Bloodstained Dagger</t>
  </si>
  <si>
    <t>Bloody Helice</t>
  </si>
  <si>
    <t>Heavy Thrusting Sword</t>
  </si>
  <si>
    <t>Bolt of Gransax</t>
  </si>
  <si>
    <t>Spear</t>
  </si>
  <si>
    <t>Brick Hammer</t>
  </si>
  <si>
    <t>A</t>
  </si>
  <si>
    <t>Broadsword</t>
  </si>
  <si>
    <t>Straight Sword</t>
  </si>
  <si>
    <t>Butchering Knife</t>
  </si>
  <si>
    <t>Caestus</t>
  </si>
  <si>
    <t>Fist</t>
  </si>
  <si>
    <t>Cane Sword</t>
  </si>
  <si>
    <t>Carian Glintblade Staff</t>
  </si>
  <si>
    <t>Carian Glintstone Staff</t>
  </si>
  <si>
    <t>Carian Knight's Sword</t>
  </si>
  <si>
    <t>Carian Regal Scepter</t>
  </si>
  <si>
    <t>Celebrant's Cleaver</t>
  </si>
  <si>
    <t>Celebrant's Rib-Rake</t>
  </si>
  <si>
    <t>Celebrant's Sickle</t>
  </si>
  <si>
    <t>Celebrant's Skull</t>
  </si>
  <si>
    <t>Chainlink Flail</t>
  </si>
  <si>
    <t>Cinquedea</t>
  </si>
  <si>
    <t>Cipher Pata</t>
  </si>
  <si>
    <t>Clawmark Seal</t>
  </si>
  <si>
    <t>Sacred Seal</t>
  </si>
  <si>
    <t>Clayman's Harpoon</t>
  </si>
  <si>
    <t>Claymore</t>
  </si>
  <si>
    <t>Cleanrot Knight's Sword</t>
  </si>
  <si>
    <t>Cleanrot Spear</t>
  </si>
  <si>
    <t>Clinging Bone</t>
  </si>
  <si>
    <t>Club</t>
  </si>
  <si>
    <t>Hammer</t>
  </si>
  <si>
    <t>Coded Sword</t>
  </si>
  <si>
    <t>Commander's Standard</t>
  </si>
  <si>
    <t>Composite Bow</t>
  </si>
  <si>
    <t>Light Bow</t>
  </si>
  <si>
    <t>Cranial Vessel Candlestand</t>
  </si>
  <si>
    <t>Crepus's Black-Key Crossbow</t>
  </si>
  <si>
    <t>Crescent Moon Axe</t>
  </si>
  <si>
    <t>Cross-Naginata</t>
  </si>
  <si>
    <t>Crystal Knife</t>
  </si>
  <si>
    <t>Crystal Spear</t>
  </si>
  <si>
    <t>Crystal Staff</t>
  </si>
  <si>
    <t>Crystal Sword</t>
  </si>
  <si>
    <t>Curved Club</t>
  </si>
  <si>
    <t>Curved Great Club</t>
  </si>
  <si>
    <t>Dark Moon Greatsword</t>
  </si>
  <si>
    <t>Death Ritual Spear</t>
  </si>
  <si>
    <t>Death's Poker</t>
  </si>
  <si>
    <t>Demi-Human Queen's Staff</t>
  </si>
  <si>
    <t>Devourer's Scepter</t>
  </si>
  <si>
    <t>Digger's Staff</t>
  </si>
  <si>
    <t>Dismounter</t>
  </si>
  <si>
    <t>Dragon Communion Seal</t>
  </si>
  <si>
    <t>Dragon Greatclaw</t>
  </si>
  <si>
    <t>Dragon Halberd</t>
  </si>
  <si>
    <t>Dragon King's Cragblade</t>
  </si>
  <si>
    <t>Dragonscale Blade</t>
  </si>
  <si>
    <t>Katana</t>
  </si>
  <si>
    <t>Duelist Greataxe</t>
  </si>
  <si>
    <t>Eclipse Shotel</t>
  </si>
  <si>
    <t>Eleonora's Poleblade</t>
  </si>
  <si>
    <t>Twinblade</t>
  </si>
  <si>
    <t>Envoy's Greathorn</t>
  </si>
  <si>
    <t>Envoy's Horn</t>
  </si>
  <si>
    <t>Envoy's Long Horn</t>
  </si>
  <si>
    <t>Erdsteel Dagger</t>
  </si>
  <si>
    <t>Erdtree Bow</t>
  </si>
  <si>
    <t>Erdtree Greatbow</t>
  </si>
  <si>
    <t>Greatbow</t>
  </si>
  <si>
    <t>Erdtree Seal</t>
  </si>
  <si>
    <t>Estoc</t>
  </si>
  <si>
    <t>Executioner's Greataxe</t>
  </si>
  <si>
    <t>Falchion</t>
  </si>
  <si>
    <t>Fallingstar Beast Jaw</t>
  </si>
  <si>
    <t>Family Heads</t>
  </si>
  <si>
    <t>Finger Seal</t>
  </si>
  <si>
    <t>Flamberge</t>
  </si>
  <si>
    <t>Flowing Curved Sword</t>
  </si>
  <si>
    <t>Forked Greatsword</t>
  </si>
  <si>
    <t>Forked Hatchet</t>
  </si>
  <si>
    <t>Frenzied Flame Seal</t>
  </si>
  <si>
    <t>Frozen Needle</t>
  </si>
  <si>
    <t>Full Moon Crossbow</t>
  </si>
  <si>
    <t>Gargoyle's Black Axe</t>
  </si>
  <si>
    <t>Gargoyle's Black Blades</t>
  </si>
  <si>
    <t>Gargoyle's Black Halberd</t>
  </si>
  <si>
    <t>Gargoyle's Blackblade</t>
  </si>
  <si>
    <t>Gargoyle's Great Axe</t>
  </si>
  <si>
    <t>Gargoyle's Greatsword</t>
  </si>
  <si>
    <t>Gargoyle's Halberd</t>
  </si>
  <si>
    <t>Gargoyle's Twinblade</t>
  </si>
  <si>
    <t>Gelmir Glintstone Staff</t>
  </si>
  <si>
    <t>Ghiza's Wheel</t>
  </si>
  <si>
    <t>Ghostflame Torch</t>
  </si>
  <si>
    <t>Giant's Red Braid</t>
  </si>
  <si>
    <t>Whip</t>
  </si>
  <si>
    <t>Giant's Seal</t>
  </si>
  <si>
    <t>Giant-Crusher</t>
  </si>
  <si>
    <t>Glaive</t>
  </si>
  <si>
    <t>Glintstone Kris</t>
  </si>
  <si>
    <t>Godskin Peeler</t>
  </si>
  <si>
    <t>Godskin Stitcher</t>
  </si>
  <si>
    <t>Godslayer's Greatsword</t>
  </si>
  <si>
    <t>Colossal Sword</t>
  </si>
  <si>
    <t>Godslayer's Seal</t>
  </si>
  <si>
    <t>Golden Epitaph</t>
  </si>
  <si>
    <t>Golden Halberd</t>
  </si>
  <si>
    <t>Golden Order Greatsword</t>
  </si>
  <si>
    <t>Golden Order Seal</t>
  </si>
  <si>
    <t>Golem Greatbow</t>
  </si>
  <si>
    <t>Golem's Halberd</t>
  </si>
  <si>
    <t>Grafted Blade Greatsword</t>
  </si>
  <si>
    <t>Grafted Dragon</t>
  </si>
  <si>
    <t>Grave Scythe</t>
  </si>
  <si>
    <t>Reaper</t>
  </si>
  <si>
    <t>Gravel Stone Seal</t>
  </si>
  <si>
    <t>Great Club</t>
  </si>
  <si>
    <t>Great Knife</t>
  </si>
  <si>
    <t>Great Mace</t>
  </si>
  <si>
    <t>Great Omenkiller Cleaver</t>
  </si>
  <si>
    <t>Great Stars</t>
  </si>
  <si>
    <t>Great epee</t>
  </si>
  <si>
    <t>Greathorn Hammer</t>
  </si>
  <si>
    <t>Grossmesser</t>
  </si>
  <si>
    <t>Guardian's Swordspear</t>
  </si>
  <si>
    <t>Halo Scythe</t>
  </si>
  <si>
    <t>Hand Axe</t>
  </si>
  <si>
    <t>Hand Ballista</t>
  </si>
  <si>
    <t>Ballista</t>
  </si>
  <si>
    <t>Hand of Malenia</t>
  </si>
  <si>
    <t>Harp Bow</t>
  </si>
  <si>
    <t>Heavy Crossbow</t>
  </si>
  <si>
    <t>Helphen's Steeple</t>
  </si>
  <si>
    <t>Highland Axe</t>
  </si>
  <si>
    <t>Hookclaws</t>
  </si>
  <si>
    <t>Horn Bow</t>
  </si>
  <si>
    <t>Hoslow's Petal Whip</t>
  </si>
  <si>
    <t>Icerind Hatchet</t>
  </si>
  <si>
    <t>Inquisitor's Girandole</t>
  </si>
  <si>
    <t>Inseparable Sword</t>
  </si>
  <si>
    <t>Iron Ball</t>
  </si>
  <si>
    <t>Iron Cleaver</t>
  </si>
  <si>
    <t>Iron Greatsword</t>
  </si>
  <si>
    <t>Iron Spear</t>
  </si>
  <si>
    <t>Ivory Sickle</t>
  </si>
  <si>
    <t>Jar Cannon</t>
  </si>
  <si>
    <t>Jawbone Axe</t>
  </si>
  <si>
    <t>Katar</t>
  </si>
  <si>
    <t>Knight's Greatsword</t>
  </si>
  <si>
    <t>Lance</t>
  </si>
  <si>
    <t>Great Spear</t>
  </si>
  <si>
    <t>Large Club</t>
  </si>
  <si>
    <t>Lazuli Glintstone Sword</t>
  </si>
  <si>
    <t>Light Crossbow</t>
  </si>
  <si>
    <t>Lion Greatbow</t>
  </si>
  <si>
    <t>Longbow</t>
  </si>
  <si>
    <t>Longhaft Axe</t>
  </si>
  <si>
    <t>Longsword</t>
  </si>
  <si>
    <t>Lordsworn's Greatsword</t>
  </si>
  <si>
    <t>Lordsworn's Straight Sword</t>
  </si>
  <si>
    <t>Loretta's War Sickle</t>
  </si>
  <si>
    <t>Lucerne</t>
  </si>
  <si>
    <t>Lusat's Glintstone Staff</t>
  </si>
  <si>
    <t>Mace</t>
  </si>
  <si>
    <t>Magma Blade</t>
  </si>
  <si>
    <t>Magma Whip Candlestick</t>
  </si>
  <si>
    <t>Magma Wyrm's Scalesword</t>
  </si>
  <si>
    <t>Maliketh's Black Blade</t>
  </si>
  <si>
    <t>Mantis Blade</t>
  </si>
  <si>
    <t>Marais Executioner's Sword</t>
  </si>
  <si>
    <t>Marika's Hammer</t>
  </si>
  <si>
    <t>Meteoric Ore Blade</t>
  </si>
  <si>
    <t>Miquellan Knight's Sword</t>
  </si>
  <si>
    <t>Misbegotten Shortbow</t>
  </si>
  <si>
    <t>Misericorde</t>
  </si>
  <si>
    <t>Mohgwyn's Sacred Spear</t>
  </si>
  <si>
    <t>Monk's Flameblade</t>
  </si>
  <si>
    <t>Monk's Flamemace</t>
  </si>
  <si>
    <t>Moonveil</t>
  </si>
  <si>
    <t>Morgott's Cursed Sword</t>
  </si>
  <si>
    <t>Morning Star</t>
  </si>
  <si>
    <t>Nagakiba</t>
  </si>
  <si>
    <t>Nightrider Flail</t>
  </si>
  <si>
    <t>Nightrider Glaive</t>
  </si>
  <si>
    <t>Noble's Estoc</t>
  </si>
  <si>
    <t>Noble's Slender Sword</t>
  </si>
  <si>
    <t>Nox Flowing Hammer</t>
  </si>
  <si>
    <t>Nox Flowing Sword</t>
  </si>
  <si>
    <t>Omen Cleaver</t>
  </si>
  <si>
    <t>Onyx Lord's Greatsword</t>
  </si>
  <si>
    <t>Ordovis's Greatsword</t>
  </si>
  <si>
    <t>Ornamental Straight Sword</t>
  </si>
  <si>
    <t>Parrying Dagger</t>
  </si>
  <si>
    <t>Partisan</t>
  </si>
  <si>
    <t>Pest's Glaive</t>
  </si>
  <si>
    <t>Pickaxe</t>
  </si>
  <si>
    <t>Pike</t>
  </si>
  <si>
    <t>Prelate's Inferno Crozier</t>
  </si>
  <si>
    <t>Prince of Death's Staff</t>
  </si>
  <si>
    <t>Pulley Bow</t>
  </si>
  <si>
    <t>Pulley Crossbow</t>
  </si>
  <si>
    <t>Rapier</t>
  </si>
  <si>
    <t>Raptor Talons</t>
  </si>
  <si>
    <t>Red Branch Shortbow</t>
  </si>
  <si>
    <t>Reduvia</t>
  </si>
  <si>
    <t>Regalia of Eochaid</t>
  </si>
  <si>
    <t>Ringed Finger</t>
  </si>
  <si>
    <t>Ripple Blade</t>
  </si>
  <si>
    <t>Ripple Crescent Halberd</t>
  </si>
  <si>
    <t>Rivers of Blood</t>
  </si>
  <si>
    <t>Rogier's Rapier</t>
  </si>
  <si>
    <t>Rosus' Axe</t>
  </si>
  <si>
    <t>Rotten Battle Hammer</t>
  </si>
  <si>
    <t>Rotten Crystal Spear</t>
  </si>
  <si>
    <t>Rotten Crystal Staff</t>
  </si>
  <si>
    <t>Rotten Crystal Sword</t>
  </si>
  <si>
    <t>Rotten Greataxe</t>
  </si>
  <si>
    <t>Rotten Staff</t>
  </si>
  <si>
    <t>Royal Greatsword</t>
  </si>
  <si>
    <t>Ruins Greatsword</t>
  </si>
  <si>
    <t>Rusted Anchor</t>
  </si>
  <si>
    <t>Sacred Relic Sword</t>
  </si>
  <si>
    <t>Sacrificial Axe</t>
  </si>
  <si>
    <t>Scavenger's Curved Sword</t>
  </si>
  <si>
    <t>Scepter of the All-Knowing</t>
  </si>
  <si>
    <t>Scimitar</t>
  </si>
  <si>
    <t>Scorpion's Stinger</t>
  </si>
  <si>
    <t>Scythe</t>
  </si>
  <si>
    <t>Sentry's Torch</t>
  </si>
  <si>
    <t>Serpent Bow</t>
  </si>
  <si>
    <t>Serpent-God's Curved Sword</t>
  </si>
  <si>
    <t>Serpent-Hunter</t>
  </si>
  <si>
    <t>Serpentbone Blade</t>
  </si>
  <si>
    <t>Shamshir</t>
  </si>
  <si>
    <t>Short Spear</t>
  </si>
  <si>
    <t>Short Sword</t>
  </si>
  <si>
    <t>Shortbow</t>
  </si>
  <si>
    <t>Shotel</t>
  </si>
  <si>
    <t>Siluria's Tree</t>
  </si>
  <si>
    <t>Soldier's Crossbow</t>
  </si>
  <si>
    <t>Spiked Caestus</t>
  </si>
  <si>
    <t>Spiked Club</t>
  </si>
  <si>
    <t>Spiked Spear</t>
  </si>
  <si>
    <t>St. Trina's Torch</t>
  </si>
  <si>
    <t>Staff of Loss</t>
  </si>
  <si>
    <t>Staff of the Avatar</t>
  </si>
  <si>
    <t>Staff of the Guilty</t>
  </si>
  <si>
    <t>Star Fist</t>
  </si>
  <si>
    <t>Starscourge Greatsword</t>
  </si>
  <si>
    <t>Steel-Wire Torch</t>
  </si>
  <si>
    <t>Stone Club</t>
  </si>
  <si>
    <t>Stormhawk Axe</t>
  </si>
  <si>
    <t>Sword of Milos</t>
  </si>
  <si>
    <t>Sword of Night and Flame</t>
  </si>
  <si>
    <t>Sword of St. Trina</t>
  </si>
  <si>
    <t>Thorned Whip</t>
  </si>
  <si>
    <t>Torchpole</t>
  </si>
  <si>
    <t>Treespear</t>
  </si>
  <si>
    <t>Troll Knight's Sword</t>
  </si>
  <si>
    <t>Troll's Golden Sword</t>
  </si>
  <si>
    <t>Troll's Hammer</t>
  </si>
  <si>
    <t>Twinned Knight Swords</t>
  </si>
  <si>
    <t>Uchigatana</t>
  </si>
  <si>
    <t>Urumi</t>
  </si>
  <si>
    <t>Varre's Bouquet</t>
  </si>
  <si>
    <t>Venomous Fang</t>
  </si>
  <si>
    <t>Veteran's Prosthesis</t>
  </si>
  <si>
    <t>Vulgar Militia Saw</t>
  </si>
  <si>
    <t>Vulgar Militia Shotel</t>
  </si>
  <si>
    <t>Vyke's War Spear</t>
  </si>
  <si>
    <t>Wakizashi</t>
  </si>
  <si>
    <t>Warhawk's Talon</t>
  </si>
  <si>
    <t>Warped Axe</t>
  </si>
  <si>
    <t>Warpick</t>
  </si>
  <si>
    <t>Watchdog's Greatsword</t>
  </si>
  <si>
    <t>Watchdog's Staff</t>
  </si>
  <si>
    <t>Weathered Straight Sword</t>
  </si>
  <si>
    <t>Wing of Astel</t>
  </si>
  <si>
    <t>Winged Greathorn</t>
  </si>
  <si>
    <t>Winged Scythe</t>
  </si>
  <si>
    <t>Zamor Curved Sword</t>
  </si>
  <si>
    <t>Zweihander</t>
  </si>
  <si>
    <t>Boss Name</t>
  </si>
  <si>
    <t>Boss Image</t>
  </si>
  <si>
    <t>image</t>
  </si>
  <si>
    <t>https://eldenring.fanapis.com/images/weapons/17f69c35d2cl0i1oh7zuqfb3mdvsj.png</t>
  </si>
  <si>
    <t>https://eldenring.fanapis.com/images/weapons/17f69667224l0i1ohar280aeoxkl6z.png</t>
  </si>
  <si>
    <t>https://eldenring.fanapis.com/images/weapons/17f695c42f0l0i1ohb4cao0qxackpu.png</t>
  </si>
  <si>
    <t>https://eldenring.fanapis.com/images/weapons/17f69c6388cl0i1ohcb8denrbpuhqs.png</t>
  </si>
  <si>
    <t>https://eldenring.fanapis.com/images/weapons/17f699dbb9dl0i1ohfs2g1wqxwja74.png</t>
  </si>
  <si>
    <t>https://eldenring.fanapis.com/images/weapons/17f694ef2f2l0i1ohsk3qoao9ds943.png</t>
  </si>
  <si>
    <t>https://eldenring.fanapis.com/images/weapons/17f699235c3l0i1ohvv1u6vgzp6gxv.png</t>
  </si>
  <si>
    <t>https://eldenring.fanapis.com/images/weapons/17f69b32182l0i1oi3uyg5fkssmhje.png</t>
  </si>
  <si>
    <t>https://eldenring.fanapis.com/images/weapons/17f6980f4d4l0i1oi72p2skbsycy5.png</t>
  </si>
  <si>
    <t>https://eldenring.fanapis.com/images/weapons/17f6963aeael0i1oiez2moleac31tm.png</t>
  </si>
  <si>
    <t>https://eldenring.fanapis.com/images/weapons/17f69aeb629l0i1oifaza9fgo5b598.png</t>
  </si>
  <si>
    <t>https://eldenring.fanapis.com/images/weapons/17f6959fcafl0i1oinkyocipl7tiwk.png</t>
  </si>
  <si>
    <t>https://eldenring.fanapis.com/images/weapons/17f69b8f9edl0i1oitj4z0mizqfmf7.png</t>
  </si>
  <si>
    <t>https://eldenring.fanapis.com/images/weapons/17f699ef109l0i1oj1cqtn6euxicod.png</t>
  </si>
  <si>
    <t>https://eldenring.fanapis.com/images/weapons/17f698da62dl0i1oj2p6wyeh8vo0to.png</t>
  </si>
  <si>
    <t>https://eldenring.fanapis.com/images/weapons/17f69dd8093l0i1oj6x6qo6tg76q8.png</t>
  </si>
  <si>
    <t>https://eldenring.fanapis.com/images/weapons/17f69d12746l0i1ojbzxzgz6gfjsi.png</t>
  </si>
  <si>
    <t>https://eldenring.fanapis.com/images/weapons/17f695afa44l0i1ojioyvh48q16qul.png</t>
  </si>
  <si>
    <t>https://eldenring.fanapis.com/images/weapons/17f6968148cl0i1ojrunt1o8v6y34f.png</t>
  </si>
  <si>
    <t>https://eldenring.fanapis.com/images/weapons/17f69dcccffl0i1ojske3hc4ernauj.png</t>
  </si>
  <si>
    <t>https://eldenring.fanapis.com/images/weapons/17f694c87afl0i1ojvhpi9w9ttf21.png</t>
  </si>
  <si>
    <t>https://eldenring.fanapis.com/images/weapons/17f694cf960l0i1ojybdeac0ffxf5.png</t>
  </si>
  <si>
    <t>https://eldenring.fanapis.com/images/weapons/17f694bf0a0l0i1okt1ao6xjlqrmq9.png</t>
  </si>
  <si>
    <t>https://eldenring.fanapis.com/images/weapons/17f69575d35l0i1oktqg9vbv6v8jk.png</t>
  </si>
  <si>
    <t>https://eldenring.fanapis.com/images/weapons/17f695a80d4l0i1okukv5xwwhqcvn.png</t>
  </si>
  <si>
    <t>https://eldenring.fanapis.com/images/weapons/17f69bb71a6l0i1okvek92tqjqy5w.png</t>
  </si>
  <si>
    <t>https://eldenring.fanapis.com/images/weapons/17f694a2cc3l0i1okx1gdd6e5ser2.png</t>
  </si>
  <si>
    <t>https://eldenring.fanapis.com/images/weapons/17f69c91071l0i1olmq0iokptn3hftg.png</t>
  </si>
  <si>
    <t>https://eldenring.fanapis.com/images/weapons/17f6974feb9l0i1olnp61dvex8ugut.png</t>
  </si>
  <si>
    <t>https://eldenring.fanapis.com/images/weapons/17f69d62fd0l0i1olqu110xlsqhiuo.png</t>
  </si>
  <si>
    <t>https://eldenring.fanapis.com/images/weapons/17f6946481al0i1olr8v9h8hxdx439.png</t>
  </si>
  <si>
    <t>https://eldenring.fanapis.com/images/weapons/17f69848f3fl0i1olspoavxf69m81b.png</t>
  </si>
  <si>
    <t>https://eldenring.fanapis.com/images/weapons/17f695e24bel0i1omb3kpapbx2zhn.png</t>
  </si>
  <si>
    <t>https://eldenring.fanapis.com/images/weapons/17f69814033l0i1omfg9fbsxwonld.png</t>
  </si>
  <si>
    <t>https://eldenring.fanapis.com/images/weapons/17f69ba4b74l0i1omi90yu0wdq7oxu.png</t>
  </si>
  <si>
    <t>https://eldenring.fanapis.com/images/weapons/17f69695544l0i1omj4kim8sh6j5xh.png</t>
  </si>
  <si>
    <t>https://eldenring.fanapis.com/images/weapons/17f69d917e2l0i1omllp8sfqfor6g.png</t>
  </si>
  <si>
    <t>https://eldenring.fanapis.com/images/weapons/17f694bf77bl0i1on5kwkodf1d6fkp.png</t>
  </si>
  <si>
    <t>https://eldenring.fanapis.com/images/weapons/17f69573764l0i1ondtdlwail0224s.png</t>
  </si>
  <si>
    <t>https://eldenring.fanapis.com/images/weapons/17f69b35d86l0i1ongc5nz2ucwimp3.png</t>
  </si>
  <si>
    <t>https://eldenring.fanapis.com/images/weapons/17f697c039cl0i1onh4jupgan4exzn.png</t>
  </si>
  <si>
    <t>https://eldenring.fanapis.com/images/weapons/17f69a7dcc1l0i1oniofe8yzb14ixf.png</t>
  </si>
  <si>
    <t>https://eldenring.fanapis.com/images/weapons/17f69a33564l0i1ons3nh18t7o8nt.png</t>
  </si>
  <si>
    <t>https://eldenring.fanapis.com/images/weapons/17f698fbfe3l0i1onysor0mpgg5yes.png</t>
  </si>
  <si>
    <t>https://eldenring.fanapis.com/images/weapons/17f69469b4bl0i1oo41w96vla79ii.png</t>
  </si>
  <si>
    <t>https://eldenring.fanapis.com/images/weapons/17f6955e72fl0i1oo4m9kmv2xl4xyk.png</t>
  </si>
  <si>
    <t>https://eldenring.fanapis.com/images/weapons/17f69dc1749l0i1ooc0npawnyrf3d.png</t>
  </si>
  <si>
    <t>https://eldenring.fanapis.com/images/weapons/17f696bf334l0i1oog74vy08h3bq4g.png</t>
  </si>
  <si>
    <t>https://eldenring.fanapis.com/images/weapons/17f698d50ael0i1ooor7m3e3wm1ksn.png</t>
  </si>
  <si>
    <t>https://eldenring.fanapis.com/images/weapons/17f69bd8124l0i1oouetnbxq1rzht.png</t>
  </si>
  <si>
    <t>https://eldenring.fanapis.com/images/weapons/17f699e1bc7l0i1oov82brr35n1ie4.png</t>
  </si>
  <si>
    <t>https://eldenring.fanapis.com/images/weapons/17f695f2cdal0i1oozpti2yx0wz51.png</t>
  </si>
  <si>
    <t>https://eldenring.fanapis.com/images/weapons/17f698e7e0dl0i1op5tj0nigfcedar.png</t>
  </si>
  <si>
    <t>https://eldenring.fanapis.com/images/weapons/17f69a1d79cl0i1opcz0k9omitov0n.png</t>
  </si>
  <si>
    <t>https://eldenring.fanapis.com/images/weapons/17f69832d19l0i1opiocf2s1b0z8f8.png</t>
  </si>
  <si>
    <t>https://eldenring.fanapis.com/images/weapons/17f69b95f86l0i1opjf3ra8xpdsovo.png</t>
  </si>
  <si>
    <t>https://eldenring.fanapis.com/images/weapons/17f69744d27l0i1opnrem0400k2gsd.png</t>
  </si>
  <si>
    <t>https://eldenring.fanapis.com/images/weapons/17f69ac9f84l0i1opqor2ybht92g9q.png</t>
  </si>
  <si>
    <t>https://eldenring.fanapis.com/images/weapons/17f69d4ff4fl0i1oq3u3wuk37p9n8y.png</t>
  </si>
  <si>
    <t>https://eldenring.fanapis.com/images/weapons/17f697ea1a4l0i1oq4te6lr8su01zs.png</t>
  </si>
  <si>
    <t>https://eldenring.fanapis.com/images/weapons/17f69d24aefl0i1oq9249e558exazo.png</t>
  </si>
  <si>
    <t>https://eldenring.fanapis.com/images/weapons/17f697d9a68l0i1oqeay5e8bb4oc3g.png</t>
  </si>
  <si>
    <t>https://eldenring.fanapis.com/images/weapons/17f69c95aedl0i1oqkej3b4sanu0ho.png</t>
  </si>
  <si>
    <t>https://eldenring.fanapis.com/images/weapons/17f6959a5afl0i1oqpihevj06l1n6f.png</t>
  </si>
  <si>
    <t>https://eldenring.fanapis.com/images/weapons/17f699cd816l0i1oqxnpfv24k6jntj.png</t>
  </si>
  <si>
    <t>https://eldenring.fanapis.com/images/weapons/17f6951db06l0i1or16gi01imzlv6v.png</t>
  </si>
  <si>
    <t>https://eldenring.fanapis.com/images/weapons/17f69d7bd32l0i1or3zgprsj3kycze.png</t>
  </si>
  <si>
    <t>https://eldenring.fanapis.com/images/weapons/17f695a31bbl0i1orafp8agcajnhoq.png</t>
  </si>
  <si>
    <t>https://eldenring.fanapis.com/images/weapons/17f695e77b1l0i1orcoyco0l9fpi6j.png</t>
  </si>
  <si>
    <t>https://eldenring.fanapis.com/images/weapons/17f69ccaa4al0i1orhsuhv0ll0uko.png</t>
  </si>
  <si>
    <t>https://eldenring.fanapis.com/images/weapons/17f69cbbed5l0i1orz2seh3xldf6b.png</t>
  </si>
  <si>
    <t>https://eldenring.fanapis.com/images/weapons/17f69d22df5l0i1os1vzj7jka683f.png</t>
  </si>
  <si>
    <t>https://eldenring.fanapis.com/images/weapons/17f69498ae3l0i1os4m19u5e478yu2.png</t>
  </si>
  <si>
    <t>https://eldenring.fanapis.com/images/weapons/17f69908917l0i1os577fp2a0c8n8w.png</t>
  </si>
  <si>
    <t>https://eldenring.fanapis.com/images/weapons/17f694e2077l0i1osqjan4fnttniyc.png</t>
  </si>
  <si>
    <t>https://eldenring.fanapis.com/images/weapons/17f695b60e8l0i1osrls9u8la9bek.png</t>
  </si>
  <si>
    <t>https://eldenring.fanapis.com/images/weapons/17f695e8a95l0i1osvuh2s392bslgf.png</t>
  </si>
  <si>
    <t>https://eldenring.fanapis.com/images/weapons/17f6977fc1al0i1oswu20i8xjh9liqj.png</t>
  </si>
  <si>
    <t>https://eldenring.fanapis.com/images/weapons/17f69d7cf23l0i1osx8dg6r5dybhck.png</t>
  </si>
  <si>
    <t>https://eldenring.fanapis.com/images/weapons/17f69a28357l0i1otefec4u3qjtjve.png</t>
  </si>
  <si>
    <t>https://eldenring.fanapis.com/images/weapons/17f695c221bl0i1oti2aqelikacuj6.png</t>
  </si>
  <si>
    <t>https://eldenring.fanapis.com/images/weapons/17f69913ab4l0i1otlpefqm0g08exp.png</t>
  </si>
  <si>
    <t>https://eldenring.fanapis.com/images/weapons/17f699693fbl0i1otqw0glcy3u6fp0k.png</t>
  </si>
  <si>
    <t>https://eldenring.fanapis.com/images/weapons/17f69ba85cal0i1ou17700c5cqef3i.png</t>
  </si>
  <si>
    <t>https://eldenring.fanapis.com/images/weapons/17f69bb7d32l0i1ou85ft99zwecdel.png</t>
  </si>
  <si>
    <t>https://eldenring.fanapis.com/images/weapons/17f6959f1adl0i1ou9x8vs08p3u09g.png</t>
  </si>
  <si>
    <t>https://eldenring.fanapis.com/images/weapons/17f69aa066dl0i1ouek4e8nmlybotp.png</t>
  </si>
  <si>
    <t>https://eldenring.fanapis.com/images/weapons/17f69d42419l0i1oujp0m1csaaqdanf.png</t>
  </si>
  <si>
    <t>https://eldenring.fanapis.com/images/weapons/17f695c23a5l0i1ourjc45t3ot8y0r.png</t>
  </si>
  <si>
    <t>https://eldenring.fanapis.com/images/weapons/17f69538376l0i1ouzstk2t2dod57i.png</t>
  </si>
  <si>
    <t>https://eldenring.fanapis.com/images/weapons/17f69756a35l0i1ov1vi3cb4201sxa.png</t>
  </si>
  <si>
    <t>https://eldenring.fanapis.com/images/weapons/17f69d58e08l0i1ovazqw2hxmxgdc.png</t>
  </si>
  <si>
    <t>https://eldenring.fanapis.com/images/weapons/17f6994d16cl0i1ovl2w2asf8hogd.png</t>
  </si>
  <si>
    <t>https://eldenring.fanapis.com/images/weapons/17f69a01b63l0i1ovq80hzuqcz211pn.png</t>
  </si>
  <si>
    <t>https://eldenring.fanapis.com/images/weapons/17f6986cfc4l0i1ovvz1l7bcfxqjc9.png</t>
  </si>
  <si>
    <t>https://eldenring.fanapis.com/images/weapons/17f69dba532l0i1ow5zn175dgtjn5d.png</t>
  </si>
  <si>
    <t>https://eldenring.fanapis.com/images/weapons/17f69c27224l0i1owfsl4rcc4fgbpe.png</t>
  </si>
  <si>
    <t>https://eldenring.fanapis.com/images/weapons/17f69619348l0i1owhkpnh4pq8aju.png</t>
  </si>
  <si>
    <t>https://eldenring.fanapis.com/images/weapons/17f69568512l0i1owirx8rozwu94e.png</t>
  </si>
  <si>
    <t>https://eldenring.fanapis.com/images/weapons/17f69822bd8l0i1owzfs8dkv6m0tk.png</t>
  </si>
  <si>
    <t>https://eldenring.fanapis.com/images/weapons/17f6961de5dl0i1ox1mrfqv4sj0p5.png</t>
  </si>
  <si>
    <t>https://eldenring.fanapis.com/images/weapons/17f69598b19l0i1ox85gn7f2sgqpad.png</t>
  </si>
  <si>
    <t>https://eldenring.fanapis.com/images/weapons/17f69bdc512l0i1ox8z0tvmo6500lc.png</t>
  </si>
  <si>
    <t>https://eldenring.fanapis.com/images/weapons/17f6958d2a1l0i1oxak1ho6m56edgwi.png</t>
  </si>
  <si>
    <t>https://eldenring.fanapis.com/images/weapons/17f699730a1l0i1oxo8gfllal3rur.png</t>
  </si>
  <si>
    <t>https://eldenring.fanapis.com/images/weapons/17f695cc915l0i1oxrft0i2enqepoe.png</t>
  </si>
  <si>
    <t>https://eldenring.fanapis.com/images/weapons/17f69de7e01l0i1oxypr2s4rzvhwnj.png</t>
  </si>
  <si>
    <t>https://eldenring.fanapis.com/images/weapons/17f69912ed2l0i1oxzumweqnzkb2tl.png</t>
  </si>
  <si>
    <t>https://eldenring.fanapis.com/images/weapons/17f69d96e43l0i1oy4z04zq0mvzanru.png</t>
  </si>
  <si>
    <t>https://eldenring.fanapis.com/images/weapons/17f69552774l0i1oyd6lwf3vlq0nhn.png</t>
  </si>
  <si>
    <t>https://eldenring.fanapis.com/images/weapons/17f695341ecl0i1oyf1mscsd2tuuid.png</t>
  </si>
  <si>
    <t>https://eldenring.fanapis.com/images/weapons/17f6992e218l0i1oykgr0udpp09p3.png</t>
  </si>
  <si>
    <t>https://eldenring.fanapis.com/images/weapons/17f69930219l0i1oytgbre6o33dti.png</t>
  </si>
  <si>
    <t>https://eldenring.fanapis.com/images/weapons/17f699946f4l0i1oz2nopkhsi7qz5p.png</t>
  </si>
  <si>
    <t>https://eldenring.fanapis.com/images/weapons/17f69c119f0l0i1oz3m7cwvc1jqa6w.png</t>
  </si>
  <si>
    <t>https://eldenring.fanapis.com/images/weapons/17f69d7a8dcl0i1oz4x85o3hhhl069.png</t>
  </si>
  <si>
    <t>https://eldenring.fanapis.com/images/weapons/17f6960232el0i1oz9tjni3i1ghuy.png</t>
  </si>
  <si>
    <t>https://eldenring.fanapis.com/images/weapons/17f6953c900l0i1ozjupz92p99yzi.png</t>
  </si>
  <si>
    <t>https://eldenring.fanapis.com/images/weapons/17f69b2786dl0i1ozt246l3i5ng1n3.png</t>
  </si>
  <si>
    <t>https://eldenring.fanapis.com/images/weapons/17f6960a2b7l0i1ozuak6b667gyiqq.png</t>
  </si>
  <si>
    <t>https://eldenring.fanapis.com/images/weapons/17f697c8bb1l0i1ozxd3885l5ejmcw.png</t>
  </si>
  <si>
    <t>https://eldenring.fanapis.com/images/weapons/17f69bfdbcdl0i1ozxotkx767c6z5e.png</t>
  </si>
  <si>
    <t>https://eldenring.fanapis.com/images/weapons/17f69d0ae08l0i1p06vghydco2o29u.png</t>
  </si>
  <si>
    <t>https://eldenring.fanapis.com/images/weapons/17f69dea799l0i1p0jj1dc7gc9ooad.png</t>
  </si>
  <si>
    <t>https://eldenring.fanapis.com/images/weapons/17f6967c49cl0i1p0mowlnjq4ufrl.png</t>
  </si>
  <si>
    <t>https://eldenring.fanapis.com/images/weapons/17f695d9e5dl0i1p0otrlfxvt1g9n9.png</t>
  </si>
  <si>
    <t>https://eldenring.fanapis.com/images/weapons/17f695a0063l0i1p0qdogpnbjb7xnf.png</t>
  </si>
  <si>
    <t>Meteorite Staff</t>
  </si>
  <si>
    <t>https://eldenring.fanapis.com/images/weapons/17f6995e6eel0i1p0ujryl4uvjkiji.png</t>
  </si>
  <si>
    <t>https://eldenring.fanapis.com/images/weapons/17f698cdcd5l0i1p17cuvrv89tk1t.png</t>
  </si>
  <si>
    <t>https://eldenring.fanapis.com/images/weapons/17f69594fd1l0i1p1ad5rxu1z3y9xt.png</t>
  </si>
  <si>
    <t>https://eldenring.fanapis.com/images/weapons/17f69932567l0i1p1g57mgpbxaj4hw.png</t>
  </si>
  <si>
    <t>https://eldenring.fanapis.com/images/weapons/17f69c517f3l0i1p1j5gib5p31b06c.png</t>
  </si>
  <si>
    <t>https://eldenring.fanapis.com/images/weapons/17f69c940f6l0i1p1noaxeazv2s6xo.png</t>
  </si>
  <si>
    <t>https://eldenring.fanapis.com/images/weapons/17f6962ddb3l0i1p1wgacx8m0mpy3c.png</t>
  </si>
  <si>
    <t>https://eldenring.fanapis.com/images/weapons/17f69a0a0del0i1p1ze2uhbxr6enmw.png</t>
  </si>
  <si>
    <t>https://eldenring.fanapis.com/images/weapons/17f69822237l0i1p270w3dlqvx3kil.png</t>
  </si>
  <si>
    <t>https://eldenring.fanapis.com/images/weapons/17f69bd922al0i1p2frazvyrv41tge.png</t>
  </si>
  <si>
    <t>https://eldenring.fanapis.com/images/weapons/17f696240e3l0i1p2l8nsbm1tuf3kq.png</t>
  </si>
  <si>
    <t>https://eldenring.fanapis.com/images/weapons/17f699a5bafl0i1p2louzpgjcml2zi.png</t>
  </si>
  <si>
    <t>https://eldenring.fanapis.com/images/weapons/17f698a1aa2l0i1p2ttzr3kqvtkrqo.png</t>
  </si>
  <si>
    <t>https://eldenring.fanapis.com/images/weapons/17f69aff1efl0i1p2xlel2i8mhvc2o.png</t>
  </si>
  <si>
    <t>https://eldenring.fanapis.com/images/weapons/17f694ec20bl0i1p34h48fycewmkr1.png</t>
  </si>
  <si>
    <t>https://eldenring.fanapis.com/images/weapons/17f69727d35l0i1p3af7vawzb2qx4v.png</t>
  </si>
  <si>
    <t>https://eldenring.fanapis.com/images/weapons/17f69ba8511l0i1p3aular3j6um6ed.png</t>
  </si>
  <si>
    <t>https://eldenring.fanapis.com/images/weapons/17f6967c4f3l0i1p3l1xull5qamw2.png</t>
  </si>
  <si>
    <t>https://eldenring.fanapis.com/images/weapons/17f696abc5el0i1p3mxdl2nf7g3wsu.png</t>
  </si>
  <si>
    <t>https://eldenring.fanapis.com/images/weapons/17f6948ce42l0i1p3rnqwtrftgh5gg.png</t>
  </si>
  <si>
    <t>https://eldenring.fanapis.com/images/weapons/17f6949e9bbl0i1p3z882yhinlaqxj.png</t>
  </si>
  <si>
    <t>https://eldenring.fanapis.com/images/weapons/17f69b0a1dcl0i1p3zvfkgywidwr2.png</t>
  </si>
  <si>
    <t>https://eldenring.fanapis.com/images/weapons/17f6965c8c7l0i1p4ca48460ednlrf.png</t>
  </si>
  <si>
    <t>https://eldenring.fanapis.com/images/weapons/17f6995c642l0i1p4de8g3enadtufs.png</t>
  </si>
  <si>
    <t>https://eldenring.fanapis.com/images/weapons/17f69a8d915l0i1p4kqv889wy4d4vc.png</t>
  </si>
  <si>
    <t>https://eldenring.fanapis.com/images/weapons/17f6995269el0i1p4oqujogklpkccd.png</t>
  </si>
  <si>
    <t>https://eldenring.fanapis.com/images/weapons/17f698d80fal0i1p4tl3fnkays6xcs.png</t>
  </si>
  <si>
    <t>https://eldenring.fanapis.com/images/weapons/17f69c84a0fl0i1p53njeg78jpm83g.png</t>
  </si>
  <si>
    <t>https://eldenring.fanapis.com/images/weapons/17f696c3869l0i1p57ui4dkke1j2lb.png</t>
  </si>
  <si>
    <t>https://eldenring.fanapis.com/images/weapons/17f69958ad2l0i1p5cvrojl4ty52zs.png</t>
  </si>
  <si>
    <t>https://eldenring.fanapis.com/images/weapons/17f69914456l0i1p5gc8d6bi642ubp.png</t>
  </si>
  <si>
    <t>https://eldenring.fanapis.com/images/weapons/17f69a3766al0i1p5jn27ea0xazje3.png</t>
  </si>
  <si>
    <t>https://eldenring.fanapis.com/images/weapons/17f6961c7efl0i1p5tbamvedpnmzx4.png</t>
  </si>
  <si>
    <t>https://eldenring.fanapis.com/images/weapons/17f69aa76b3l0i1p5w4xa7tbhq0qit.png</t>
  </si>
  <si>
    <t>https://eldenring.fanapis.com/images/weapons/17f6971ad09l0i1p698i6hg5fqq3ir.png</t>
  </si>
  <si>
    <t>https://eldenring.fanapis.com/images/weapons/17f69a34499l0i1p69mtmqzfrxa7b.png</t>
  </si>
  <si>
    <t>https://eldenring.fanapis.com/images/weapons/17f69a18c12l0i1p6irjv6m8ue2f5.png</t>
  </si>
  <si>
    <t>https://eldenring.fanapis.com/images/weapons/17f69af1239l0i1p6tbsakd85i69of.png</t>
  </si>
  <si>
    <t>https://eldenring.fanapis.com/images/weapons/17f6998ff30l0i1p6uu73zw546f13u.png</t>
  </si>
  <si>
    <t>https://eldenring.fanapis.com/images/weapons/17f69c19b1al0i1p77ig6czaoxosd.png</t>
  </si>
  <si>
    <t>https://eldenring.fanapis.com/images/weapons/17f69d938dal0i1p7cva71qgpwuo6w.png</t>
  </si>
  <si>
    <t>https://eldenring.fanapis.com/images/weapons/17f69d64ed7l0i1p7jmmtge0ag3i4.png</t>
  </si>
  <si>
    <t>https://eldenring.fanapis.com/images/weapons/17f69d8a812l0i1p7s9xmq3zqql69.png</t>
  </si>
  <si>
    <t>https://eldenring.fanapis.com/images/weapons/17f69d4d41el0i1p7vs0vjortsg7oc.png</t>
  </si>
  <si>
    <t>https://eldenring.fanapis.com/images/weapons/17f6998e2a7l0i1p8fxd6bbyw83nts.png</t>
  </si>
  <si>
    <t>https://eldenring.fanapis.com/images/weapons/17f696b2b4al0i1p8ly2eaf2vbepd6.png</t>
  </si>
  <si>
    <t>https://eldenring.fanapis.com/images/weapons/17f69a4b70bl0i1p8n5ha1qpziq1xg.png</t>
  </si>
  <si>
    <t>https://eldenring.fanapis.com/images/weapons/17f698a6131l0i1p8u3hufx2lc7nr.png</t>
  </si>
  <si>
    <t>https://eldenring.fanapis.com/images/weapons/17f6991e5c5l0i1p8vp4fgo45r89ky.png</t>
  </si>
  <si>
    <t>https://eldenring.fanapis.com/images/weapons/17f694ee743l0i1p9ku7l29fh314nu.png</t>
  </si>
  <si>
    <t>https://eldenring.fanapis.com/images/weapons/17f6962a77bl0i1p9nswfravtg3kil.png</t>
  </si>
  <si>
    <t>https://eldenring.fanapis.com/images/weapons/17f6959d46el0i1p9thpf3fa8syut.png</t>
  </si>
  <si>
    <t>https://eldenring.fanapis.com/images/weapons/17f6973b001l0i1p9v6qffivf6eh3.png</t>
  </si>
  <si>
    <t>https://eldenring.fanapis.com/images/weapons/17f69869f89l0i1panhih63470rmve.png</t>
  </si>
  <si>
    <t>https://eldenring.fanapis.com/images/weapons/17f6984431bl0i1papfl53ticoff4p.png</t>
  </si>
  <si>
    <t>https://eldenring.fanapis.com/images/weapons/17f69c95d75l0i1paugymrcjquua4q.png</t>
  </si>
  <si>
    <t>https://eldenring.fanapis.com/images/weapons/17f69884882l0i1pawmnlwtwvbmm8.png</t>
  </si>
  <si>
    <t>https://eldenring.fanapis.com/images/weapons/17f69c725a8l0i1pay72k5pcw8pvc6.png</t>
  </si>
  <si>
    <t>https://eldenring.fanapis.com/images/weapons/17f69a7bbbcl0i1pbo28bmzr0t6jyp.png</t>
  </si>
  <si>
    <t>https://eldenring.fanapis.com/images/weapons/17f69a5df3cl0i1pboo1un3fj711tg.png</t>
  </si>
  <si>
    <t>https://eldenring.fanapis.com/images/weapons/17f696774f3l0i1pbvceygv4mkw0d7.png</t>
  </si>
  <si>
    <t>https://eldenring.fanapis.com/images/weapons/17f694ca651l0i1pbx2gimykg3587g.png</t>
  </si>
  <si>
    <t>https://eldenring.fanapis.com/images/weapons/17f694bb057l0i1pc726b2jy8z22n.png</t>
  </si>
  <si>
    <t>https://eldenring.fanapis.com/images/weapons/17f699d1084l0i1pcmssd76cdlcjqk.png</t>
  </si>
  <si>
    <t>https://eldenring.fanapis.com/images/weapons/17f69a22461l0i1pcneoqys4gxbav.png</t>
  </si>
  <si>
    <t>https://eldenring.fanapis.com/images/weapons/17f69aced5el0i1pcsbypcz3lxclfq.png</t>
  </si>
  <si>
    <t>https://eldenring.fanapis.com/images/weapons/17f69d6e6e0l0i1pctcpzxxaoxt1wc.png</t>
  </si>
  <si>
    <t>https://eldenring.fanapis.com/images/weapons/17f69b676c4l0i1pcy677icvt5r8m9.png</t>
  </si>
  <si>
    <t>https://eldenring.fanapis.com/images/weapons/17f695571bbl0i1pdcktfpfya20p2.png</t>
  </si>
  <si>
    <t>https://eldenring.fanapis.com/images/weapons/17f6980f9d0l0i1pdddh1p7a12vqnc.png</t>
  </si>
  <si>
    <t>https://eldenring.fanapis.com/images/weapons/17f69b63034l0i1pdhypowirop759.png</t>
  </si>
  <si>
    <t>https://eldenring.fanapis.com/images/weapons/17f69b7f413l0i1pdlfnyqleuyg0fm.png</t>
  </si>
  <si>
    <t>https://eldenring.fanapis.com/images/weapons/17f6984dcccl0i1pdm4f6od648mce.png</t>
  </si>
  <si>
    <t>https://eldenring.fanapis.com/images/weapons/17f6976dccbl0i1pdxa3y1gcjkryhw.png</t>
  </si>
  <si>
    <t>https://eldenring.fanapis.com/images/weapons/17f69987c03l0i1pdyutp139wmu1sh.png</t>
  </si>
  <si>
    <t>https://eldenring.fanapis.com/images/weapons/17f696cbcb2l0i1pe89fm2alskh2df.png</t>
  </si>
  <si>
    <t>https://eldenring.fanapis.com/images/weapons/17f6969f10el0i1pecne5vzed6lx56.png</t>
  </si>
  <si>
    <t>https://eldenring.fanapis.com/images/weapons/17f699a14b1l0i1pekzisiwkpul53i.png</t>
  </si>
  <si>
    <t>https://eldenring.fanapis.com/images/weapons/17f69cd8a23l0i1peugvwepjdkaqh.png</t>
  </si>
  <si>
    <t>https://eldenring.fanapis.com/images/weapons/17f69728e6al0i1peyh4scwxfhl357.png</t>
  </si>
  <si>
    <t>https://eldenring.fanapis.com/images/weapons/17f69667faal0i1pezui5k6y6r0fin.png</t>
  </si>
  <si>
    <t>https://eldenring.fanapis.com/images/weapons/17f69513a8al0i1pf3ozolljjevfk.png</t>
  </si>
  <si>
    <t>https://eldenring.fanapis.com/images/weapons/17f6946d08bl0i1pfb4sevs913hvu.png</t>
  </si>
  <si>
    <t>https://eldenring.fanapis.com/images/weapons/17f69a10accl0i1pfj7uwvc9kzei7d.png</t>
  </si>
  <si>
    <t>https://eldenring.fanapis.com/images/weapons/17f69c558e4l0i1pfn93tt9wcpo0di.png</t>
  </si>
  <si>
    <t>https://eldenring.fanapis.com/images/weapons/17f69d611efl0i1pfqtebu0oq2b2w4.png</t>
  </si>
  <si>
    <t>https://eldenring.fanapis.com/images/weapons/17f6994d14el0i1pfsvoe12uhfhqnc.png</t>
  </si>
  <si>
    <t>https://eldenring.fanapis.com/images/weapons/17f69b492f2l0i1pg02g5smf5kummp.png</t>
  </si>
  <si>
    <t>https://eldenring.fanapis.com/images/weapons/17f6971cafal0i1pg8ls91ef3yrf8r.png</t>
  </si>
  <si>
    <t>https://eldenring.fanapis.com/images/weapons/17f69491311l0i1pgceffu5ll8sovn.png</t>
  </si>
  <si>
    <t>https://eldenring.fanapis.com/images/weapons/17f6976f477l0i1pgfgwmdenvupj5.png</t>
  </si>
  <si>
    <t>https://eldenring.fanapis.com/images/weapons/17f69502a09l0i1pgjcmg5igz1j0mr.png</t>
  </si>
  <si>
    <t>https://eldenring.fanapis.com/images/weapons/17f69920f78l0i1pgs2yaxn0jafxk.png</t>
  </si>
  <si>
    <t>https://eldenring.fanapis.com/images/weapons/17f697b3423l0i1pgz84q3gg342rvu.png</t>
  </si>
  <si>
    <t>https://eldenring.fanapis.com/images/weapons/17f69abddefl0i1ph323xr196zcpc.png</t>
  </si>
  <si>
    <t>https://eldenring.fanapis.com/images/weapons/17f699368ccl0i1ph45qf42ty540od.png</t>
  </si>
  <si>
    <t>https://eldenring.fanapis.com/images/weapons/17f69bbd392l0i1ph9qxgols7hl7qc.png</t>
  </si>
  <si>
    <t>https://eldenring.fanapis.com/images/weapons/17f6995ccbfl0i1phh558cbgycwuo.png</t>
  </si>
  <si>
    <t>https://eldenring.fanapis.com/images/weapons/17f697c0b2dl0i1phqrezjlqqlunoa.png</t>
  </si>
  <si>
    <t>https://eldenring.fanapis.com/images/weapons/17f69d76aa8l0i1phsgjq5azzb5g1.png</t>
  </si>
  <si>
    <t>https://eldenring.fanapis.com/images/weapons/17f69746125l0i1phti5gxbjc1nfhx.png</t>
  </si>
  <si>
    <t>https://eldenring.fanapis.com/images/weapons/17f697307d1l0i1pi6qvgmp5wuhmk.png</t>
  </si>
  <si>
    <t>https://eldenring.fanapis.com/images/weapons/17f69885c93l0i1pihpfc550piu1x.png</t>
  </si>
  <si>
    <t>https://eldenring.fanapis.com/images/weapons/17f697047a0l0i1pik0le4bp23xal.png</t>
  </si>
  <si>
    <t>https://eldenring.fanapis.com/images/weapons/17f69bba35dl0i1pilsvl3r9ub4cf9.png</t>
  </si>
  <si>
    <t>https://eldenring.fanapis.com/images/weapons/17f69a617edl0i1piq3kor6g6xs3ql.png</t>
  </si>
  <si>
    <t>https://eldenring.fanapis.com/images/weapons/17f69b1e4cfl0i1piuurxtzf8019c.png</t>
  </si>
  <si>
    <t>https://eldenring.fanapis.com/images/weapons/17f698971dfl0i1pja9443dg722bb3.png</t>
  </si>
  <si>
    <t>https://eldenring.fanapis.com/images/weapons/17f694b74eel0i1pjc1y7lp7e97wy.png</t>
  </si>
  <si>
    <t>https://eldenring.fanapis.com/images/weapons/17f698acb69l0i1pjffhe1kjzha5v.png</t>
  </si>
  <si>
    <t>https://eldenring.fanapis.com/images/weapons/17f6975ef77l0i1pjgwds05239gwag.png</t>
  </si>
  <si>
    <t>https://eldenring.fanapis.com/images/weapons/17f69d10518l0i1pjt3166nis69mk9.png</t>
  </si>
  <si>
    <t>https://eldenring.fanapis.com/images/weapons/17f6993e936l0i1pjyhfk7vfpgc8ce.png</t>
  </si>
  <si>
    <t>https://eldenring.fanapis.com/images/weapons/17f69b7874el0i1pk0zpdda5qgjzi.png</t>
  </si>
  <si>
    <t>https://eldenring.fanapis.com/images/weapons/17f6963cc83l0i1pk36gu3e5f8fpxm.png</t>
  </si>
  <si>
    <t>https://eldenring.fanapis.com/images/weapons/17f69ac78dcl0i1pke5of594dboffh.png</t>
  </si>
  <si>
    <t>https://eldenring.fanapis.com/images/weapons/17f6975dd97l0i1pkiw33ipbj1wu2d.png</t>
  </si>
  <si>
    <t>https://eldenring.fanapis.com/images/weapons/17f69c12977l0i1pkr6s0g1o7v5kz.png</t>
  </si>
  <si>
    <t>https://eldenring.fanapis.com/images/weapons/17f698a34afl0i1pku2sj7lswv0zy.png</t>
  </si>
  <si>
    <t>https://eldenring.fanapis.com/images/weapons/17f69a84ec9l0i1pl7rf93vq4jlbt8.png</t>
  </si>
  <si>
    <t>https://eldenring.fanapis.com/images/weapons/17f699b4949l0i1plb5z4sznm17g7p.png</t>
  </si>
  <si>
    <t>https://eldenring.fanapis.com/images/weapons/17f696356b4l0i1pljd3dmbyei0rzd.png</t>
  </si>
  <si>
    <t>https://eldenring.fanapis.com/images/weapons/17f69b31ef4l0i1plkiau08p955pt5.png</t>
  </si>
  <si>
    <t>https://eldenring.fanapis.com/images/weapons/17f6953c2f2l0i1pltkmb7nxuvfxgo.png</t>
  </si>
  <si>
    <t>https://eldenring.fanapis.com/images/weapons/17f697020ddl0i1pm0mkycj3pyzli7.png</t>
  </si>
  <si>
    <t>https://eldenring.fanapis.com/images/weapons/17f69523142l0i1pm7iurzr5rt7vpb.png</t>
  </si>
  <si>
    <t>https://eldenring.fanapis.com/images/weapons/17f69d1c283l0i1pm7km9k4n9hesqp.png</t>
  </si>
  <si>
    <t>https://eldenring.fanapis.com/images/weapons/17f69dcdeb9l0i1pmay6pw29q0kz9j.png</t>
  </si>
  <si>
    <t>https://eldenring.fanapis.com/images/weapons/17f69b44345l0i1pmq6va882h9uvf.png</t>
  </si>
  <si>
    <t>https://eldenring.fanapis.com/images/weapons/17f69b32328l0i1pmuqj0u81mxsett.png</t>
  </si>
  <si>
    <t>https://eldenring.fanapis.com/images/weapons/17f698685e3l0i1pmwzhhrnhxcf81.png</t>
  </si>
  <si>
    <t>https://eldenring.fanapis.com/images/weapons/17f69aa244al0i1pmyf54x5qm8xb1r.png</t>
  </si>
  <si>
    <t>https://eldenring.fanapis.com/images/weapons/17f6997d3a3l0i1pn2970lts73cbnn.png</t>
  </si>
  <si>
    <t>https://eldenring.fanapis.com/images/weapons/17f69d2e16cl0i1pndl0cqdeg1df40a.png</t>
  </si>
  <si>
    <t>https://eldenring.fanapis.com/images/weapons/17f6976fa7el0i1pnla0wdjcpf4iqvm.png</t>
  </si>
  <si>
    <t>https://eldenring.fanapis.com/images/weapons/17f69b005b3l0i1pnmcmlgow749t19.png</t>
  </si>
  <si>
    <t>https://eldenring.fanapis.com/images/weapons/17f69d445cel0i1pnsmtteechmemmd.png</t>
  </si>
  <si>
    <t>https://eldenring.fanapis.com/images/weapons/17f697a64ccl0i1pnuagdt1sfmx0pk.png</t>
  </si>
  <si>
    <t>https://eldenring.fanapis.com/images/weapons/17f69747395l0i1po2ze4jsp35ms3t.png</t>
  </si>
  <si>
    <t>https://eldenring.fanapis.com/images/weapons/17f69c6c09el0i1poegki2ecno2vw.png</t>
  </si>
  <si>
    <t>https://eldenring.fanapis.com/images/weapons/17f6990b8f9l0i1poeub82lv32r18o.png</t>
  </si>
  <si>
    <t>https://eldenring.fanapis.com/images/weapons/17f69d58854l0i1pom1ferfthsgsd.png</t>
  </si>
  <si>
    <t>https://eldenring.fanapis.com/images/weapons/17f697b4c08l0i1pomqr1pxcel70uf.png</t>
  </si>
  <si>
    <t>https://eldenring.fanapis.com/images/weapons/17f69a8a231l0i1potleffsoj8ycfb.png</t>
  </si>
  <si>
    <t>https://eldenring.fanapis.com/images/weapons/17f69a2e19cl0i1pp06n0kd7rxesjl.png</t>
  </si>
  <si>
    <t>https://eldenring.fanapis.com/images/weapons/17f6999d8b5l0i1pp5phyiipgx4eoi.png</t>
  </si>
  <si>
    <t>https://eldenring.fanapis.com/images/weapons/17f69c23d73l0i1ppcoi0x9lzm1frn.png</t>
  </si>
  <si>
    <t>https://eldenring.fanapis.com/images/weapons/17f69762fd7l0i1ppfr1nudb4uz853.png</t>
  </si>
  <si>
    <t>https://eldenring.fanapis.com/images/weapons/17f69ca18e3l0i1pplg1qd5hx85vfgj.png</t>
  </si>
  <si>
    <t>https://eldenring.fanapis.com/images/weapons/17f694a60fal0i1pprpdod0sn0veh.png</t>
  </si>
  <si>
    <t>https://eldenring.fanapis.com/images/weapons/17f69cf8934l0i1ppuzogdnseu6l7f.png</t>
  </si>
  <si>
    <t>https://eldenring.fanapis.com/images/weapons/17f69528e34l0i1pq5pn4dg3bbkmj.png</t>
  </si>
  <si>
    <t>https://eldenring.fanapis.com/images/weapons/17f69a2b9c8l0i1pqbpbbyiylafnx.png</t>
  </si>
  <si>
    <t>https://eldenring.fanapis.com/images/weapons/17f69d7ad55l0i1pqhdj20wzeg63ts.png</t>
  </si>
  <si>
    <t>https://eldenring.fanapis.com/images/weapons/17f695e037bl0i1pqkyetqd7zbu8l.png</t>
  </si>
  <si>
    <t>https://eldenring.fanapis.com/images/weapons/17f69a3190el0i1pqs4x6j5c6xpye.png</t>
  </si>
  <si>
    <t>https://eldenring.fanapis.com/images/weapons/17f698bc778l0i1pqyr7r7agoq3o5d.png</t>
  </si>
  <si>
    <t>https://eldenring.fanapis.com/images/weapons/17f696c1ee3l0i1pr4ayhpbcwld3pn.png</t>
  </si>
  <si>
    <t>https://eldenring.fanapis.com/images/weapons/17f69b42027l0i1prapddaur3pdili.png</t>
  </si>
  <si>
    <t>https://eldenring.fanapis.com/images/weapons/17f69a1045al0i1prfggf7geafalun.png</t>
  </si>
  <si>
    <t>https://eldenring.fanapis.com/images/weapons/17f69aaf476l0i1prkfafl8jets7wh.png</t>
  </si>
  <si>
    <t>https://eldenring.fanapis.com/images/weapons/17f69ace310l0i1proreclwz3grgz.png</t>
  </si>
  <si>
    <t>https://eldenring.fanapis.com/images/weapons/17f69aff56dl0i1przmnvkw34pmvm.png</t>
  </si>
  <si>
    <t>https://eldenring.fanapis.com/images/weapons/17f69afb6c2l0i1ps6dducecpwa4m.png</t>
  </si>
  <si>
    <t>https://eldenring.fanapis.com/images/weapons/17f69c5e336l0i1ps8m2w27as1vumo.png</t>
  </si>
  <si>
    <t>https://eldenring.fanapis.com/images/weapons/17f69aa2722l0i1ps9o8lwz4rprn29.png</t>
  </si>
  <si>
    <t>https://eldenring.fanapis.com/images/weapons/17f69657dc0l0i1psc1sw2ehitb9m.png</t>
  </si>
  <si>
    <t>https://eldenring.fanapis.com/images/weapons/17f69dc134al0i1psnm7v5asqrwh7g.png</t>
  </si>
  <si>
    <t>https://eldenring.fanapis.com/images/weapons/17f69b4d221l0i1psy7bxk9acqs5xv.png</t>
  </si>
  <si>
    <t>https://eldenring.fanapis.com/images/weapons/17f69c5bf40l0i1pszirywq0wqy1l.png</t>
  </si>
  <si>
    <t>https://eldenring.fanapis.com/images/weapons/17f69d7e396l0i1pt3tuf213zcu8u.png</t>
  </si>
  <si>
    <t>https://eldenring.fanapis.com/images/weapons/17f699989edl0i1pt44dx2gkj49me6.png</t>
  </si>
  <si>
    <t>https://eldenring.fanapis.com/images/weapons/17f69571714l0i1ptc8s1fsagr8zf.png</t>
  </si>
  <si>
    <t>https://eldenring.fanapis.com/images/weapons/17f69c5c0bfl0i1ptlhsrovoc8dx07.png</t>
  </si>
  <si>
    <t>https://eldenring.fanapis.com/images/weapons/17f694eefe9l0i1pto8dn7ezy61a99.png</t>
  </si>
  <si>
    <t>https://eldenring.fanapis.com/images/weapons/17f696af19bl0i1ptpv0fdawl72o4yq.png</t>
  </si>
  <si>
    <t>https://eldenring.fanapis.com/images/weapons/17f69691044l0i1ptyliubsc1c29o9.png</t>
  </si>
  <si>
    <t xml:space="preserve">https://eldenring.fanapis.com/images/weapons/17f69afd8dcl0i1p9y9s33uzxd9fek.png </t>
  </si>
  <si>
    <t>https://eldenring.wiki.fextralife.com/file/Elden-Ring/bandits_curved_sword_curved_sword_weapon_elden_ring_wiki_guide_200px.png</t>
  </si>
  <si>
    <t>https://eldenring.wiki.fextralife.com/file/Elden-Ring/gravel_stone_seal_sacred_seal_weapon_elden_ring_wiki_guide_200px.png</t>
  </si>
  <si>
    <t>https://eldenring.wiki.fextralife.com/file/Elden-Ring/inseparable_sword_elden_ring_wiki_guide_200px.png</t>
  </si>
  <si>
    <t>Dragonlord Placidusax</t>
  </si>
  <si>
    <t>Elden Beast</t>
  </si>
  <si>
    <t>Fire Giant</t>
  </si>
  <si>
    <t>Regal Ancestor Spirit</t>
  </si>
  <si>
    <t>Starscourge Radahn</t>
  </si>
  <si>
    <t>Godfrey, First Elden Lord</t>
  </si>
  <si>
    <t>Godrick the Grafted</t>
  </si>
  <si>
    <t>https://eldenring.fanapis.com/images/items/17f6982bcdal0i1zqvhswyzzak6ajo.png</t>
  </si>
  <si>
    <t>https://eldenring.fanapis.com/images/items/17f6951f0e7l0i1zsksmwnefcweq8s.png</t>
  </si>
  <si>
    <t>https://eldenring.fanapis.com/images/items/17f69b3ed72l0i1zwpf1dtkj8tyj8o.png</t>
  </si>
  <si>
    <t>https://eldenring.fanapis.com/images/items/17f696de995l0i1zzow2rkegmvbu5s.png</t>
  </si>
  <si>
    <t>https://eldenring.fanapis.com/images/items/17f69c57af4l0i1zzs199y8izriyrk.png</t>
  </si>
  <si>
    <t>https://eldenring.fanapis.com/images/items/17f6995d3d0l0i202bb7hvshtg9usl.png</t>
  </si>
  <si>
    <t>https://eldenring.fanapis.com/images/items/17f6979a73cl0i202d198w2z4k0iug.png</t>
  </si>
  <si>
    <t>https://eldenring.fanapis.com/images/items/17f6982c67cl0i202fvde54suq2f7.png</t>
  </si>
  <si>
    <t>https://eldenring.fanapis.com/images/items/17f69b51e87l0i202t1add41xwy9y7.png</t>
  </si>
  <si>
    <t>https://eldenring.fanapis.com/images/items/17f697d3b4dl0i2037x501vy93x619.png</t>
  </si>
  <si>
    <t>https://eldenring.fanapis.com/images/items/17f69c5468fl0i203fvz09odp0k4pq.png</t>
  </si>
  <si>
    <t>https://eldenring.fanapis.com/images/items/17f69aed689l0i203q40vkjazumcks.png</t>
  </si>
  <si>
    <t>https://eldenring.fanapis.com/images/items/17f69881ac4l0i203w68wewtomkibu.png</t>
  </si>
  <si>
    <t>Rykard, Lord of Blasphemy</t>
  </si>
  <si>
    <t>Maliketh, the Black Blade</t>
  </si>
  <si>
    <t>Renalla Queen of the Full Moon</t>
  </si>
  <si>
    <t>Astel, Naturalborn of the Void</t>
  </si>
  <si>
    <t>Morgot, the Omen King</t>
  </si>
  <si>
    <t>Malenia, Goddess of Rot</t>
  </si>
  <si>
    <t>https://eldenring.wiki.fextralife.com/file/Elden-Ring/remembrance_of_the_blood_lord_item_elden_ring_wiki_guide_200px.png</t>
  </si>
  <si>
    <t>Mohg, Lord of Blood</t>
  </si>
  <si>
    <t>Req. Str</t>
  </si>
  <si>
    <t>Req. Dex</t>
  </si>
  <si>
    <t>Req. Arc</t>
  </si>
  <si>
    <t>Req. Hly</t>
  </si>
  <si>
    <t>Req. Int</t>
  </si>
  <si>
    <t>Scal. Str</t>
  </si>
  <si>
    <t>Scal. Dex</t>
  </si>
  <si>
    <t>Scal. Int</t>
  </si>
  <si>
    <t>Scal. Fai</t>
  </si>
  <si>
    <t>Scal. Arc</t>
  </si>
  <si>
    <t>Damage</t>
  </si>
  <si>
    <t>Perc. Phys</t>
  </si>
  <si>
    <t>Perc. Mag</t>
  </si>
  <si>
    <t>Perc. Fir</t>
  </si>
  <si>
    <t>Perc. Lit</t>
  </si>
  <si>
    <t>Perc. Hol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</si>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</sst>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NumberFormat="1"/>
    <xf numFmtId="0" fontId="1" fillId="0" borderId="0" xfId="1"/>
    <xf numFmtId="1" fontId="0" fillId="0" borderId="0" xfId="0" applyNumberFormat="1"/>
  </cellXfs>
  <cellStyles count="2">
    <cellStyle name="Hiperlink" xfId="1" builtinId="8"/>
    <cellStyle name="Normal" xfId="0" builtinId="0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E4F47F3-F4DA-41A7-B7FE-E2E3E66452CD}" autoFormatId="16" applyNumberFormats="0" applyBorderFormats="0" applyFontFormats="0" applyPatternFormats="0" applyAlignmentFormats="0" applyWidthHeightFormats="0">
  <queryTableRefresh nextId="47">
    <queryTableFields count="29">
      <queryTableField id="1" name="Name" tableColumnId="1"/>
      <queryTableField id="2" name="Type" tableColumnId="2"/>
      <queryTableField id="46" dataBound="0" tableColumnId="19"/>
      <queryTableField id="25" dataBound="0" tableColumnId="25"/>
      <queryTableField id="26" dataBound="0" tableColumnId="26"/>
      <queryTableField id="27" dataBound="0" tableColumnId="27"/>
      <queryTableField id="45" dataBound="0" tableColumnId="18"/>
      <queryTableField id="3" name="Phy" tableColumnId="3"/>
      <queryTableField id="4" name="Mag" tableColumnId="4"/>
      <queryTableField id="5" name="Fir" tableColumnId="5"/>
      <queryTableField id="6" name="Lit" tableColumnId="6"/>
      <queryTableField id="7" name="Hol" tableColumnId="7"/>
      <queryTableField id="40" dataBound="0" tableColumnId="8"/>
      <queryTableField id="41" dataBound="0" tableColumnId="9"/>
      <queryTableField id="42" dataBound="0" tableColumnId="15"/>
      <queryTableField id="43" dataBound="0" tableColumnId="16"/>
      <queryTableField id="44" dataBound="0" tableColumnId="17"/>
      <queryTableField id="39" dataBound="0" tableColumnId="38"/>
      <queryTableField id="38" dataBound="0" tableColumnId="37"/>
      <queryTableField id="37" dataBound="0" tableColumnId="36"/>
      <queryTableField id="36" dataBound="0" tableColumnId="35"/>
      <queryTableField id="35" dataBound="0" tableColumnId="28"/>
      <queryTableField id="10" name="Str" tableColumnId="10"/>
      <queryTableField id="11" name="Dex" tableColumnId="11"/>
      <queryTableField id="12" name="Int" tableColumnId="12"/>
      <queryTableField id="13" name="Fai" tableColumnId="13"/>
      <queryTableField id="14" name="Arc" tableColumnId="14"/>
      <queryTableField id="23" name="Wgt" tableColumnId="23"/>
      <queryTableField id="24" name="Upgrade" tableColumnId="24"/>
    </queryTableFields>
    <queryTableDeletedFields count="10">
      <deletedField name="Phy_1"/>
      <deletedField name="Mag_2"/>
      <deletedField name="Fir_3"/>
      <deletedField name="Lit_4"/>
      <deletedField name="Hol_5"/>
      <deletedField name="Bst"/>
      <deletedField name="Rst"/>
      <deletedField name="Any"/>
      <deletedField name="Sta"/>
      <deletedField name="C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EF0F6-A476-415D-BB61-48CD658AC238}" name="elden_ring_weapon" displayName="elden_ring_weapon" ref="A1:AC309" tableType="queryTable" totalsRowShown="0">
  <autoFilter ref="A1:AC309" xr:uid="{1E3EF0F6-A476-415D-BB61-48CD658AC238}"/>
  <sortState xmlns:xlrd2="http://schemas.microsoft.com/office/spreadsheetml/2017/richdata2" ref="A2:AC309">
    <sortCondition ref="A1:A309"/>
  </sortState>
  <tableColumns count="29">
    <tableColumn id="1" xr3:uid="{9160F3B6-36EC-4593-9D77-1D997E86D767}" uniqueName="1" name="Name" queryTableFieldId="1" dataDxfId="16"/>
    <tableColumn id="2" xr3:uid="{46C97187-9F60-42B7-AD16-8347C41045E6}" uniqueName="2" name="Type" queryTableFieldId="2" dataDxfId="15"/>
    <tableColumn id="19" xr3:uid="{F760FB10-5469-4583-BDCD-F63628D1041C}" uniqueName="19" name="Location" queryTableFieldId="46"/>
    <tableColumn id="25" xr3:uid="{49DDAC63-415F-4AF2-A24D-B53ACDB6F975}" uniqueName="25" name="image" queryTableFieldId="25" dataDxfId="14"/>
    <tableColumn id="26" xr3:uid="{4811A1ED-A746-4506-9951-EF3D300C1226}" uniqueName="26" name="Boss Name" queryTableFieldId="26" dataDxfId="13"/>
    <tableColumn id="27" xr3:uid="{CD26B97E-F1D0-4D82-8AFC-8D6C7BA37854}" uniqueName="27" name="Boss Image" queryTableFieldId="27" dataDxfId="12"/>
    <tableColumn id="18" xr3:uid="{AAD6E39C-33EE-4170-8997-6E3C13F5E589}" uniqueName="18" name="Damage" queryTableFieldId="45" dataDxfId="5">
      <calculatedColumnFormula>SUM(elden_ring_weapon[[#This Row],[Phy]:[Hol]])</calculatedColumnFormula>
    </tableColumn>
    <tableColumn id="3" xr3:uid="{309EB1EE-99A6-4651-A184-4A737E883FEE}" uniqueName="3" name="Phy" queryTableFieldId="3"/>
    <tableColumn id="4" xr3:uid="{0CC2BB3A-C999-44CD-8D6C-691587B43F1D}" uniqueName="4" name="Mag" queryTableFieldId="4"/>
    <tableColumn id="5" xr3:uid="{11945FDA-C8E1-45AE-8BA4-1C20D50314F5}" uniqueName="5" name="Fir" queryTableFieldId="5"/>
    <tableColumn id="6" xr3:uid="{F7FCAC3D-C7D5-45B0-A198-78B484466D2E}" uniqueName="6" name="Lit" queryTableFieldId="6"/>
    <tableColumn id="7" xr3:uid="{65B39DC0-9F3E-4F87-9A84-038E8265A947}" uniqueName="7" name="Hol" queryTableFieldId="7"/>
    <tableColumn id="8" xr3:uid="{A3133C83-4FA4-4D6A-B742-44A8C7E8F9E8}" uniqueName="8" name="Perc. Phys" queryTableFieldId="40" dataDxfId="4">
      <calculatedColumnFormula>(elden_ring_weapon[[#This Row],[Phy]]/elden_ring_weapon[[#This Row],[Damage]])*100</calculatedColumnFormula>
    </tableColumn>
    <tableColumn id="9" xr3:uid="{FB092480-69EF-4015-ABEA-E21444A458C8}" uniqueName="9" name="Perc. Mag" queryTableFieldId="41" dataDxfId="3">
      <calculatedColumnFormula>(elden_ring_weapon[[#This Row],[Mag]]/elden_ring_weapon[[#This Row],[Damage]])*100</calculatedColumnFormula>
    </tableColumn>
    <tableColumn id="15" xr3:uid="{3ADB8426-5054-47FF-A34C-61727847145C}" uniqueName="15" name="Perc. Fir" queryTableFieldId="42" dataDxfId="2">
      <calculatedColumnFormula>(elden_ring_weapon[[#This Row],[Fir]]/elden_ring_weapon[[#This Row],[Damage]])*100</calculatedColumnFormula>
    </tableColumn>
    <tableColumn id="16" xr3:uid="{EFCD6111-D04E-47BF-88F6-3E82E0BE7717}" uniqueName="16" name="Perc. Lit" queryTableFieldId="43" dataDxfId="1">
      <calculatedColumnFormula>(elden_ring_weapon[[#This Row],[Lit]]/elden_ring_weapon[[#This Row],[Damage]])*100</calculatedColumnFormula>
    </tableColumn>
    <tableColumn id="17" xr3:uid="{15C566B1-A659-4BCE-99C3-3F73ADB6C5B8}" uniqueName="17" name="Perc. Hol" queryTableFieldId="44" dataDxfId="0">
      <calculatedColumnFormula>(elden_ring_weapon[[#This Row],[Hol]]/elden_ring_weapon[[#This Row],[Damage]])*100</calculatedColumnFormula>
    </tableColumn>
    <tableColumn id="38" xr3:uid="{39C8045A-8A37-4A3C-A07F-418E11B31FF6}" uniqueName="38" name="Req. Str" queryTableFieldId="39"/>
    <tableColumn id="37" xr3:uid="{2A037E12-B1B2-4235-B0C7-BFC1D4A84A5B}" uniqueName="37" name="Req. Dex" queryTableFieldId="38"/>
    <tableColumn id="36" xr3:uid="{C0C2796E-8A4F-468C-889B-DB3F059148EB}" uniqueName="36" name="Req. Arc" queryTableFieldId="37"/>
    <tableColumn id="35" xr3:uid="{48249BD0-9018-488A-9BA6-02A0B442557E}" uniqueName="35" name="Req. Hly" queryTableFieldId="36"/>
    <tableColumn id="28" xr3:uid="{67855C92-9782-45E5-B726-8C8A5D83D0D4}" uniqueName="28" name="Req. Int" queryTableFieldId="35"/>
    <tableColumn id="10" xr3:uid="{266181C3-C8FD-42A8-A5DB-E82C157A0BDC}" uniqueName="10" name="Scal. Str" queryTableFieldId="10" dataDxfId="11"/>
    <tableColumn id="11" xr3:uid="{E5CBCD83-2ADB-4ECF-8932-286B83EDB7F4}" uniqueName="11" name="Scal. Dex" queryTableFieldId="11" dataDxfId="10"/>
    <tableColumn id="12" xr3:uid="{67FE4375-A480-4A44-88EF-B6D38AA5872A}" uniqueName="12" name="Scal. Int" queryTableFieldId="12" dataDxfId="9"/>
    <tableColumn id="13" xr3:uid="{2CF40993-B25C-4E02-92D4-D073FA0F2EE8}" uniqueName="13" name="Scal. Fai" queryTableFieldId="13" dataDxfId="8"/>
    <tableColumn id="14" xr3:uid="{6825C9EF-EEF7-40FE-86DE-B9FBA92DFE4C}" uniqueName="14" name="Scal. Arc" queryTableFieldId="14" dataDxfId="7"/>
    <tableColumn id="23" xr3:uid="{FE68974F-81CE-4610-92A1-8565453E1A92}" uniqueName="23" name="Wgt" queryTableFieldId="23"/>
    <tableColumn id="24" xr3:uid="{460A8911-9FEF-4286-AD1F-3442FD06651E}" uniqueName="24" name="Upgrade" queryTableFieldId="2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file/Elden-Ring/gravel_stone_seal_sacred_seal_weapon_elden_ring_wiki_guide_200px.pn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ldenring.wiki.fextralife.com/file/Elden-Ring/bandits_curved_sword_curved_sword_weapon_elden_ring_wiki_guide_200px.png" TargetMode="External"/><Relationship Id="rId1" Type="http://schemas.openxmlformats.org/officeDocument/2006/relationships/hyperlink" Target="https://eldenring.wiki.fextralife.com/file/Elden-Ring/bandits_curved_sword_curved_sword_weapon_elden_ring_wiki_guide_200px.png" TargetMode="External"/><Relationship Id="rId6" Type="http://schemas.openxmlformats.org/officeDocument/2006/relationships/hyperlink" Target="https://eldenring.fanapis.com/images/weapons/17f69848f3fl0i1olspoavxf69m81b.png" TargetMode="External"/><Relationship Id="rId5" Type="http://schemas.openxmlformats.org/officeDocument/2006/relationships/hyperlink" Target="https://eldenring.fanapis.com/images/items/17f6982bcdal0i1zqvhswyzzak6ajo.png" TargetMode="External"/><Relationship Id="rId4" Type="http://schemas.openxmlformats.org/officeDocument/2006/relationships/hyperlink" Target="https://eldenring.wiki.fextralife.com/file/Elden-Ring/inseparable_sword_elden_ring_wiki_guide_200px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0114-5DE1-4A61-8797-53D0B881909A}">
  <dimension ref="A1:AC309"/>
  <sheetViews>
    <sheetView tabSelected="1" workbookViewId="0">
      <selection activeCell="E236" sqref="E236"/>
    </sheetView>
  </sheetViews>
  <sheetFormatPr defaultRowHeight="15" x14ac:dyDescent="0.25"/>
  <cols>
    <col min="1" max="1" width="27.85546875" bestFit="1" customWidth="1"/>
    <col min="2" max="2" width="21" bestFit="1" customWidth="1"/>
    <col min="3" max="3" width="21" customWidth="1"/>
    <col min="4" max="4" width="81.140625" bestFit="1" customWidth="1"/>
    <col min="5" max="5" width="20.140625" customWidth="1"/>
    <col min="6" max="7" width="22.7109375" customWidth="1"/>
    <col min="8" max="9" width="5.5703125" bestFit="1" customWidth="1"/>
    <col min="10" max="10" width="6.42578125" bestFit="1" customWidth="1"/>
    <col min="11" max="11" width="6" bestFit="1" customWidth="1"/>
    <col min="12" max="12" width="6.140625" bestFit="1" customWidth="1"/>
    <col min="13" max="13" width="9.5703125" style="3" customWidth="1"/>
    <col min="14" max="14" width="15.85546875" style="3" customWidth="1"/>
    <col min="15" max="15" width="11.7109375" style="3" customWidth="1"/>
    <col min="16" max="16" width="10.28515625" style="3" customWidth="1"/>
    <col min="17" max="17" width="9.7109375" style="3" customWidth="1"/>
    <col min="18" max="18" width="10.85546875" customWidth="1"/>
    <col min="23" max="23" width="10.140625" customWidth="1"/>
    <col min="24" max="24" width="10.85546875" customWidth="1"/>
    <col min="25" max="25" width="12.42578125" customWidth="1"/>
    <col min="26" max="26" width="11.7109375" customWidth="1"/>
    <col min="27" max="27" width="13.28515625" customWidth="1"/>
  </cols>
  <sheetData>
    <row r="1" spans="1:29" x14ac:dyDescent="0.25">
      <c r="A1" t="s">
        <v>0</v>
      </c>
      <c r="B1" t="s">
        <v>1</v>
      </c>
      <c r="C1" t="s">
        <v>700</v>
      </c>
      <c r="D1" t="s">
        <v>346</v>
      </c>
      <c r="E1" t="s">
        <v>344</v>
      </c>
      <c r="F1" t="s">
        <v>345</v>
      </c>
      <c r="G1" t="s">
        <v>694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s="3" t="s">
        <v>695</v>
      </c>
      <c r="N1" s="3" t="s">
        <v>696</v>
      </c>
      <c r="O1" s="3" t="s">
        <v>697</v>
      </c>
      <c r="P1" s="3" t="s">
        <v>698</v>
      </c>
      <c r="Q1" s="3" t="s">
        <v>699</v>
      </c>
      <c r="R1" t="s">
        <v>684</v>
      </c>
      <c r="S1" t="s">
        <v>685</v>
      </c>
      <c r="T1" t="s">
        <v>686</v>
      </c>
      <c r="U1" t="s">
        <v>687</v>
      </c>
      <c r="V1" t="s">
        <v>688</v>
      </c>
      <c r="W1" t="s">
        <v>689</v>
      </c>
      <c r="X1" t="s">
        <v>690</v>
      </c>
      <c r="Y1" t="s">
        <v>691</v>
      </c>
      <c r="Z1" t="s">
        <v>692</v>
      </c>
      <c r="AA1" t="s">
        <v>693</v>
      </c>
      <c r="AB1" t="s">
        <v>7</v>
      </c>
      <c r="AC1" t="s">
        <v>8</v>
      </c>
    </row>
    <row r="2" spans="1:29" x14ac:dyDescent="0.25">
      <c r="A2" t="s">
        <v>9</v>
      </c>
      <c r="B2" t="s">
        <v>10</v>
      </c>
      <c r="D2" t="s">
        <v>470</v>
      </c>
      <c r="G2">
        <f>SUM(elden_ring_weapon[[#This Row],[Phy]:[Hol]])</f>
        <v>43</v>
      </c>
      <c r="H2">
        <v>43</v>
      </c>
      <c r="I2">
        <v>0</v>
      </c>
      <c r="J2">
        <v>0</v>
      </c>
      <c r="K2">
        <v>0</v>
      </c>
      <c r="L2">
        <v>0</v>
      </c>
      <c r="M2" s="3">
        <f>(elden_ring_weapon[[#This Row],[Phy]]/elden_ring_weapon[[#This Row],[Damage]])*100</f>
        <v>100</v>
      </c>
      <c r="N2" s="3">
        <f>(elden_ring_weapon[[#This Row],[Mag]]/elden_ring_weapon[[#This Row],[Damage]])*100</f>
        <v>0</v>
      </c>
      <c r="O2" s="3">
        <f>(elden_ring_weapon[[#This Row],[Fir]]/elden_ring_weapon[[#This Row],[Damage]])*100</f>
        <v>0</v>
      </c>
      <c r="P2" s="3">
        <f>(elden_ring_weapon[[#This Row],[Lit]]/elden_ring_weapon[[#This Row],[Damage]])*100</f>
        <v>0</v>
      </c>
      <c r="Q2" s="3">
        <f>(elden_ring_weapon[[#This Row],[Hol]]/elden_ring_weapon[[#This Row],[Damage]])*100</f>
        <v>0</v>
      </c>
      <c r="R2">
        <v>6</v>
      </c>
      <c r="S2">
        <v>0</v>
      </c>
      <c r="T2">
        <v>0</v>
      </c>
      <c r="U2">
        <v>0</v>
      </c>
      <c r="V2">
        <v>28</v>
      </c>
      <c r="W2" t="s">
        <v>11</v>
      </c>
      <c r="X2" t="s">
        <v>12</v>
      </c>
      <c r="Y2" t="s">
        <v>13</v>
      </c>
      <c r="Z2" t="s">
        <v>12</v>
      </c>
      <c r="AA2" t="s">
        <v>12</v>
      </c>
      <c r="AB2">
        <v>3</v>
      </c>
      <c r="AC2" t="s">
        <v>14</v>
      </c>
    </row>
    <row r="3" spans="1:29" x14ac:dyDescent="0.25">
      <c r="A3" t="s">
        <v>15</v>
      </c>
      <c r="B3" t="s">
        <v>16</v>
      </c>
      <c r="D3" t="s">
        <v>506</v>
      </c>
      <c r="G3">
        <f>SUM(elden_ring_weapon[[#This Row],[Phy]:[Hol]])</f>
        <v>406</v>
      </c>
      <c r="H3">
        <v>313</v>
      </c>
      <c r="I3">
        <v>93</v>
      </c>
      <c r="J3">
        <v>0</v>
      </c>
      <c r="K3">
        <v>0</v>
      </c>
      <c r="L3">
        <v>0</v>
      </c>
      <c r="M3" s="3">
        <f>(elden_ring_weapon[[#This Row],[Phy]]/elden_ring_weapon[[#This Row],[Damage]])*100</f>
        <v>77.093596059113295</v>
      </c>
      <c r="N3" s="3">
        <f>(elden_ring_weapon[[#This Row],[Mag]]/elden_ring_weapon[[#This Row],[Damage]])*100</f>
        <v>22.906403940886698</v>
      </c>
      <c r="O3" s="3">
        <f>(elden_ring_weapon[[#This Row],[Fir]]/elden_ring_weapon[[#This Row],[Damage]])*100</f>
        <v>0</v>
      </c>
      <c r="P3" s="3">
        <f>(elden_ring_weapon[[#This Row],[Lit]]/elden_ring_weapon[[#This Row],[Damage]])*100</f>
        <v>0</v>
      </c>
      <c r="Q3" s="3">
        <f>(elden_ring_weapon[[#This Row],[Hol]]/elden_ring_weapon[[#This Row],[Damage]])*100</f>
        <v>0</v>
      </c>
      <c r="R3">
        <v>16</v>
      </c>
      <c r="S3">
        <v>12</v>
      </c>
      <c r="T3">
        <v>0</v>
      </c>
      <c r="U3">
        <v>0</v>
      </c>
      <c r="V3">
        <v>18</v>
      </c>
      <c r="W3" t="s">
        <v>17</v>
      </c>
      <c r="X3" t="s">
        <v>11</v>
      </c>
      <c r="Y3" t="s">
        <v>11</v>
      </c>
      <c r="Z3" t="s">
        <v>12</v>
      </c>
      <c r="AA3" t="s">
        <v>12</v>
      </c>
      <c r="AB3">
        <v>8</v>
      </c>
      <c r="AC3" t="s">
        <v>18</v>
      </c>
    </row>
    <row r="4" spans="1:29" x14ac:dyDescent="0.25">
      <c r="A4" t="s">
        <v>19</v>
      </c>
      <c r="B4" t="s">
        <v>20</v>
      </c>
      <c r="D4" t="s">
        <v>364</v>
      </c>
      <c r="G4">
        <f>SUM(elden_ring_weapon[[#This Row],[Phy]:[Hol]])</f>
        <v>200</v>
      </c>
      <c r="H4">
        <v>200</v>
      </c>
      <c r="I4">
        <v>0</v>
      </c>
      <c r="J4">
        <v>0</v>
      </c>
      <c r="K4">
        <v>0</v>
      </c>
      <c r="L4">
        <v>0</v>
      </c>
      <c r="M4" s="3">
        <f>(elden_ring_weapon[[#This Row],[Phy]]/elden_ring_weapon[[#This Row],[Damage]])*100</f>
        <v>100</v>
      </c>
      <c r="N4" s="3">
        <f>(elden_ring_weapon[[#This Row],[Mag]]/elden_ring_weapon[[#This Row],[Damage]])*100</f>
        <v>0</v>
      </c>
      <c r="O4" s="3">
        <f>(elden_ring_weapon[[#This Row],[Fir]]/elden_ring_weapon[[#This Row],[Damage]])*100</f>
        <v>0</v>
      </c>
      <c r="P4" s="3">
        <f>(elden_ring_weapon[[#This Row],[Lit]]/elden_ring_weapon[[#This Row],[Damage]])*100</f>
        <v>0</v>
      </c>
      <c r="Q4" s="3">
        <f>(elden_ring_weapon[[#This Row],[Hol]]/elden_ring_weapon[[#This Row],[Damage]])*100</f>
        <v>0</v>
      </c>
      <c r="R4">
        <v>7</v>
      </c>
      <c r="S4">
        <v>18</v>
      </c>
      <c r="T4">
        <v>0</v>
      </c>
      <c r="U4">
        <v>0</v>
      </c>
      <c r="V4">
        <v>0</v>
      </c>
      <c r="W4" t="s">
        <v>21</v>
      </c>
      <c r="X4" t="s">
        <v>11</v>
      </c>
      <c r="Y4" t="s">
        <v>12</v>
      </c>
      <c r="Z4" t="s">
        <v>12</v>
      </c>
      <c r="AA4" t="s">
        <v>12</v>
      </c>
      <c r="AB4">
        <v>45</v>
      </c>
      <c r="AC4" t="s">
        <v>14</v>
      </c>
    </row>
    <row r="5" spans="1:29" x14ac:dyDescent="0.25">
      <c r="A5" t="s">
        <v>22</v>
      </c>
      <c r="B5" t="s">
        <v>10</v>
      </c>
      <c r="D5" t="s">
        <v>469</v>
      </c>
      <c r="G5">
        <f>SUM(elden_ring_weapon[[#This Row],[Phy]:[Hol]])</f>
        <v>29</v>
      </c>
      <c r="H5">
        <v>29</v>
      </c>
      <c r="I5">
        <v>0</v>
      </c>
      <c r="J5">
        <v>0</v>
      </c>
      <c r="K5">
        <v>0</v>
      </c>
      <c r="L5">
        <v>0</v>
      </c>
      <c r="M5" s="3">
        <f>(elden_ring_weapon[[#This Row],[Phy]]/elden_ring_weapon[[#This Row],[Damage]])*100</f>
        <v>100</v>
      </c>
      <c r="N5" s="3">
        <f>(elden_ring_weapon[[#This Row],[Mag]]/elden_ring_weapon[[#This Row],[Damage]])*100</f>
        <v>0</v>
      </c>
      <c r="O5" s="3">
        <f>(elden_ring_weapon[[#This Row],[Fir]]/elden_ring_weapon[[#This Row],[Damage]])*100</f>
        <v>0</v>
      </c>
      <c r="P5" s="3">
        <f>(elden_ring_weapon[[#This Row],[Lit]]/elden_ring_weapon[[#This Row],[Damage]])*100</f>
        <v>0</v>
      </c>
      <c r="Q5" s="3">
        <f>(elden_ring_weapon[[#This Row],[Hol]]/elden_ring_weapon[[#This Row],[Damage]])*100</f>
        <v>0</v>
      </c>
      <c r="R5">
        <v>6</v>
      </c>
      <c r="S5">
        <v>0</v>
      </c>
      <c r="T5">
        <v>12</v>
      </c>
      <c r="U5">
        <v>0</v>
      </c>
      <c r="V5">
        <v>10</v>
      </c>
      <c r="W5" t="s">
        <v>11</v>
      </c>
      <c r="X5" t="s">
        <v>12</v>
      </c>
      <c r="Y5" t="s">
        <v>17</v>
      </c>
      <c r="Z5" t="s">
        <v>12</v>
      </c>
      <c r="AA5" t="s">
        <v>13</v>
      </c>
      <c r="AB5">
        <v>25</v>
      </c>
      <c r="AC5" t="s">
        <v>14</v>
      </c>
    </row>
    <row r="6" spans="1:29" x14ac:dyDescent="0.25">
      <c r="A6" t="s">
        <v>23</v>
      </c>
      <c r="B6" t="s">
        <v>24</v>
      </c>
      <c r="D6" t="s">
        <v>617</v>
      </c>
      <c r="G6">
        <f>SUM(elden_ring_weapon[[#This Row],[Phy]:[Hol]])</f>
        <v>240</v>
      </c>
      <c r="H6">
        <v>240</v>
      </c>
      <c r="I6">
        <v>0</v>
      </c>
      <c r="J6">
        <v>0</v>
      </c>
      <c r="K6">
        <v>0</v>
      </c>
      <c r="L6">
        <v>0</v>
      </c>
      <c r="M6" s="3">
        <f>(elden_ring_weapon[[#This Row],[Phy]]/elden_ring_weapon[[#This Row],[Damage]])*100</f>
        <v>100</v>
      </c>
      <c r="N6" s="3">
        <f>(elden_ring_weapon[[#This Row],[Mag]]/elden_ring_weapon[[#This Row],[Damage]])*100</f>
        <v>0</v>
      </c>
      <c r="O6" s="3">
        <f>(elden_ring_weapon[[#This Row],[Fir]]/elden_ring_weapon[[#This Row],[Damage]])*100</f>
        <v>0</v>
      </c>
      <c r="P6" s="3">
        <f>(elden_ring_weapon[[#This Row],[Lit]]/elden_ring_weapon[[#This Row],[Damage]])*100</f>
        <v>0</v>
      </c>
      <c r="Q6" s="3">
        <f>(elden_ring_weapon[[#This Row],[Hol]]/elden_ring_weapon[[#This Row],[Damage]])*100</f>
        <v>0</v>
      </c>
      <c r="R6">
        <v>10</v>
      </c>
      <c r="S6">
        <v>20</v>
      </c>
      <c r="T6">
        <v>0</v>
      </c>
      <c r="U6">
        <v>0</v>
      </c>
      <c r="V6">
        <v>0</v>
      </c>
      <c r="W6" t="s">
        <v>11</v>
      </c>
      <c r="X6" t="s">
        <v>25</v>
      </c>
      <c r="Y6" t="s">
        <v>12</v>
      </c>
      <c r="Z6" t="s">
        <v>12</v>
      </c>
      <c r="AA6" t="s">
        <v>12</v>
      </c>
      <c r="AB6">
        <v>3</v>
      </c>
      <c r="AC6" t="s">
        <v>14</v>
      </c>
    </row>
    <row r="7" spans="1:29" x14ac:dyDescent="0.25">
      <c r="A7" t="s">
        <v>26</v>
      </c>
      <c r="B7" t="s">
        <v>27</v>
      </c>
      <c r="D7" t="s">
        <v>407</v>
      </c>
      <c r="G7">
        <f>SUM(elden_ring_weapon[[#This Row],[Phy]:[Hol]])</f>
        <v>308</v>
      </c>
      <c r="H7">
        <v>308</v>
      </c>
      <c r="I7">
        <v>0</v>
      </c>
      <c r="J7">
        <v>0</v>
      </c>
      <c r="K7">
        <v>0</v>
      </c>
      <c r="L7">
        <v>0</v>
      </c>
      <c r="M7" s="3">
        <f>(elden_ring_weapon[[#This Row],[Phy]]/elden_ring_weapon[[#This Row],[Damage]])*100</f>
        <v>100</v>
      </c>
      <c r="N7" s="3">
        <f>(elden_ring_weapon[[#This Row],[Mag]]/elden_ring_weapon[[#This Row],[Damage]])*100</f>
        <v>0</v>
      </c>
      <c r="O7" s="3">
        <f>(elden_ring_weapon[[#This Row],[Fir]]/elden_ring_weapon[[#This Row],[Damage]])*100</f>
        <v>0</v>
      </c>
      <c r="P7" s="3">
        <f>(elden_ring_weapon[[#This Row],[Lit]]/elden_ring_weapon[[#This Row],[Damage]])*100</f>
        <v>0</v>
      </c>
      <c r="Q7" s="3">
        <f>(elden_ring_weapon[[#This Row],[Hol]]/elden_ring_weapon[[#This Row],[Damage]])*100</f>
        <v>0</v>
      </c>
      <c r="R7">
        <v>18</v>
      </c>
      <c r="S7">
        <v>12</v>
      </c>
      <c r="T7">
        <v>0</v>
      </c>
      <c r="U7">
        <v>0</v>
      </c>
      <c r="V7">
        <v>0</v>
      </c>
      <c r="W7" t="s">
        <v>12</v>
      </c>
      <c r="X7" t="s">
        <v>12</v>
      </c>
      <c r="Y7" t="s">
        <v>12</v>
      </c>
      <c r="Z7" t="s">
        <v>12</v>
      </c>
      <c r="AA7" t="s">
        <v>12</v>
      </c>
      <c r="AB7">
        <v>6</v>
      </c>
      <c r="AC7" t="s">
        <v>14</v>
      </c>
    </row>
    <row r="8" spans="1:29" x14ac:dyDescent="0.25">
      <c r="A8" t="s">
        <v>28</v>
      </c>
      <c r="B8" t="s">
        <v>10</v>
      </c>
      <c r="D8" t="s">
        <v>465</v>
      </c>
      <c r="G8">
        <f>SUM(elden_ring_weapon[[#This Row],[Phy]:[Hol]])</f>
        <v>43</v>
      </c>
      <c r="H8">
        <v>43</v>
      </c>
      <c r="I8">
        <v>0</v>
      </c>
      <c r="J8">
        <v>0</v>
      </c>
      <c r="K8">
        <v>0</v>
      </c>
      <c r="L8">
        <v>0</v>
      </c>
      <c r="M8" s="3">
        <f>(elden_ring_weapon[[#This Row],[Phy]]/elden_ring_weapon[[#This Row],[Damage]])*100</f>
        <v>100</v>
      </c>
      <c r="N8" s="3">
        <f>(elden_ring_weapon[[#This Row],[Mag]]/elden_ring_weapon[[#This Row],[Damage]])*100</f>
        <v>0</v>
      </c>
      <c r="O8" s="3">
        <f>(elden_ring_weapon[[#This Row],[Fir]]/elden_ring_weapon[[#This Row],[Damage]])*100</f>
        <v>0</v>
      </c>
      <c r="P8" s="3">
        <f>(elden_ring_weapon[[#This Row],[Lit]]/elden_ring_weapon[[#This Row],[Damage]])*100</f>
        <v>0</v>
      </c>
      <c r="Q8" s="3">
        <f>(elden_ring_weapon[[#This Row],[Hol]]/elden_ring_weapon[[#This Row],[Damage]])*100</f>
        <v>0</v>
      </c>
      <c r="R8">
        <v>7</v>
      </c>
      <c r="S8">
        <v>0</v>
      </c>
      <c r="T8">
        <v>0</v>
      </c>
      <c r="U8">
        <v>0</v>
      </c>
      <c r="V8">
        <v>16</v>
      </c>
      <c r="W8" t="s">
        <v>11</v>
      </c>
      <c r="X8" t="s">
        <v>12</v>
      </c>
      <c r="Y8" t="s">
        <v>13</v>
      </c>
      <c r="Z8" t="s">
        <v>12</v>
      </c>
      <c r="AA8" t="s">
        <v>12</v>
      </c>
      <c r="AB8">
        <v>3</v>
      </c>
      <c r="AC8" t="s">
        <v>14</v>
      </c>
    </row>
    <row r="9" spans="1:29" x14ac:dyDescent="0.25">
      <c r="A9" t="s">
        <v>29</v>
      </c>
      <c r="B9" t="s">
        <v>30</v>
      </c>
      <c r="D9" t="s">
        <v>390</v>
      </c>
      <c r="E9" t="s">
        <v>661</v>
      </c>
      <c r="F9" t="s">
        <v>668</v>
      </c>
      <c r="G9">
        <f>SUM(elden_ring_weapon[[#This Row],[Phy]:[Hol]])</f>
        <v>404</v>
      </c>
      <c r="H9">
        <v>404</v>
      </c>
      <c r="I9">
        <v>0</v>
      </c>
      <c r="J9">
        <v>0</v>
      </c>
      <c r="K9">
        <v>0</v>
      </c>
      <c r="L9">
        <v>0</v>
      </c>
      <c r="M9" s="3">
        <f>(elden_ring_weapon[[#This Row],[Phy]]/elden_ring_weapon[[#This Row],[Damage]])*100</f>
        <v>100</v>
      </c>
      <c r="N9" s="3">
        <f>(elden_ring_weapon[[#This Row],[Mag]]/elden_ring_weapon[[#This Row],[Damage]])*100</f>
        <v>0</v>
      </c>
      <c r="O9" s="3">
        <f>(elden_ring_weapon[[#This Row],[Fir]]/elden_ring_weapon[[#This Row],[Damage]])*100</f>
        <v>0</v>
      </c>
      <c r="P9" s="3">
        <f>(elden_ring_weapon[[#This Row],[Lit]]/elden_ring_weapon[[#This Row],[Damage]])*100</f>
        <v>0</v>
      </c>
      <c r="Q9" s="3">
        <f>(elden_ring_weapon[[#This Row],[Hol]]/elden_ring_weapon[[#This Row],[Damage]])*100</f>
        <v>0</v>
      </c>
      <c r="R9">
        <v>42</v>
      </c>
      <c r="S9">
        <v>14</v>
      </c>
      <c r="T9">
        <v>0</v>
      </c>
      <c r="U9">
        <v>0</v>
      </c>
      <c r="V9">
        <v>0</v>
      </c>
      <c r="W9" t="s">
        <v>25</v>
      </c>
      <c r="X9" t="s">
        <v>11</v>
      </c>
      <c r="Y9" t="s">
        <v>12</v>
      </c>
      <c r="Z9" t="s">
        <v>12</v>
      </c>
      <c r="AA9" t="s">
        <v>12</v>
      </c>
      <c r="AB9">
        <v>18</v>
      </c>
      <c r="AC9" t="s">
        <v>18</v>
      </c>
    </row>
    <row r="10" spans="1:29" x14ac:dyDescent="0.25">
      <c r="A10" t="s">
        <v>31</v>
      </c>
      <c r="B10" t="s">
        <v>32</v>
      </c>
      <c r="D10" t="s">
        <v>482</v>
      </c>
      <c r="E10" t="s">
        <v>662</v>
      </c>
      <c r="F10" s="1" t="s">
        <v>663</v>
      </c>
      <c r="G10" s="1">
        <f>SUM(elden_ring_weapon[[#This Row],[Phy]:[Hol]])</f>
        <v>347</v>
      </c>
      <c r="H10">
        <v>347</v>
      </c>
      <c r="I10">
        <v>0</v>
      </c>
      <c r="J10">
        <v>0</v>
      </c>
      <c r="K10">
        <v>0</v>
      </c>
      <c r="L10">
        <v>0</v>
      </c>
      <c r="M10" s="3">
        <f>(elden_ring_weapon[[#This Row],[Phy]]/elden_ring_weapon[[#This Row],[Damage]])*100</f>
        <v>100</v>
      </c>
      <c r="N10" s="3">
        <f>(elden_ring_weapon[[#This Row],[Mag]]/elden_ring_weapon[[#This Row],[Damage]])*100</f>
        <v>0</v>
      </c>
      <c r="O10" s="3">
        <f>(elden_ring_weapon[[#This Row],[Fir]]/elden_ring_weapon[[#This Row],[Damage]])*100</f>
        <v>0</v>
      </c>
      <c r="P10" s="3">
        <f>(elden_ring_weapon[[#This Row],[Lit]]/elden_ring_weapon[[#This Row],[Damage]])*100</f>
        <v>0</v>
      </c>
      <c r="Q10" s="3">
        <f>(elden_ring_weapon[[#This Row],[Hol]]/elden_ring_weapon[[#This Row],[Damage]])*100</f>
        <v>0</v>
      </c>
      <c r="R10">
        <v>34</v>
      </c>
      <c r="S10">
        <v>22</v>
      </c>
      <c r="T10">
        <v>0</v>
      </c>
      <c r="U10">
        <v>0</v>
      </c>
      <c r="V10">
        <v>0</v>
      </c>
      <c r="W10" t="s">
        <v>25</v>
      </c>
      <c r="X10" t="s">
        <v>25</v>
      </c>
      <c r="Y10" t="s">
        <v>12</v>
      </c>
      <c r="Z10" t="s">
        <v>12</v>
      </c>
      <c r="AA10" t="s">
        <v>12</v>
      </c>
      <c r="AB10">
        <v>11</v>
      </c>
      <c r="AC10" t="s">
        <v>18</v>
      </c>
    </row>
    <row r="11" spans="1:29" x14ac:dyDescent="0.25">
      <c r="A11" t="s">
        <v>33</v>
      </c>
      <c r="B11" t="s">
        <v>10</v>
      </c>
      <c r="D11" t="s">
        <v>472</v>
      </c>
      <c r="G11">
        <f>SUM(elden_ring_weapon[[#This Row],[Phy]:[Hol]])</f>
        <v>58</v>
      </c>
      <c r="H11">
        <v>58</v>
      </c>
      <c r="I11">
        <v>0</v>
      </c>
      <c r="J11">
        <v>0</v>
      </c>
      <c r="K11">
        <v>0</v>
      </c>
      <c r="L11">
        <v>0</v>
      </c>
      <c r="M11" s="3">
        <f>(elden_ring_weapon[[#This Row],[Phy]]/elden_ring_weapon[[#This Row],[Damage]])*100</f>
        <v>100</v>
      </c>
      <c r="N11" s="3">
        <f>(elden_ring_weapon[[#This Row],[Mag]]/elden_ring_weapon[[#This Row],[Damage]])*100</f>
        <v>0</v>
      </c>
      <c r="O11" s="3">
        <f>(elden_ring_weapon[[#This Row],[Fir]]/elden_ring_weapon[[#This Row],[Damage]])*100</f>
        <v>0</v>
      </c>
      <c r="P11" s="3">
        <f>(elden_ring_weapon[[#This Row],[Lit]]/elden_ring_weapon[[#This Row],[Damage]])*100</f>
        <v>0</v>
      </c>
      <c r="Q11" s="3">
        <f>(elden_ring_weapon[[#This Row],[Hol]]/elden_ring_weapon[[#This Row],[Damage]])*100</f>
        <v>0</v>
      </c>
      <c r="R11">
        <v>10</v>
      </c>
      <c r="S11">
        <v>0</v>
      </c>
      <c r="T11">
        <v>0</v>
      </c>
      <c r="U11">
        <v>0</v>
      </c>
      <c r="V11">
        <v>52</v>
      </c>
      <c r="W11" t="s">
        <v>25</v>
      </c>
      <c r="X11" t="s">
        <v>12</v>
      </c>
      <c r="Y11" t="s">
        <v>13</v>
      </c>
      <c r="Z11" t="s">
        <v>12</v>
      </c>
      <c r="AA11" t="s">
        <v>12</v>
      </c>
      <c r="AB11">
        <v>4</v>
      </c>
      <c r="AC11" t="s">
        <v>18</v>
      </c>
    </row>
    <row r="12" spans="1:29" x14ac:dyDescent="0.25">
      <c r="A12" t="s">
        <v>34</v>
      </c>
      <c r="B12" t="s">
        <v>35</v>
      </c>
      <c r="D12" s="2" t="s">
        <v>653</v>
      </c>
      <c r="G12">
        <f>SUM(elden_ring_weapon[[#This Row],[Phy]:[Hol]])</f>
        <v>289</v>
      </c>
      <c r="H12">
        <v>289</v>
      </c>
      <c r="I12">
        <v>0</v>
      </c>
      <c r="J12">
        <v>0</v>
      </c>
      <c r="K12">
        <v>0</v>
      </c>
      <c r="L12">
        <v>0</v>
      </c>
      <c r="M12" s="3">
        <f>(elden_ring_weapon[[#This Row],[Phy]]/elden_ring_weapon[[#This Row],[Damage]])*100</f>
        <v>100</v>
      </c>
      <c r="N12" s="3">
        <f>(elden_ring_weapon[[#This Row],[Mag]]/elden_ring_weapon[[#This Row],[Damage]])*100</f>
        <v>0</v>
      </c>
      <c r="O12" s="3">
        <f>(elden_ring_weapon[[#This Row],[Fir]]/elden_ring_weapon[[#This Row],[Damage]])*100</f>
        <v>0</v>
      </c>
      <c r="P12" s="3">
        <f>(elden_ring_weapon[[#This Row],[Lit]]/elden_ring_weapon[[#This Row],[Damage]])*100</f>
        <v>0</v>
      </c>
      <c r="Q12" s="3">
        <f>(elden_ring_weapon[[#This Row],[Hol]]/elden_ring_weapon[[#This Row],[Damage]])*100</f>
        <v>0</v>
      </c>
      <c r="R12">
        <v>11</v>
      </c>
      <c r="S12">
        <v>13</v>
      </c>
      <c r="T12">
        <v>0</v>
      </c>
      <c r="U12">
        <v>0</v>
      </c>
      <c r="V12">
        <v>0</v>
      </c>
      <c r="W12" t="s">
        <v>11</v>
      </c>
      <c r="X12" t="s">
        <v>25</v>
      </c>
      <c r="Y12" t="s">
        <v>12</v>
      </c>
      <c r="Z12" t="s">
        <v>12</v>
      </c>
      <c r="AA12" t="s">
        <v>12</v>
      </c>
      <c r="AB12">
        <v>5</v>
      </c>
      <c r="AC12" t="s">
        <v>14</v>
      </c>
    </row>
    <row r="13" spans="1:29" x14ac:dyDescent="0.25">
      <c r="A13" t="s">
        <v>36</v>
      </c>
      <c r="B13" t="s">
        <v>16</v>
      </c>
      <c r="D13" t="s">
        <v>507</v>
      </c>
      <c r="G13">
        <f>SUM(elden_ring_weapon[[#This Row],[Phy]:[Hol]])</f>
        <v>347</v>
      </c>
      <c r="H13">
        <v>347</v>
      </c>
      <c r="I13">
        <v>0</v>
      </c>
      <c r="J13">
        <v>0</v>
      </c>
      <c r="K13">
        <v>0</v>
      </c>
      <c r="L13">
        <v>0</v>
      </c>
      <c r="M13" s="3">
        <f>(elden_ring_weapon[[#This Row],[Phy]]/elden_ring_weapon[[#This Row],[Damage]])*100</f>
        <v>100</v>
      </c>
      <c r="N13" s="3">
        <f>(elden_ring_weapon[[#This Row],[Mag]]/elden_ring_weapon[[#This Row],[Damage]])*100</f>
        <v>0</v>
      </c>
      <c r="O13" s="3">
        <f>(elden_ring_weapon[[#This Row],[Fir]]/elden_ring_weapon[[#This Row],[Damage]])*100</f>
        <v>0</v>
      </c>
      <c r="P13" s="3">
        <f>(elden_ring_weapon[[#This Row],[Lit]]/elden_ring_weapon[[#This Row],[Damage]])*100</f>
        <v>0</v>
      </c>
      <c r="Q13" s="3">
        <f>(elden_ring_weapon[[#This Row],[Hol]]/elden_ring_weapon[[#This Row],[Damage]])*100</f>
        <v>0</v>
      </c>
      <c r="R13">
        <v>17</v>
      </c>
      <c r="S13">
        <v>0</v>
      </c>
      <c r="T13">
        <v>0</v>
      </c>
      <c r="U13">
        <v>0</v>
      </c>
      <c r="V13">
        <v>0</v>
      </c>
      <c r="W13" t="s">
        <v>25</v>
      </c>
      <c r="X13" t="s">
        <v>11</v>
      </c>
      <c r="Y13" t="s">
        <v>12</v>
      </c>
      <c r="Z13" t="s">
        <v>12</v>
      </c>
      <c r="AA13" t="s">
        <v>12</v>
      </c>
      <c r="AB13">
        <v>10</v>
      </c>
      <c r="AC13" t="s">
        <v>14</v>
      </c>
    </row>
    <row r="14" spans="1:29" x14ac:dyDescent="0.25">
      <c r="A14" t="s">
        <v>37</v>
      </c>
      <c r="B14" t="s">
        <v>38</v>
      </c>
      <c r="D14" t="s">
        <v>522</v>
      </c>
      <c r="G14">
        <f>SUM(elden_ring_weapon[[#This Row],[Phy]:[Hol]])</f>
        <v>306</v>
      </c>
      <c r="H14">
        <v>306</v>
      </c>
      <c r="I14">
        <v>0</v>
      </c>
      <c r="J14">
        <v>0</v>
      </c>
      <c r="K14">
        <v>0</v>
      </c>
      <c r="L14">
        <v>0</v>
      </c>
      <c r="M14" s="3">
        <f>(elden_ring_weapon[[#This Row],[Phy]]/elden_ring_weapon[[#This Row],[Damage]])*100</f>
        <v>100</v>
      </c>
      <c r="N14" s="3">
        <f>(elden_ring_weapon[[#This Row],[Mag]]/elden_ring_weapon[[#This Row],[Damage]])*100</f>
        <v>0</v>
      </c>
      <c r="O14" s="3">
        <f>(elden_ring_weapon[[#This Row],[Fir]]/elden_ring_weapon[[#This Row],[Damage]])*100</f>
        <v>0</v>
      </c>
      <c r="P14" s="3">
        <f>(elden_ring_weapon[[#This Row],[Lit]]/elden_ring_weapon[[#This Row],[Damage]])*100</f>
        <v>0</v>
      </c>
      <c r="Q14" s="3">
        <f>(elden_ring_weapon[[#This Row],[Hol]]/elden_ring_weapon[[#This Row],[Damage]])*100</f>
        <v>0</v>
      </c>
      <c r="R14">
        <v>14</v>
      </c>
      <c r="S14">
        <v>12</v>
      </c>
      <c r="T14">
        <v>0</v>
      </c>
      <c r="U14">
        <v>0</v>
      </c>
      <c r="V14">
        <v>0</v>
      </c>
      <c r="W14" t="s">
        <v>25</v>
      </c>
      <c r="X14" t="s">
        <v>25</v>
      </c>
      <c r="Y14" t="s">
        <v>12</v>
      </c>
      <c r="Z14" t="s">
        <v>12</v>
      </c>
      <c r="AA14" t="s">
        <v>12</v>
      </c>
      <c r="AB14">
        <v>8</v>
      </c>
      <c r="AC14" t="s">
        <v>14</v>
      </c>
    </row>
    <row r="15" spans="1:29" x14ac:dyDescent="0.25">
      <c r="A15" t="s">
        <v>39</v>
      </c>
      <c r="B15" t="s">
        <v>16</v>
      </c>
      <c r="D15" t="s">
        <v>499</v>
      </c>
      <c r="E15" t="s">
        <v>679</v>
      </c>
      <c r="F15" t="s">
        <v>666</v>
      </c>
      <c r="G15">
        <f>SUM(elden_ring_weapon[[#This Row],[Phy]:[Hol]])</f>
        <v>338</v>
      </c>
      <c r="H15">
        <v>338</v>
      </c>
      <c r="I15">
        <v>0</v>
      </c>
      <c r="J15">
        <v>0</v>
      </c>
      <c r="K15">
        <v>0</v>
      </c>
      <c r="L15">
        <v>0</v>
      </c>
      <c r="M15" s="3">
        <f>(elden_ring_weapon[[#This Row],[Phy]]/elden_ring_weapon[[#This Row],[Damage]])*100</f>
        <v>100</v>
      </c>
      <c r="N15" s="3">
        <f>(elden_ring_weapon[[#This Row],[Mag]]/elden_ring_weapon[[#This Row],[Damage]])*100</f>
        <v>0</v>
      </c>
      <c r="O15" s="3">
        <f>(elden_ring_weapon[[#This Row],[Fir]]/elden_ring_weapon[[#This Row],[Damage]])*100</f>
        <v>0</v>
      </c>
      <c r="P15" s="3">
        <f>(elden_ring_weapon[[#This Row],[Lit]]/elden_ring_weapon[[#This Row],[Damage]])*100</f>
        <v>0</v>
      </c>
      <c r="Q15" s="3">
        <f>(elden_ring_weapon[[#This Row],[Hol]]/elden_ring_weapon[[#This Row],[Damage]])*100</f>
        <v>0</v>
      </c>
      <c r="R15">
        <v>16</v>
      </c>
      <c r="S15">
        <v>10</v>
      </c>
      <c r="T15">
        <v>0</v>
      </c>
      <c r="U15">
        <v>0</v>
      </c>
      <c r="V15">
        <v>0</v>
      </c>
      <c r="W15" t="s">
        <v>25</v>
      </c>
      <c r="X15" t="s">
        <v>11</v>
      </c>
      <c r="Y15" t="s">
        <v>12</v>
      </c>
      <c r="Z15" t="s">
        <v>12</v>
      </c>
      <c r="AA15" t="s">
        <v>12</v>
      </c>
      <c r="AB15">
        <v>9</v>
      </c>
      <c r="AC15" t="s">
        <v>14</v>
      </c>
    </row>
    <row r="16" spans="1:29" x14ac:dyDescent="0.25">
      <c r="A16" t="s">
        <v>40</v>
      </c>
      <c r="B16" t="s">
        <v>41</v>
      </c>
      <c r="D16" t="s">
        <v>458</v>
      </c>
      <c r="G16">
        <f>SUM(elden_ring_weapon[[#This Row],[Phy]:[Hol]])</f>
        <v>350</v>
      </c>
      <c r="H16">
        <v>159</v>
      </c>
      <c r="I16">
        <v>191</v>
      </c>
      <c r="J16">
        <v>0</v>
      </c>
      <c r="K16">
        <v>0</v>
      </c>
      <c r="L16">
        <v>0</v>
      </c>
      <c r="M16" s="3">
        <f>(elden_ring_weapon[[#This Row],[Phy]]/elden_ring_weapon[[#This Row],[Damage]])*100</f>
        <v>45.428571428571431</v>
      </c>
      <c r="N16" s="3">
        <f>(elden_ring_weapon[[#This Row],[Mag]]/elden_ring_weapon[[#This Row],[Damage]])*100</f>
        <v>54.571428571428569</v>
      </c>
      <c r="O16" s="3">
        <f>(elden_ring_weapon[[#This Row],[Fir]]/elden_ring_weapon[[#This Row],[Damage]])*100</f>
        <v>0</v>
      </c>
      <c r="P16" s="3">
        <f>(elden_ring_weapon[[#This Row],[Lit]]/elden_ring_weapon[[#This Row],[Damage]])*100</f>
        <v>0</v>
      </c>
      <c r="Q16" s="3">
        <f>(elden_ring_weapon[[#This Row],[Hol]]/elden_ring_weapon[[#This Row],[Damage]])*100</f>
        <v>0</v>
      </c>
      <c r="R16">
        <v>8</v>
      </c>
      <c r="S16">
        <v>22</v>
      </c>
      <c r="T16">
        <v>0</v>
      </c>
      <c r="U16">
        <v>0</v>
      </c>
      <c r="V16">
        <v>22</v>
      </c>
      <c r="W16" t="s">
        <v>21</v>
      </c>
      <c r="X16" t="s">
        <v>25</v>
      </c>
      <c r="Y16" t="s">
        <v>17</v>
      </c>
      <c r="Z16" t="s">
        <v>12</v>
      </c>
      <c r="AA16" t="s">
        <v>12</v>
      </c>
      <c r="AB16">
        <v>55</v>
      </c>
      <c r="AC16" t="s">
        <v>18</v>
      </c>
    </row>
    <row r="17" spans="1:29" x14ac:dyDescent="0.25">
      <c r="A17" t="s">
        <v>42</v>
      </c>
      <c r="B17" t="s">
        <v>43</v>
      </c>
      <c r="D17" t="s">
        <v>351</v>
      </c>
      <c r="G17">
        <f>SUM(elden_ring_weapon[[#This Row],[Phy]:[Hol]])</f>
        <v>301</v>
      </c>
      <c r="H17">
        <v>301</v>
      </c>
      <c r="I17">
        <v>0</v>
      </c>
      <c r="J17">
        <v>0</v>
      </c>
      <c r="K17">
        <v>0</v>
      </c>
      <c r="L17">
        <v>0</v>
      </c>
      <c r="M17" s="3">
        <f>(elden_ring_weapon[[#This Row],[Phy]]/elden_ring_weapon[[#This Row],[Damage]])*100</f>
        <v>100</v>
      </c>
      <c r="N17" s="3">
        <f>(elden_ring_weapon[[#This Row],[Mag]]/elden_ring_weapon[[#This Row],[Damage]])*100</f>
        <v>0</v>
      </c>
      <c r="O17" s="3">
        <f>(elden_ring_weapon[[#This Row],[Fir]]/elden_ring_weapon[[#This Row],[Damage]])*100</f>
        <v>0</v>
      </c>
      <c r="P17" s="3">
        <f>(elden_ring_weapon[[#This Row],[Lit]]/elden_ring_weapon[[#This Row],[Damage]])*100</f>
        <v>0</v>
      </c>
      <c r="Q17" s="3">
        <f>(elden_ring_weapon[[#This Row],[Hol]]/elden_ring_weapon[[#This Row],[Damage]])*100</f>
        <v>0</v>
      </c>
      <c r="R17">
        <v>12</v>
      </c>
      <c r="S17">
        <v>8</v>
      </c>
      <c r="T17">
        <v>0</v>
      </c>
      <c r="U17">
        <v>0</v>
      </c>
      <c r="V17">
        <v>0</v>
      </c>
      <c r="W17" t="s">
        <v>25</v>
      </c>
      <c r="X17" t="s">
        <v>11</v>
      </c>
      <c r="Y17" t="s">
        <v>12</v>
      </c>
      <c r="Z17" t="s">
        <v>12</v>
      </c>
      <c r="AA17" t="s">
        <v>12</v>
      </c>
      <c r="AB17">
        <v>45</v>
      </c>
      <c r="AC17" t="s">
        <v>14</v>
      </c>
    </row>
    <row r="18" spans="1:29" x14ac:dyDescent="0.25">
      <c r="A18" t="s">
        <v>44</v>
      </c>
      <c r="B18" t="s">
        <v>45</v>
      </c>
      <c r="D18" t="s">
        <v>633</v>
      </c>
      <c r="G18">
        <f>SUM(elden_ring_weapon[[#This Row],[Phy]:[Hol]])</f>
        <v>320</v>
      </c>
      <c r="H18">
        <v>320</v>
      </c>
      <c r="I18">
        <v>0</v>
      </c>
      <c r="J18">
        <v>0</v>
      </c>
      <c r="K18">
        <v>0</v>
      </c>
      <c r="L18">
        <v>0</v>
      </c>
      <c r="M18" s="3">
        <f>(elden_ring_weapon[[#This Row],[Phy]]/elden_ring_weapon[[#This Row],[Damage]])*100</f>
        <v>100</v>
      </c>
      <c r="N18" s="3">
        <f>(elden_ring_weapon[[#This Row],[Mag]]/elden_ring_weapon[[#This Row],[Damage]])*100</f>
        <v>0</v>
      </c>
      <c r="O18" s="3">
        <f>(elden_ring_weapon[[#This Row],[Fir]]/elden_ring_weapon[[#This Row],[Damage]])*100</f>
        <v>0</v>
      </c>
      <c r="P18" s="3">
        <f>(elden_ring_weapon[[#This Row],[Lit]]/elden_ring_weapon[[#This Row],[Damage]])*100</f>
        <v>0</v>
      </c>
      <c r="Q18" s="3">
        <f>(elden_ring_weapon[[#This Row],[Hol]]/elden_ring_weapon[[#This Row],[Damage]])*100</f>
        <v>0</v>
      </c>
      <c r="R18">
        <v>26</v>
      </c>
      <c r="S18">
        <v>8</v>
      </c>
      <c r="T18">
        <v>0</v>
      </c>
      <c r="U18">
        <v>0</v>
      </c>
      <c r="V18">
        <v>0</v>
      </c>
      <c r="W18" t="s">
        <v>17</v>
      </c>
      <c r="X18" t="s">
        <v>21</v>
      </c>
      <c r="Y18" t="s">
        <v>12</v>
      </c>
      <c r="Z18" t="s">
        <v>12</v>
      </c>
      <c r="AA18" t="s">
        <v>12</v>
      </c>
      <c r="AB18">
        <v>10</v>
      </c>
      <c r="AC18" t="s">
        <v>14</v>
      </c>
    </row>
    <row r="19" spans="1:29" x14ac:dyDescent="0.25">
      <c r="A19" t="s">
        <v>48</v>
      </c>
      <c r="B19" t="s">
        <v>45</v>
      </c>
      <c r="D19" t="s">
        <v>637</v>
      </c>
      <c r="G19">
        <f>SUM(elden_ring_weapon[[#This Row],[Phy]:[Hol]])</f>
        <v>467</v>
      </c>
      <c r="H19">
        <v>284</v>
      </c>
      <c r="I19">
        <v>0</v>
      </c>
      <c r="J19">
        <v>0</v>
      </c>
      <c r="K19">
        <v>0</v>
      </c>
      <c r="L19">
        <v>183</v>
      </c>
      <c r="M19" s="3">
        <f>(elden_ring_weapon[[#This Row],[Phy]]/elden_ring_weapon[[#This Row],[Damage]])*100</f>
        <v>60.813704496788013</v>
      </c>
      <c r="N19" s="3">
        <f>(elden_ring_weapon[[#This Row],[Mag]]/elden_ring_weapon[[#This Row],[Damage]])*100</f>
        <v>0</v>
      </c>
      <c r="O19" s="3">
        <f>(elden_ring_weapon[[#This Row],[Fir]]/elden_ring_weapon[[#This Row],[Damage]])*100</f>
        <v>0</v>
      </c>
      <c r="P19" s="3">
        <f>(elden_ring_weapon[[#This Row],[Lit]]/elden_ring_weapon[[#This Row],[Damage]])*100</f>
        <v>0</v>
      </c>
      <c r="Q19" s="3">
        <f>(elden_ring_weapon[[#This Row],[Hol]]/elden_ring_weapon[[#This Row],[Damage]])*100</f>
        <v>39.186295503211994</v>
      </c>
      <c r="R19">
        <v>20</v>
      </c>
      <c r="S19">
        <v>10</v>
      </c>
      <c r="T19">
        <v>0</v>
      </c>
      <c r="U19">
        <v>0</v>
      </c>
      <c r="V19">
        <v>0</v>
      </c>
      <c r="W19" t="s">
        <v>25</v>
      </c>
      <c r="X19" t="s">
        <v>25</v>
      </c>
      <c r="Y19" t="s">
        <v>12</v>
      </c>
      <c r="Z19" t="s">
        <v>11</v>
      </c>
      <c r="AA19" t="s">
        <v>12</v>
      </c>
      <c r="AB19">
        <v>9</v>
      </c>
      <c r="AC19" t="s">
        <v>18</v>
      </c>
    </row>
    <row r="20" spans="1:29" x14ac:dyDescent="0.25">
      <c r="A20" t="s">
        <v>49</v>
      </c>
      <c r="B20" t="s">
        <v>50</v>
      </c>
      <c r="D20" t="s">
        <v>414</v>
      </c>
      <c r="G20">
        <f>SUM(elden_ring_weapon[[#This Row],[Phy]:[Hol]])</f>
        <v>350</v>
      </c>
      <c r="H20">
        <v>350</v>
      </c>
      <c r="I20">
        <v>0</v>
      </c>
      <c r="J20">
        <v>0</v>
      </c>
      <c r="K20">
        <v>0</v>
      </c>
      <c r="L20">
        <v>0</v>
      </c>
      <c r="M20" s="3">
        <f>(elden_ring_weapon[[#This Row],[Phy]]/elden_ring_weapon[[#This Row],[Damage]])*100</f>
        <v>100</v>
      </c>
      <c r="N20" s="3">
        <f>(elden_ring_weapon[[#This Row],[Mag]]/elden_ring_weapon[[#This Row],[Damage]])*100</f>
        <v>0</v>
      </c>
      <c r="O20" s="3">
        <f>(elden_ring_weapon[[#This Row],[Fir]]/elden_ring_weapon[[#This Row],[Damage]])*100</f>
        <v>0</v>
      </c>
      <c r="P20" s="3">
        <f>(elden_ring_weapon[[#This Row],[Lit]]/elden_ring_weapon[[#This Row],[Damage]])*100</f>
        <v>0</v>
      </c>
      <c r="Q20" s="3">
        <f>(elden_ring_weapon[[#This Row],[Hol]]/elden_ring_weapon[[#This Row],[Damage]])*100</f>
        <v>0</v>
      </c>
      <c r="R20">
        <v>25</v>
      </c>
      <c r="S20">
        <v>14</v>
      </c>
      <c r="T20">
        <v>0</v>
      </c>
      <c r="U20">
        <v>0</v>
      </c>
      <c r="V20">
        <v>0</v>
      </c>
      <c r="W20" t="s">
        <v>17</v>
      </c>
      <c r="X20" t="s">
        <v>12</v>
      </c>
      <c r="Y20" t="s">
        <v>12</v>
      </c>
      <c r="Z20" t="s">
        <v>12</v>
      </c>
      <c r="AA20" t="s">
        <v>12</v>
      </c>
      <c r="AB20">
        <v>165</v>
      </c>
      <c r="AC20" t="s">
        <v>14</v>
      </c>
    </row>
    <row r="21" spans="1:29" x14ac:dyDescent="0.25">
      <c r="A21" t="s">
        <v>51</v>
      </c>
      <c r="B21" t="s">
        <v>35</v>
      </c>
      <c r="D21" t="s">
        <v>418</v>
      </c>
      <c r="G21">
        <f>SUM(elden_ring_weapon[[#This Row],[Phy]:[Hol]])</f>
        <v>276</v>
      </c>
      <c r="H21">
        <v>276</v>
      </c>
      <c r="I21">
        <v>0</v>
      </c>
      <c r="J21">
        <v>0</v>
      </c>
      <c r="K21">
        <v>0</v>
      </c>
      <c r="L21">
        <v>0</v>
      </c>
      <c r="M21" s="3">
        <f>(elden_ring_weapon[[#This Row],[Phy]]/elden_ring_weapon[[#This Row],[Damage]])*100</f>
        <v>100</v>
      </c>
      <c r="N21" s="3">
        <f>(elden_ring_weapon[[#This Row],[Mag]]/elden_ring_weapon[[#This Row],[Damage]])*100</f>
        <v>0</v>
      </c>
      <c r="O21" s="3">
        <f>(elden_ring_weapon[[#This Row],[Fir]]/elden_ring_weapon[[#This Row],[Damage]])*100</f>
        <v>0</v>
      </c>
      <c r="P21" s="3">
        <f>(elden_ring_weapon[[#This Row],[Lit]]/elden_ring_weapon[[#This Row],[Damage]])*100</f>
        <v>0</v>
      </c>
      <c r="Q21" s="3">
        <f>(elden_ring_weapon[[#This Row],[Hol]]/elden_ring_weapon[[#This Row],[Damage]])*100</f>
        <v>0</v>
      </c>
      <c r="R21">
        <v>13</v>
      </c>
      <c r="S21">
        <v>11</v>
      </c>
      <c r="T21">
        <v>0</v>
      </c>
      <c r="U21">
        <v>0</v>
      </c>
      <c r="V21">
        <v>0</v>
      </c>
      <c r="W21" t="s">
        <v>17</v>
      </c>
      <c r="X21" t="s">
        <v>11</v>
      </c>
      <c r="Y21" t="s">
        <v>12</v>
      </c>
      <c r="Z21" t="s">
        <v>12</v>
      </c>
      <c r="AA21" t="s">
        <v>12</v>
      </c>
      <c r="AB21">
        <v>4</v>
      </c>
      <c r="AC21" t="s">
        <v>14</v>
      </c>
    </row>
    <row r="22" spans="1:29" x14ac:dyDescent="0.25">
      <c r="A22" t="s">
        <v>46</v>
      </c>
      <c r="B22" t="s">
        <v>47</v>
      </c>
      <c r="D22" t="s">
        <v>624</v>
      </c>
      <c r="G22">
        <f>SUM(elden_ring_weapon[[#This Row],[Phy]:[Hol]])</f>
        <v>396</v>
      </c>
      <c r="H22">
        <v>142</v>
      </c>
      <c r="I22">
        <v>0</v>
      </c>
      <c r="J22">
        <v>254</v>
      </c>
      <c r="K22">
        <v>0</v>
      </c>
      <c r="L22">
        <v>0</v>
      </c>
      <c r="M22" s="3">
        <f>(elden_ring_weapon[[#This Row],[Phy]]/elden_ring_weapon[[#This Row],[Damage]])*100</f>
        <v>35.858585858585855</v>
      </c>
      <c r="N22" s="3">
        <f>(elden_ring_weapon[[#This Row],[Mag]]/elden_ring_weapon[[#This Row],[Damage]])*100</f>
        <v>0</v>
      </c>
      <c r="O22" s="3">
        <f>(elden_ring_weapon[[#This Row],[Fir]]/elden_ring_weapon[[#This Row],[Damage]])*100</f>
        <v>64.141414141414145</v>
      </c>
      <c r="P22" s="3">
        <f>(elden_ring_weapon[[#This Row],[Lit]]/elden_ring_weapon[[#This Row],[Damage]])*100</f>
        <v>0</v>
      </c>
      <c r="Q22" s="3">
        <f>(elden_ring_weapon[[#This Row],[Hol]]/elden_ring_weapon[[#This Row],[Damage]])*100</f>
        <v>0</v>
      </c>
      <c r="R22">
        <v>12</v>
      </c>
      <c r="S22">
        <v>8</v>
      </c>
      <c r="T22">
        <v>0</v>
      </c>
      <c r="U22">
        <v>0</v>
      </c>
      <c r="V22">
        <v>0</v>
      </c>
      <c r="W22" t="s">
        <v>17</v>
      </c>
      <c r="X22" t="s">
        <v>11</v>
      </c>
      <c r="Y22" t="s">
        <v>12</v>
      </c>
      <c r="Z22" t="s">
        <v>12</v>
      </c>
      <c r="AA22" t="s">
        <v>12</v>
      </c>
      <c r="AB22">
        <v>25</v>
      </c>
      <c r="AC22" t="s">
        <v>14</v>
      </c>
    </row>
    <row r="23" spans="1:29" x14ac:dyDescent="0.25">
      <c r="A23" t="s">
        <v>52</v>
      </c>
      <c r="B23" t="s">
        <v>20</v>
      </c>
      <c r="D23" t="s">
        <v>369</v>
      </c>
      <c r="G23">
        <f>SUM(elden_ring_weapon[[#This Row],[Phy]:[Hol]])</f>
        <v>171</v>
      </c>
      <c r="H23">
        <v>171</v>
      </c>
      <c r="I23">
        <v>0</v>
      </c>
      <c r="J23">
        <v>0</v>
      </c>
      <c r="K23">
        <v>0</v>
      </c>
      <c r="L23">
        <v>0</v>
      </c>
      <c r="M23" s="3">
        <f>(elden_ring_weapon[[#This Row],[Phy]]/elden_ring_weapon[[#This Row],[Damage]])*100</f>
        <v>100</v>
      </c>
      <c r="N23" s="3">
        <f>(elden_ring_weapon[[#This Row],[Mag]]/elden_ring_weapon[[#This Row],[Damage]])*100</f>
        <v>0</v>
      </c>
      <c r="O23" s="3">
        <f>(elden_ring_weapon[[#This Row],[Fir]]/elden_ring_weapon[[#This Row],[Damage]])*100</f>
        <v>0</v>
      </c>
      <c r="P23" s="3">
        <f>(elden_ring_weapon[[#This Row],[Lit]]/elden_ring_weapon[[#This Row],[Damage]])*100</f>
        <v>0</v>
      </c>
      <c r="Q23" s="3">
        <f>(elden_ring_weapon[[#This Row],[Hol]]/elden_ring_weapon[[#This Row],[Damage]])*100</f>
        <v>0</v>
      </c>
      <c r="R23">
        <v>9</v>
      </c>
      <c r="S23">
        <v>20</v>
      </c>
      <c r="T23">
        <v>0</v>
      </c>
      <c r="U23">
        <v>0</v>
      </c>
      <c r="V23">
        <v>0</v>
      </c>
      <c r="W23" t="s">
        <v>11</v>
      </c>
      <c r="X23" t="s">
        <v>11</v>
      </c>
      <c r="Y23" t="s">
        <v>12</v>
      </c>
      <c r="Z23" t="s">
        <v>12</v>
      </c>
      <c r="AA23" t="s">
        <v>12</v>
      </c>
      <c r="AB23">
        <v>4</v>
      </c>
      <c r="AC23" t="s">
        <v>18</v>
      </c>
    </row>
    <row r="24" spans="1:29" x14ac:dyDescent="0.25">
      <c r="A24" t="s">
        <v>53</v>
      </c>
      <c r="B24" t="s">
        <v>54</v>
      </c>
      <c r="D24" t="s">
        <v>431</v>
      </c>
      <c r="G24">
        <f>SUM(elden_ring_weapon[[#This Row],[Phy]:[Hol]])</f>
        <v>320</v>
      </c>
      <c r="H24">
        <v>161</v>
      </c>
      <c r="I24">
        <v>0</v>
      </c>
      <c r="J24">
        <v>0</v>
      </c>
      <c r="K24">
        <v>0</v>
      </c>
      <c r="L24">
        <v>159</v>
      </c>
      <c r="M24" s="3">
        <f>(elden_ring_weapon[[#This Row],[Phy]]/elden_ring_weapon[[#This Row],[Damage]])*100</f>
        <v>50.312500000000007</v>
      </c>
      <c r="N24" s="3">
        <f>(elden_ring_weapon[[#This Row],[Mag]]/elden_ring_weapon[[#This Row],[Damage]])*100</f>
        <v>0</v>
      </c>
      <c r="O24" s="3">
        <f>(elden_ring_weapon[[#This Row],[Fir]]/elden_ring_weapon[[#This Row],[Damage]])*100</f>
        <v>0</v>
      </c>
      <c r="P24" s="3">
        <f>(elden_ring_weapon[[#This Row],[Lit]]/elden_ring_weapon[[#This Row],[Damage]])*100</f>
        <v>0</v>
      </c>
      <c r="Q24" s="3">
        <f>(elden_ring_weapon[[#This Row],[Hol]]/elden_ring_weapon[[#This Row],[Damage]])*100</f>
        <v>49.6875</v>
      </c>
      <c r="R24">
        <v>8</v>
      </c>
      <c r="S24">
        <v>12</v>
      </c>
      <c r="T24">
        <v>0</v>
      </c>
      <c r="U24">
        <v>0</v>
      </c>
      <c r="V24">
        <v>0</v>
      </c>
      <c r="W24" t="s">
        <v>21</v>
      </c>
      <c r="X24" t="s">
        <v>17</v>
      </c>
      <c r="Y24" t="s">
        <v>12</v>
      </c>
      <c r="Z24" t="s">
        <v>25</v>
      </c>
      <c r="AA24" t="s">
        <v>12</v>
      </c>
      <c r="AB24">
        <v>2</v>
      </c>
      <c r="AC24" t="s">
        <v>18</v>
      </c>
    </row>
    <row r="25" spans="1:29" x14ac:dyDescent="0.25">
      <c r="A25" t="s">
        <v>55</v>
      </c>
      <c r="B25" t="s">
        <v>54</v>
      </c>
      <c r="D25" t="s">
        <v>444</v>
      </c>
      <c r="G25">
        <f>SUM(elden_ring_weapon[[#This Row],[Phy]:[Hol]])</f>
        <v>278</v>
      </c>
      <c r="H25">
        <v>173</v>
      </c>
      <c r="I25">
        <v>0</v>
      </c>
      <c r="J25">
        <v>0</v>
      </c>
      <c r="K25">
        <v>0</v>
      </c>
      <c r="L25">
        <v>105</v>
      </c>
      <c r="M25" s="3">
        <f>(elden_ring_weapon[[#This Row],[Phy]]/elden_ring_weapon[[#This Row],[Damage]])*100</f>
        <v>62.230215827338128</v>
      </c>
      <c r="N25" s="3">
        <f>(elden_ring_weapon[[#This Row],[Mag]]/elden_ring_weapon[[#This Row],[Damage]])*100</f>
        <v>0</v>
      </c>
      <c r="O25" s="3">
        <f>(elden_ring_weapon[[#This Row],[Fir]]/elden_ring_weapon[[#This Row],[Damage]])*100</f>
        <v>0</v>
      </c>
      <c r="P25" s="3">
        <f>(elden_ring_weapon[[#This Row],[Lit]]/elden_ring_weapon[[#This Row],[Damage]])*100</f>
        <v>0</v>
      </c>
      <c r="Q25" s="3">
        <f>(elden_ring_weapon[[#This Row],[Hol]]/elden_ring_weapon[[#This Row],[Damage]])*100</f>
        <v>37.769784172661872</v>
      </c>
      <c r="R25">
        <v>6</v>
      </c>
      <c r="S25">
        <v>13</v>
      </c>
      <c r="T25">
        <v>0</v>
      </c>
      <c r="U25">
        <v>0</v>
      </c>
      <c r="V25">
        <v>0</v>
      </c>
      <c r="W25" t="s">
        <v>11</v>
      </c>
      <c r="X25" t="s">
        <v>25</v>
      </c>
      <c r="Y25" t="s">
        <v>12</v>
      </c>
      <c r="Z25" t="s">
        <v>17</v>
      </c>
      <c r="AA25" t="s">
        <v>12</v>
      </c>
      <c r="AB25">
        <v>15</v>
      </c>
      <c r="AC25" t="s">
        <v>18</v>
      </c>
    </row>
    <row r="26" spans="1:29" x14ac:dyDescent="0.25">
      <c r="A26" t="s">
        <v>56</v>
      </c>
      <c r="B26" t="s">
        <v>16</v>
      </c>
      <c r="D26" t="s">
        <v>511</v>
      </c>
      <c r="E26" t="s">
        <v>676</v>
      </c>
      <c r="F26" t="s">
        <v>670</v>
      </c>
      <c r="G26">
        <f>SUM(elden_ring_weapon[[#This Row],[Phy]:[Hol]])</f>
        <v>487</v>
      </c>
      <c r="H26">
        <v>296</v>
      </c>
      <c r="I26">
        <v>0</v>
      </c>
      <c r="J26">
        <v>191</v>
      </c>
      <c r="K26">
        <v>0</v>
      </c>
      <c r="L26">
        <v>0</v>
      </c>
      <c r="M26" s="3">
        <f>(elden_ring_weapon[[#This Row],[Phy]]/elden_ring_weapon[[#This Row],[Damage]])*100</f>
        <v>60.780287474332653</v>
      </c>
      <c r="N26" s="3">
        <f>(elden_ring_weapon[[#This Row],[Mag]]/elden_ring_weapon[[#This Row],[Damage]])*100</f>
        <v>0</v>
      </c>
      <c r="O26" s="3">
        <f>(elden_ring_weapon[[#This Row],[Fir]]/elden_ring_weapon[[#This Row],[Damage]])*100</f>
        <v>39.219712525667347</v>
      </c>
      <c r="P26" s="3">
        <f>(elden_ring_weapon[[#This Row],[Lit]]/elden_ring_weapon[[#This Row],[Damage]])*100</f>
        <v>0</v>
      </c>
      <c r="Q26" s="3">
        <f>(elden_ring_weapon[[#This Row],[Hol]]/elden_ring_weapon[[#This Row],[Damage]])*100</f>
        <v>0</v>
      </c>
      <c r="R26">
        <v>22</v>
      </c>
      <c r="S26">
        <v>15</v>
      </c>
      <c r="T26">
        <v>0</v>
      </c>
      <c r="U26">
        <v>0</v>
      </c>
      <c r="V26">
        <v>0</v>
      </c>
      <c r="W26" t="s">
        <v>25</v>
      </c>
      <c r="X26" t="s">
        <v>25</v>
      </c>
      <c r="Y26" t="s">
        <v>12</v>
      </c>
      <c r="Z26" t="s">
        <v>17</v>
      </c>
      <c r="AA26" t="s">
        <v>12</v>
      </c>
      <c r="AB26">
        <v>135</v>
      </c>
      <c r="AC26" t="s">
        <v>18</v>
      </c>
    </row>
    <row r="27" spans="1:29" x14ac:dyDescent="0.25">
      <c r="A27" t="s">
        <v>57</v>
      </c>
      <c r="B27" t="s">
        <v>58</v>
      </c>
      <c r="D27" t="s">
        <v>370</v>
      </c>
      <c r="G27">
        <f>SUM(elden_ring_weapon[[#This Row],[Phy]:[Hol]])</f>
        <v>230</v>
      </c>
      <c r="H27">
        <v>230</v>
      </c>
      <c r="I27">
        <v>0</v>
      </c>
      <c r="J27">
        <v>0</v>
      </c>
      <c r="K27">
        <v>0</v>
      </c>
      <c r="L27">
        <v>0</v>
      </c>
      <c r="M27" s="3">
        <f>(elden_ring_weapon[[#This Row],[Phy]]/elden_ring_weapon[[#This Row],[Damage]])*100</f>
        <v>100</v>
      </c>
      <c r="N27" s="3">
        <f>(elden_ring_weapon[[#This Row],[Mag]]/elden_ring_weapon[[#This Row],[Damage]])*100</f>
        <v>0</v>
      </c>
      <c r="O27" s="3">
        <f>(elden_ring_weapon[[#This Row],[Fir]]/elden_ring_weapon[[#This Row],[Damage]])*100</f>
        <v>0</v>
      </c>
      <c r="P27" s="3">
        <f>(elden_ring_weapon[[#This Row],[Lit]]/elden_ring_weapon[[#This Row],[Damage]])*100</f>
        <v>0</v>
      </c>
      <c r="Q27" s="3">
        <f>(elden_ring_weapon[[#This Row],[Hol]]/elden_ring_weapon[[#This Row],[Damage]])*100</f>
        <v>0</v>
      </c>
      <c r="R27">
        <v>10</v>
      </c>
      <c r="S27">
        <v>15</v>
      </c>
      <c r="T27">
        <v>0</v>
      </c>
      <c r="U27">
        <v>0</v>
      </c>
      <c r="V27">
        <v>0</v>
      </c>
      <c r="W27" t="s">
        <v>25</v>
      </c>
      <c r="X27" t="s">
        <v>11</v>
      </c>
      <c r="Y27" t="s">
        <v>12</v>
      </c>
      <c r="Z27" t="s">
        <v>12</v>
      </c>
      <c r="AA27" t="s">
        <v>12</v>
      </c>
      <c r="AB27">
        <v>3</v>
      </c>
      <c r="AC27" t="s">
        <v>14</v>
      </c>
    </row>
    <row r="28" spans="1:29" x14ac:dyDescent="0.25">
      <c r="A28" t="s">
        <v>59</v>
      </c>
      <c r="B28" t="s">
        <v>50</v>
      </c>
      <c r="D28" t="s">
        <v>408</v>
      </c>
      <c r="G28">
        <f>SUM(elden_ring_weapon[[#This Row],[Phy]:[Hol]])</f>
        <v>345</v>
      </c>
      <c r="H28">
        <v>345</v>
      </c>
      <c r="I28">
        <v>0</v>
      </c>
      <c r="J28">
        <v>0</v>
      </c>
      <c r="K28">
        <v>0</v>
      </c>
      <c r="L28">
        <v>0</v>
      </c>
      <c r="M28" s="3">
        <f>(elden_ring_weapon[[#This Row],[Phy]]/elden_ring_weapon[[#This Row],[Damage]])*100</f>
        <v>100</v>
      </c>
      <c r="N28" s="3">
        <f>(elden_ring_weapon[[#This Row],[Mag]]/elden_ring_weapon[[#This Row],[Damage]])*100</f>
        <v>0</v>
      </c>
      <c r="O28" s="3">
        <f>(elden_ring_weapon[[#This Row],[Fir]]/elden_ring_weapon[[#This Row],[Damage]])*100</f>
        <v>0</v>
      </c>
      <c r="P28" s="3">
        <f>(elden_ring_weapon[[#This Row],[Lit]]/elden_ring_weapon[[#This Row],[Damage]])*100</f>
        <v>0</v>
      </c>
      <c r="Q28" s="3">
        <f>(elden_ring_weapon[[#This Row],[Hol]]/elden_ring_weapon[[#This Row],[Damage]])*100</f>
        <v>0</v>
      </c>
      <c r="R28">
        <v>18</v>
      </c>
      <c r="S28">
        <v>17</v>
      </c>
      <c r="T28">
        <v>0</v>
      </c>
      <c r="U28">
        <v>0</v>
      </c>
      <c r="V28">
        <v>0</v>
      </c>
      <c r="W28" t="s">
        <v>25</v>
      </c>
      <c r="X28" t="s">
        <v>17</v>
      </c>
      <c r="Y28" t="s">
        <v>12</v>
      </c>
      <c r="Z28" t="s">
        <v>12</v>
      </c>
      <c r="AA28" t="s">
        <v>12</v>
      </c>
      <c r="AB28">
        <v>115</v>
      </c>
      <c r="AC28" t="s">
        <v>18</v>
      </c>
    </row>
    <row r="29" spans="1:29" x14ac:dyDescent="0.25">
      <c r="A29" t="s">
        <v>60</v>
      </c>
      <c r="B29" t="s">
        <v>54</v>
      </c>
      <c r="D29" t="s">
        <v>445</v>
      </c>
      <c r="G29">
        <f>SUM(elden_ring_weapon[[#This Row],[Phy]:[Hol]])</f>
        <v>198</v>
      </c>
      <c r="H29">
        <v>198</v>
      </c>
      <c r="I29">
        <v>0</v>
      </c>
      <c r="J29">
        <v>0</v>
      </c>
      <c r="K29">
        <v>0</v>
      </c>
      <c r="L29">
        <v>0</v>
      </c>
      <c r="M29" s="3">
        <f>(elden_ring_weapon[[#This Row],[Phy]]/elden_ring_weapon[[#This Row],[Damage]])*100</f>
        <v>100</v>
      </c>
      <c r="N29" s="3">
        <f>(elden_ring_weapon[[#This Row],[Mag]]/elden_ring_weapon[[#This Row],[Damage]])*100</f>
        <v>0</v>
      </c>
      <c r="O29" s="3">
        <f>(elden_ring_weapon[[#This Row],[Fir]]/elden_ring_weapon[[#This Row],[Damage]])*100</f>
        <v>0</v>
      </c>
      <c r="P29" s="3">
        <f>(elden_ring_weapon[[#This Row],[Lit]]/elden_ring_weapon[[#This Row],[Damage]])*100</f>
        <v>0</v>
      </c>
      <c r="Q29" s="3">
        <f>(elden_ring_weapon[[#This Row],[Hol]]/elden_ring_weapon[[#This Row],[Damage]])*100</f>
        <v>0</v>
      </c>
      <c r="R29">
        <v>9</v>
      </c>
      <c r="S29">
        <v>12</v>
      </c>
      <c r="T29">
        <v>0</v>
      </c>
      <c r="U29">
        <v>0</v>
      </c>
      <c r="V29">
        <v>0</v>
      </c>
      <c r="W29" t="s">
        <v>17</v>
      </c>
      <c r="X29" t="s">
        <v>11</v>
      </c>
      <c r="Y29" t="s">
        <v>12</v>
      </c>
      <c r="Z29" t="s">
        <v>12</v>
      </c>
      <c r="AA29" t="s">
        <v>12</v>
      </c>
      <c r="AB29">
        <v>2</v>
      </c>
      <c r="AC29" t="s">
        <v>14</v>
      </c>
    </row>
    <row r="30" spans="1:29" x14ac:dyDescent="0.25">
      <c r="A30" t="s">
        <v>61</v>
      </c>
      <c r="B30" t="s">
        <v>62</v>
      </c>
      <c r="D30" t="s">
        <v>549</v>
      </c>
      <c r="G30">
        <f>SUM(elden_ring_weapon[[#This Row],[Phy]:[Hol]])</f>
        <v>296</v>
      </c>
      <c r="H30">
        <v>296</v>
      </c>
      <c r="I30">
        <v>0</v>
      </c>
      <c r="J30">
        <v>0</v>
      </c>
      <c r="K30">
        <v>0</v>
      </c>
      <c r="L30">
        <v>0</v>
      </c>
      <c r="M30" s="3">
        <f>(elden_ring_weapon[[#This Row],[Phy]]/elden_ring_weapon[[#This Row],[Damage]])*100</f>
        <v>100</v>
      </c>
      <c r="N30" s="3">
        <f>(elden_ring_weapon[[#This Row],[Mag]]/elden_ring_weapon[[#This Row],[Damage]])*100</f>
        <v>0</v>
      </c>
      <c r="O30" s="3">
        <f>(elden_ring_weapon[[#This Row],[Fir]]/elden_ring_weapon[[#This Row],[Damage]])*100</f>
        <v>0</v>
      </c>
      <c r="P30" s="3">
        <f>(elden_ring_weapon[[#This Row],[Lit]]/elden_ring_weapon[[#This Row],[Damage]])*100</f>
        <v>0</v>
      </c>
      <c r="Q30" s="3">
        <f>(elden_ring_weapon[[#This Row],[Hol]]/elden_ring_weapon[[#This Row],[Damage]])*100</f>
        <v>0</v>
      </c>
      <c r="R30">
        <v>16</v>
      </c>
      <c r="S30">
        <v>19</v>
      </c>
      <c r="T30">
        <v>17</v>
      </c>
      <c r="U30">
        <v>0</v>
      </c>
      <c r="V30">
        <v>0</v>
      </c>
      <c r="W30" t="s">
        <v>21</v>
      </c>
      <c r="X30" t="s">
        <v>25</v>
      </c>
      <c r="Y30" t="s">
        <v>12</v>
      </c>
      <c r="Z30" t="s">
        <v>12</v>
      </c>
      <c r="AA30" t="s">
        <v>17</v>
      </c>
      <c r="AB30">
        <v>8</v>
      </c>
      <c r="AC30" t="s">
        <v>18</v>
      </c>
    </row>
    <row r="31" spans="1:29" x14ac:dyDescent="0.25">
      <c r="A31" t="s">
        <v>63</v>
      </c>
      <c r="B31" t="s">
        <v>64</v>
      </c>
      <c r="D31" t="s">
        <v>587</v>
      </c>
      <c r="G31">
        <f>SUM(elden_ring_weapon[[#This Row],[Phy]:[Hol]])</f>
        <v>394</v>
      </c>
      <c r="H31">
        <v>240</v>
      </c>
      <c r="I31">
        <v>0</v>
      </c>
      <c r="J31">
        <v>0</v>
      </c>
      <c r="K31">
        <v>154</v>
      </c>
      <c r="L31">
        <v>0</v>
      </c>
      <c r="M31" s="3">
        <f>(elden_ring_weapon[[#This Row],[Phy]]/elden_ring_weapon[[#This Row],[Damage]])*100</f>
        <v>60.913705583756354</v>
      </c>
      <c r="N31" s="3">
        <f>(elden_ring_weapon[[#This Row],[Mag]]/elden_ring_weapon[[#This Row],[Damage]])*100</f>
        <v>0</v>
      </c>
      <c r="O31" s="3">
        <f>(elden_ring_weapon[[#This Row],[Fir]]/elden_ring_weapon[[#This Row],[Damage]])*100</f>
        <v>0</v>
      </c>
      <c r="P31" s="3">
        <f>(elden_ring_weapon[[#This Row],[Lit]]/elden_ring_weapon[[#This Row],[Damage]])*100</f>
        <v>39.086294416243653</v>
      </c>
      <c r="Q31" s="3">
        <f>(elden_ring_weapon[[#This Row],[Hol]]/elden_ring_weapon[[#This Row],[Damage]])*100</f>
        <v>0</v>
      </c>
      <c r="R31">
        <v>20</v>
      </c>
      <c r="S31">
        <v>40</v>
      </c>
      <c r="T31">
        <v>0</v>
      </c>
      <c r="U31">
        <v>0</v>
      </c>
      <c r="V31">
        <v>0</v>
      </c>
      <c r="W31" t="s">
        <v>11</v>
      </c>
      <c r="X31" t="s">
        <v>25</v>
      </c>
      <c r="Y31" t="s">
        <v>12</v>
      </c>
      <c r="Z31" t="s">
        <v>12</v>
      </c>
      <c r="AA31" t="s">
        <v>12</v>
      </c>
      <c r="AB31">
        <v>85</v>
      </c>
      <c r="AC31" t="s">
        <v>18</v>
      </c>
    </row>
    <row r="32" spans="1:29" x14ac:dyDescent="0.25">
      <c r="A32" t="s">
        <v>65</v>
      </c>
      <c r="B32" t="s">
        <v>45</v>
      </c>
      <c r="D32" t="s">
        <v>644</v>
      </c>
      <c r="G32">
        <f>SUM(elden_ring_weapon[[#This Row],[Phy]:[Hol]])</f>
        <v>298</v>
      </c>
      <c r="H32">
        <v>298</v>
      </c>
      <c r="I32">
        <v>0</v>
      </c>
      <c r="J32">
        <v>0</v>
      </c>
      <c r="K32">
        <v>0</v>
      </c>
      <c r="L32">
        <v>0</v>
      </c>
      <c r="M32" s="3">
        <f>(elden_ring_weapon[[#This Row],[Phy]]/elden_ring_weapon[[#This Row],[Damage]])*100</f>
        <v>100</v>
      </c>
      <c r="N32" s="3">
        <f>(elden_ring_weapon[[#This Row],[Mag]]/elden_ring_weapon[[#This Row],[Damage]])*100</f>
        <v>0</v>
      </c>
      <c r="O32" s="3">
        <f>(elden_ring_weapon[[#This Row],[Fir]]/elden_ring_weapon[[#This Row],[Damage]])*100</f>
        <v>0</v>
      </c>
      <c r="P32" s="3">
        <f>(elden_ring_weapon[[#This Row],[Lit]]/elden_ring_weapon[[#This Row],[Damage]])*100</f>
        <v>0</v>
      </c>
      <c r="Q32" s="3">
        <f>(elden_ring_weapon[[#This Row],[Hol]]/elden_ring_weapon[[#This Row],[Damage]])*100</f>
        <v>0</v>
      </c>
      <c r="R32">
        <v>31</v>
      </c>
      <c r="S32">
        <v>0</v>
      </c>
      <c r="T32">
        <v>0</v>
      </c>
      <c r="U32">
        <v>0</v>
      </c>
      <c r="V32">
        <v>0</v>
      </c>
      <c r="W32" t="s">
        <v>66</v>
      </c>
      <c r="X32" t="s">
        <v>12</v>
      </c>
      <c r="Y32" t="s">
        <v>12</v>
      </c>
      <c r="Z32" t="s">
        <v>12</v>
      </c>
      <c r="AA32" t="s">
        <v>12</v>
      </c>
      <c r="AB32">
        <v>125</v>
      </c>
      <c r="AC32" t="s">
        <v>14</v>
      </c>
    </row>
    <row r="33" spans="1:29" x14ac:dyDescent="0.25">
      <c r="A33" t="s">
        <v>67</v>
      </c>
      <c r="B33" t="s">
        <v>68</v>
      </c>
      <c r="D33" t="s">
        <v>596</v>
      </c>
      <c r="G33">
        <f>SUM(elden_ring_weapon[[#This Row],[Phy]:[Hol]])</f>
        <v>286</v>
      </c>
      <c r="H33">
        <v>286</v>
      </c>
      <c r="I33">
        <v>0</v>
      </c>
      <c r="J33">
        <v>0</v>
      </c>
      <c r="K33">
        <v>0</v>
      </c>
      <c r="L33">
        <v>0</v>
      </c>
      <c r="M33" s="3">
        <f>(elden_ring_weapon[[#This Row],[Phy]]/elden_ring_weapon[[#This Row],[Damage]])*100</f>
        <v>100</v>
      </c>
      <c r="N33" s="3">
        <f>(elden_ring_weapon[[#This Row],[Mag]]/elden_ring_weapon[[#This Row],[Damage]])*100</f>
        <v>0</v>
      </c>
      <c r="O33" s="3">
        <f>(elden_ring_weapon[[#This Row],[Fir]]/elden_ring_weapon[[#This Row],[Damage]])*100</f>
        <v>0</v>
      </c>
      <c r="P33" s="3">
        <f>(elden_ring_weapon[[#This Row],[Lit]]/elden_ring_weapon[[#This Row],[Damage]])*100</f>
        <v>0</v>
      </c>
      <c r="Q33" s="3">
        <f>(elden_ring_weapon[[#This Row],[Hol]]/elden_ring_weapon[[#This Row],[Damage]])*100</f>
        <v>0</v>
      </c>
      <c r="R33">
        <v>10</v>
      </c>
      <c r="S33">
        <v>10</v>
      </c>
      <c r="T33">
        <v>0</v>
      </c>
      <c r="U33">
        <v>0</v>
      </c>
      <c r="V33">
        <v>0</v>
      </c>
      <c r="W33" t="s">
        <v>25</v>
      </c>
      <c r="X33" t="s">
        <v>11</v>
      </c>
      <c r="Y33" t="s">
        <v>12</v>
      </c>
      <c r="Z33" t="s">
        <v>12</v>
      </c>
      <c r="AA33" t="s">
        <v>12</v>
      </c>
      <c r="AB33">
        <v>4</v>
      </c>
      <c r="AC33" t="s">
        <v>14</v>
      </c>
    </row>
    <row r="34" spans="1:29" x14ac:dyDescent="0.25">
      <c r="A34" t="s">
        <v>69</v>
      </c>
      <c r="B34" t="s">
        <v>32</v>
      </c>
      <c r="D34" t="s">
        <v>487</v>
      </c>
      <c r="G34">
        <f>SUM(elden_ring_weapon[[#This Row],[Phy]:[Hol]])</f>
        <v>328</v>
      </c>
      <c r="H34">
        <v>328</v>
      </c>
      <c r="I34">
        <v>0</v>
      </c>
      <c r="J34">
        <v>0</v>
      </c>
      <c r="K34">
        <v>0</v>
      </c>
      <c r="L34">
        <v>0</v>
      </c>
      <c r="M34" s="3">
        <f>(elden_ring_weapon[[#This Row],[Phy]]/elden_ring_weapon[[#This Row],[Damage]])*100</f>
        <v>100</v>
      </c>
      <c r="N34" s="3">
        <f>(elden_ring_weapon[[#This Row],[Mag]]/elden_ring_weapon[[#This Row],[Damage]])*100</f>
        <v>0</v>
      </c>
      <c r="O34" s="3">
        <f>(elden_ring_weapon[[#This Row],[Fir]]/elden_ring_weapon[[#This Row],[Damage]])*100</f>
        <v>0</v>
      </c>
      <c r="P34" s="3">
        <f>(elden_ring_weapon[[#This Row],[Lit]]/elden_ring_weapon[[#This Row],[Damage]])*100</f>
        <v>0</v>
      </c>
      <c r="Q34" s="3">
        <f>(elden_ring_weapon[[#This Row],[Hol]]/elden_ring_weapon[[#This Row],[Damage]])*100</f>
        <v>0</v>
      </c>
      <c r="R34">
        <v>16</v>
      </c>
      <c r="S34">
        <v>20</v>
      </c>
      <c r="T34">
        <v>0</v>
      </c>
      <c r="U34">
        <v>0</v>
      </c>
      <c r="V34">
        <v>0</v>
      </c>
      <c r="W34" t="s">
        <v>21</v>
      </c>
      <c r="X34" t="s">
        <v>17</v>
      </c>
      <c r="Y34" t="s">
        <v>12</v>
      </c>
      <c r="Z34" t="s">
        <v>12</v>
      </c>
      <c r="AA34" t="s">
        <v>12</v>
      </c>
      <c r="AB34">
        <v>85</v>
      </c>
      <c r="AC34" t="s">
        <v>14</v>
      </c>
    </row>
    <row r="35" spans="1:29" x14ac:dyDescent="0.25">
      <c r="A35" t="s">
        <v>70</v>
      </c>
      <c r="B35" t="s">
        <v>71</v>
      </c>
      <c r="D35" t="s">
        <v>447</v>
      </c>
      <c r="G35">
        <f>SUM(elden_ring_weapon[[#This Row],[Phy]:[Hol]])</f>
        <v>220</v>
      </c>
      <c r="H35">
        <v>220</v>
      </c>
      <c r="I35">
        <v>0</v>
      </c>
      <c r="J35">
        <v>0</v>
      </c>
      <c r="K35">
        <v>0</v>
      </c>
      <c r="L35">
        <v>0</v>
      </c>
      <c r="M35" s="3">
        <f>(elden_ring_weapon[[#This Row],[Phy]]/elden_ring_weapon[[#This Row],[Damage]])*100</f>
        <v>100</v>
      </c>
      <c r="N35" s="3">
        <f>(elden_ring_weapon[[#This Row],[Mag]]/elden_ring_weapon[[#This Row],[Damage]])*100</f>
        <v>0</v>
      </c>
      <c r="O35" s="3">
        <f>(elden_ring_weapon[[#This Row],[Fir]]/elden_ring_weapon[[#This Row],[Damage]])*100</f>
        <v>0</v>
      </c>
      <c r="P35" s="3">
        <f>(elden_ring_weapon[[#This Row],[Lit]]/elden_ring_weapon[[#This Row],[Damage]])*100</f>
        <v>0</v>
      </c>
      <c r="Q35" s="3">
        <f>(elden_ring_weapon[[#This Row],[Hol]]/elden_ring_weapon[[#This Row],[Damage]])*100</f>
        <v>0</v>
      </c>
      <c r="R35">
        <v>8</v>
      </c>
      <c r="S35">
        <v>8</v>
      </c>
      <c r="T35">
        <v>0</v>
      </c>
      <c r="U35">
        <v>0</v>
      </c>
      <c r="V35">
        <v>0</v>
      </c>
      <c r="W35" t="s">
        <v>25</v>
      </c>
      <c r="X35" t="s">
        <v>25</v>
      </c>
      <c r="Y35" t="s">
        <v>12</v>
      </c>
      <c r="Z35" t="s">
        <v>12</v>
      </c>
      <c r="AA35" t="s">
        <v>12</v>
      </c>
      <c r="AB35">
        <v>15</v>
      </c>
      <c r="AC35" t="s">
        <v>14</v>
      </c>
    </row>
    <row r="36" spans="1:29" x14ac:dyDescent="0.25">
      <c r="A36" t="s">
        <v>72</v>
      </c>
      <c r="B36" t="s">
        <v>68</v>
      </c>
      <c r="D36" t="s">
        <v>607</v>
      </c>
      <c r="G36">
        <f>SUM(elden_ring_weapon[[#This Row],[Phy]:[Hol]])</f>
        <v>235</v>
      </c>
      <c r="H36">
        <v>235</v>
      </c>
      <c r="I36">
        <v>0</v>
      </c>
      <c r="J36">
        <v>0</v>
      </c>
      <c r="K36">
        <v>0</v>
      </c>
      <c r="L36">
        <v>0</v>
      </c>
      <c r="M36" s="3">
        <f>(elden_ring_weapon[[#This Row],[Phy]]/elden_ring_weapon[[#This Row],[Damage]])*100</f>
        <v>100</v>
      </c>
      <c r="N36" s="3">
        <f>(elden_ring_weapon[[#This Row],[Mag]]/elden_ring_weapon[[#This Row],[Damage]])*100</f>
        <v>0</v>
      </c>
      <c r="O36" s="3">
        <f>(elden_ring_weapon[[#This Row],[Fir]]/elden_ring_weapon[[#This Row],[Damage]])*100</f>
        <v>0</v>
      </c>
      <c r="P36" s="3">
        <f>(elden_ring_weapon[[#This Row],[Lit]]/elden_ring_weapon[[#This Row],[Damage]])*100</f>
        <v>0</v>
      </c>
      <c r="Q36" s="3">
        <f>(elden_ring_weapon[[#This Row],[Hol]]/elden_ring_weapon[[#This Row],[Damage]])*100</f>
        <v>0</v>
      </c>
      <c r="R36">
        <v>8</v>
      </c>
      <c r="S36">
        <v>11</v>
      </c>
      <c r="T36">
        <v>0</v>
      </c>
      <c r="U36">
        <v>0</v>
      </c>
      <c r="V36">
        <v>0</v>
      </c>
      <c r="W36" t="s">
        <v>11</v>
      </c>
      <c r="X36" t="s">
        <v>25</v>
      </c>
      <c r="Y36" t="s">
        <v>12</v>
      </c>
      <c r="Z36" t="s">
        <v>12</v>
      </c>
      <c r="AA36" t="s">
        <v>12</v>
      </c>
      <c r="AB36">
        <v>25</v>
      </c>
      <c r="AC36" t="s">
        <v>14</v>
      </c>
    </row>
    <row r="37" spans="1:29" x14ac:dyDescent="0.25">
      <c r="A37" t="s">
        <v>73</v>
      </c>
      <c r="B37" t="s">
        <v>10</v>
      </c>
      <c r="D37" t="s">
        <v>468</v>
      </c>
      <c r="G37">
        <f>SUM(elden_ring_weapon[[#This Row],[Phy]:[Hol]])</f>
        <v>38</v>
      </c>
      <c r="H37">
        <v>38</v>
      </c>
      <c r="I37">
        <v>0</v>
      </c>
      <c r="J37">
        <v>0</v>
      </c>
      <c r="K37">
        <v>0</v>
      </c>
      <c r="L37">
        <v>0</v>
      </c>
      <c r="M37" s="3">
        <f>(elden_ring_weapon[[#This Row],[Phy]]/elden_ring_weapon[[#This Row],[Damage]])*100</f>
        <v>100</v>
      </c>
      <c r="N37" s="3">
        <f>(elden_ring_weapon[[#This Row],[Mag]]/elden_ring_weapon[[#This Row],[Damage]])*100</f>
        <v>0</v>
      </c>
      <c r="O37" s="3">
        <f>(elden_ring_weapon[[#This Row],[Fir]]/elden_ring_weapon[[#This Row],[Damage]])*100</f>
        <v>0</v>
      </c>
      <c r="P37" s="3">
        <f>(elden_ring_weapon[[#This Row],[Lit]]/elden_ring_weapon[[#This Row],[Damage]])*100</f>
        <v>0</v>
      </c>
      <c r="Q37" s="3">
        <f>(elden_ring_weapon[[#This Row],[Hol]]/elden_ring_weapon[[#This Row],[Damage]])*100</f>
        <v>0</v>
      </c>
      <c r="R37">
        <v>6</v>
      </c>
      <c r="S37">
        <v>12</v>
      </c>
      <c r="T37">
        <v>0</v>
      </c>
      <c r="U37">
        <v>0</v>
      </c>
      <c r="V37">
        <v>22</v>
      </c>
      <c r="W37" t="s">
        <v>11</v>
      </c>
      <c r="X37" t="s">
        <v>11</v>
      </c>
      <c r="Y37" t="s">
        <v>13</v>
      </c>
      <c r="Z37" t="s">
        <v>12</v>
      </c>
      <c r="AA37" t="s">
        <v>12</v>
      </c>
      <c r="AB37">
        <v>25</v>
      </c>
      <c r="AC37" t="s">
        <v>14</v>
      </c>
    </row>
    <row r="38" spans="1:29" x14ac:dyDescent="0.25">
      <c r="A38" t="s">
        <v>74</v>
      </c>
      <c r="B38" t="s">
        <v>10</v>
      </c>
      <c r="D38" t="s">
        <v>471</v>
      </c>
      <c r="G38">
        <f>SUM(elden_ring_weapon[[#This Row],[Phy]:[Hol]])</f>
        <v>43</v>
      </c>
      <c r="H38">
        <v>43</v>
      </c>
      <c r="I38">
        <v>0</v>
      </c>
      <c r="J38">
        <v>0</v>
      </c>
      <c r="K38">
        <v>0</v>
      </c>
      <c r="L38">
        <v>0</v>
      </c>
      <c r="M38" s="3">
        <f>(elden_ring_weapon[[#This Row],[Phy]]/elden_ring_weapon[[#This Row],[Damage]])*100</f>
        <v>100</v>
      </c>
      <c r="N38" s="3">
        <f>(elden_ring_weapon[[#This Row],[Mag]]/elden_ring_weapon[[#This Row],[Damage]])*100</f>
        <v>0</v>
      </c>
      <c r="O38" s="3">
        <f>(elden_ring_weapon[[#This Row],[Fir]]/elden_ring_weapon[[#This Row],[Damage]])*100</f>
        <v>0</v>
      </c>
      <c r="P38" s="3">
        <f>(elden_ring_weapon[[#This Row],[Lit]]/elden_ring_weapon[[#This Row],[Damage]])*100</f>
        <v>0</v>
      </c>
      <c r="Q38" s="3">
        <f>(elden_ring_weapon[[#This Row],[Hol]]/elden_ring_weapon[[#This Row],[Damage]])*100</f>
        <v>0</v>
      </c>
      <c r="R38">
        <v>6</v>
      </c>
      <c r="S38">
        <v>8</v>
      </c>
      <c r="T38">
        <v>0</v>
      </c>
      <c r="U38">
        <v>0</v>
      </c>
      <c r="V38">
        <v>24</v>
      </c>
      <c r="W38" t="s">
        <v>11</v>
      </c>
      <c r="X38" t="s">
        <v>12</v>
      </c>
      <c r="Y38" t="s">
        <v>13</v>
      </c>
      <c r="Z38" t="s">
        <v>12</v>
      </c>
      <c r="AA38" t="s">
        <v>12</v>
      </c>
      <c r="AB38">
        <v>3</v>
      </c>
      <c r="AC38" t="s">
        <v>14</v>
      </c>
    </row>
    <row r="39" spans="1:29" x14ac:dyDescent="0.25">
      <c r="A39" t="s">
        <v>75</v>
      </c>
      <c r="B39" t="s">
        <v>68</v>
      </c>
      <c r="D39" t="s">
        <v>603</v>
      </c>
      <c r="G39">
        <f>SUM(elden_ring_weapon[[#This Row],[Phy]:[Hol]])</f>
        <v>430</v>
      </c>
      <c r="H39">
        <v>215</v>
      </c>
      <c r="I39">
        <v>215</v>
      </c>
      <c r="J39">
        <v>0</v>
      </c>
      <c r="K39">
        <v>0</v>
      </c>
      <c r="L39">
        <v>0</v>
      </c>
      <c r="M39" s="3">
        <f>(elden_ring_weapon[[#This Row],[Phy]]/elden_ring_weapon[[#This Row],[Damage]])*100</f>
        <v>50</v>
      </c>
      <c r="N39" s="3">
        <f>(elden_ring_weapon[[#This Row],[Mag]]/elden_ring_weapon[[#This Row],[Damage]])*100</f>
        <v>50</v>
      </c>
      <c r="O39" s="3">
        <f>(elden_ring_weapon[[#This Row],[Fir]]/elden_ring_weapon[[#This Row],[Damage]])*100</f>
        <v>0</v>
      </c>
      <c r="P39" s="3">
        <f>(elden_ring_weapon[[#This Row],[Lit]]/elden_ring_weapon[[#This Row],[Damage]])*100</f>
        <v>0</v>
      </c>
      <c r="Q39" s="3">
        <f>(elden_ring_weapon[[#This Row],[Hol]]/elden_ring_weapon[[#This Row],[Damage]])*100</f>
        <v>0</v>
      </c>
      <c r="R39">
        <v>10</v>
      </c>
      <c r="S39">
        <v>10</v>
      </c>
      <c r="T39">
        <v>0</v>
      </c>
      <c r="U39">
        <v>0</v>
      </c>
      <c r="V39">
        <v>18</v>
      </c>
      <c r="W39" t="s">
        <v>25</v>
      </c>
      <c r="X39" t="s">
        <v>11</v>
      </c>
      <c r="Y39" t="s">
        <v>11</v>
      </c>
      <c r="Z39" t="s">
        <v>12</v>
      </c>
      <c r="AA39" t="s">
        <v>12</v>
      </c>
      <c r="AB39">
        <v>4</v>
      </c>
      <c r="AC39" t="s">
        <v>18</v>
      </c>
    </row>
    <row r="40" spans="1:29" x14ac:dyDescent="0.25">
      <c r="A40" t="s">
        <v>76</v>
      </c>
      <c r="B40" t="s">
        <v>10</v>
      </c>
      <c r="D40" t="s">
        <v>464</v>
      </c>
      <c r="E40" t="s">
        <v>678</v>
      </c>
      <c r="F40" t="s">
        <v>664</v>
      </c>
      <c r="G40">
        <f>SUM(elden_ring_weapon[[#This Row],[Phy]:[Hol]])</f>
        <v>58</v>
      </c>
      <c r="H40">
        <v>58</v>
      </c>
      <c r="I40">
        <v>0</v>
      </c>
      <c r="J40">
        <v>0</v>
      </c>
      <c r="K40">
        <v>0</v>
      </c>
      <c r="L40">
        <v>0</v>
      </c>
      <c r="M40" s="3">
        <f>(elden_ring_weapon[[#This Row],[Phy]]/elden_ring_weapon[[#This Row],[Damage]])*100</f>
        <v>100</v>
      </c>
      <c r="N40" s="3">
        <f>(elden_ring_weapon[[#This Row],[Mag]]/elden_ring_weapon[[#This Row],[Damage]])*100</f>
        <v>0</v>
      </c>
      <c r="O40" s="3">
        <f>(elden_ring_weapon[[#This Row],[Fir]]/elden_ring_weapon[[#This Row],[Damage]])*100</f>
        <v>0</v>
      </c>
      <c r="P40" s="3">
        <f>(elden_ring_weapon[[#This Row],[Lit]]/elden_ring_weapon[[#This Row],[Damage]])*100</f>
        <v>0</v>
      </c>
      <c r="Q40" s="3">
        <f>(elden_ring_weapon[[#This Row],[Hol]]/elden_ring_weapon[[#This Row],[Damage]])*100</f>
        <v>0</v>
      </c>
      <c r="R40">
        <v>8</v>
      </c>
      <c r="S40">
        <v>10</v>
      </c>
      <c r="T40">
        <v>0</v>
      </c>
      <c r="U40">
        <v>0</v>
      </c>
      <c r="V40">
        <v>60</v>
      </c>
      <c r="W40" t="s">
        <v>11</v>
      </c>
      <c r="X40" t="s">
        <v>11</v>
      </c>
      <c r="Y40" t="s">
        <v>13</v>
      </c>
      <c r="Z40" t="s">
        <v>12</v>
      </c>
      <c r="AA40" t="s">
        <v>12</v>
      </c>
      <c r="AB40">
        <v>3</v>
      </c>
      <c r="AC40" t="s">
        <v>18</v>
      </c>
    </row>
    <row r="41" spans="1:29" x14ac:dyDescent="0.25">
      <c r="A41" t="s">
        <v>77</v>
      </c>
      <c r="B41" t="s">
        <v>43</v>
      </c>
      <c r="D41" t="s">
        <v>355</v>
      </c>
      <c r="G41">
        <f>SUM(elden_ring_weapon[[#This Row],[Phy]:[Hol]])</f>
        <v>291</v>
      </c>
      <c r="H41">
        <v>291</v>
      </c>
      <c r="I41">
        <v>0</v>
      </c>
      <c r="J41">
        <v>0</v>
      </c>
      <c r="K41">
        <v>0</v>
      </c>
      <c r="L41">
        <v>0</v>
      </c>
      <c r="M41" s="3">
        <f>(elden_ring_weapon[[#This Row],[Phy]]/elden_ring_weapon[[#This Row],[Damage]])*100</f>
        <v>100</v>
      </c>
      <c r="N41" s="3">
        <f>(elden_ring_weapon[[#This Row],[Mag]]/elden_ring_weapon[[#This Row],[Damage]])*100</f>
        <v>0</v>
      </c>
      <c r="O41" s="3">
        <f>(elden_ring_weapon[[#This Row],[Fir]]/elden_ring_weapon[[#This Row],[Damage]])*100</f>
        <v>0</v>
      </c>
      <c r="P41" s="3">
        <f>(elden_ring_weapon[[#This Row],[Lit]]/elden_ring_weapon[[#This Row],[Damage]])*100</f>
        <v>0</v>
      </c>
      <c r="Q41" s="3">
        <f>(elden_ring_weapon[[#This Row],[Hol]]/elden_ring_weapon[[#This Row],[Damage]])*100</f>
        <v>0</v>
      </c>
      <c r="R41">
        <v>12</v>
      </c>
      <c r="S41">
        <v>8</v>
      </c>
      <c r="T41">
        <v>0</v>
      </c>
      <c r="U41">
        <v>0</v>
      </c>
      <c r="V41">
        <v>0</v>
      </c>
      <c r="W41" t="s">
        <v>25</v>
      </c>
      <c r="X41" t="s">
        <v>11</v>
      </c>
      <c r="Y41" t="s">
        <v>12</v>
      </c>
      <c r="Z41" t="s">
        <v>12</v>
      </c>
      <c r="AA41" t="s">
        <v>12</v>
      </c>
      <c r="AB41">
        <v>45</v>
      </c>
      <c r="AC41" t="s">
        <v>14</v>
      </c>
    </row>
    <row r="42" spans="1:29" x14ac:dyDescent="0.25">
      <c r="A42" t="s">
        <v>78</v>
      </c>
      <c r="B42" t="s">
        <v>64</v>
      </c>
      <c r="D42" t="s">
        <v>583</v>
      </c>
      <c r="G42">
        <f>SUM(elden_ring_weapon[[#This Row],[Phy]:[Hol]])</f>
        <v>267</v>
      </c>
      <c r="H42">
        <v>267</v>
      </c>
      <c r="I42">
        <v>0</v>
      </c>
      <c r="J42">
        <v>0</v>
      </c>
      <c r="K42">
        <v>0</v>
      </c>
      <c r="L42">
        <v>0</v>
      </c>
      <c r="M42" s="3">
        <f>(elden_ring_weapon[[#This Row],[Phy]]/elden_ring_weapon[[#This Row],[Damage]])*100</f>
        <v>100</v>
      </c>
      <c r="N42" s="3">
        <f>(elden_ring_weapon[[#This Row],[Mag]]/elden_ring_weapon[[#This Row],[Damage]])*100</f>
        <v>0</v>
      </c>
      <c r="O42" s="3">
        <f>(elden_ring_weapon[[#This Row],[Fir]]/elden_ring_weapon[[#This Row],[Damage]])*100</f>
        <v>0</v>
      </c>
      <c r="P42" s="3">
        <f>(elden_ring_weapon[[#This Row],[Lit]]/elden_ring_weapon[[#This Row],[Damage]])*100</f>
        <v>0</v>
      </c>
      <c r="Q42" s="3">
        <f>(elden_ring_weapon[[#This Row],[Hol]]/elden_ring_weapon[[#This Row],[Damage]])*100</f>
        <v>0</v>
      </c>
      <c r="R42">
        <v>8</v>
      </c>
      <c r="S42">
        <v>14</v>
      </c>
      <c r="T42">
        <v>0</v>
      </c>
      <c r="U42">
        <v>0</v>
      </c>
      <c r="V42">
        <v>0</v>
      </c>
      <c r="W42" t="s">
        <v>11</v>
      </c>
      <c r="X42" t="s">
        <v>25</v>
      </c>
      <c r="Y42" t="s">
        <v>12</v>
      </c>
      <c r="Z42" t="s">
        <v>12</v>
      </c>
      <c r="AA42" t="s">
        <v>12</v>
      </c>
      <c r="AB42">
        <v>5</v>
      </c>
      <c r="AC42" t="s">
        <v>14</v>
      </c>
    </row>
    <row r="43" spans="1:29" x14ac:dyDescent="0.25">
      <c r="A43" t="s">
        <v>79</v>
      </c>
      <c r="B43" t="s">
        <v>54</v>
      </c>
      <c r="D43" t="s">
        <v>436</v>
      </c>
      <c r="G43">
        <f>SUM(elden_ring_weapon[[#This Row],[Phy]:[Hol]])</f>
        <v>193</v>
      </c>
      <c r="H43">
        <v>193</v>
      </c>
      <c r="I43">
        <v>0</v>
      </c>
      <c r="J43">
        <v>0</v>
      </c>
      <c r="K43">
        <v>0</v>
      </c>
      <c r="L43">
        <v>0</v>
      </c>
      <c r="M43" s="3">
        <f>(elden_ring_weapon[[#This Row],[Phy]]/elden_ring_weapon[[#This Row],[Damage]])*100</f>
        <v>100</v>
      </c>
      <c r="N43" s="3">
        <f>(elden_ring_weapon[[#This Row],[Mag]]/elden_ring_weapon[[#This Row],[Damage]])*100</f>
        <v>0</v>
      </c>
      <c r="O43" s="3">
        <f>(elden_ring_weapon[[#This Row],[Fir]]/elden_ring_weapon[[#This Row],[Damage]])*100</f>
        <v>0</v>
      </c>
      <c r="P43" s="3">
        <f>(elden_ring_weapon[[#This Row],[Lit]]/elden_ring_weapon[[#This Row],[Damage]])*100</f>
        <v>0</v>
      </c>
      <c r="Q43" s="3">
        <f>(elden_ring_weapon[[#This Row],[Hol]]/elden_ring_weapon[[#This Row],[Damage]])*100</f>
        <v>0</v>
      </c>
      <c r="R43">
        <v>6</v>
      </c>
      <c r="S43">
        <v>11</v>
      </c>
      <c r="T43">
        <v>0</v>
      </c>
      <c r="U43">
        <v>0</v>
      </c>
      <c r="V43">
        <v>0</v>
      </c>
      <c r="W43" t="s">
        <v>21</v>
      </c>
      <c r="X43" t="s">
        <v>17</v>
      </c>
      <c r="Y43" t="s">
        <v>12</v>
      </c>
      <c r="Z43" t="s">
        <v>12</v>
      </c>
      <c r="AA43" t="s">
        <v>12</v>
      </c>
      <c r="AB43">
        <v>15</v>
      </c>
      <c r="AC43" t="s">
        <v>14</v>
      </c>
    </row>
    <row r="44" spans="1:29" x14ac:dyDescent="0.25">
      <c r="A44" t="s">
        <v>80</v>
      </c>
      <c r="B44" t="s">
        <v>45</v>
      </c>
      <c r="D44" t="s">
        <v>636</v>
      </c>
      <c r="G44">
        <f>SUM(elden_ring_weapon[[#This Row],[Phy]:[Hol]])</f>
        <v>338</v>
      </c>
      <c r="H44">
        <v>338</v>
      </c>
      <c r="I44">
        <v>0</v>
      </c>
      <c r="J44">
        <v>0</v>
      </c>
      <c r="K44">
        <v>0</v>
      </c>
      <c r="L44">
        <v>0</v>
      </c>
      <c r="M44" s="3">
        <f>(elden_ring_weapon[[#This Row],[Phy]]/elden_ring_weapon[[#This Row],[Damage]])*100</f>
        <v>100</v>
      </c>
      <c r="N44" s="3">
        <f>(elden_ring_weapon[[#This Row],[Mag]]/elden_ring_weapon[[#This Row],[Damage]])*100</f>
        <v>0</v>
      </c>
      <c r="O44" s="3">
        <f>(elden_ring_weapon[[#This Row],[Fir]]/elden_ring_weapon[[#This Row],[Damage]])*100</f>
        <v>0</v>
      </c>
      <c r="P44" s="3">
        <f>(elden_ring_weapon[[#This Row],[Lit]]/elden_ring_weapon[[#This Row],[Damage]])*100</f>
        <v>0</v>
      </c>
      <c r="Q44" s="3">
        <f>(elden_ring_weapon[[#This Row],[Hol]]/elden_ring_weapon[[#This Row],[Damage]])*100</f>
        <v>0</v>
      </c>
      <c r="R44">
        <v>18</v>
      </c>
      <c r="S44">
        <v>12</v>
      </c>
      <c r="T44">
        <v>0</v>
      </c>
      <c r="U44">
        <v>0</v>
      </c>
      <c r="V44">
        <v>0</v>
      </c>
      <c r="W44" t="s">
        <v>25</v>
      </c>
      <c r="X44" t="s">
        <v>25</v>
      </c>
      <c r="Y44" t="s">
        <v>12</v>
      </c>
      <c r="Z44" t="s">
        <v>12</v>
      </c>
      <c r="AA44" t="s">
        <v>12</v>
      </c>
      <c r="AB44">
        <v>85</v>
      </c>
      <c r="AC44" t="s">
        <v>14</v>
      </c>
    </row>
    <row r="45" spans="1:29" x14ac:dyDescent="0.25">
      <c r="A45" t="s">
        <v>81</v>
      </c>
      <c r="B45" t="s">
        <v>41</v>
      </c>
      <c r="D45" t="s">
        <v>461</v>
      </c>
      <c r="G45">
        <f>SUM(elden_ring_weapon[[#This Row],[Phy]:[Hol]])</f>
        <v>267</v>
      </c>
      <c r="H45">
        <v>267</v>
      </c>
      <c r="I45">
        <v>0</v>
      </c>
      <c r="J45">
        <v>0</v>
      </c>
      <c r="K45">
        <v>0</v>
      </c>
      <c r="L45">
        <v>0</v>
      </c>
      <c r="M45" s="3">
        <f>(elden_ring_weapon[[#This Row],[Phy]]/elden_ring_weapon[[#This Row],[Damage]])*100</f>
        <v>100</v>
      </c>
      <c r="N45" s="3">
        <f>(elden_ring_weapon[[#This Row],[Mag]]/elden_ring_weapon[[#This Row],[Damage]])*100</f>
        <v>0</v>
      </c>
      <c r="O45" s="3">
        <f>(elden_ring_weapon[[#This Row],[Fir]]/elden_ring_weapon[[#This Row],[Damage]])*100</f>
        <v>0</v>
      </c>
      <c r="P45" s="3">
        <f>(elden_ring_weapon[[#This Row],[Lit]]/elden_ring_weapon[[#This Row],[Damage]])*100</f>
        <v>0</v>
      </c>
      <c r="Q45" s="3">
        <f>(elden_ring_weapon[[#This Row],[Hol]]/elden_ring_weapon[[#This Row],[Damage]])*100</f>
        <v>0</v>
      </c>
      <c r="R45">
        <v>18</v>
      </c>
      <c r="S45">
        <v>12</v>
      </c>
      <c r="T45">
        <v>0</v>
      </c>
      <c r="U45">
        <v>0</v>
      </c>
      <c r="V45">
        <v>0</v>
      </c>
      <c r="W45" t="s">
        <v>17</v>
      </c>
      <c r="X45" t="s">
        <v>21</v>
      </c>
      <c r="Y45" t="s">
        <v>12</v>
      </c>
      <c r="Z45" t="s">
        <v>12</v>
      </c>
      <c r="AA45" t="s">
        <v>12</v>
      </c>
      <c r="AB45">
        <v>8</v>
      </c>
      <c r="AC45" t="s">
        <v>14</v>
      </c>
    </row>
    <row r="46" spans="1:29" x14ac:dyDescent="0.25">
      <c r="A46" t="s">
        <v>82</v>
      </c>
      <c r="B46" t="s">
        <v>54</v>
      </c>
      <c r="D46" t="s">
        <v>441</v>
      </c>
      <c r="G46">
        <f>SUM(elden_ring_weapon[[#This Row],[Phy]:[Hol]])</f>
        <v>240</v>
      </c>
      <c r="H46">
        <v>240</v>
      </c>
      <c r="I46">
        <v>0</v>
      </c>
      <c r="J46">
        <v>0</v>
      </c>
      <c r="K46">
        <v>0</v>
      </c>
      <c r="L46">
        <v>0</v>
      </c>
      <c r="M46" s="3">
        <f>(elden_ring_weapon[[#This Row],[Phy]]/elden_ring_weapon[[#This Row],[Damage]])*100</f>
        <v>100</v>
      </c>
      <c r="N46" s="3">
        <f>(elden_ring_weapon[[#This Row],[Mag]]/elden_ring_weapon[[#This Row],[Damage]])*100</f>
        <v>0</v>
      </c>
      <c r="O46" s="3">
        <f>(elden_ring_weapon[[#This Row],[Fir]]/elden_ring_weapon[[#This Row],[Damage]])*100</f>
        <v>0</v>
      </c>
      <c r="P46" s="3">
        <f>(elden_ring_weapon[[#This Row],[Lit]]/elden_ring_weapon[[#This Row],[Damage]])*100</f>
        <v>0</v>
      </c>
      <c r="Q46" s="3">
        <f>(elden_ring_weapon[[#This Row],[Hol]]/elden_ring_weapon[[#This Row],[Damage]])*100</f>
        <v>0</v>
      </c>
      <c r="R46">
        <v>10</v>
      </c>
      <c r="S46">
        <v>10</v>
      </c>
      <c r="T46">
        <v>0</v>
      </c>
      <c r="U46">
        <v>0</v>
      </c>
      <c r="V46">
        <v>0</v>
      </c>
      <c r="W46" t="s">
        <v>17</v>
      </c>
      <c r="X46" t="s">
        <v>11</v>
      </c>
      <c r="Y46" t="s">
        <v>12</v>
      </c>
      <c r="Z46" t="s">
        <v>12</v>
      </c>
      <c r="AA46" t="s">
        <v>12</v>
      </c>
      <c r="AB46">
        <v>35</v>
      </c>
      <c r="AC46" t="s">
        <v>18</v>
      </c>
    </row>
    <row r="47" spans="1:29" x14ac:dyDescent="0.25">
      <c r="A47" t="s">
        <v>83</v>
      </c>
      <c r="B47" t="s">
        <v>71</v>
      </c>
      <c r="D47" t="s">
        <v>453</v>
      </c>
      <c r="G47">
        <f>SUM(elden_ring_weapon[[#This Row],[Phy]:[Hol]])</f>
        <v>208</v>
      </c>
      <c r="I47">
        <v>0</v>
      </c>
      <c r="J47">
        <v>0</v>
      </c>
      <c r="K47">
        <v>0</v>
      </c>
      <c r="L47">
        <v>208</v>
      </c>
      <c r="M47" s="3">
        <f>(elden_ring_weapon[[#This Row],[Phy]]/elden_ring_weapon[[#This Row],[Damage]])*100</f>
        <v>0</v>
      </c>
      <c r="N47" s="3">
        <f>(elden_ring_weapon[[#This Row],[Mag]]/elden_ring_weapon[[#This Row],[Damage]])*100</f>
        <v>0</v>
      </c>
      <c r="O47" s="3">
        <f>(elden_ring_weapon[[#This Row],[Fir]]/elden_ring_weapon[[#This Row],[Damage]])*100</f>
        <v>0</v>
      </c>
      <c r="P47" s="3">
        <f>(elden_ring_weapon[[#This Row],[Lit]]/elden_ring_weapon[[#This Row],[Damage]])*100</f>
        <v>0</v>
      </c>
      <c r="Q47" s="3">
        <f>(elden_ring_weapon[[#This Row],[Hol]]/elden_ring_weapon[[#This Row],[Damage]])*100</f>
        <v>100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12</v>
      </c>
      <c r="X47" t="s">
        <v>12</v>
      </c>
      <c r="Y47" t="s">
        <v>12</v>
      </c>
      <c r="Z47" t="s">
        <v>66</v>
      </c>
      <c r="AA47" t="s">
        <v>12</v>
      </c>
      <c r="AB47">
        <v>0</v>
      </c>
      <c r="AC47" t="s">
        <v>18</v>
      </c>
    </row>
    <row r="48" spans="1:29" x14ac:dyDescent="0.25">
      <c r="A48" t="s">
        <v>84</v>
      </c>
      <c r="B48" t="s">
        <v>85</v>
      </c>
      <c r="D48" t="s">
        <v>573</v>
      </c>
      <c r="G48">
        <f>SUM(elden_ring_weapon[[#This Row],[Phy]:[Hol]])</f>
        <v>54</v>
      </c>
      <c r="H48">
        <v>54</v>
      </c>
      <c r="I48">
        <v>0</v>
      </c>
      <c r="J48">
        <v>0</v>
      </c>
      <c r="K48">
        <v>0</v>
      </c>
      <c r="L48">
        <v>0</v>
      </c>
      <c r="M48" s="3">
        <f>(elden_ring_weapon[[#This Row],[Phy]]/elden_ring_weapon[[#This Row],[Damage]])*100</f>
        <v>100</v>
      </c>
      <c r="N48" s="3">
        <f>(elden_ring_weapon[[#This Row],[Mag]]/elden_ring_weapon[[#This Row],[Damage]])*100</f>
        <v>0</v>
      </c>
      <c r="O48" s="3">
        <f>(elden_ring_weapon[[#This Row],[Fir]]/elden_ring_weapon[[#This Row],[Damage]])*100</f>
        <v>0</v>
      </c>
      <c r="P48" s="3">
        <f>(elden_ring_weapon[[#This Row],[Lit]]/elden_ring_weapon[[#This Row],[Damage]])*100</f>
        <v>0</v>
      </c>
      <c r="Q48" s="3">
        <f>(elden_ring_weapon[[#This Row],[Hol]]/elden_ring_weapon[[#This Row],[Damage]])*100</f>
        <v>0</v>
      </c>
      <c r="R48">
        <v>4</v>
      </c>
      <c r="S48">
        <v>0</v>
      </c>
      <c r="T48">
        <v>0</v>
      </c>
      <c r="U48">
        <v>0</v>
      </c>
      <c r="V48">
        <v>0</v>
      </c>
      <c r="W48" t="s">
        <v>17</v>
      </c>
      <c r="X48" t="s">
        <v>12</v>
      </c>
      <c r="Y48" t="s">
        <v>12</v>
      </c>
      <c r="Z48" t="s">
        <v>17</v>
      </c>
      <c r="AA48" t="s">
        <v>12</v>
      </c>
      <c r="AB48">
        <v>15</v>
      </c>
      <c r="AC48" t="s">
        <v>14</v>
      </c>
    </row>
    <row r="49" spans="1:29" x14ac:dyDescent="0.25">
      <c r="A49" t="s">
        <v>86</v>
      </c>
      <c r="B49" t="s">
        <v>64</v>
      </c>
      <c r="D49" t="s">
        <v>581</v>
      </c>
      <c r="G49">
        <f>SUM(elden_ring_weapon[[#This Row],[Phy]:[Hol]])</f>
        <v>398</v>
      </c>
      <c r="H49">
        <v>242</v>
      </c>
      <c r="I49">
        <v>156</v>
      </c>
      <c r="J49">
        <v>0</v>
      </c>
      <c r="K49">
        <v>0</v>
      </c>
      <c r="L49">
        <v>0</v>
      </c>
      <c r="M49" s="3">
        <f>(elden_ring_weapon[[#This Row],[Phy]]/elden_ring_weapon[[#This Row],[Damage]])*100</f>
        <v>60.804020100502512</v>
      </c>
      <c r="N49" s="3">
        <f>(elden_ring_weapon[[#This Row],[Mag]]/elden_ring_weapon[[#This Row],[Damage]])*100</f>
        <v>39.195979899497488</v>
      </c>
      <c r="O49" s="3">
        <f>(elden_ring_weapon[[#This Row],[Fir]]/elden_ring_weapon[[#This Row],[Damage]])*100</f>
        <v>0</v>
      </c>
      <c r="P49" s="3">
        <f>(elden_ring_weapon[[#This Row],[Lit]]/elden_ring_weapon[[#This Row],[Damage]])*100</f>
        <v>0</v>
      </c>
      <c r="Q49" s="3">
        <f>(elden_ring_weapon[[#This Row],[Hol]]/elden_ring_weapon[[#This Row],[Damage]])*100</f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25</v>
      </c>
      <c r="X49" t="s">
        <v>21</v>
      </c>
      <c r="Y49" t="s">
        <v>11</v>
      </c>
      <c r="Z49" t="s">
        <v>12</v>
      </c>
      <c r="AA49" t="s">
        <v>12</v>
      </c>
      <c r="AB49">
        <v>55</v>
      </c>
      <c r="AC49" t="s">
        <v>14</v>
      </c>
    </row>
    <row r="50" spans="1:29" x14ac:dyDescent="0.25">
      <c r="A50" t="s">
        <v>87</v>
      </c>
      <c r="B50" t="s">
        <v>16</v>
      </c>
      <c r="D50" t="s">
        <v>515</v>
      </c>
      <c r="G50">
        <f>SUM(elden_ring_weapon[[#This Row],[Phy]:[Hol]])</f>
        <v>338</v>
      </c>
      <c r="H50">
        <v>338</v>
      </c>
      <c r="I50">
        <v>0</v>
      </c>
      <c r="J50">
        <v>0</v>
      </c>
      <c r="K50">
        <v>0</v>
      </c>
      <c r="L50">
        <v>0</v>
      </c>
      <c r="M50" s="3">
        <f>(elden_ring_weapon[[#This Row],[Phy]]/elden_ring_weapon[[#This Row],[Damage]])*100</f>
        <v>100</v>
      </c>
      <c r="N50" s="3">
        <f>(elden_ring_weapon[[#This Row],[Mag]]/elden_ring_weapon[[#This Row],[Damage]])*100</f>
        <v>0</v>
      </c>
      <c r="O50" s="3">
        <f>(elden_ring_weapon[[#This Row],[Fir]]/elden_ring_weapon[[#This Row],[Damage]])*100</f>
        <v>0</v>
      </c>
      <c r="P50" s="3">
        <f>(elden_ring_weapon[[#This Row],[Lit]]/elden_ring_weapon[[#This Row],[Damage]])*100</f>
        <v>0</v>
      </c>
      <c r="Q50" s="3">
        <f>(elden_ring_weapon[[#This Row],[Hol]]/elden_ring_weapon[[#This Row],[Damage]])*100</f>
        <v>0</v>
      </c>
      <c r="R50">
        <v>16</v>
      </c>
      <c r="S50">
        <v>13</v>
      </c>
      <c r="T50">
        <v>0</v>
      </c>
      <c r="U50">
        <v>0</v>
      </c>
      <c r="V50">
        <v>0</v>
      </c>
      <c r="W50" t="s">
        <v>25</v>
      </c>
      <c r="X50" t="s">
        <v>11</v>
      </c>
      <c r="Y50" t="s">
        <v>12</v>
      </c>
      <c r="Z50" t="s">
        <v>12</v>
      </c>
      <c r="AA50" t="s">
        <v>12</v>
      </c>
      <c r="AB50">
        <v>9</v>
      </c>
      <c r="AC50" t="s">
        <v>14</v>
      </c>
    </row>
    <row r="51" spans="1:29" x14ac:dyDescent="0.25">
      <c r="A51" t="s">
        <v>88</v>
      </c>
      <c r="B51" t="s">
        <v>24</v>
      </c>
      <c r="D51" t="s">
        <v>615</v>
      </c>
      <c r="G51">
        <f>SUM(elden_ring_weapon[[#This Row],[Phy]:[Hol]])</f>
        <v>267</v>
      </c>
      <c r="H51">
        <v>267</v>
      </c>
      <c r="I51">
        <v>0</v>
      </c>
      <c r="J51">
        <v>0</v>
      </c>
      <c r="K51">
        <v>0</v>
      </c>
      <c r="L51">
        <v>0</v>
      </c>
      <c r="M51" s="3">
        <f>(elden_ring_weapon[[#This Row],[Phy]]/elden_ring_weapon[[#This Row],[Damage]])*100</f>
        <v>100</v>
      </c>
      <c r="N51" s="3">
        <f>(elden_ring_weapon[[#This Row],[Mag]]/elden_ring_weapon[[#This Row],[Damage]])*100</f>
        <v>0</v>
      </c>
      <c r="O51" s="3">
        <f>(elden_ring_weapon[[#This Row],[Fir]]/elden_ring_weapon[[#This Row],[Damage]])*100</f>
        <v>0</v>
      </c>
      <c r="P51" s="3">
        <f>(elden_ring_weapon[[#This Row],[Lit]]/elden_ring_weapon[[#This Row],[Damage]])*100</f>
        <v>0</v>
      </c>
      <c r="Q51" s="3">
        <f>(elden_ring_weapon[[#This Row],[Hol]]/elden_ring_weapon[[#This Row],[Damage]])*100</f>
        <v>0</v>
      </c>
      <c r="R51">
        <v>13</v>
      </c>
      <c r="S51">
        <v>11</v>
      </c>
      <c r="T51">
        <v>0</v>
      </c>
      <c r="U51">
        <v>0</v>
      </c>
      <c r="V51">
        <v>0</v>
      </c>
      <c r="W51" t="s">
        <v>25</v>
      </c>
      <c r="X51" t="s">
        <v>11</v>
      </c>
      <c r="Y51" t="s">
        <v>12</v>
      </c>
      <c r="Z51" t="s">
        <v>12</v>
      </c>
      <c r="AA51" t="s">
        <v>12</v>
      </c>
      <c r="AB51">
        <v>4</v>
      </c>
      <c r="AC51" t="s">
        <v>14</v>
      </c>
    </row>
    <row r="52" spans="1:29" x14ac:dyDescent="0.25">
      <c r="A52" t="s">
        <v>89</v>
      </c>
      <c r="B52" t="s">
        <v>64</v>
      </c>
      <c r="D52" t="s">
        <v>584</v>
      </c>
      <c r="G52">
        <f>SUM(elden_ring_weapon[[#This Row],[Phy]:[Hol]])</f>
        <v>410</v>
      </c>
      <c r="H52">
        <v>249</v>
      </c>
      <c r="I52">
        <v>0</v>
      </c>
      <c r="J52">
        <v>0</v>
      </c>
      <c r="K52">
        <v>0</v>
      </c>
      <c r="L52">
        <v>161</v>
      </c>
      <c r="M52" s="3">
        <f>(elden_ring_weapon[[#This Row],[Phy]]/elden_ring_weapon[[#This Row],[Damage]])*100</f>
        <v>60.731707317073166</v>
      </c>
      <c r="N52" s="3">
        <f>(elden_ring_weapon[[#This Row],[Mag]]/elden_ring_weapon[[#This Row],[Damage]])*100</f>
        <v>0</v>
      </c>
      <c r="O52" s="3">
        <f>(elden_ring_weapon[[#This Row],[Fir]]/elden_ring_weapon[[#This Row],[Damage]])*100</f>
        <v>0</v>
      </c>
      <c r="P52" s="3">
        <f>(elden_ring_weapon[[#This Row],[Lit]]/elden_ring_weapon[[#This Row],[Damage]])*100</f>
        <v>0</v>
      </c>
      <c r="Q52" s="3">
        <f>(elden_ring_weapon[[#This Row],[Hol]]/elden_ring_weapon[[#This Row],[Damage]])*100</f>
        <v>39.268292682926834</v>
      </c>
      <c r="R52">
        <v>16</v>
      </c>
      <c r="S52">
        <v>0</v>
      </c>
      <c r="T52">
        <v>0</v>
      </c>
      <c r="U52">
        <v>0</v>
      </c>
      <c r="V52">
        <v>0</v>
      </c>
      <c r="W52" t="s">
        <v>25</v>
      </c>
      <c r="X52" t="s">
        <v>25</v>
      </c>
      <c r="Y52" t="s">
        <v>12</v>
      </c>
      <c r="Z52" t="s">
        <v>11</v>
      </c>
      <c r="AA52" t="s">
        <v>12</v>
      </c>
      <c r="AB52">
        <v>55</v>
      </c>
      <c r="AC52" t="s">
        <v>18</v>
      </c>
    </row>
    <row r="53" spans="1:29" x14ac:dyDescent="0.25">
      <c r="A53" t="s">
        <v>90</v>
      </c>
      <c r="B53" t="s">
        <v>71</v>
      </c>
      <c r="D53" t="s">
        <v>452</v>
      </c>
      <c r="G53">
        <f>SUM(elden_ring_weapon[[#This Row],[Phy]:[Hol]])</f>
        <v>254</v>
      </c>
      <c r="H53">
        <v>196</v>
      </c>
      <c r="I53">
        <v>58</v>
      </c>
      <c r="J53">
        <v>0</v>
      </c>
      <c r="K53">
        <v>0</v>
      </c>
      <c r="L53">
        <v>0</v>
      </c>
      <c r="M53" s="3">
        <f>(elden_ring_weapon[[#This Row],[Phy]]/elden_ring_weapon[[#This Row],[Damage]])*100</f>
        <v>77.165354330708652</v>
      </c>
      <c r="N53" s="3">
        <f>(elden_ring_weapon[[#This Row],[Mag]]/elden_ring_weapon[[#This Row],[Damage]])*100</f>
        <v>22.834645669291341</v>
      </c>
      <c r="O53" s="3">
        <f>(elden_ring_weapon[[#This Row],[Fir]]/elden_ring_weapon[[#This Row],[Damage]])*100</f>
        <v>0</v>
      </c>
      <c r="P53" s="3">
        <f>(elden_ring_weapon[[#This Row],[Lit]]/elden_ring_weapon[[#This Row],[Damage]])*100</f>
        <v>0</v>
      </c>
      <c r="Q53" s="3">
        <f>(elden_ring_weapon[[#This Row],[Hol]]/elden_ring_weapon[[#This Row],[Damage]])*100</f>
        <v>0</v>
      </c>
      <c r="R53">
        <v>8</v>
      </c>
      <c r="S53">
        <v>22</v>
      </c>
      <c r="T53">
        <v>16</v>
      </c>
      <c r="U53">
        <v>0</v>
      </c>
      <c r="V53">
        <v>0</v>
      </c>
      <c r="W53" t="s">
        <v>21</v>
      </c>
      <c r="X53" t="s">
        <v>17</v>
      </c>
      <c r="Y53" t="s">
        <v>12</v>
      </c>
      <c r="Z53" t="s">
        <v>12</v>
      </c>
      <c r="AA53" t="s">
        <v>25</v>
      </c>
      <c r="AB53">
        <v>3</v>
      </c>
      <c r="AC53" t="s">
        <v>18</v>
      </c>
    </row>
    <row r="54" spans="1:29" x14ac:dyDescent="0.25">
      <c r="A54" t="s">
        <v>91</v>
      </c>
      <c r="B54" t="s">
        <v>92</v>
      </c>
      <c r="D54" t="s">
        <v>537</v>
      </c>
      <c r="G54">
        <f>SUM(elden_ring_weapon[[#This Row],[Phy]:[Hol]])</f>
        <v>252</v>
      </c>
      <c r="H54">
        <v>252</v>
      </c>
      <c r="I54">
        <v>0</v>
      </c>
      <c r="J54">
        <v>0</v>
      </c>
      <c r="K54">
        <v>0</v>
      </c>
      <c r="L54">
        <v>0</v>
      </c>
      <c r="M54" s="3">
        <f>(elden_ring_weapon[[#This Row],[Phy]]/elden_ring_weapon[[#This Row],[Damage]])*100</f>
        <v>100</v>
      </c>
      <c r="N54" s="3">
        <f>(elden_ring_weapon[[#This Row],[Mag]]/elden_ring_weapon[[#This Row],[Damage]])*100</f>
        <v>0</v>
      </c>
      <c r="O54" s="3">
        <f>(elden_ring_weapon[[#This Row],[Fir]]/elden_ring_weapon[[#This Row],[Damage]])*100</f>
        <v>0</v>
      </c>
      <c r="P54" s="3">
        <f>(elden_ring_weapon[[#This Row],[Lit]]/elden_ring_weapon[[#This Row],[Damage]])*100</f>
        <v>0</v>
      </c>
      <c r="Q54" s="3">
        <f>(elden_ring_weapon[[#This Row],[Hol]]/elden_ring_weapon[[#This Row],[Damage]])*100</f>
        <v>0</v>
      </c>
      <c r="R54">
        <v>10</v>
      </c>
      <c r="S54">
        <v>0</v>
      </c>
      <c r="T54">
        <v>0</v>
      </c>
      <c r="U54">
        <v>0</v>
      </c>
      <c r="V54">
        <v>0</v>
      </c>
      <c r="W54" t="s">
        <v>17</v>
      </c>
      <c r="X54" t="s">
        <v>12</v>
      </c>
      <c r="Y54" t="s">
        <v>12</v>
      </c>
      <c r="Z54" t="s">
        <v>12</v>
      </c>
      <c r="AA54" t="s">
        <v>12</v>
      </c>
      <c r="AB54">
        <v>35</v>
      </c>
      <c r="AC54" t="s">
        <v>14</v>
      </c>
    </row>
    <row r="55" spans="1:29" x14ac:dyDescent="0.25">
      <c r="A55" t="s">
        <v>93</v>
      </c>
      <c r="B55" t="s">
        <v>68</v>
      </c>
      <c r="D55" t="s">
        <v>601</v>
      </c>
      <c r="G55">
        <f>SUM(elden_ring_weapon[[#This Row],[Phy]:[Hol]])</f>
        <v>208</v>
      </c>
      <c r="I55">
        <v>0</v>
      </c>
      <c r="J55">
        <v>0</v>
      </c>
      <c r="K55">
        <v>0</v>
      </c>
      <c r="L55">
        <v>208</v>
      </c>
      <c r="M55" s="3">
        <f>(elden_ring_weapon[[#This Row],[Phy]]/elden_ring_weapon[[#This Row],[Damage]])*100</f>
        <v>0</v>
      </c>
      <c r="N55" s="3">
        <f>(elden_ring_weapon[[#This Row],[Mag]]/elden_ring_weapon[[#This Row],[Damage]])*100</f>
        <v>0</v>
      </c>
      <c r="O55" s="3">
        <f>(elden_ring_weapon[[#This Row],[Fir]]/elden_ring_weapon[[#This Row],[Damage]])*100</f>
        <v>0</v>
      </c>
      <c r="P55" s="3">
        <f>(elden_ring_weapon[[#This Row],[Lit]]/elden_ring_weapon[[#This Row],[Damage]])*100</f>
        <v>0</v>
      </c>
      <c r="Q55" s="3">
        <f>(elden_ring_weapon[[#This Row],[Hol]]/elden_ring_weapon[[#This Row],[Damage]])*100</f>
        <v>100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12</v>
      </c>
      <c r="X55" t="s">
        <v>12</v>
      </c>
      <c r="Y55" t="s">
        <v>12</v>
      </c>
      <c r="Z55" t="s">
        <v>66</v>
      </c>
      <c r="AA55" t="s">
        <v>12</v>
      </c>
      <c r="AB55">
        <v>25</v>
      </c>
      <c r="AC55" t="s">
        <v>18</v>
      </c>
    </row>
    <row r="56" spans="1:29" x14ac:dyDescent="0.25">
      <c r="A56" t="s">
        <v>94</v>
      </c>
      <c r="B56" t="s">
        <v>38</v>
      </c>
      <c r="D56" t="s">
        <v>523</v>
      </c>
      <c r="G56">
        <f>SUM(elden_ring_weapon[[#This Row],[Phy]:[Hol]])</f>
        <v>338</v>
      </c>
      <c r="H56">
        <v>338</v>
      </c>
      <c r="I56">
        <v>0</v>
      </c>
      <c r="J56">
        <v>0</v>
      </c>
      <c r="K56">
        <v>0</v>
      </c>
      <c r="L56">
        <v>0</v>
      </c>
      <c r="M56" s="3">
        <f>(elden_ring_weapon[[#This Row],[Phy]]/elden_ring_weapon[[#This Row],[Damage]])*100</f>
        <v>100</v>
      </c>
      <c r="N56" s="3">
        <f>(elden_ring_weapon[[#This Row],[Mag]]/elden_ring_weapon[[#This Row],[Damage]])*100</f>
        <v>0</v>
      </c>
      <c r="O56" s="3">
        <f>(elden_ring_weapon[[#This Row],[Fir]]/elden_ring_weapon[[#This Row],[Damage]])*100</f>
        <v>0</v>
      </c>
      <c r="P56" s="3">
        <f>(elden_ring_weapon[[#This Row],[Lit]]/elden_ring_weapon[[#This Row],[Damage]])*100</f>
        <v>0</v>
      </c>
      <c r="Q56" s="3">
        <f>(elden_ring_weapon[[#This Row],[Hol]]/elden_ring_weapon[[#This Row],[Damage]])*100</f>
        <v>0</v>
      </c>
      <c r="R56">
        <v>24</v>
      </c>
      <c r="S56">
        <v>14</v>
      </c>
      <c r="T56">
        <v>0</v>
      </c>
      <c r="U56">
        <v>0</v>
      </c>
      <c r="V56">
        <v>0</v>
      </c>
      <c r="W56" t="s">
        <v>17</v>
      </c>
      <c r="X56" t="s">
        <v>11</v>
      </c>
      <c r="Y56" t="s">
        <v>12</v>
      </c>
      <c r="Z56" t="s">
        <v>12</v>
      </c>
      <c r="AA56" t="s">
        <v>12</v>
      </c>
      <c r="AB56">
        <v>115</v>
      </c>
      <c r="AC56" t="s">
        <v>18</v>
      </c>
    </row>
    <row r="57" spans="1:29" x14ac:dyDescent="0.25">
      <c r="A57" t="s">
        <v>95</v>
      </c>
      <c r="B57" t="s">
        <v>96</v>
      </c>
      <c r="D57" t="s">
        <v>565</v>
      </c>
      <c r="G57">
        <f>SUM(elden_ring_weapon[[#This Row],[Phy]:[Hol]])</f>
        <v>159</v>
      </c>
      <c r="H57">
        <v>159</v>
      </c>
      <c r="I57">
        <v>0</v>
      </c>
      <c r="J57">
        <v>0</v>
      </c>
      <c r="K57">
        <v>0</v>
      </c>
      <c r="L57">
        <v>0</v>
      </c>
      <c r="M57" s="3">
        <f>(elden_ring_weapon[[#This Row],[Phy]]/elden_ring_weapon[[#This Row],[Damage]])*100</f>
        <v>100</v>
      </c>
      <c r="N57" s="3">
        <f>(elden_ring_weapon[[#This Row],[Mag]]/elden_ring_weapon[[#This Row],[Damage]])*100</f>
        <v>0</v>
      </c>
      <c r="O57" s="3">
        <f>(elden_ring_weapon[[#This Row],[Fir]]/elden_ring_weapon[[#This Row],[Damage]])*100</f>
        <v>0</v>
      </c>
      <c r="P57" s="3">
        <f>(elden_ring_weapon[[#This Row],[Lit]]/elden_ring_weapon[[#This Row],[Damage]])*100</f>
        <v>0</v>
      </c>
      <c r="Q57" s="3">
        <f>(elden_ring_weapon[[#This Row],[Hol]]/elden_ring_weapon[[#This Row],[Damage]])*100</f>
        <v>0</v>
      </c>
      <c r="R57">
        <v>15</v>
      </c>
      <c r="S57">
        <v>15</v>
      </c>
      <c r="T57">
        <v>0</v>
      </c>
      <c r="U57">
        <v>0</v>
      </c>
      <c r="V57">
        <v>0</v>
      </c>
      <c r="W57" t="s">
        <v>21</v>
      </c>
      <c r="X57" t="s">
        <v>11</v>
      </c>
      <c r="Y57" t="s">
        <v>12</v>
      </c>
      <c r="Z57" t="s">
        <v>12</v>
      </c>
      <c r="AA57" t="s">
        <v>12</v>
      </c>
      <c r="AB57">
        <v>3</v>
      </c>
      <c r="AC57" t="s">
        <v>14</v>
      </c>
    </row>
    <row r="58" spans="1:29" x14ac:dyDescent="0.25">
      <c r="A58" t="s">
        <v>97</v>
      </c>
      <c r="B58" t="s">
        <v>45</v>
      </c>
      <c r="D58" t="s">
        <v>641</v>
      </c>
      <c r="G58">
        <f>SUM(elden_ring_weapon[[#This Row],[Phy]:[Hol]])</f>
        <v>480</v>
      </c>
      <c r="H58">
        <v>240</v>
      </c>
      <c r="I58">
        <v>0</v>
      </c>
      <c r="J58">
        <v>240</v>
      </c>
      <c r="K58">
        <v>0</v>
      </c>
      <c r="L58">
        <v>0</v>
      </c>
      <c r="M58" s="3">
        <f>(elden_ring_weapon[[#This Row],[Phy]]/elden_ring_weapon[[#This Row],[Damage]])*100</f>
        <v>50</v>
      </c>
      <c r="N58" s="3">
        <f>(elden_ring_weapon[[#This Row],[Mag]]/elden_ring_weapon[[#This Row],[Damage]])*100</f>
        <v>0</v>
      </c>
      <c r="O58" s="3">
        <f>(elden_ring_weapon[[#This Row],[Fir]]/elden_ring_weapon[[#This Row],[Damage]])*100</f>
        <v>50</v>
      </c>
      <c r="P58" s="3">
        <f>(elden_ring_weapon[[#This Row],[Lit]]/elden_ring_weapon[[#This Row],[Damage]])*100</f>
        <v>0</v>
      </c>
      <c r="Q58" s="3">
        <f>(elden_ring_weapon[[#This Row],[Hol]]/elden_ring_weapon[[#This Row],[Damage]])*100</f>
        <v>0</v>
      </c>
      <c r="R58">
        <v>26</v>
      </c>
      <c r="S58">
        <v>8</v>
      </c>
      <c r="T58">
        <v>0</v>
      </c>
      <c r="U58">
        <v>0</v>
      </c>
      <c r="V58">
        <v>0</v>
      </c>
      <c r="W58" t="s">
        <v>17</v>
      </c>
      <c r="X58" t="s">
        <v>11</v>
      </c>
      <c r="Y58" t="s">
        <v>12</v>
      </c>
      <c r="Z58" t="s">
        <v>17</v>
      </c>
      <c r="AA58" t="s">
        <v>12</v>
      </c>
      <c r="AB58">
        <v>125</v>
      </c>
      <c r="AC58" t="s">
        <v>18</v>
      </c>
    </row>
    <row r="59" spans="1:29" x14ac:dyDescent="0.25">
      <c r="A59" t="s">
        <v>98</v>
      </c>
      <c r="B59" t="s">
        <v>27</v>
      </c>
      <c r="D59" t="s">
        <v>406</v>
      </c>
      <c r="G59">
        <f>SUM(elden_ring_weapon[[#This Row],[Phy]:[Hol]])</f>
        <v>238</v>
      </c>
      <c r="H59">
        <v>238</v>
      </c>
      <c r="I59">
        <v>0</v>
      </c>
      <c r="J59">
        <v>0</v>
      </c>
      <c r="K59">
        <v>0</v>
      </c>
      <c r="L59">
        <v>0</v>
      </c>
      <c r="M59" s="3">
        <f>(elden_ring_weapon[[#This Row],[Phy]]/elden_ring_weapon[[#This Row],[Damage]])*100</f>
        <v>100</v>
      </c>
      <c r="N59" s="3">
        <f>(elden_ring_weapon[[#This Row],[Mag]]/elden_ring_weapon[[#This Row],[Damage]])*100</f>
        <v>0</v>
      </c>
      <c r="O59" s="3">
        <f>(elden_ring_weapon[[#This Row],[Fir]]/elden_ring_weapon[[#This Row],[Damage]])*100</f>
        <v>0</v>
      </c>
      <c r="P59" s="3">
        <f>(elden_ring_weapon[[#This Row],[Lit]]/elden_ring_weapon[[#This Row],[Damage]])*100</f>
        <v>0</v>
      </c>
      <c r="Q59" s="3">
        <f>(elden_ring_weapon[[#This Row],[Hol]]/elden_ring_weapon[[#This Row],[Damage]])*100</f>
        <v>0</v>
      </c>
      <c r="R59">
        <v>14</v>
      </c>
      <c r="S59">
        <v>16</v>
      </c>
      <c r="T59">
        <v>0</v>
      </c>
      <c r="U59">
        <v>0</v>
      </c>
      <c r="V59">
        <v>0</v>
      </c>
      <c r="W59" t="s">
        <v>12</v>
      </c>
      <c r="X59" t="s">
        <v>12</v>
      </c>
      <c r="Y59" t="s">
        <v>12</v>
      </c>
      <c r="Z59" t="s">
        <v>12</v>
      </c>
      <c r="AA59" t="s">
        <v>12</v>
      </c>
      <c r="AB59">
        <v>5</v>
      </c>
      <c r="AC59" t="s">
        <v>18</v>
      </c>
    </row>
    <row r="60" spans="1:29" x14ac:dyDescent="0.25">
      <c r="A60" t="s">
        <v>99</v>
      </c>
      <c r="B60" t="s">
        <v>32</v>
      </c>
      <c r="D60" t="s">
        <v>481</v>
      </c>
      <c r="G60">
        <f>SUM(elden_ring_weapon[[#This Row],[Phy]:[Hol]])</f>
        <v>357</v>
      </c>
      <c r="H60">
        <v>357</v>
      </c>
      <c r="I60">
        <v>0</v>
      </c>
      <c r="J60">
        <v>0</v>
      </c>
      <c r="K60">
        <v>0</v>
      </c>
      <c r="L60">
        <v>0</v>
      </c>
      <c r="M60" s="3">
        <f>(elden_ring_weapon[[#This Row],[Phy]]/elden_ring_weapon[[#This Row],[Damage]])*100</f>
        <v>100</v>
      </c>
      <c r="N60" s="3">
        <f>(elden_ring_weapon[[#This Row],[Mag]]/elden_ring_weapon[[#This Row],[Damage]])*100</f>
        <v>0</v>
      </c>
      <c r="O60" s="3">
        <f>(elden_ring_weapon[[#This Row],[Fir]]/elden_ring_weapon[[#This Row],[Damage]])*100</f>
        <v>0</v>
      </c>
      <c r="P60" s="3">
        <f>(elden_ring_weapon[[#This Row],[Lit]]/elden_ring_weapon[[#This Row],[Damage]])*100</f>
        <v>0</v>
      </c>
      <c r="Q60" s="3">
        <f>(elden_ring_weapon[[#This Row],[Hol]]/elden_ring_weapon[[#This Row],[Damage]])*100</f>
        <v>0</v>
      </c>
      <c r="R60">
        <v>25</v>
      </c>
      <c r="S60">
        <v>15</v>
      </c>
      <c r="T60">
        <v>0</v>
      </c>
      <c r="U60">
        <v>0</v>
      </c>
      <c r="V60">
        <v>0</v>
      </c>
      <c r="W60" t="s">
        <v>11</v>
      </c>
      <c r="X60" t="s">
        <v>25</v>
      </c>
      <c r="Y60" t="s">
        <v>12</v>
      </c>
      <c r="Z60" t="s">
        <v>12</v>
      </c>
      <c r="AA60" t="s">
        <v>12</v>
      </c>
      <c r="AB60">
        <v>125</v>
      </c>
      <c r="AC60" t="s">
        <v>14</v>
      </c>
    </row>
    <row r="61" spans="1:29" x14ac:dyDescent="0.25">
      <c r="A61" t="s">
        <v>100</v>
      </c>
      <c r="B61" t="s">
        <v>64</v>
      </c>
      <c r="D61" t="s">
        <v>588</v>
      </c>
      <c r="G61">
        <f>SUM(elden_ring_weapon[[#This Row],[Phy]:[Hol]])</f>
        <v>298</v>
      </c>
      <c r="H61">
        <v>298</v>
      </c>
      <c r="I61">
        <v>0</v>
      </c>
      <c r="J61">
        <v>0</v>
      </c>
      <c r="K61">
        <v>0</v>
      </c>
      <c r="L61">
        <v>0</v>
      </c>
      <c r="M61" s="3">
        <f>(elden_ring_weapon[[#This Row],[Phy]]/elden_ring_weapon[[#This Row],[Damage]])*100</f>
        <v>100</v>
      </c>
      <c r="N61" s="3">
        <f>(elden_ring_weapon[[#This Row],[Mag]]/elden_ring_weapon[[#This Row],[Damage]])*100</f>
        <v>0</v>
      </c>
      <c r="O61" s="3">
        <f>(elden_ring_weapon[[#This Row],[Fir]]/elden_ring_weapon[[#This Row],[Damage]])*100</f>
        <v>0</v>
      </c>
      <c r="P61" s="3">
        <f>(elden_ring_weapon[[#This Row],[Lit]]/elden_ring_weapon[[#This Row],[Damage]])*100</f>
        <v>0</v>
      </c>
      <c r="Q61" s="3">
        <f>(elden_ring_weapon[[#This Row],[Hol]]/elden_ring_weapon[[#This Row],[Damage]])*100</f>
        <v>0</v>
      </c>
      <c r="R61">
        <v>16</v>
      </c>
      <c r="S61">
        <v>20</v>
      </c>
      <c r="T61">
        <v>0</v>
      </c>
      <c r="U61">
        <v>0</v>
      </c>
      <c r="V61">
        <v>0</v>
      </c>
      <c r="W61" t="s">
        <v>11</v>
      </c>
      <c r="X61" t="s">
        <v>17</v>
      </c>
      <c r="Y61" t="s">
        <v>12</v>
      </c>
      <c r="Z61" t="s">
        <v>12</v>
      </c>
      <c r="AA61" t="s">
        <v>12</v>
      </c>
      <c r="AB61">
        <v>8</v>
      </c>
      <c r="AC61" t="s">
        <v>14</v>
      </c>
    </row>
    <row r="62" spans="1:29" x14ac:dyDescent="0.25">
      <c r="A62" t="s">
        <v>101</v>
      </c>
      <c r="B62" t="s">
        <v>54</v>
      </c>
      <c r="D62" t="s">
        <v>435</v>
      </c>
      <c r="G62">
        <f>SUM(elden_ring_weapon[[#This Row],[Phy]:[Hol]])</f>
        <v>329</v>
      </c>
      <c r="H62">
        <v>200</v>
      </c>
      <c r="I62">
        <v>129</v>
      </c>
      <c r="J62">
        <v>0</v>
      </c>
      <c r="K62">
        <v>0</v>
      </c>
      <c r="L62">
        <v>0</v>
      </c>
      <c r="M62" s="3">
        <f>(elden_ring_weapon[[#This Row],[Phy]]/elden_ring_weapon[[#This Row],[Damage]])*100</f>
        <v>60.790273556231</v>
      </c>
      <c r="N62" s="3">
        <f>(elden_ring_weapon[[#This Row],[Mag]]/elden_ring_weapon[[#This Row],[Damage]])*100</f>
        <v>39.209726443769</v>
      </c>
      <c r="O62" s="3">
        <f>(elden_ring_weapon[[#This Row],[Fir]]/elden_ring_weapon[[#This Row],[Damage]])*100</f>
        <v>0</v>
      </c>
      <c r="P62" s="3">
        <f>(elden_ring_weapon[[#This Row],[Lit]]/elden_ring_weapon[[#This Row],[Damage]])*100</f>
        <v>0</v>
      </c>
      <c r="Q62" s="3">
        <f>(elden_ring_weapon[[#This Row],[Hol]]/elden_ring_weapon[[#This Row],[Damage]])*100</f>
        <v>0</v>
      </c>
      <c r="R62">
        <v>8</v>
      </c>
      <c r="S62">
        <v>12</v>
      </c>
      <c r="T62">
        <v>0</v>
      </c>
      <c r="U62">
        <v>0</v>
      </c>
      <c r="V62">
        <v>9</v>
      </c>
      <c r="W62" t="s">
        <v>25</v>
      </c>
      <c r="X62" t="s">
        <v>11</v>
      </c>
      <c r="Y62" t="s">
        <v>17</v>
      </c>
      <c r="Z62" t="s">
        <v>12</v>
      </c>
      <c r="AA62" t="s">
        <v>12</v>
      </c>
      <c r="AB62">
        <v>2</v>
      </c>
      <c r="AC62" t="s">
        <v>14</v>
      </c>
    </row>
    <row r="63" spans="1:29" x14ac:dyDescent="0.25">
      <c r="A63" t="s">
        <v>102</v>
      </c>
      <c r="B63" t="s">
        <v>64</v>
      </c>
      <c r="D63" t="s">
        <v>580</v>
      </c>
      <c r="G63">
        <f>SUM(elden_ring_weapon[[#This Row],[Phy]:[Hol]])</f>
        <v>349</v>
      </c>
      <c r="H63">
        <v>269</v>
      </c>
      <c r="I63">
        <v>80</v>
      </c>
      <c r="J63">
        <v>0</v>
      </c>
      <c r="K63">
        <v>0</v>
      </c>
      <c r="L63">
        <v>0</v>
      </c>
      <c r="M63" s="3">
        <f>(elden_ring_weapon[[#This Row],[Phy]]/elden_ring_weapon[[#This Row],[Damage]])*100</f>
        <v>77.077363896848141</v>
      </c>
      <c r="N63" s="3">
        <f>(elden_ring_weapon[[#This Row],[Mag]]/elden_ring_weapon[[#This Row],[Damage]])*100</f>
        <v>22.922636103151863</v>
      </c>
      <c r="O63" s="3">
        <f>(elden_ring_weapon[[#This Row],[Fir]]/elden_ring_weapon[[#This Row],[Damage]])*100</f>
        <v>0</v>
      </c>
      <c r="P63" s="3">
        <f>(elden_ring_weapon[[#This Row],[Lit]]/elden_ring_weapon[[#This Row],[Damage]])*100</f>
        <v>0</v>
      </c>
      <c r="Q63" s="3">
        <f>(elden_ring_weapon[[#This Row],[Hol]]/elden_ring_weapon[[#This Row],[Damage]])*100</f>
        <v>0</v>
      </c>
      <c r="R63">
        <v>10</v>
      </c>
      <c r="S63">
        <v>16</v>
      </c>
      <c r="T63">
        <v>0</v>
      </c>
      <c r="U63">
        <v>0</v>
      </c>
      <c r="V63">
        <v>16</v>
      </c>
      <c r="W63" t="s">
        <v>11</v>
      </c>
      <c r="X63" t="s">
        <v>17</v>
      </c>
      <c r="Y63" t="s">
        <v>11</v>
      </c>
      <c r="Z63" t="s">
        <v>12</v>
      </c>
      <c r="AA63" t="s">
        <v>12</v>
      </c>
      <c r="AB63">
        <v>55</v>
      </c>
      <c r="AC63" t="s">
        <v>18</v>
      </c>
    </row>
    <row r="64" spans="1:29" x14ac:dyDescent="0.25">
      <c r="A64" t="s">
        <v>103</v>
      </c>
      <c r="B64" t="s">
        <v>10</v>
      </c>
      <c r="D64" t="s">
        <v>460</v>
      </c>
      <c r="G64">
        <f>SUM(elden_ring_weapon[[#This Row],[Phy]:[Hol]])</f>
        <v>75</v>
      </c>
      <c r="H64">
        <v>75</v>
      </c>
      <c r="I64">
        <v>0</v>
      </c>
      <c r="J64">
        <v>0</v>
      </c>
      <c r="K64">
        <v>0</v>
      </c>
      <c r="L64">
        <v>0</v>
      </c>
      <c r="M64" s="3">
        <f>(elden_ring_weapon[[#This Row],[Phy]]/elden_ring_weapon[[#This Row],[Damage]])*100</f>
        <v>100</v>
      </c>
      <c r="N64" s="3">
        <f>(elden_ring_weapon[[#This Row],[Mag]]/elden_ring_weapon[[#This Row],[Damage]])*100</f>
        <v>0</v>
      </c>
      <c r="O64" s="3">
        <f>(elden_ring_weapon[[#This Row],[Fir]]/elden_ring_weapon[[#This Row],[Damage]])*100</f>
        <v>0</v>
      </c>
      <c r="P64" s="3">
        <f>(elden_ring_weapon[[#This Row],[Lit]]/elden_ring_weapon[[#This Row],[Damage]])*100</f>
        <v>0</v>
      </c>
      <c r="Q64" s="3">
        <f>(elden_ring_weapon[[#This Row],[Hol]]/elden_ring_weapon[[#This Row],[Damage]])*100</f>
        <v>0</v>
      </c>
      <c r="R64">
        <v>8</v>
      </c>
      <c r="S64">
        <v>0</v>
      </c>
      <c r="T64">
        <v>0</v>
      </c>
      <c r="U64">
        <v>0</v>
      </c>
      <c r="V64">
        <v>48</v>
      </c>
      <c r="W64" t="s">
        <v>25</v>
      </c>
      <c r="X64" t="s">
        <v>12</v>
      </c>
      <c r="Y64" t="s">
        <v>13</v>
      </c>
      <c r="Z64" t="s">
        <v>12</v>
      </c>
      <c r="AA64" t="s">
        <v>12</v>
      </c>
      <c r="AB64">
        <v>45</v>
      </c>
      <c r="AC64" t="s">
        <v>18</v>
      </c>
    </row>
    <row r="65" spans="1:29" x14ac:dyDescent="0.25">
      <c r="A65" t="s">
        <v>104</v>
      </c>
      <c r="B65" t="s">
        <v>68</v>
      </c>
      <c r="D65" t="s">
        <v>604</v>
      </c>
      <c r="G65">
        <f>SUM(elden_ring_weapon[[#This Row],[Phy]:[Hol]])</f>
        <v>425</v>
      </c>
      <c r="H65">
        <v>259</v>
      </c>
      <c r="I65">
        <v>166</v>
      </c>
      <c r="J65">
        <v>0</v>
      </c>
      <c r="K65">
        <v>0</v>
      </c>
      <c r="L65">
        <v>0</v>
      </c>
      <c r="M65" s="3">
        <f>(elden_ring_weapon[[#This Row],[Phy]]/elden_ring_weapon[[#This Row],[Damage]])*100</f>
        <v>60.941176470588232</v>
      </c>
      <c r="N65" s="3">
        <f>(elden_ring_weapon[[#This Row],[Mag]]/elden_ring_weapon[[#This Row],[Damage]])*100</f>
        <v>39.058823529411761</v>
      </c>
      <c r="O65" s="3">
        <f>(elden_ring_weapon[[#This Row],[Fir]]/elden_ring_weapon[[#This Row],[Damage]])*100</f>
        <v>0</v>
      </c>
      <c r="P65" s="3">
        <f>(elden_ring_weapon[[#This Row],[Lit]]/elden_ring_weapon[[#This Row],[Damage]])*100</f>
        <v>0</v>
      </c>
      <c r="Q65" s="3">
        <f>(elden_ring_weapon[[#This Row],[Hol]]/elden_ring_weapon[[#This Row],[Damage]])*100</f>
        <v>0</v>
      </c>
      <c r="R65">
        <v>13</v>
      </c>
      <c r="S65">
        <v>10</v>
      </c>
      <c r="T65">
        <v>0</v>
      </c>
      <c r="U65">
        <v>0</v>
      </c>
      <c r="V65">
        <v>15</v>
      </c>
      <c r="W65" t="s">
        <v>25</v>
      </c>
      <c r="X65" t="s">
        <v>11</v>
      </c>
      <c r="Y65" t="s">
        <v>11</v>
      </c>
      <c r="Z65" t="s">
        <v>12</v>
      </c>
      <c r="AA65" t="s">
        <v>12</v>
      </c>
      <c r="AB65">
        <v>45</v>
      </c>
      <c r="AC65" t="s">
        <v>18</v>
      </c>
    </row>
    <row r="66" spans="1:29" x14ac:dyDescent="0.25">
      <c r="A66" t="s">
        <v>105</v>
      </c>
      <c r="B66" t="s">
        <v>92</v>
      </c>
      <c r="D66" t="s">
        <v>535</v>
      </c>
      <c r="G66">
        <f>SUM(elden_ring_weapon[[#This Row],[Phy]:[Hol]])</f>
        <v>279</v>
      </c>
      <c r="H66">
        <v>279</v>
      </c>
      <c r="I66">
        <v>0</v>
      </c>
      <c r="J66">
        <v>0</v>
      </c>
      <c r="K66">
        <v>0</v>
      </c>
      <c r="L66">
        <v>0</v>
      </c>
      <c r="M66" s="3">
        <f>(elden_ring_weapon[[#This Row],[Phy]]/elden_ring_weapon[[#This Row],[Damage]])*100</f>
        <v>100</v>
      </c>
      <c r="N66" s="3">
        <f>(elden_ring_weapon[[#This Row],[Mag]]/elden_ring_weapon[[#This Row],[Damage]])*100</f>
        <v>0</v>
      </c>
      <c r="O66" s="3">
        <f>(elden_ring_weapon[[#This Row],[Fir]]/elden_ring_weapon[[#This Row],[Damage]])*100</f>
        <v>0</v>
      </c>
      <c r="P66" s="3">
        <f>(elden_ring_weapon[[#This Row],[Lit]]/elden_ring_weapon[[#This Row],[Damage]])*100</f>
        <v>0</v>
      </c>
      <c r="Q66" s="3">
        <f>(elden_ring_weapon[[#This Row],[Hol]]/elden_ring_weapon[[#This Row],[Damage]])*100</f>
        <v>0</v>
      </c>
      <c r="R66">
        <v>11</v>
      </c>
      <c r="S66">
        <v>7</v>
      </c>
      <c r="T66">
        <v>0</v>
      </c>
      <c r="U66">
        <v>0</v>
      </c>
      <c r="V66">
        <v>0</v>
      </c>
      <c r="W66" t="s">
        <v>25</v>
      </c>
      <c r="X66" t="s">
        <v>11</v>
      </c>
      <c r="Y66" t="s">
        <v>12</v>
      </c>
      <c r="Z66" t="s">
        <v>12</v>
      </c>
      <c r="AA66" t="s">
        <v>12</v>
      </c>
      <c r="AB66">
        <v>5</v>
      </c>
      <c r="AC66" t="s">
        <v>14</v>
      </c>
    </row>
    <row r="67" spans="1:29" x14ac:dyDescent="0.25">
      <c r="A67" t="s">
        <v>106</v>
      </c>
      <c r="B67" t="s">
        <v>45</v>
      </c>
      <c r="D67" t="s">
        <v>635</v>
      </c>
      <c r="G67">
        <f>SUM(elden_ring_weapon[[#This Row],[Phy]:[Hol]])</f>
        <v>355</v>
      </c>
      <c r="H67">
        <v>355</v>
      </c>
      <c r="I67">
        <v>0</v>
      </c>
      <c r="J67">
        <v>0</v>
      </c>
      <c r="K67">
        <v>0</v>
      </c>
      <c r="L67">
        <v>0</v>
      </c>
      <c r="M67" s="3">
        <f>(elden_ring_weapon[[#This Row],[Phy]]/elden_ring_weapon[[#This Row],[Damage]])*100</f>
        <v>100</v>
      </c>
      <c r="N67" s="3">
        <f>(elden_ring_weapon[[#This Row],[Mag]]/elden_ring_weapon[[#This Row],[Damage]])*100</f>
        <v>0</v>
      </c>
      <c r="O67" s="3">
        <f>(elden_ring_weapon[[#This Row],[Fir]]/elden_ring_weapon[[#This Row],[Damage]])*100</f>
        <v>0</v>
      </c>
      <c r="P67" s="3">
        <f>(elden_ring_weapon[[#This Row],[Lit]]/elden_ring_weapon[[#This Row],[Damage]])*100</f>
        <v>0</v>
      </c>
      <c r="Q67" s="3">
        <f>(elden_ring_weapon[[#This Row],[Hol]]/elden_ring_weapon[[#This Row],[Damage]])*100</f>
        <v>0</v>
      </c>
      <c r="R67">
        <v>24</v>
      </c>
      <c r="S67">
        <v>10</v>
      </c>
      <c r="T67">
        <v>0</v>
      </c>
      <c r="U67">
        <v>0</v>
      </c>
      <c r="V67">
        <v>0</v>
      </c>
      <c r="W67" t="s">
        <v>25</v>
      </c>
      <c r="X67" t="s">
        <v>11</v>
      </c>
      <c r="Y67" t="s">
        <v>12</v>
      </c>
      <c r="Z67" t="s">
        <v>12</v>
      </c>
      <c r="AA67" t="s">
        <v>12</v>
      </c>
      <c r="AB67">
        <v>10</v>
      </c>
      <c r="AC67" t="s">
        <v>14</v>
      </c>
    </row>
    <row r="68" spans="1:29" x14ac:dyDescent="0.25">
      <c r="A68" t="s">
        <v>54</v>
      </c>
      <c r="B68" t="s">
        <v>54</v>
      </c>
      <c r="D68" t="s">
        <v>429</v>
      </c>
      <c r="G68">
        <f>SUM(elden_ring_weapon[[#This Row],[Phy]:[Hol]])</f>
        <v>181</v>
      </c>
      <c r="H68">
        <v>181</v>
      </c>
      <c r="I68">
        <v>0</v>
      </c>
      <c r="J68">
        <v>0</v>
      </c>
      <c r="K68">
        <v>0</v>
      </c>
      <c r="L68">
        <v>0</v>
      </c>
      <c r="M68" s="3">
        <f>(elden_ring_weapon[[#This Row],[Phy]]/elden_ring_weapon[[#This Row],[Damage]])*100</f>
        <v>100</v>
      </c>
      <c r="N68" s="3">
        <f>(elden_ring_weapon[[#This Row],[Mag]]/elden_ring_weapon[[#This Row],[Damage]])*100</f>
        <v>0</v>
      </c>
      <c r="O68" s="3">
        <f>(elden_ring_weapon[[#This Row],[Fir]]/elden_ring_weapon[[#This Row],[Damage]])*100</f>
        <v>0</v>
      </c>
      <c r="P68" s="3">
        <f>(elden_ring_weapon[[#This Row],[Lit]]/elden_ring_weapon[[#This Row],[Damage]])*100</f>
        <v>0</v>
      </c>
      <c r="Q68" s="3">
        <f>(elden_ring_weapon[[#This Row],[Hol]]/elden_ring_weapon[[#This Row],[Damage]])*100</f>
        <v>0</v>
      </c>
      <c r="R68">
        <v>5</v>
      </c>
      <c r="S68">
        <v>9</v>
      </c>
      <c r="T68">
        <v>0</v>
      </c>
      <c r="U68">
        <v>0</v>
      </c>
      <c r="V68">
        <v>0</v>
      </c>
      <c r="W68" t="s">
        <v>11</v>
      </c>
      <c r="X68" t="s">
        <v>17</v>
      </c>
      <c r="Y68" t="s">
        <v>12</v>
      </c>
      <c r="Z68" t="s">
        <v>12</v>
      </c>
      <c r="AA68" t="s">
        <v>12</v>
      </c>
      <c r="AB68">
        <v>15</v>
      </c>
      <c r="AC68" t="s">
        <v>14</v>
      </c>
    </row>
    <row r="69" spans="1:29" x14ac:dyDescent="0.25">
      <c r="A69" t="s">
        <v>107</v>
      </c>
      <c r="B69" t="s">
        <v>16</v>
      </c>
      <c r="D69" t="s">
        <v>508</v>
      </c>
      <c r="G69">
        <f>SUM(elden_ring_weapon[[#This Row],[Phy]:[Hol]])</f>
        <v>440</v>
      </c>
      <c r="H69">
        <v>200</v>
      </c>
      <c r="I69">
        <v>240</v>
      </c>
      <c r="J69">
        <v>0</v>
      </c>
      <c r="K69">
        <v>0</v>
      </c>
      <c r="L69">
        <v>0</v>
      </c>
      <c r="M69" s="3">
        <f>(elden_ring_weapon[[#This Row],[Phy]]/elden_ring_weapon[[#This Row],[Damage]])*100</f>
        <v>45.454545454545453</v>
      </c>
      <c r="N69" s="3">
        <f>(elden_ring_weapon[[#This Row],[Mag]]/elden_ring_weapon[[#This Row],[Damage]])*100</f>
        <v>54.54545454545454</v>
      </c>
      <c r="O69" s="3">
        <f>(elden_ring_weapon[[#This Row],[Fir]]/elden_ring_weapon[[#This Row],[Damage]])*100</f>
        <v>0</v>
      </c>
      <c r="P69" s="3">
        <f>(elden_ring_weapon[[#This Row],[Lit]]/elden_ring_weapon[[#This Row],[Damage]])*100</f>
        <v>0</v>
      </c>
      <c r="Q69" s="3">
        <f>(elden_ring_weapon[[#This Row],[Hol]]/elden_ring_weapon[[#This Row],[Damage]])*100</f>
        <v>0</v>
      </c>
      <c r="R69">
        <v>16</v>
      </c>
      <c r="S69">
        <v>11</v>
      </c>
      <c r="T69">
        <v>0</v>
      </c>
      <c r="U69">
        <v>0</v>
      </c>
      <c r="V69">
        <v>38</v>
      </c>
      <c r="W69" t="s">
        <v>11</v>
      </c>
      <c r="X69" t="s">
        <v>11</v>
      </c>
      <c r="Y69" t="s">
        <v>17</v>
      </c>
      <c r="Z69" t="s">
        <v>12</v>
      </c>
      <c r="AA69" t="s">
        <v>12</v>
      </c>
      <c r="AB69">
        <v>10</v>
      </c>
      <c r="AC69" t="s">
        <v>18</v>
      </c>
    </row>
    <row r="70" spans="1:29" x14ac:dyDescent="0.25">
      <c r="A70" t="s">
        <v>108</v>
      </c>
      <c r="B70" t="s">
        <v>64</v>
      </c>
      <c r="D70" t="s">
        <v>589</v>
      </c>
      <c r="G70">
        <f>SUM(elden_ring_weapon[[#This Row],[Phy]:[Hol]])</f>
        <v>398</v>
      </c>
      <c r="H70">
        <v>242</v>
      </c>
      <c r="I70">
        <v>156</v>
      </c>
      <c r="J70">
        <v>0</v>
      </c>
      <c r="K70">
        <v>0</v>
      </c>
      <c r="L70">
        <v>0</v>
      </c>
      <c r="M70" s="3">
        <f>(elden_ring_weapon[[#This Row],[Phy]]/elden_ring_weapon[[#This Row],[Damage]])*100</f>
        <v>60.804020100502512</v>
      </c>
      <c r="N70" s="3">
        <f>(elden_ring_weapon[[#This Row],[Mag]]/elden_ring_weapon[[#This Row],[Damage]])*100</f>
        <v>39.195979899497488</v>
      </c>
      <c r="O70" s="3">
        <f>(elden_ring_weapon[[#This Row],[Fir]]/elden_ring_weapon[[#This Row],[Damage]])*100</f>
        <v>0</v>
      </c>
      <c r="P70" s="3">
        <f>(elden_ring_weapon[[#This Row],[Lit]]/elden_ring_weapon[[#This Row],[Damage]])*100</f>
        <v>0</v>
      </c>
      <c r="Q70" s="3">
        <f>(elden_ring_weapon[[#This Row],[Hol]]/elden_ring_weapon[[#This Row],[Damage]])*100</f>
        <v>0</v>
      </c>
      <c r="R70">
        <v>11</v>
      </c>
      <c r="S70">
        <v>20</v>
      </c>
      <c r="T70">
        <v>0</v>
      </c>
      <c r="U70">
        <v>0</v>
      </c>
      <c r="V70">
        <v>18</v>
      </c>
      <c r="W70" t="s">
        <v>11</v>
      </c>
      <c r="X70" t="s">
        <v>17</v>
      </c>
      <c r="Y70" t="s">
        <v>11</v>
      </c>
      <c r="Z70" t="s">
        <v>12</v>
      </c>
      <c r="AA70" t="s">
        <v>12</v>
      </c>
      <c r="AB70">
        <v>65</v>
      </c>
      <c r="AC70" t="s">
        <v>18</v>
      </c>
    </row>
    <row r="71" spans="1:29" x14ac:dyDescent="0.25">
      <c r="A71" t="s">
        <v>109</v>
      </c>
      <c r="B71" t="s">
        <v>16</v>
      </c>
      <c r="D71" t="s">
        <v>517</v>
      </c>
      <c r="G71">
        <f>SUM(elden_ring_weapon[[#This Row],[Phy]:[Hol]])</f>
        <v>389</v>
      </c>
      <c r="H71">
        <v>301</v>
      </c>
      <c r="I71">
        <v>88</v>
      </c>
      <c r="J71">
        <v>0</v>
      </c>
      <c r="K71">
        <v>0</v>
      </c>
      <c r="L71">
        <v>0</v>
      </c>
      <c r="M71" s="3">
        <f>(elden_ring_weapon[[#This Row],[Phy]]/elden_ring_weapon[[#This Row],[Damage]])*100</f>
        <v>77.377892030848329</v>
      </c>
      <c r="N71" s="3">
        <f>(elden_ring_weapon[[#This Row],[Mag]]/elden_ring_weapon[[#This Row],[Damage]])*100</f>
        <v>22.622107969151671</v>
      </c>
      <c r="O71" s="3">
        <f>(elden_ring_weapon[[#This Row],[Fir]]/elden_ring_weapon[[#This Row],[Damage]])*100</f>
        <v>0</v>
      </c>
      <c r="P71" s="3">
        <f>(elden_ring_weapon[[#This Row],[Lit]]/elden_ring_weapon[[#This Row],[Damage]])*100</f>
        <v>0</v>
      </c>
      <c r="Q71" s="3">
        <f>(elden_ring_weapon[[#This Row],[Hol]]/elden_ring_weapon[[#This Row],[Damage]])*100</f>
        <v>0</v>
      </c>
      <c r="R71">
        <v>15</v>
      </c>
      <c r="S71">
        <v>17</v>
      </c>
      <c r="T71">
        <v>0</v>
      </c>
      <c r="U71">
        <v>0</v>
      </c>
      <c r="V71">
        <v>11</v>
      </c>
      <c r="W71" t="s">
        <v>25</v>
      </c>
      <c r="X71" t="s">
        <v>17</v>
      </c>
      <c r="Y71" t="s">
        <v>11</v>
      </c>
      <c r="Z71" t="s">
        <v>12</v>
      </c>
      <c r="AA71" t="s">
        <v>12</v>
      </c>
      <c r="AB71">
        <v>85</v>
      </c>
      <c r="AC71" t="s">
        <v>18</v>
      </c>
    </row>
    <row r="72" spans="1:29" x14ac:dyDescent="0.25">
      <c r="A72" t="s">
        <v>110</v>
      </c>
      <c r="B72" t="s">
        <v>10</v>
      </c>
      <c r="D72" t="s">
        <v>463</v>
      </c>
      <c r="G72">
        <f>SUM(elden_ring_weapon[[#This Row],[Phy]:[Hol]])</f>
        <v>54</v>
      </c>
      <c r="H72">
        <v>54</v>
      </c>
      <c r="I72">
        <v>0</v>
      </c>
      <c r="J72">
        <v>0</v>
      </c>
      <c r="K72">
        <v>0</v>
      </c>
      <c r="L72">
        <v>0</v>
      </c>
      <c r="M72" s="3">
        <f>(elden_ring_weapon[[#This Row],[Phy]]/elden_ring_weapon[[#This Row],[Damage]])*100</f>
        <v>100</v>
      </c>
      <c r="N72" s="3">
        <f>(elden_ring_weapon[[#This Row],[Mag]]/elden_ring_weapon[[#This Row],[Damage]])*100</f>
        <v>0</v>
      </c>
      <c r="O72" s="3">
        <f>(elden_ring_weapon[[#This Row],[Fir]]/elden_ring_weapon[[#This Row],[Damage]])*100</f>
        <v>0</v>
      </c>
      <c r="P72" s="3">
        <f>(elden_ring_weapon[[#This Row],[Lit]]/elden_ring_weapon[[#This Row],[Damage]])*100</f>
        <v>0</v>
      </c>
      <c r="Q72" s="3">
        <f>(elden_ring_weapon[[#This Row],[Hol]]/elden_ring_weapon[[#This Row],[Damage]])*100</f>
        <v>0</v>
      </c>
      <c r="R72">
        <v>6</v>
      </c>
      <c r="S72">
        <v>0</v>
      </c>
      <c r="T72">
        <v>0</v>
      </c>
      <c r="U72">
        <v>0</v>
      </c>
      <c r="V72">
        <v>10</v>
      </c>
      <c r="W72" t="s">
        <v>25</v>
      </c>
      <c r="X72" t="s">
        <v>12</v>
      </c>
      <c r="Y72" t="s">
        <v>13</v>
      </c>
      <c r="Z72" t="s">
        <v>12</v>
      </c>
      <c r="AA72" t="s">
        <v>12</v>
      </c>
      <c r="AB72">
        <v>3</v>
      </c>
      <c r="AC72" t="s">
        <v>14</v>
      </c>
    </row>
    <row r="73" spans="1:29" x14ac:dyDescent="0.25">
      <c r="A73" t="s">
        <v>111</v>
      </c>
      <c r="B73" t="s">
        <v>45</v>
      </c>
      <c r="D73" t="s">
        <v>643</v>
      </c>
      <c r="G73">
        <f>SUM(elden_ring_weapon[[#This Row],[Phy]:[Hol]])</f>
        <v>443</v>
      </c>
      <c r="H73">
        <v>274</v>
      </c>
      <c r="I73">
        <v>0</v>
      </c>
      <c r="J73">
        <v>169</v>
      </c>
      <c r="K73">
        <v>0</v>
      </c>
      <c r="L73">
        <v>0</v>
      </c>
      <c r="M73" s="3">
        <f>(elden_ring_weapon[[#This Row],[Phy]]/elden_ring_weapon[[#This Row],[Damage]])*100</f>
        <v>61.8510158013544</v>
      </c>
      <c r="N73" s="3">
        <f>(elden_ring_weapon[[#This Row],[Mag]]/elden_ring_weapon[[#This Row],[Damage]])*100</f>
        <v>0</v>
      </c>
      <c r="O73" s="3">
        <f>(elden_ring_weapon[[#This Row],[Fir]]/elden_ring_weapon[[#This Row],[Damage]])*100</f>
        <v>38.1489841986456</v>
      </c>
      <c r="P73" s="3">
        <f>(elden_ring_weapon[[#This Row],[Lit]]/elden_ring_weapon[[#This Row],[Damage]])*100</f>
        <v>0</v>
      </c>
      <c r="Q73" s="3">
        <f>(elden_ring_weapon[[#This Row],[Hol]]/elden_ring_weapon[[#This Row],[Damage]])*100</f>
        <v>0</v>
      </c>
      <c r="R73">
        <v>24</v>
      </c>
      <c r="S73">
        <v>20</v>
      </c>
      <c r="T73">
        <v>0</v>
      </c>
      <c r="U73">
        <v>0</v>
      </c>
      <c r="V73">
        <v>0</v>
      </c>
      <c r="W73" t="s">
        <v>25</v>
      </c>
      <c r="X73" t="s">
        <v>25</v>
      </c>
      <c r="Y73" t="s">
        <v>12</v>
      </c>
      <c r="Z73" t="s">
        <v>25</v>
      </c>
      <c r="AA73" t="s">
        <v>12</v>
      </c>
      <c r="AB73">
        <v>115</v>
      </c>
      <c r="AC73" t="s">
        <v>18</v>
      </c>
    </row>
    <row r="74" spans="1:29" x14ac:dyDescent="0.25">
      <c r="A74" t="s">
        <v>112</v>
      </c>
      <c r="B74" t="s">
        <v>10</v>
      </c>
      <c r="D74" t="s">
        <v>466</v>
      </c>
      <c r="G74">
        <f>SUM(elden_ring_weapon[[#This Row],[Phy]:[Hol]])</f>
        <v>66</v>
      </c>
      <c r="H74">
        <v>66</v>
      </c>
      <c r="I74">
        <v>0</v>
      </c>
      <c r="J74">
        <v>0</v>
      </c>
      <c r="K74">
        <v>0</v>
      </c>
      <c r="L74">
        <v>0</v>
      </c>
      <c r="M74" s="3">
        <f>(elden_ring_weapon[[#This Row],[Phy]]/elden_ring_weapon[[#This Row],[Damage]])*100</f>
        <v>100</v>
      </c>
      <c r="N74" s="3">
        <f>(elden_ring_weapon[[#This Row],[Mag]]/elden_ring_weapon[[#This Row],[Damage]])*100</f>
        <v>0</v>
      </c>
      <c r="O74" s="3">
        <f>(elden_ring_weapon[[#This Row],[Fir]]/elden_ring_weapon[[#This Row],[Damage]])*100</f>
        <v>0</v>
      </c>
      <c r="P74" s="3">
        <f>(elden_ring_weapon[[#This Row],[Lit]]/elden_ring_weapon[[#This Row],[Damage]])*100</f>
        <v>0</v>
      </c>
      <c r="Q74" s="3">
        <f>(elden_ring_weapon[[#This Row],[Hol]]/elden_ring_weapon[[#This Row],[Damage]])*100</f>
        <v>0</v>
      </c>
      <c r="R74">
        <v>8</v>
      </c>
      <c r="S74">
        <v>0</v>
      </c>
      <c r="T74">
        <v>0</v>
      </c>
      <c r="U74">
        <v>0</v>
      </c>
      <c r="V74">
        <v>12</v>
      </c>
      <c r="W74" t="s">
        <v>25</v>
      </c>
      <c r="X74" t="s">
        <v>12</v>
      </c>
      <c r="Y74" t="s">
        <v>13</v>
      </c>
      <c r="Z74" t="s">
        <v>12</v>
      </c>
      <c r="AA74" t="s">
        <v>12</v>
      </c>
      <c r="AB74">
        <v>45</v>
      </c>
      <c r="AC74" t="s">
        <v>14</v>
      </c>
    </row>
    <row r="75" spans="1:29" x14ac:dyDescent="0.25">
      <c r="A75" t="s">
        <v>113</v>
      </c>
      <c r="B75" t="s">
        <v>50</v>
      </c>
      <c r="D75" t="s">
        <v>409</v>
      </c>
      <c r="G75">
        <f>SUM(elden_ring_weapon[[#This Row],[Phy]:[Hol]])</f>
        <v>338</v>
      </c>
      <c r="H75">
        <v>338</v>
      </c>
      <c r="I75">
        <v>0</v>
      </c>
      <c r="J75">
        <v>0</v>
      </c>
      <c r="K75">
        <v>0</v>
      </c>
      <c r="L75">
        <v>0</v>
      </c>
      <c r="M75" s="3">
        <f>(elden_ring_weapon[[#This Row],[Phy]]/elden_ring_weapon[[#This Row],[Damage]])*100</f>
        <v>100</v>
      </c>
      <c r="N75" s="3">
        <f>(elden_ring_weapon[[#This Row],[Mag]]/elden_ring_weapon[[#This Row],[Damage]])*100</f>
        <v>0</v>
      </c>
      <c r="O75" s="3">
        <f>(elden_ring_weapon[[#This Row],[Fir]]/elden_ring_weapon[[#This Row],[Damage]])*100</f>
        <v>0</v>
      </c>
      <c r="P75" s="3">
        <f>(elden_ring_weapon[[#This Row],[Lit]]/elden_ring_weapon[[#This Row],[Damage]])*100</f>
        <v>0</v>
      </c>
      <c r="Q75" s="3">
        <f>(elden_ring_weapon[[#This Row],[Hol]]/elden_ring_weapon[[#This Row],[Damage]])*100</f>
        <v>0</v>
      </c>
      <c r="R75">
        <v>19</v>
      </c>
      <c r="S75">
        <v>16</v>
      </c>
      <c r="T75">
        <v>0</v>
      </c>
      <c r="U75">
        <v>0</v>
      </c>
      <c r="V75">
        <v>0</v>
      </c>
      <c r="W75" t="s">
        <v>25</v>
      </c>
      <c r="X75" t="s">
        <v>11</v>
      </c>
      <c r="Y75" t="s">
        <v>12</v>
      </c>
      <c r="Z75" t="s">
        <v>12</v>
      </c>
      <c r="AA75" t="s">
        <v>12</v>
      </c>
      <c r="AB75">
        <v>10</v>
      </c>
      <c r="AC75" t="s">
        <v>14</v>
      </c>
    </row>
    <row r="76" spans="1:29" x14ac:dyDescent="0.25">
      <c r="A76" t="s">
        <v>114</v>
      </c>
      <c r="B76" t="s">
        <v>85</v>
      </c>
      <c r="D76" t="s">
        <v>576</v>
      </c>
      <c r="G76">
        <f>SUM(elden_ring_weapon[[#This Row],[Phy]:[Hol]])</f>
        <v>61</v>
      </c>
      <c r="H76">
        <v>61</v>
      </c>
      <c r="I76">
        <v>0</v>
      </c>
      <c r="J76">
        <v>0</v>
      </c>
      <c r="K76">
        <v>0</v>
      </c>
      <c r="L76">
        <v>0</v>
      </c>
      <c r="M76" s="3">
        <f>(elden_ring_weapon[[#This Row],[Phy]]/elden_ring_weapon[[#This Row],[Damage]])*100</f>
        <v>100</v>
      </c>
      <c r="N76" s="3">
        <f>(elden_ring_weapon[[#This Row],[Mag]]/elden_ring_weapon[[#This Row],[Damage]])*100</f>
        <v>0</v>
      </c>
      <c r="O76" s="3">
        <f>(elden_ring_weapon[[#This Row],[Fir]]/elden_ring_weapon[[#This Row],[Damage]])*100</f>
        <v>0</v>
      </c>
      <c r="P76" s="3">
        <f>(elden_ring_weapon[[#This Row],[Lit]]/elden_ring_weapon[[#This Row],[Damage]])*100</f>
        <v>0</v>
      </c>
      <c r="Q76" s="3">
        <f>(elden_ring_weapon[[#This Row],[Hol]]/elden_ring_weapon[[#This Row],[Damage]])*100</f>
        <v>0</v>
      </c>
      <c r="R76">
        <v>0</v>
      </c>
      <c r="S76">
        <v>0</v>
      </c>
      <c r="T76">
        <v>10</v>
      </c>
      <c r="U76">
        <v>0</v>
      </c>
      <c r="V76">
        <v>0</v>
      </c>
      <c r="W76" t="s">
        <v>12</v>
      </c>
      <c r="X76" t="s">
        <v>12</v>
      </c>
      <c r="Y76" t="s">
        <v>12</v>
      </c>
      <c r="Z76" t="s">
        <v>17</v>
      </c>
      <c r="AA76" t="s">
        <v>13</v>
      </c>
      <c r="AB76">
        <v>0</v>
      </c>
      <c r="AC76" t="s">
        <v>18</v>
      </c>
    </row>
    <row r="77" spans="1:29" x14ac:dyDescent="0.25">
      <c r="A77" t="s">
        <v>115</v>
      </c>
      <c r="B77" t="s">
        <v>30</v>
      </c>
      <c r="D77" t="s">
        <v>391</v>
      </c>
      <c r="G77">
        <f>SUM(elden_ring_weapon[[#This Row],[Phy]:[Hol]])</f>
        <v>485</v>
      </c>
      <c r="H77">
        <v>294</v>
      </c>
      <c r="I77">
        <v>0</v>
      </c>
      <c r="J77">
        <v>0</v>
      </c>
      <c r="K77">
        <v>191</v>
      </c>
      <c r="L77">
        <v>0</v>
      </c>
      <c r="M77" s="3">
        <f>(elden_ring_weapon[[#This Row],[Phy]]/elden_ring_weapon[[#This Row],[Damage]])*100</f>
        <v>60.618556701030926</v>
      </c>
      <c r="N77" s="3">
        <f>(elden_ring_weapon[[#This Row],[Mag]]/elden_ring_weapon[[#This Row],[Damage]])*100</f>
        <v>0</v>
      </c>
      <c r="O77" s="3">
        <f>(elden_ring_weapon[[#This Row],[Fir]]/elden_ring_weapon[[#This Row],[Damage]])*100</f>
        <v>0</v>
      </c>
      <c r="P77" s="3">
        <f>(elden_ring_weapon[[#This Row],[Lit]]/elden_ring_weapon[[#This Row],[Damage]])*100</f>
        <v>39.381443298969074</v>
      </c>
      <c r="Q77" s="3">
        <f>(elden_ring_weapon[[#This Row],[Hol]]/elden_ring_weapon[[#This Row],[Damage]])*100</f>
        <v>0</v>
      </c>
      <c r="R77">
        <v>30</v>
      </c>
      <c r="S77">
        <v>14</v>
      </c>
      <c r="T77">
        <v>0</v>
      </c>
      <c r="U77">
        <v>0</v>
      </c>
      <c r="V77">
        <v>0</v>
      </c>
      <c r="W77" t="s">
        <v>25</v>
      </c>
      <c r="X77" t="s">
        <v>11</v>
      </c>
      <c r="Y77" t="s">
        <v>12</v>
      </c>
      <c r="Z77" t="s">
        <v>12</v>
      </c>
      <c r="AA77" t="s">
        <v>12</v>
      </c>
      <c r="AB77">
        <v>16</v>
      </c>
      <c r="AC77" t="s">
        <v>18</v>
      </c>
    </row>
    <row r="78" spans="1:29" x14ac:dyDescent="0.25">
      <c r="A78" t="s">
        <v>116</v>
      </c>
      <c r="B78" t="s">
        <v>38</v>
      </c>
      <c r="D78" t="s">
        <v>530</v>
      </c>
      <c r="G78">
        <f>SUM(elden_ring_weapon[[#This Row],[Phy]:[Hol]])</f>
        <v>330</v>
      </c>
      <c r="H78">
        <v>330</v>
      </c>
      <c r="I78">
        <v>0</v>
      </c>
      <c r="J78">
        <v>0</v>
      </c>
      <c r="K78">
        <v>0</v>
      </c>
      <c r="L78">
        <v>0</v>
      </c>
      <c r="M78" s="3">
        <f>(elden_ring_weapon[[#This Row],[Phy]]/elden_ring_weapon[[#This Row],[Damage]])*100</f>
        <v>100</v>
      </c>
      <c r="N78" s="3">
        <f>(elden_ring_weapon[[#This Row],[Mag]]/elden_ring_weapon[[#This Row],[Damage]])*100</f>
        <v>0</v>
      </c>
      <c r="O78" s="3">
        <f>(elden_ring_weapon[[#This Row],[Fir]]/elden_ring_weapon[[#This Row],[Damage]])*100</f>
        <v>0</v>
      </c>
      <c r="P78" s="3">
        <f>(elden_ring_weapon[[#This Row],[Lit]]/elden_ring_weapon[[#This Row],[Damage]])*100</f>
        <v>0</v>
      </c>
      <c r="Q78" s="3">
        <f>(elden_ring_weapon[[#This Row],[Hol]]/elden_ring_weapon[[#This Row],[Damage]])*100</f>
        <v>0</v>
      </c>
      <c r="R78">
        <v>22</v>
      </c>
      <c r="S78">
        <v>10</v>
      </c>
      <c r="T78">
        <v>0</v>
      </c>
      <c r="U78">
        <v>0</v>
      </c>
      <c r="V78">
        <v>0</v>
      </c>
      <c r="W78" t="s">
        <v>17</v>
      </c>
      <c r="X78" t="s">
        <v>25</v>
      </c>
      <c r="Y78" t="s">
        <v>12</v>
      </c>
      <c r="Z78" t="s">
        <v>12</v>
      </c>
      <c r="AA78" t="s">
        <v>12</v>
      </c>
      <c r="AB78">
        <v>105</v>
      </c>
      <c r="AC78" t="s">
        <v>18</v>
      </c>
    </row>
    <row r="79" spans="1:29" x14ac:dyDescent="0.25">
      <c r="A79" t="s">
        <v>117</v>
      </c>
      <c r="B79" t="s">
        <v>62</v>
      </c>
      <c r="D79" t="s">
        <v>552</v>
      </c>
      <c r="E79" t="s">
        <v>656</v>
      </c>
      <c r="F79" t="s">
        <v>673</v>
      </c>
      <c r="G79">
        <f>SUM(elden_ring_weapon[[#This Row],[Phy]:[Hol]])</f>
        <v>369</v>
      </c>
      <c r="H79">
        <v>225</v>
      </c>
      <c r="I79">
        <v>0</v>
      </c>
      <c r="J79">
        <v>0</v>
      </c>
      <c r="K79">
        <v>144</v>
      </c>
      <c r="L79">
        <v>0</v>
      </c>
      <c r="M79" s="3">
        <f>(elden_ring_weapon[[#This Row],[Phy]]/elden_ring_weapon[[#This Row],[Damage]])*100</f>
        <v>60.975609756097562</v>
      </c>
      <c r="N79" s="3">
        <f>(elden_ring_weapon[[#This Row],[Mag]]/elden_ring_weapon[[#This Row],[Damage]])*100</f>
        <v>0</v>
      </c>
      <c r="O79" s="3">
        <f>(elden_ring_weapon[[#This Row],[Fir]]/elden_ring_weapon[[#This Row],[Damage]])*100</f>
        <v>0</v>
      </c>
      <c r="P79" s="3">
        <f>(elden_ring_weapon[[#This Row],[Lit]]/elden_ring_weapon[[#This Row],[Damage]])*100</f>
        <v>39.024390243902438</v>
      </c>
      <c r="Q79" s="3">
        <f>(elden_ring_weapon[[#This Row],[Hol]]/elden_ring_weapon[[#This Row],[Damage]])*100</f>
        <v>0</v>
      </c>
      <c r="R79">
        <v>18</v>
      </c>
      <c r="S79">
        <v>37</v>
      </c>
      <c r="T79">
        <v>0</v>
      </c>
      <c r="U79">
        <v>0</v>
      </c>
      <c r="V79">
        <v>0</v>
      </c>
      <c r="W79" t="s">
        <v>11</v>
      </c>
      <c r="X79" t="s">
        <v>17</v>
      </c>
      <c r="Y79" t="s">
        <v>12</v>
      </c>
      <c r="Z79" t="s">
        <v>12</v>
      </c>
      <c r="AA79" t="s">
        <v>12</v>
      </c>
      <c r="AB79">
        <v>8</v>
      </c>
      <c r="AC79" t="s">
        <v>18</v>
      </c>
    </row>
    <row r="80" spans="1:29" x14ac:dyDescent="0.25">
      <c r="A80" t="s">
        <v>118</v>
      </c>
      <c r="B80" t="s">
        <v>119</v>
      </c>
      <c r="D80" t="s">
        <v>559</v>
      </c>
      <c r="G80">
        <f>SUM(elden_ring_weapon[[#This Row],[Phy]:[Hol]])</f>
        <v>269</v>
      </c>
      <c r="H80">
        <v>269</v>
      </c>
      <c r="I80">
        <v>0</v>
      </c>
      <c r="J80">
        <v>0</v>
      </c>
      <c r="K80">
        <v>0</v>
      </c>
      <c r="L80">
        <v>0</v>
      </c>
      <c r="M80" s="3">
        <f>(elden_ring_weapon[[#This Row],[Phy]]/elden_ring_weapon[[#This Row],[Damage]])*100</f>
        <v>100</v>
      </c>
      <c r="N80" s="3">
        <f>(elden_ring_weapon[[#This Row],[Mag]]/elden_ring_weapon[[#This Row],[Damage]])*100</f>
        <v>0</v>
      </c>
      <c r="O80" s="3">
        <f>(elden_ring_weapon[[#This Row],[Fir]]/elden_ring_weapon[[#This Row],[Damage]])*100</f>
        <v>0</v>
      </c>
      <c r="P80" s="3">
        <f>(elden_ring_weapon[[#This Row],[Lit]]/elden_ring_weapon[[#This Row],[Damage]])*100</f>
        <v>0</v>
      </c>
      <c r="Q80" s="3">
        <f>(elden_ring_weapon[[#This Row],[Hol]]/elden_ring_weapon[[#This Row],[Damage]])*100</f>
        <v>0</v>
      </c>
      <c r="R80">
        <v>12</v>
      </c>
      <c r="S80">
        <v>20</v>
      </c>
      <c r="T80">
        <v>0</v>
      </c>
      <c r="U80">
        <v>0</v>
      </c>
      <c r="V80">
        <v>0</v>
      </c>
      <c r="W80" t="s">
        <v>11</v>
      </c>
      <c r="X80" t="s">
        <v>17</v>
      </c>
      <c r="Y80" t="s">
        <v>12</v>
      </c>
      <c r="Z80" t="s">
        <v>12</v>
      </c>
      <c r="AA80" t="s">
        <v>12</v>
      </c>
      <c r="AB80">
        <v>55</v>
      </c>
      <c r="AC80" t="s">
        <v>18</v>
      </c>
    </row>
    <row r="81" spans="1:29" x14ac:dyDescent="0.25">
      <c r="A81" t="s">
        <v>120</v>
      </c>
      <c r="B81" t="s">
        <v>30</v>
      </c>
      <c r="D81" t="s">
        <v>389</v>
      </c>
      <c r="G81">
        <f>SUM(elden_ring_weapon[[#This Row],[Phy]:[Hol]])</f>
        <v>416</v>
      </c>
      <c r="H81">
        <v>416</v>
      </c>
      <c r="I81">
        <v>0</v>
      </c>
      <c r="J81">
        <v>0</v>
      </c>
      <c r="K81">
        <v>0</v>
      </c>
      <c r="L81">
        <v>0</v>
      </c>
      <c r="M81" s="3">
        <f>(elden_ring_weapon[[#This Row],[Phy]]/elden_ring_weapon[[#This Row],[Damage]])*100</f>
        <v>100</v>
      </c>
      <c r="N81" s="3">
        <f>(elden_ring_weapon[[#This Row],[Mag]]/elden_ring_weapon[[#This Row],[Damage]])*100</f>
        <v>0</v>
      </c>
      <c r="O81" s="3">
        <f>(elden_ring_weapon[[#This Row],[Fir]]/elden_ring_weapon[[#This Row],[Damage]])*100</f>
        <v>0</v>
      </c>
      <c r="P81" s="3">
        <f>(elden_ring_weapon[[#This Row],[Lit]]/elden_ring_weapon[[#This Row],[Damage]])*100</f>
        <v>0</v>
      </c>
      <c r="Q81" s="3">
        <f>(elden_ring_weapon[[#This Row],[Hol]]/elden_ring_weapon[[#This Row],[Damage]])*100</f>
        <v>0</v>
      </c>
      <c r="R81">
        <v>30</v>
      </c>
      <c r="S81">
        <v>10</v>
      </c>
      <c r="T81">
        <v>0</v>
      </c>
      <c r="U81">
        <v>0</v>
      </c>
      <c r="V81">
        <v>0</v>
      </c>
      <c r="W81" t="s">
        <v>11</v>
      </c>
      <c r="X81" t="s">
        <v>25</v>
      </c>
      <c r="Y81" t="s">
        <v>12</v>
      </c>
      <c r="Z81" t="s">
        <v>12</v>
      </c>
      <c r="AA81" t="s">
        <v>12</v>
      </c>
      <c r="AB81">
        <v>20</v>
      </c>
      <c r="AC81" t="s">
        <v>14</v>
      </c>
    </row>
    <row r="82" spans="1:29" x14ac:dyDescent="0.25">
      <c r="A82" t="s">
        <v>121</v>
      </c>
      <c r="B82" t="s">
        <v>35</v>
      </c>
      <c r="D82" t="s">
        <v>423</v>
      </c>
      <c r="G82">
        <f>SUM(elden_ring_weapon[[#This Row],[Phy]:[Hol]])</f>
        <v>376</v>
      </c>
      <c r="H82">
        <v>188</v>
      </c>
      <c r="I82">
        <v>0</v>
      </c>
      <c r="J82">
        <v>0</v>
      </c>
      <c r="K82">
        <v>0</v>
      </c>
      <c r="L82">
        <v>188</v>
      </c>
      <c r="M82" s="3">
        <f>(elden_ring_weapon[[#This Row],[Phy]]/elden_ring_weapon[[#This Row],[Damage]])*100</f>
        <v>50</v>
      </c>
      <c r="N82" s="3">
        <f>(elden_ring_weapon[[#This Row],[Mag]]/elden_ring_weapon[[#This Row],[Damage]])*100</f>
        <v>0</v>
      </c>
      <c r="O82" s="3">
        <f>(elden_ring_weapon[[#This Row],[Fir]]/elden_ring_weapon[[#This Row],[Damage]])*100</f>
        <v>0</v>
      </c>
      <c r="P82" s="3">
        <f>(elden_ring_weapon[[#This Row],[Lit]]/elden_ring_weapon[[#This Row],[Damage]])*100</f>
        <v>0</v>
      </c>
      <c r="Q82" s="3">
        <f>(elden_ring_weapon[[#This Row],[Hol]]/elden_ring_weapon[[#This Row],[Damage]])*100</f>
        <v>50</v>
      </c>
      <c r="R82">
        <v>10</v>
      </c>
      <c r="S82">
        <v>25</v>
      </c>
      <c r="T82">
        <v>0</v>
      </c>
      <c r="U82">
        <v>0</v>
      </c>
      <c r="V82">
        <v>0</v>
      </c>
      <c r="W82" t="s">
        <v>11</v>
      </c>
      <c r="X82" t="s">
        <v>25</v>
      </c>
      <c r="Y82" t="s">
        <v>12</v>
      </c>
      <c r="Z82" t="s">
        <v>25</v>
      </c>
      <c r="AA82" t="s">
        <v>12</v>
      </c>
      <c r="AB82">
        <v>3</v>
      </c>
      <c r="AC82" t="s">
        <v>18</v>
      </c>
    </row>
    <row r="83" spans="1:29" x14ac:dyDescent="0.25">
      <c r="A83" t="s">
        <v>122</v>
      </c>
      <c r="B83" t="s">
        <v>123</v>
      </c>
      <c r="D83" t="s">
        <v>628</v>
      </c>
      <c r="G83">
        <f>SUM(elden_ring_weapon[[#This Row],[Phy]:[Hol]])</f>
        <v>352</v>
      </c>
      <c r="H83">
        <v>176</v>
      </c>
      <c r="I83">
        <v>0</v>
      </c>
      <c r="J83">
        <v>176</v>
      </c>
      <c r="K83">
        <v>0</v>
      </c>
      <c r="L83">
        <v>0</v>
      </c>
      <c r="M83" s="3">
        <f>(elden_ring_weapon[[#This Row],[Phy]]/elden_ring_weapon[[#This Row],[Damage]])*100</f>
        <v>50</v>
      </c>
      <c r="N83" s="3">
        <f>(elden_ring_weapon[[#This Row],[Mag]]/elden_ring_weapon[[#This Row],[Damage]])*100</f>
        <v>0</v>
      </c>
      <c r="O83" s="3">
        <f>(elden_ring_weapon[[#This Row],[Fir]]/elden_ring_weapon[[#This Row],[Damage]])*100</f>
        <v>50</v>
      </c>
      <c r="P83" s="3">
        <f>(elden_ring_weapon[[#This Row],[Lit]]/elden_ring_weapon[[#This Row],[Damage]])*100</f>
        <v>0</v>
      </c>
      <c r="Q83" s="3">
        <f>(elden_ring_weapon[[#This Row],[Hol]]/elden_ring_weapon[[#This Row],[Damage]])*100</f>
        <v>0</v>
      </c>
      <c r="R83">
        <v>12</v>
      </c>
      <c r="S83">
        <v>21</v>
      </c>
      <c r="T83">
        <v>19</v>
      </c>
      <c r="U83">
        <v>0</v>
      </c>
      <c r="V83">
        <v>0</v>
      </c>
      <c r="W83" t="s">
        <v>21</v>
      </c>
      <c r="X83" t="s">
        <v>25</v>
      </c>
      <c r="Y83" t="s">
        <v>12</v>
      </c>
      <c r="Z83" t="s">
        <v>12</v>
      </c>
      <c r="AA83" t="s">
        <v>11</v>
      </c>
      <c r="AB83">
        <v>6</v>
      </c>
      <c r="AC83" t="s">
        <v>18</v>
      </c>
    </row>
    <row r="84" spans="1:29" x14ac:dyDescent="0.25">
      <c r="A84" t="s">
        <v>124</v>
      </c>
      <c r="B84" t="s">
        <v>30</v>
      </c>
      <c r="D84" t="s">
        <v>386</v>
      </c>
      <c r="G84">
        <f>SUM(elden_ring_weapon[[#This Row],[Phy]:[Hol]])</f>
        <v>487</v>
      </c>
      <c r="H84">
        <v>296</v>
      </c>
      <c r="I84">
        <v>0</v>
      </c>
      <c r="J84">
        <v>0</v>
      </c>
      <c r="K84">
        <v>0</v>
      </c>
      <c r="L84">
        <v>191</v>
      </c>
      <c r="M84" s="3">
        <f>(elden_ring_weapon[[#This Row],[Phy]]/elden_ring_weapon[[#This Row],[Damage]])*100</f>
        <v>60.780287474332653</v>
      </c>
      <c r="N84" s="3">
        <f>(elden_ring_weapon[[#This Row],[Mag]]/elden_ring_weapon[[#This Row],[Damage]])*100</f>
        <v>0</v>
      </c>
      <c r="O84" s="3">
        <f>(elden_ring_weapon[[#This Row],[Fir]]/elden_ring_weapon[[#This Row],[Damage]])*100</f>
        <v>0</v>
      </c>
      <c r="P84" s="3">
        <f>(elden_ring_weapon[[#This Row],[Lit]]/elden_ring_weapon[[#This Row],[Damage]])*100</f>
        <v>0</v>
      </c>
      <c r="Q84" s="3">
        <f>(elden_ring_weapon[[#This Row],[Hol]]/elden_ring_weapon[[#This Row],[Damage]])*100</f>
        <v>39.219712525667347</v>
      </c>
      <c r="R84">
        <v>28</v>
      </c>
      <c r="S84">
        <v>0</v>
      </c>
      <c r="T84">
        <v>0</v>
      </c>
      <c r="U84">
        <v>0</v>
      </c>
      <c r="V84">
        <v>0</v>
      </c>
      <c r="W84" t="s">
        <v>25</v>
      </c>
      <c r="X84" t="s">
        <v>25</v>
      </c>
      <c r="Y84" t="s">
        <v>12</v>
      </c>
      <c r="Z84" t="s">
        <v>11</v>
      </c>
      <c r="AA84" t="s">
        <v>12</v>
      </c>
      <c r="AB84">
        <v>195</v>
      </c>
      <c r="AC84" t="s">
        <v>18</v>
      </c>
    </row>
    <row r="85" spans="1:29" x14ac:dyDescent="0.25">
      <c r="A85" t="s">
        <v>125</v>
      </c>
      <c r="B85" t="s">
        <v>92</v>
      </c>
      <c r="D85" t="s">
        <v>543</v>
      </c>
      <c r="G85">
        <f>SUM(elden_ring_weapon[[#This Row],[Phy]:[Hol]])</f>
        <v>386</v>
      </c>
      <c r="H85">
        <v>235</v>
      </c>
      <c r="I85">
        <v>0</v>
      </c>
      <c r="J85">
        <v>0</v>
      </c>
      <c r="K85">
        <v>0</v>
      </c>
      <c r="L85">
        <v>151</v>
      </c>
      <c r="M85" s="3">
        <f>(elden_ring_weapon[[#This Row],[Phy]]/elden_ring_weapon[[#This Row],[Damage]])*100</f>
        <v>60.880829015544045</v>
      </c>
      <c r="N85" s="3">
        <f>(elden_ring_weapon[[#This Row],[Mag]]/elden_ring_weapon[[#This Row],[Damage]])*100</f>
        <v>0</v>
      </c>
      <c r="O85" s="3">
        <f>(elden_ring_weapon[[#This Row],[Fir]]/elden_ring_weapon[[#This Row],[Damage]])*100</f>
        <v>0</v>
      </c>
      <c r="P85" s="3">
        <f>(elden_ring_weapon[[#This Row],[Lit]]/elden_ring_weapon[[#This Row],[Damage]])*100</f>
        <v>0</v>
      </c>
      <c r="Q85" s="3">
        <f>(elden_ring_weapon[[#This Row],[Hol]]/elden_ring_weapon[[#This Row],[Damage]])*100</f>
        <v>39.119170984455955</v>
      </c>
      <c r="R85">
        <v>10</v>
      </c>
      <c r="S85">
        <v>0</v>
      </c>
      <c r="T85">
        <v>0</v>
      </c>
      <c r="U85">
        <v>0</v>
      </c>
      <c r="V85">
        <v>0</v>
      </c>
      <c r="W85" t="s">
        <v>25</v>
      </c>
      <c r="X85" t="s">
        <v>25</v>
      </c>
      <c r="Y85" t="s">
        <v>12</v>
      </c>
      <c r="Z85" t="s">
        <v>25</v>
      </c>
      <c r="AA85" t="s">
        <v>12</v>
      </c>
      <c r="AB85">
        <v>4</v>
      </c>
      <c r="AC85" t="s">
        <v>18</v>
      </c>
    </row>
    <row r="86" spans="1:29" x14ac:dyDescent="0.25">
      <c r="A86" t="s">
        <v>126</v>
      </c>
      <c r="B86" t="s">
        <v>45</v>
      </c>
      <c r="D86" t="s">
        <v>639</v>
      </c>
      <c r="G86">
        <f>SUM(elden_ring_weapon[[#This Row],[Phy]:[Hol]])</f>
        <v>485</v>
      </c>
      <c r="H86">
        <v>294</v>
      </c>
      <c r="I86">
        <v>0</v>
      </c>
      <c r="J86">
        <v>0</v>
      </c>
      <c r="K86">
        <v>0</v>
      </c>
      <c r="L86">
        <v>191</v>
      </c>
      <c r="M86" s="3">
        <f>(elden_ring_weapon[[#This Row],[Phy]]/elden_ring_weapon[[#This Row],[Damage]])*100</f>
        <v>60.618556701030926</v>
      </c>
      <c r="N86" s="3">
        <f>(elden_ring_weapon[[#This Row],[Mag]]/elden_ring_weapon[[#This Row],[Damage]])*100</f>
        <v>0</v>
      </c>
      <c r="O86" s="3">
        <f>(elden_ring_weapon[[#This Row],[Fir]]/elden_ring_weapon[[#This Row],[Damage]])*100</f>
        <v>0</v>
      </c>
      <c r="P86" s="3">
        <f>(elden_ring_weapon[[#This Row],[Lit]]/elden_ring_weapon[[#This Row],[Damage]])*100</f>
        <v>0</v>
      </c>
      <c r="Q86" s="3">
        <f>(elden_ring_weapon[[#This Row],[Hol]]/elden_ring_weapon[[#This Row],[Damage]])*100</f>
        <v>39.381443298969074</v>
      </c>
      <c r="R86">
        <v>23</v>
      </c>
      <c r="S86">
        <v>11</v>
      </c>
      <c r="T86">
        <v>0</v>
      </c>
      <c r="U86">
        <v>0</v>
      </c>
      <c r="V86">
        <v>0</v>
      </c>
      <c r="W86" t="s">
        <v>25</v>
      </c>
      <c r="X86" t="s">
        <v>11</v>
      </c>
      <c r="Y86" t="s">
        <v>12</v>
      </c>
      <c r="Z86" t="s">
        <v>17</v>
      </c>
      <c r="AA86" t="s">
        <v>12</v>
      </c>
      <c r="AB86">
        <v>95</v>
      </c>
      <c r="AC86" t="s">
        <v>18</v>
      </c>
    </row>
    <row r="87" spans="1:29" x14ac:dyDescent="0.25">
      <c r="A87" t="s">
        <v>127</v>
      </c>
      <c r="B87" t="s">
        <v>54</v>
      </c>
      <c r="D87" t="s">
        <v>443</v>
      </c>
      <c r="G87">
        <f>SUM(elden_ring_weapon[[#This Row],[Phy]:[Hol]])</f>
        <v>164</v>
      </c>
      <c r="H87">
        <v>164</v>
      </c>
      <c r="I87">
        <v>0</v>
      </c>
      <c r="J87">
        <v>0</v>
      </c>
      <c r="K87">
        <v>0</v>
      </c>
      <c r="L87">
        <v>0</v>
      </c>
      <c r="M87" s="3">
        <f>(elden_ring_weapon[[#This Row],[Phy]]/elden_ring_weapon[[#This Row],[Damage]])*100</f>
        <v>100</v>
      </c>
      <c r="N87" s="3">
        <f>(elden_ring_weapon[[#This Row],[Mag]]/elden_ring_weapon[[#This Row],[Damage]])*100</f>
        <v>0</v>
      </c>
      <c r="O87" s="3">
        <f>(elden_ring_weapon[[#This Row],[Fir]]/elden_ring_weapon[[#This Row],[Damage]])*100</f>
        <v>0</v>
      </c>
      <c r="P87" s="3">
        <f>(elden_ring_weapon[[#This Row],[Lit]]/elden_ring_weapon[[#This Row],[Damage]])*100</f>
        <v>0</v>
      </c>
      <c r="Q87" s="3">
        <f>(elden_ring_weapon[[#This Row],[Hol]]/elden_ring_weapon[[#This Row],[Damage]])*100</f>
        <v>0</v>
      </c>
      <c r="R87">
        <v>7</v>
      </c>
      <c r="S87">
        <v>12</v>
      </c>
      <c r="T87">
        <v>0</v>
      </c>
      <c r="U87">
        <v>0</v>
      </c>
      <c r="V87">
        <v>0</v>
      </c>
      <c r="W87" t="s">
        <v>11</v>
      </c>
      <c r="X87" t="s">
        <v>11</v>
      </c>
      <c r="Y87" t="s">
        <v>12</v>
      </c>
      <c r="Z87" t="s">
        <v>11</v>
      </c>
      <c r="AA87" t="s">
        <v>12</v>
      </c>
      <c r="AB87">
        <v>2</v>
      </c>
      <c r="AC87" t="s">
        <v>14</v>
      </c>
    </row>
    <row r="88" spans="1:29" x14ac:dyDescent="0.25">
      <c r="A88" t="s">
        <v>128</v>
      </c>
      <c r="B88" t="s">
        <v>20</v>
      </c>
      <c r="D88" t="s">
        <v>365</v>
      </c>
      <c r="G88">
        <f>SUM(elden_ring_weapon[[#This Row],[Phy]:[Hol]])</f>
        <v>220</v>
      </c>
      <c r="H88">
        <v>98</v>
      </c>
      <c r="I88">
        <v>0</v>
      </c>
      <c r="J88">
        <v>0</v>
      </c>
      <c r="K88">
        <v>0</v>
      </c>
      <c r="L88">
        <v>122</v>
      </c>
      <c r="M88" s="3">
        <f>(elden_ring_weapon[[#This Row],[Phy]]/elden_ring_weapon[[#This Row],[Damage]])*100</f>
        <v>44.545454545454547</v>
      </c>
      <c r="N88" s="3">
        <f>(elden_ring_weapon[[#This Row],[Mag]]/elden_ring_weapon[[#This Row],[Damage]])*100</f>
        <v>0</v>
      </c>
      <c r="O88" s="3">
        <f>(elden_ring_weapon[[#This Row],[Fir]]/elden_ring_weapon[[#This Row],[Damage]])*100</f>
        <v>0</v>
      </c>
      <c r="P88" s="3">
        <f>(elden_ring_weapon[[#This Row],[Lit]]/elden_ring_weapon[[#This Row],[Damage]])*100</f>
        <v>0</v>
      </c>
      <c r="Q88" s="3">
        <f>(elden_ring_weapon[[#This Row],[Hol]]/elden_ring_weapon[[#This Row],[Damage]])*100</f>
        <v>55.454545454545453</v>
      </c>
      <c r="R88">
        <v>8</v>
      </c>
      <c r="S88">
        <v>12</v>
      </c>
      <c r="T88">
        <v>0</v>
      </c>
      <c r="U88">
        <v>0</v>
      </c>
      <c r="V88">
        <v>0</v>
      </c>
      <c r="W88" t="s">
        <v>21</v>
      </c>
      <c r="X88" t="s">
        <v>11</v>
      </c>
      <c r="Y88" t="s">
        <v>12</v>
      </c>
      <c r="Z88" t="s">
        <v>11</v>
      </c>
      <c r="AA88" t="s">
        <v>12</v>
      </c>
      <c r="AB88">
        <v>4</v>
      </c>
      <c r="AC88" t="s">
        <v>18</v>
      </c>
    </row>
    <row r="89" spans="1:29" x14ac:dyDescent="0.25">
      <c r="A89" t="s">
        <v>129</v>
      </c>
      <c r="B89" t="s">
        <v>130</v>
      </c>
      <c r="D89" t="s">
        <v>490</v>
      </c>
      <c r="G89">
        <f>SUM(elden_ring_weapon[[#This Row],[Phy]:[Hol]])</f>
        <v>306</v>
      </c>
      <c r="H89">
        <v>147</v>
      </c>
      <c r="I89">
        <v>0</v>
      </c>
      <c r="J89">
        <v>0</v>
      </c>
      <c r="K89">
        <v>0</v>
      </c>
      <c r="L89">
        <v>159</v>
      </c>
      <c r="M89" s="3">
        <f>(elden_ring_weapon[[#This Row],[Phy]]/elden_ring_weapon[[#This Row],[Damage]])*100</f>
        <v>48.03921568627451</v>
      </c>
      <c r="N89" s="3">
        <f>(elden_ring_weapon[[#This Row],[Mag]]/elden_ring_weapon[[#This Row],[Damage]])*100</f>
        <v>0</v>
      </c>
      <c r="O89" s="3">
        <f>(elden_ring_weapon[[#This Row],[Fir]]/elden_ring_weapon[[#This Row],[Damage]])*100</f>
        <v>0</v>
      </c>
      <c r="P89" s="3">
        <f>(elden_ring_weapon[[#This Row],[Lit]]/elden_ring_weapon[[#This Row],[Damage]])*100</f>
        <v>0</v>
      </c>
      <c r="Q89" s="3">
        <f>(elden_ring_weapon[[#This Row],[Hol]]/elden_ring_weapon[[#This Row],[Damage]])*100</f>
        <v>51.960784313725497</v>
      </c>
      <c r="R89">
        <v>20</v>
      </c>
      <c r="S89">
        <v>14</v>
      </c>
      <c r="T89">
        <v>0</v>
      </c>
      <c r="U89">
        <v>0</v>
      </c>
      <c r="V89">
        <v>0</v>
      </c>
      <c r="W89" t="s">
        <v>11</v>
      </c>
      <c r="X89" t="s">
        <v>11</v>
      </c>
      <c r="Y89" t="s">
        <v>12</v>
      </c>
      <c r="Z89" t="s">
        <v>11</v>
      </c>
      <c r="AA89" t="s">
        <v>12</v>
      </c>
      <c r="AB89">
        <v>11</v>
      </c>
      <c r="AC89" t="s">
        <v>18</v>
      </c>
    </row>
    <row r="90" spans="1:29" x14ac:dyDescent="0.25">
      <c r="A90" t="s">
        <v>131</v>
      </c>
      <c r="B90" t="s">
        <v>85</v>
      </c>
      <c r="D90" t="s">
        <v>575</v>
      </c>
      <c r="G90">
        <f>SUM(elden_ring_weapon[[#This Row],[Phy]:[Hol]])</f>
        <v>97</v>
      </c>
      <c r="H90">
        <v>61</v>
      </c>
      <c r="I90">
        <v>0</v>
      </c>
      <c r="J90">
        <v>0</v>
      </c>
      <c r="K90">
        <v>0</v>
      </c>
      <c r="L90">
        <v>36</v>
      </c>
      <c r="M90" s="3">
        <f>(elden_ring_weapon[[#This Row],[Phy]]/elden_ring_weapon[[#This Row],[Damage]])*100</f>
        <v>62.886597938144327</v>
      </c>
      <c r="N90" s="3">
        <f>(elden_ring_weapon[[#This Row],[Mag]]/elden_ring_weapon[[#This Row],[Damage]])*100</f>
        <v>0</v>
      </c>
      <c r="O90" s="3">
        <f>(elden_ring_weapon[[#This Row],[Fir]]/elden_ring_weapon[[#This Row],[Damage]])*100</f>
        <v>0</v>
      </c>
      <c r="P90" s="3">
        <f>(elden_ring_weapon[[#This Row],[Lit]]/elden_ring_weapon[[#This Row],[Damage]])*100</f>
        <v>0</v>
      </c>
      <c r="Q90" s="3">
        <f>(elden_ring_weapon[[#This Row],[Hol]]/elden_ring_weapon[[#This Row],[Damage]])*100</f>
        <v>37.113402061855673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12</v>
      </c>
      <c r="X90" t="s">
        <v>12</v>
      </c>
      <c r="Y90" t="s">
        <v>12</v>
      </c>
      <c r="Z90" t="s">
        <v>13</v>
      </c>
      <c r="AA90" t="s">
        <v>12</v>
      </c>
      <c r="AB90">
        <v>0</v>
      </c>
      <c r="AC90" t="s">
        <v>18</v>
      </c>
    </row>
    <row r="91" spans="1:29" x14ac:dyDescent="0.25">
      <c r="A91" t="s">
        <v>132</v>
      </c>
      <c r="B91" t="s">
        <v>24</v>
      </c>
      <c r="D91" t="s">
        <v>613</v>
      </c>
      <c r="G91">
        <f>SUM(elden_ring_weapon[[#This Row],[Phy]:[Hol]])</f>
        <v>262</v>
      </c>
      <c r="H91">
        <v>262</v>
      </c>
      <c r="I91">
        <v>0</v>
      </c>
      <c r="J91">
        <v>0</v>
      </c>
      <c r="K91">
        <v>0</v>
      </c>
      <c r="L91">
        <v>0</v>
      </c>
      <c r="M91" s="3">
        <f>(elden_ring_weapon[[#This Row],[Phy]]/elden_ring_weapon[[#This Row],[Damage]])*100</f>
        <v>100</v>
      </c>
      <c r="N91" s="3">
        <f>(elden_ring_weapon[[#This Row],[Mag]]/elden_ring_weapon[[#This Row],[Damage]])*100</f>
        <v>0</v>
      </c>
      <c r="O91" s="3">
        <f>(elden_ring_weapon[[#This Row],[Fir]]/elden_ring_weapon[[#This Row],[Damage]])*100</f>
        <v>0</v>
      </c>
      <c r="P91" s="3">
        <f>(elden_ring_weapon[[#This Row],[Lit]]/elden_ring_weapon[[#This Row],[Damage]])*100</f>
        <v>0</v>
      </c>
      <c r="Q91" s="3">
        <f>(elden_ring_weapon[[#This Row],[Hol]]/elden_ring_weapon[[#This Row],[Damage]])*100</f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21</v>
      </c>
      <c r="X91" t="s">
        <v>17</v>
      </c>
      <c r="Y91" t="s">
        <v>12</v>
      </c>
      <c r="Z91" t="s">
        <v>12</v>
      </c>
      <c r="AA91" t="s">
        <v>12</v>
      </c>
      <c r="AB91">
        <v>45</v>
      </c>
      <c r="AC91" t="s">
        <v>14</v>
      </c>
    </row>
    <row r="92" spans="1:29" x14ac:dyDescent="0.25">
      <c r="A92" t="s">
        <v>133</v>
      </c>
      <c r="B92" t="s">
        <v>32</v>
      </c>
      <c r="D92" t="s">
        <v>484</v>
      </c>
      <c r="G92">
        <f>SUM(elden_ring_weapon[[#This Row],[Phy]:[Hol]])</f>
        <v>367</v>
      </c>
      <c r="H92">
        <v>367</v>
      </c>
      <c r="I92">
        <v>0</v>
      </c>
      <c r="J92">
        <v>0</v>
      </c>
      <c r="K92">
        <v>0</v>
      </c>
      <c r="L92">
        <v>0</v>
      </c>
      <c r="M92" s="3">
        <f>(elden_ring_weapon[[#This Row],[Phy]]/elden_ring_weapon[[#This Row],[Damage]])*100</f>
        <v>100</v>
      </c>
      <c r="N92" s="3">
        <f>(elden_ring_weapon[[#This Row],[Mag]]/elden_ring_weapon[[#This Row],[Damage]])*100</f>
        <v>0</v>
      </c>
      <c r="O92" s="3">
        <f>(elden_ring_weapon[[#This Row],[Fir]]/elden_ring_weapon[[#This Row],[Damage]])*100</f>
        <v>0</v>
      </c>
      <c r="P92" s="3">
        <f>(elden_ring_weapon[[#This Row],[Lit]]/elden_ring_weapon[[#This Row],[Damage]])*100</f>
        <v>0</v>
      </c>
      <c r="Q92" s="3">
        <f>(elden_ring_weapon[[#This Row],[Hol]]/elden_ring_weapon[[#This Row],[Damage]])*100</f>
        <v>0</v>
      </c>
      <c r="R92">
        <v>11</v>
      </c>
      <c r="S92">
        <v>13</v>
      </c>
      <c r="T92">
        <v>0</v>
      </c>
      <c r="U92">
        <v>0</v>
      </c>
      <c r="V92">
        <v>0</v>
      </c>
      <c r="W92" t="s">
        <v>17</v>
      </c>
      <c r="X92" t="s">
        <v>21</v>
      </c>
      <c r="Y92" t="s">
        <v>12</v>
      </c>
      <c r="Z92" t="s">
        <v>12</v>
      </c>
      <c r="AA92" t="s">
        <v>12</v>
      </c>
      <c r="AB92">
        <v>15</v>
      </c>
      <c r="AC92" t="s">
        <v>14</v>
      </c>
    </row>
    <row r="93" spans="1:29" x14ac:dyDescent="0.25">
      <c r="A93" t="s">
        <v>134</v>
      </c>
      <c r="B93" t="s">
        <v>35</v>
      </c>
      <c r="D93" t="s">
        <v>416</v>
      </c>
      <c r="G93">
        <f>SUM(elden_ring_weapon[[#This Row],[Phy]:[Hol]])</f>
        <v>267</v>
      </c>
      <c r="H93">
        <v>267</v>
      </c>
      <c r="I93">
        <v>0</v>
      </c>
      <c r="J93">
        <v>0</v>
      </c>
      <c r="K93">
        <v>0</v>
      </c>
      <c r="L93">
        <v>0</v>
      </c>
      <c r="M93" s="3">
        <f>(elden_ring_weapon[[#This Row],[Phy]]/elden_ring_weapon[[#This Row],[Damage]])*100</f>
        <v>100</v>
      </c>
      <c r="N93" s="3">
        <f>(elden_ring_weapon[[#This Row],[Mag]]/elden_ring_weapon[[#This Row],[Damage]])*100</f>
        <v>0</v>
      </c>
      <c r="O93" s="3">
        <f>(elden_ring_weapon[[#This Row],[Fir]]/elden_ring_weapon[[#This Row],[Damage]])*100</f>
        <v>0</v>
      </c>
      <c r="P93" s="3">
        <f>(elden_ring_weapon[[#This Row],[Lit]]/elden_ring_weapon[[#This Row],[Damage]])*100</f>
        <v>0</v>
      </c>
      <c r="Q93" s="3">
        <f>(elden_ring_weapon[[#This Row],[Hol]]/elden_ring_weapon[[#This Row],[Damage]])*100</f>
        <v>0</v>
      </c>
      <c r="R93">
        <v>34</v>
      </c>
      <c r="S93">
        <v>8</v>
      </c>
      <c r="T93">
        <v>0</v>
      </c>
      <c r="U93">
        <v>0</v>
      </c>
      <c r="V93">
        <v>0</v>
      </c>
      <c r="W93" t="s">
        <v>25</v>
      </c>
      <c r="X93" t="s">
        <v>25</v>
      </c>
      <c r="Y93" t="s">
        <v>12</v>
      </c>
      <c r="Z93" t="s">
        <v>12</v>
      </c>
      <c r="AA93" t="s">
        <v>12</v>
      </c>
      <c r="AB93">
        <v>35</v>
      </c>
      <c r="AC93" t="s">
        <v>14</v>
      </c>
    </row>
    <row r="94" spans="1:29" x14ac:dyDescent="0.25">
      <c r="A94" t="s">
        <v>135</v>
      </c>
      <c r="B94" t="s">
        <v>30</v>
      </c>
      <c r="D94" t="s">
        <v>392</v>
      </c>
      <c r="G94">
        <f>SUM(elden_ring_weapon[[#This Row],[Phy]:[Hol]])</f>
        <v>528</v>
      </c>
      <c r="H94">
        <v>320</v>
      </c>
      <c r="I94">
        <v>208</v>
      </c>
      <c r="J94">
        <v>0</v>
      </c>
      <c r="K94">
        <v>0</v>
      </c>
      <c r="L94">
        <v>0</v>
      </c>
      <c r="M94" s="3">
        <f>(elden_ring_weapon[[#This Row],[Phy]]/elden_ring_weapon[[#This Row],[Damage]])*100</f>
        <v>60.606060606060609</v>
      </c>
      <c r="N94" s="3">
        <f>(elden_ring_weapon[[#This Row],[Mag]]/elden_ring_weapon[[#This Row],[Damage]])*100</f>
        <v>39.393939393939391</v>
      </c>
      <c r="O94" s="3">
        <f>(elden_ring_weapon[[#This Row],[Fir]]/elden_ring_weapon[[#This Row],[Damage]])*100</f>
        <v>0</v>
      </c>
      <c r="P94" s="3">
        <f>(elden_ring_weapon[[#This Row],[Lit]]/elden_ring_weapon[[#This Row],[Damage]])*100</f>
        <v>0</v>
      </c>
      <c r="Q94" s="3">
        <f>(elden_ring_weapon[[#This Row],[Hol]]/elden_ring_weapon[[#This Row],[Damage]])*100</f>
        <v>0</v>
      </c>
      <c r="R94">
        <v>9</v>
      </c>
      <c r="S94">
        <v>13</v>
      </c>
      <c r="T94">
        <v>0</v>
      </c>
      <c r="U94">
        <v>0</v>
      </c>
      <c r="V94">
        <v>0</v>
      </c>
      <c r="W94" t="s">
        <v>25</v>
      </c>
      <c r="X94" t="s">
        <v>25</v>
      </c>
      <c r="Y94" t="s">
        <v>11</v>
      </c>
      <c r="Z94" t="s">
        <v>12</v>
      </c>
      <c r="AA94" t="s">
        <v>12</v>
      </c>
      <c r="AB94">
        <v>215</v>
      </c>
      <c r="AC94" t="s">
        <v>18</v>
      </c>
    </row>
    <row r="95" spans="1:29" x14ac:dyDescent="0.25">
      <c r="A95" t="s">
        <v>136</v>
      </c>
      <c r="B95" t="s">
        <v>41</v>
      </c>
      <c r="D95" t="s">
        <v>457</v>
      </c>
      <c r="G95">
        <f>SUM(elden_ring_weapon[[#This Row],[Phy]:[Hol]])</f>
        <v>350</v>
      </c>
      <c r="H95">
        <v>213</v>
      </c>
      <c r="I95">
        <v>137</v>
      </c>
      <c r="J95">
        <v>0</v>
      </c>
      <c r="K95">
        <v>0</v>
      </c>
      <c r="L95">
        <v>0</v>
      </c>
      <c r="M95" s="3">
        <f>(elden_ring_weapon[[#This Row],[Phy]]/elden_ring_weapon[[#This Row],[Damage]])*100</f>
        <v>60.857142857142854</v>
      </c>
      <c r="N95" s="3">
        <f>(elden_ring_weapon[[#This Row],[Mag]]/elden_ring_weapon[[#This Row],[Damage]])*100</f>
        <v>39.142857142857139</v>
      </c>
      <c r="O95" s="3">
        <f>(elden_ring_weapon[[#This Row],[Fir]]/elden_ring_weapon[[#This Row],[Damage]])*100</f>
        <v>0</v>
      </c>
      <c r="P95" s="3">
        <f>(elden_ring_weapon[[#This Row],[Lit]]/elden_ring_weapon[[#This Row],[Damage]])*100</f>
        <v>0</v>
      </c>
      <c r="Q95" s="3">
        <f>(elden_ring_weapon[[#This Row],[Hol]]/elden_ring_weapon[[#This Row],[Damage]])*100</f>
        <v>0</v>
      </c>
      <c r="R95">
        <v>34</v>
      </c>
      <c r="S95">
        <v>12</v>
      </c>
      <c r="T95">
        <v>0</v>
      </c>
      <c r="U95">
        <v>0</v>
      </c>
      <c r="V95">
        <v>20</v>
      </c>
      <c r="W95" t="s">
        <v>11</v>
      </c>
      <c r="X95" t="s">
        <v>17</v>
      </c>
      <c r="Y95" t="s">
        <v>11</v>
      </c>
      <c r="Z95" t="s">
        <v>12</v>
      </c>
      <c r="AA95" t="s">
        <v>12</v>
      </c>
      <c r="AB95">
        <v>55</v>
      </c>
      <c r="AC95" t="s">
        <v>18</v>
      </c>
    </row>
    <row r="96" spans="1:29" x14ac:dyDescent="0.25">
      <c r="A96" t="s">
        <v>137</v>
      </c>
      <c r="B96" t="s">
        <v>85</v>
      </c>
      <c r="D96" t="s">
        <v>570</v>
      </c>
      <c r="G96">
        <f>SUM(elden_ring_weapon[[#This Row],[Phy]:[Hol]])</f>
        <v>43</v>
      </c>
      <c r="H96">
        <v>43</v>
      </c>
      <c r="I96">
        <v>0</v>
      </c>
      <c r="J96">
        <v>0</v>
      </c>
      <c r="K96">
        <v>0</v>
      </c>
      <c r="L96">
        <v>0</v>
      </c>
      <c r="M96" s="3">
        <f>(elden_ring_weapon[[#This Row],[Phy]]/elden_ring_weapon[[#This Row],[Damage]])*100</f>
        <v>100</v>
      </c>
      <c r="N96" s="3">
        <f>(elden_ring_weapon[[#This Row],[Mag]]/elden_ring_weapon[[#This Row],[Damage]])*100</f>
        <v>0</v>
      </c>
      <c r="O96" s="3">
        <f>(elden_ring_weapon[[#This Row],[Fir]]/elden_ring_weapon[[#This Row],[Damage]])*100</f>
        <v>0</v>
      </c>
      <c r="P96" s="3">
        <f>(elden_ring_weapon[[#This Row],[Lit]]/elden_ring_weapon[[#This Row],[Damage]])*100</f>
        <v>0</v>
      </c>
      <c r="Q96" s="3">
        <f>(elden_ring_weapon[[#This Row],[Hol]]/elden_ring_weapon[[#This Row],[Damage]])*100</f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11</v>
      </c>
      <c r="X96" t="s">
        <v>12</v>
      </c>
      <c r="Y96" t="s">
        <v>12</v>
      </c>
      <c r="Z96" t="s">
        <v>13</v>
      </c>
      <c r="AA96" t="s">
        <v>12</v>
      </c>
      <c r="AB96">
        <v>15</v>
      </c>
      <c r="AC96" t="s">
        <v>14</v>
      </c>
    </row>
    <row r="97" spans="1:29" x14ac:dyDescent="0.25">
      <c r="A97" t="s">
        <v>41</v>
      </c>
      <c r="B97" t="s">
        <v>41</v>
      </c>
      <c r="D97" t="s">
        <v>456</v>
      </c>
      <c r="G97">
        <f>SUM(elden_ring_weapon[[#This Row],[Phy]:[Hol]])</f>
        <v>267</v>
      </c>
      <c r="H97">
        <v>267</v>
      </c>
      <c r="I97">
        <v>0</v>
      </c>
      <c r="J97">
        <v>0</v>
      </c>
      <c r="K97">
        <v>0</v>
      </c>
      <c r="L97">
        <v>0</v>
      </c>
      <c r="M97" s="3">
        <f>(elden_ring_weapon[[#This Row],[Phy]]/elden_ring_weapon[[#This Row],[Damage]])*100</f>
        <v>100</v>
      </c>
      <c r="N97" s="3">
        <f>(elden_ring_weapon[[#This Row],[Mag]]/elden_ring_weapon[[#This Row],[Damage]])*100</f>
        <v>0</v>
      </c>
      <c r="O97" s="3">
        <f>(elden_ring_weapon[[#This Row],[Fir]]/elden_ring_weapon[[#This Row],[Damage]])*100</f>
        <v>0</v>
      </c>
      <c r="P97" s="3">
        <f>(elden_ring_weapon[[#This Row],[Lit]]/elden_ring_weapon[[#This Row],[Damage]])*100</f>
        <v>0</v>
      </c>
      <c r="Q97" s="3">
        <f>(elden_ring_weapon[[#This Row],[Hol]]/elden_ring_weapon[[#This Row],[Damage]])*100</f>
        <v>0</v>
      </c>
      <c r="R97">
        <v>4</v>
      </c>
      <c r="S97">
        <v>0</v>
      </c>
      <c r="T97">
        <v>0</v>
      </c>
      <c r="U97">
        <v>0</v>
      </c>
      <c r="V97">
        <v>0</v>
      </c>
      <c r="W97" t="s">
        <v>11</v>
      </c>
      <c r="X97" t="s">
        <v>25</v>
      </c>
      <c r="Y97" t="s">
        <v>12</v>
      </c>
      <c r="Z97" t="s">
        <v>12</v>
      </c>
      <c r="AA97" t="s">
        <v>12</v>
      </c>
      <c r="AB97">
        <v>5</v>
      </c>
      <c r="AC97" t="s">
        <v>14</v>
      </c>
    </row>
    <row r="98" spans="1:29" x14ac:dyDescent="0.25">
      <c r="A98" t="s">
        <v>138</v>
      </c>
      <c r="B98" t="s">
        <v>16</v>
      </c>
      <c r="D98" t="s">
        <v>504</v>
      </c>
      <c r="G98">
        <f>SUM(elden_ring_weapon[[#This Row],[Phy]:[Hol]])</f>
        <v>316</v>
      </c>
      <c r="H98">
        <v>316</v>
      </c>
      <c r="I98">
        <v>0</v>
      </c>
      <c r="J98">
        <v>0</v>
      </c>
      <c r="K98">
        <v>0</v>
      </c>
      <c r="L98">
        <v>0</v>
      </c>
      <c r="M98" s="3">
        <f>(elden_ring_weapon[[#This Row],[Phy]]/elden_ring_weapon[[#This Row],[Damage]])*100</f>
        <v>100</v>
      </c>
      <c r="N98" s="3">
        <f>(elden_ring_weapon[[#This Row],[Mag]]/elden_ring_weapon[[#This Row],[Damage]])*100</f>
        <v>0</v>
      </c>
      <c r="O98" s="3">
        <f>(elden_ring_weapon[[#This Row],[Fir]]/elden_ring_weapon[[#This Row],[Damage]])*100</f>
        <v>0</v>
      </c>
      <c r="P98" s="3">
        <f>(elden_ring_weapon[[#This Row],[Lit]]/elden_ring_weapon[[#This Row],[Damage]])*100</f>
        <v>0</v>
      </c>
      <c r="Q98" s="3">
        <f>(elden_ring_weapon[[#This Row],[Hol]]/elden_ring_weapon[[#This Row],[Damage]])*100</f>
        <v>0</v>
      </c>
      <c r="R98">
        <v>10</v>
      </c>
      <c r="S98">
        <v>18</v>
      </c>
      <c r="T98">
        <v>0</v>
      </c>
      <c r="U98">
        <v>0</v>
      </c>
      <c r="V98">
        <v>0</v>
      </c>
      <c r="W98" t="s">
        <v>11</v>
      </c>
      <c r="X98" t="s">
        <v>17</v>
      </c>
      <c r="Y98" t="s">
        <v>12</v>
      </c>
      <c r="Z98" t="s">
        <v>12</v>
      </c>
      <c r="AA98" t="s">
        <v>12</v>
      </c>
      <c r="AB98">
        <v>10</v>
      </c>
      <c r="AC98" t="s">
        <v>14</v>
      </c>
    </row>
    <row r="99" spans="1:29" x14ac:dyDescent="0.25">
      <c r="A99" t="s">
        <v>139</v>
      </c>
      <c r="B99" t="s">
        <v>35</v>
      </c>
      <c r="D99" t="s">
        <v>421</v>
      </c>
      <c r="G99">
        <f>SUM(elden_ring_weapon[[#This Row],[Phy]:[Hol]])</f>
        <v>267</v>
      </c>
      <c r="H99">
        <v>267</v>
      </c>
      <c r="I99">
        <v>0</v>
      </c>
      <c r="J99">
        <v>0</v>
      </c>
      <c r="K99">
        <v>0</v>
      </c>
      <c r="L99">
        <v>0</v>
      </c>
      <c r="M99" s="3">
        <f>(elden_ring_weapon[[#This Row],[Phy]]/elden_ring_weapon[[#This Row],[Damage]])*100</f>
        <v>100</v>
      </c>
      <c r="N99" s="3">
        <f>(elden_ring_weapon[[#This Row],[Mag]]/elden_ring_weapon[[#This Row],[Damage]])*100</f>
        <v>0</v>
      </c>
      <c r="O99" s="3">
        <f>(elden_ring_weapon[[#This Row],[Fir]]/elden_ring_weapon[[#This Row],[Damage]])*100</f>
        <v>0</v>
      </c>
      <c r="P99" s="3">
        <f>(elden_ring_weapon[[#This Row],[Lit]]/elden_ring_weapon[[#This Row],[Damage]])*100</f>
        <v>0</v>
      </c>
      <c r="Q99" s="3">
        <f>(elden_ring_weapon[[#This Row],[Hol]]/elden_ring_weapon[[#This Row],[Damage]])*100</f>
        <v>0</v>
      </c>
      <c r="R99">
        <v>15</v>
      </c>
      <c r="S99">
        <v>14</v>
      </c>
      <c r="T99">
        <v>0</v>
      </c>
      <c r="U99">
        <v>0</v>
      </c>
      <c r="V99">
        <v>0</v>
      </c>
      <c r="W99" t="s">
        <v>11</v>
      </c>
      <c r="X99" t="s">
        <v>25</v>
      </c>
      <c r="Y99" t="s">
        <v>12</v>
      </c>
      <c r="Z99" t="s">
        <v>12</v>
      </c>
      <c r="AA99" t="s">
        <v>12</v>
      </c>
      <c r="AB99">
        <v>35</v>
      </c>
      <c r="AC99" t="s">
        <v>14</v>
      </c>
    </row>
    <row r="100" spans="1:29" x14ac:dyDescent="0.25">
      <c r="A100" t="s">
        <v>140</v>
      </c>
      <c r="B100" t="s">
        <v>16</v>
      </c>
      <c r="D100" t="s">
        <v>500</v>
      </c>
      <c r="G100">
        <f>SUM(elden_ring_weapon[[#This Row],[Phy]:[Hol]])</f>
        <v>303</v>
      </c>
      <c r="H100">
        <v>303</v>
      </c>
      <c r="I100">
        <v>0</v>
      </c>
      <c r="J100">
        <v>0</v>
      </c>
      <c r="K100">
        <v>0</v>
      </c>
      <c r="L100">
        <v>0</v>
      </c>
      <c r="M100" s="3">
        <f>(elden_ring_weapon[[#This Row],[Phy]]/elden_ring_weapon[[#This Row],[Damage]])*100</f>
        <v>100</v>
      </c>
      <c r="N100" s="3">
        <f>(elden_ring_weapon[[#This Row],[Mag]]/elden_ring_weapon[[#This Row],[Damage]])*100</f>
        <v>0</v>
      </c>
      <c r="O100" s="3">
        <f>(elden_ring_weapon[[#This Row],[Fir]]/elden_ring_weapon[[#This Row],[Damage]])*100</f>
        <v>0</v>
      </c>
      <c r="P100" s="3">
        <f>(elden_ring_weapon[[#This Row],[Lit]]/elden_ring_weapon[[#This Row],[Damage]])*100</f>
        <v>0</v>
      </c>
      <c r="Q100" s="3">
        <f>(elden_ring_weapon[[#This Row],[Hol]]/elden_ring_weapon[[#This Row],[Damage]])*100</f>
        <v>0</v>
      </c>
      <c r="R100">
        <v>9</v>
      </c>
      <c r="S100">
        <v>17</v>
      </c>
      <c r="T100">
        <v>0</v>
      </c>
      <c r="U100">
        <v>0</v>
      </c>
      <c r="V100">
        <v>0</v>
      </c>
      <c r="W100" t="s">
        <v>11</v>
      </c>
      <c r="X100" t="s">
        <v>25</v>
      </c>
      <c r="Y100" t="s">
        <v>12</v>
      </c>
      <c r="Z100" t="s">
        <v>12</v>
      </c>
      <c r="AA100" t="s">
        <v>12</v>
      </c>
      <c r="AB100">
        <v>9</v>
      </c>
      <c r="AC100" t="s">
        <v>14</v>
      </c>
    </row>
    <row r="101" spans="1:29" x14ac:dyDescent="0.25">
      <c r="A101" t="s">
        <v>141</v>
      </c>
      <c r="B101" t="s">
        <v>43</v>
      </c>
      <c r="D101" t="s">
        <v>349</v>
      </c>
      <c r="G101">
        <f>SUM(elden_ring_weapon[[#This Row],[Phy]:[Hol]])</f>
        <v>247</v>
      </c>
      <c r="H101">
        <v>247</v>
      </c>
      <c r="I101">
        <v>0</v>
      </c>
      <c r="J101">
        <v>0</v>
      </c>
      <c r="K101">
        <v>0</v>
      </c>
      <c r="L101">
        <v>0</v>
      </c>
      <c r="M101" s="3">
        <f>(elden_ring_weapon[[#This Row],[Phy]]/elden_ring_weapon[[#This Row],[Damage]])*100</f>
        <v>100</v>
      </c>
      <c r="N101" s="3">
        <f>(elden_ring_weapon[[#This Row],[Mag]]/elden_ring_weapon[[#This Row],[Damage]])*100</f>
        <v>0</v>
      </c>
      <c r="O101" s="3">
        <f>(elden_ring_weapon[[#This Row],[Fir]]/elden_ring_weapon[[#This Row],[Damage]])*100</f>
        <v>0</v>
      </c>
      <c r="P101" s="3">
        <f>(elden_ring_weapon[[#This Row],[Lit]]/elden_ring_weapon[[#This Row],[Damage]])*100</f>
        <v>0</v>
      </c>
      <c r="Q101" s="3">
        <f>(elden_ring_weapon[[#This Row],[Hol]]/elden_ring_weapon[[#This Row],[Damage]])*100</f>
        <v>0</v>
      </c>
      <c r="R101">
        <v>14</v>
      </c>
      <c r="S101">
        <v>16</v>
      </c>
      <c r="T101">
        <v>0</v>
      </c>
      <c r="U101">
        <v>0</v>
      </c>
      <c r="V101">
        <v>0</v>
      </c>
      <c r="W101" t="s">
        <v>11</v>
      </c>
      <c r="X101" t="s">
        <v>25</v>
      </c>
      <c r="Y101" t="s">
        <v>12</v>
      </c>
      <c r="Z101" t="s">
        <v>12</v>
      </c>
      <c r="AA101" t="s">
        <v>12</v>
      </c>
      <c r="AB101">
        <v>25</v>
      </c>
      <c r="AC101" t="s">
        <v>14</v>
      </c>
    </row>
    <row r="102" spans="1:29" x14ac:dyDescent="0.25">
      <c r="A102" t="s">
        <v>142</v>
      </c>
      <c r="B102" t="s">
        <v>85</v>
      </c>
      <c r="D102" t="s">
        <v>577</v>
      </c>
      <c r="G102">
        <f>SUM(elden_ring_weapon[[#This Row],[Phy]:[Hol]])</f>
        <v>61</v>
      </c>
      <c r="H102">
        <v>61</v>
      </c>
      <c r="I102">
        <v>0</v>
      </c>
      <c r="J102">
        <v>0</v>
      </c>
      <c r="K102">
        <v>0</v>
      </c>
      <c r="L102">
        <v>0</v>
      </c>
      <c r="M102" s="3">
        <f>(elden_ring_weapon[[#This Row],[Phy]]/elden_ring_weapon[[#This Row],[Damage]])*100</f>
        <v>100</v>
      </c>
      <c r="N102" s="3">
        <f>(elden_ring_weapon[[#This Row],[Mag]]/elden_ring_weapon[[#This Row],[Damage]])*100</f>
        <v>0</v>
      </c>
      <c r="O102" s="3">
        <f>(elden_ring_weapon[[#This Row],[Fir]]/elden_ring_weapon[[#This Row],[Damage]])*100</f>
        <v>0</v>
      </c>
      <c r="P102" s="3">
        <f>(elden_ring_weapon[[#This Row],[Lit]]/elden_ring_weapon[[#This Row],[Damage]])*100</f>
        <v>0</v>
      </c>
      <c r="Q102" s="3">
        <f>(elden_ring_weapon[[#This Row],[Hol]]/elden_ring_weapon[[#This Row],[Damage]])*100</f>
        <v>0</v>
      </c>
      <c r="R102">
        <v>9</v>
      </c>
      <c r="S102">
        <v>14</v>
      </c>
      <c r="T102">
        <v>0</v>
      </c>
      <c r="U102">
        <v>0</v>
      </c>
      <c r="V102">
        <v>0</v>
      </c>
      <c r="W102" t="s">
        <v>25</v>
      </c>
      <c r="X102" t="s">
        <v>25</v>
      </c>
      <c r="Y102" t="s">
        <v>25</v>
      </c>
      <c r="Z102" t="s">
        <v>17</v>
      </c>
      <c r="AA102" t="s">
        <v>12</v>
      </c>
      <c r="AB102">
        <v>0</v>
      </c>
      <c r="AC102" t="s">
        <v>18</v>
      </c>
    </row>
    <row r="103" spans="1:29" x14ac:dyDescent="0.25">
      <c r="A103" t="s">
        <v>143</v>
      </c>
      <c r="B103" t="s">
        <v>24</v>
      </c>
      <c r="D103" t="s">
        <v>618</v>
      </c>
      <c r="G103">
        <f>SUM(elden_ring_weapon[[#This Row],[Phy]:[Hol]])</f>
        <v>242</v>
      </c>
      <c r="H103">
        <v>242</v>
      </c>
      <c r="I103">
        <v>0</v>
      </c>
      <c r="J103">
        <v>0</v>
      </c>
      <c r="K103">
        <v>0</v>
      </c>
      <c r="L103">
        <v>0</v>
      </c>
      <c r="M103" s="3">
        <f>(elden_ring_weapon[[#This Row],[Phy]]/elden_ring_weapon[[#This Row],[Damage]])*100</f>
        <v>100</v>
      </c>
      <c r="N103" s="3">
        <f>(elden_ring_weapon[[#This Row],[Mag]]/elden_ring_weapon[[#This Row],[Damage]])*100</f>
        <v>0</v>
      </c>
      <c r="O103" s="3">
        <f>(elden_ring_weapon[[#This Row],[Fir]]/elden_ring_weapon[[#This Row],[Damage]])*100</f>
        <v>0</v>
      </c>
      <c r="P103" s="3">
        <f>(elden_ring_weapon[[#This Row],[Lit]]/elden_ring_weapon[[#This Row],[Damage]])*100</f>
        <v>0</v>
      </c>
      <c r="Q103" s="3">
        <f>(elden_ring_weapon[[#This Row],[Hol]]/elden_ring_weapon[[#This Row],[Damage]])*100</f>
        <v>0</v>
      </c>
      <c r="R103">
        <v>0</v>
      </c>
      <c r="S103">
        <v>0</v>
      </c>
      <c r="T103">
        <v>10</v>
      </c>
      <c r="U103">
        <v>0</v>
      </c>
      <c r="V103">
        <v>0</v>
      </c>
      <c r="W103" t="s">
        <v>11</v>
      </c>
      <c r="X103" t="s">
        <v>17</v>
      </c>
      <c r="Y103" t="s">
        <v>12</v>
      </c>
      <c r="Z103" t="s">
        <v>12</v>
      </c>
      <c r="AA103" t="s">
        <v>12</v>
      </c>
      <c r="AB103">
        <v>25</v>
      </c>
      <c r="AC103" t="s">
        <v>18</v>
      </c>
    </row>
    <row r="104" spans="1:29" x14ac:dyDescent="0.25">
      <c r="A104" t="s">
        <v>144</v>
      </c>
      <c r="B104" t="s">
        <v>27</v>
      </c>
      <c r="D104" t="s">
        <v>404</v>
      </c>
      <c r="G104">
        <f>SUM(elden_ring_weapon[[#This Row],[Phy]:[Hol]])</f>
        <v>350</v>
      </c>
      <c r="H104">
        <v>175</v>
      </c>
      <c r="I104">
        <v>175</v>
      </c>
      <c r="J104">
        <v>0</v>
      </c>
      <c r="K104">
        <v>0</v>
      </c>
      <c r="L104">
        <v>0</v>
      </c>
      <c r="M104" s="3">
        <f>(elden_ring_weapon[[#This Row],[Phy]]/elden_ring_weapon[[#This Row],[Damage]])*100</f>
        <v>50</v>
      </c>
      <c r="N104" s="3">
        <f>(elden_ring_weapon[[#This Row],[Mag]]/elden_ring_weapon[[#This Row],[Damage]])*100</f>
        <v>50</v>
      </c>
      <c r="O104" s="3">
        <f>(elden_ring_weapon[[#This Row],[Fir]]/elden_ring_weapon[[#This Row],[Damage]])*100</f>
        <v>0</v>
      </c>
      <c r="P104" s="3">
        <f>(elden_ring_weapon[[#This Row],[Lit]]/elden_ring_weapon[[#This Row],[Damage]])*100</f>
        <v>0</v>
      </c>
      <c r="Q104" s="3">
        <f>(elden_ring_weapon[[#This Row],[Hol]]/elden_ring_weapon[[#This Row],[Damage]])*100</f>
        <v>0</v>
      </c>
      <c r="R104">
        <v>11</v>
      </c>
      <c r="S104">
        <v>18</v>
      </c>
      <c r="T104">
        <v>0</v>
      </c>
      <c r="U104">
        <v>0</v>
      </c>
      <c r="V104">
        <v>0</v>
      </c>
      <c r="W104" t="s">
        <v>12</v>
      </c>
      <c r="X104" t="s">
        <v>12</v>
      </c>
      <c r="Y104" t="s">
        <v>12</v>
      </c>
      <c r="Z104" t="s">
        <v>12</v>
      </c>
      <c r="AA104" t="s">
        <v>12</v>
      </c>
      <c r="AB104">
        <v>4</v>
      </c>
      <c r="AC104" t="s">
        <v>18</v>
      </c>
    </row>
    <row r="105" spans="1:29" x14ac:dyDescent="0.25">
      <c r="A105" t="s">
        <v>145</v>
      </c>
      <c r="B105" t="s">
        <v>32</v>
      </c>
      <c r="D105" t="s">
        <v>360</v>
      </c>
      <c r="G105">
        <f>SUM(elden_ring_weapon[[#This Row],[Phy]:[Hol]])</f>
        <v>539</v>
      </c>
      <c r="H105">
        <v>245</v>
      </c>
      <c r="I105">
        <v>0</v>
      </c>
      <c r="J105">
        <v>0</v>
      </c>
      <c r="K105">
        <v>0</v>
      </c>
      <c r="L105">
        <v>294</v>
      </c>
      <c r="M105" s="3">
        <f>(elden_ring_weapon[[#This Row],[Phy]]/elden_ring_weapon[[#This Row],[Damage]])*100</f>
        <v>45.454545454545453</v>
      </c>
      <c r="N105" s="3">
        <f>(elden_ring_weapon[[#This Row],[Mag]]/elden_ring_weapon[[#This Row],[Damage]])*100</f>
        <v>0</v>
      </c>
      <c r="O105" s="3">
        <f>(elden_ring_weapon[[#This Row],[Fir]]/elden_ring_weapon[[#This Row],[Damage]])*100</f>
        <v>0</v>
      </c>
      <c r="P105" s="3">
        <f>(elden_ring_weapon[[#This Row],[Lit]]/elden_ring_weapon[[#This Row],[Damage]])*100</f>
        <v>0</v>
      </c>
      <c r="Q105" s="3">
        <f>(elden_ring_weapon[[#This Row],[Hol]]/elden_ring_weapon[[#This Row],[Damage]])*100</f>
        <v>54.54545454545454</v>
      </c>
      <c r="R105">
        <v>10</v>
      </c>
      <c r="S105">
        <v>10</v>
      </c>
      <c r="T105">
        <v>0</v>
      </c>
      <c r="U105">
        <v>0</v>
      </c>
      <c r="V105">
        <v>14</v>
      </c>
      <c r="W105" t="s">
        <v>25</v>
      </c>
      <c r="X105" t="s">
        <v>21</v>
      </c>
      <c r="Y105" t="s">
        <v>12</v>
      </c>
      <c r="Z105" t="s">
        <v>11</v>
      </c>
      <c r="AA105" t="s">
        <v>12</v>
      </c>
      <c r="AB105">
        <v>85</v>
      </c>
      <c r="AC105" t="s">
        <v>18</v>
      </c>
    </row>
    <row r="106" spans="1:29" x14ac:dyDescent="0.25">
      <c r="A106" t="s">
        <v>146</v>
      </c>
      <c r="B106" t="s">
        <v>123</v>
      </c>
      <c r="D106" t="s">
        <v>630</v>
      </c>
      <c r="G106">
        <f>SUM(elden_ring_weapon[[#This Row],[Phy]:[Hol]])</f>
        <v>435</v>
      </c>
      <c r="H106">
        <v>198</v>
      </c>
      <c r="I106">
        <v>0</v>
      </c>
      <c r="J106">
        <v>0</v>
      </c>
      <c r="K106">
        <v>0</v>
      </c>
      <c r="L106">
        <v>237</v>
      </c>
      <c r="M106" s="3">
        <f>(elden_ring_weapon[[#This Row],[Phy]]/elden_ring_weapon[[#This Row],[Damage]])*100</f>
        <v>45.517241379310349</v>
      </c>
      <c r="N106" s="3">
        <f>(elden_ring_weapon[[#This Row],[Mag]]/elden_ring_weapon[[#This Row],[Damage]])*100</f>
        <v>0</v>
      </c>
      <c r="O106" s="3">
        <f>(elden_ring_weapon[[#This Row],[Fir]]/elden_ring_weapon[[#This Row],[Damage]])*100</f>
        <v>0</v>
      </c>
      <c r="P106" s="3">
        <f>(elden_ring_weapon[[#This Row],[Lit]]/elden_ring_weapon[[#This Row],[Damage]])*100</f>
        <v>0</v>
      </c>
      <c r="Q106" s="3">
        <f>(elden_ring_weapon[[#This Row],[Hol]]/elden_ring_weapon[[#This Row],[Damage]])*100</f>
        <v>54.482758620689651</v>
      </c>
      <c r="R106">
        <v>24</v>
      </c>
      <c r="S106">
        <v>8</v>
      </c>
      <c r="T106">
        <v>0</v>
      </c>
      <c r="U106">
        <v>0</v>
      </c>
      <c r="V106">
        <v>0</v>
      </c>
      <c r="W106" t="s">
        <v>17</v>
      </c>
      <c r="X106" t="s">
        <v>21</v>
      </c>
      <c r="Y106" t="s">
        <v>12</v>
      </c>
      <c r="Z106" t="s">
        <v>11</v>
      </c>
      <c r="AA106" t="s">
        <v>12</v>
      </c>
      <c r="AB106">
        <v>85</v>
      </c>
      <c r="AC106" t="s">
        <v>18</v>
      </c>
    </row>
    <row r="107" spans="1:29" x14ac:dyDescent="0.25">
      <c r="A107" t="s">
        <v>147</v>
      </c>
      <c r="B107" t="s">
        <v>38</v>
      </c>
      <c r="D107" t="s">
        <v>534</v>
      </c>
      <c r="G107">
        <f>SUM(elden_ring_weapon[[#This Row],[Phy]:[Hol]])</f>
        <v>553</v>
      </c>
      <c r="H107">
        <v>252</v>
      </c>
      <c r="I107">
        <v>0</v>
      </c>
      <c r="J107">
        <v>0</v>
      </c>
      <c r="K107">
        <v>0</v>
      </c>
      <c r="L107">
        <v>301</v>
      </c>
      <c r="M107" s="3">
        <f>(elden_ring_weapon[[#This Row],[Phy]]/elden_ring_weapon[[#This Row],[Damage]])*100</f>
        <v>45.569620253164558</v>
      </c>
      <c r="N107" s="3">
        <f>(elden_ring_weapon[[#This Row],[Mag]]/elden_ring_weapon[[#This Row],[Damage]])*100</f>
        <v>0</v>
      </c>
      <c r="O107" s="3">
        <f>(elden_ring_weapon[[#This Row],[Fir]]/elden_ring_weapon[[#This Row],[Damage]])*100</f>
        <v>0</v>
      </c>
      <c r="P107" s="3">
        <f>(elden_ring_weapon[[#This Row],[Lit]]/elden_ring_weapon[[#This Row],[Damage]])*100</f>
        <v>0</v>
      </c>
      <c r="Q107" s="3">
        <f>(elden_ring_weapon[[#This Row],[Hol]]/elden_ring_weapon[[#This Row],[Damage]])*100</f>
        <v>54.430379746835442</v>
      </c>
      <c r="R107">
        <v>18</v>
      </c>
      <c r="S107">
        <v>15</v>
      </c>
      <c r="T107">
        <v>0</v>
      </c>
      <c r="U107">
        <v>0</v>
      </c>
      <c r="V107">
        <v>0</v>
      </c>
      <c r="W107" t="s">
        <v>25</v>
      </c>
      <c r="X107" t="s">
        <v>11</v>
      </c>
      <c r="Y107" t="s">
        <v>12</v>
      </c>
      <c r="Z107" t="s">
        <v>11</v>
      </c>
      <c r="AA107" t="s">
        <v>12</v>
      </c>
      <c r="AB107">
        <v>12</v>
      </c>
      <c r="AC107" t="s">
        <v>18</v>
      </c>
    </row>
    <row r="108" spans="1:29" x14ac:dyDescent="0.25">
      <c r="A108" t="s">
        <v>148</v>
      </c>
      <c r="B108" t="s">
        <v>16</v>
      </c>
      <c r="D108" t="s">
        <v>518</v>
      </c>
      <c r="G108">
        <f>SUM(elden_ring_weapon[[#This Row],[Phy]:[Hol]])</f>
        <v>547</v>
      </c>
      <c r="H108">
        <v>249</v>
      </c>
      <c r="I108">
        <v>0</v>
      </c>
      <c r="J108">
        <v>0</v>
      </c>
      <c r="K108">
        <v>0</v>
      </c>
      <c r="L108">
        <v>298</v>
      </c>
      <c r="M108" s="3">
        <f>(elden_ring_weapon[[#This Row],[Phy]]/elden_ring_weapon[[#This Row],[Damage]])*100</f>
        <v>45.521023765996347</v>
      </c>
      <c r="N108" s="3">
        <f>(elden_ring_weapon[[#This Row],[Mag]]/elden_ring_weapon[[#This Row],[Damage]])*100</f>
        <v>0</v>
      </c>
      <c r="O108" s="3">
        <f>(elden_ring_weapon[[#This Row],[Fir]]/elden_ring_weapon[[#This Row],[Damage]])*100</f>
        <v>0</v>
      </c>
      <c r="P108" s="3">
        <f>(elden_ring_weapon[[#This Row],[Lit]]/elden_ring_weapon[[#This Row],[Damage]])*100</f>
        <v>0</v>
      </c>
      <c r="Q108" s="3">
        <f>(elden_ring_weapon[[#This Row],[Hol]]/elden_ring_weapon[[#This Row],[Damage]])*100</f>
        <v>54.478976234003653</v>
      </c>
      <c r="R108">
        <v>26</v>
      </c>
      <c r="S108">
        <v>10</v>
      </c>
      <c r="T108">
        <v>0</v>
      </c>
      <c r="U108">
        <v>0</v>
      </c>
      <c r="V108">
        <v>0</v>
      </c>
      <c r="W108" t="s">
        <v>25</v>
      </c>
      <c r="X108" t="s">
        <v>11</v>
      </c>
      <c r="Y108" t="s">
        <v>12</v>
      </c>
      <c r="Z108" t="s">
        <v>11</v>
      </c>
      <c r="AA108" t="s">
        <v>12</v>
      </c>
      <c r="AB108">
        <v>115</v>
      </c>
      <c r="AC108" t="s">
        <v>18</v>
      </c>
    </row>
    <row r="109" spans="1:29" x14ac:dyDescent="0.25">
      <c r="A109" t="s">
        <v>149</v>
      </c>
      <c r="B109" t="s">
        <v>32</v>
      </c>
      <c r="D109" t="s">
        <v>488</v>
      </c>
      <c r="G109">
        <f>SUM(elden_ring_weapon[[#This Row],[Phy]:[Hol]])</f>
        <v>301</v>
      </c>
      <c r="H109">
        <v>301</v>
      </c>
      <c r="I109">
        <v>0</v>
      </c>
      <c r="J109">
        <v>0</v>
      </c>
      <c r="K109">
        <v>0</v>
      </c>
      <c r="L109">
        <v>0</v>
      </c>
      <c r="M109" s="3">
        <f>(elden_ring_weapon[[#This Row],[Phy]]/elden_ring_weapon[[#This Row],[Damage]])*100</f>
        <v>100</v>
      </c>
      <c r="N109" s="3">
        <f>(elden_ring_weapon[[#This Row],[Mag]]/elden_ring_weapon[[#This Row],[Damage]])*100</f>
        <v>0</v>
      </c>
      <c r="O109" s="3">
        <f>(elden_ring_weapon[[#This Row],[Fir]]/elden_ring_weapon[[#This Row],[Damage]])*100</f>
        <v>0</v>
      </c>
      <c r="P109" s="3">
        <f>(elden_ring_weapon[[#This Row],[Lit]]/elden_ring_weapon[[#This Row],[Damage]])*100</f>
        <v>0</v>
      </c>
      <c r="Q109" s="3">
        <f>(elden_ring_weapon[[#This Row],[Hol]]/elden_ring_weapon[[#This Row],[Damage]])*100</f>
        <v>0</v>
      </c>
      <c r="R109">
        <v>18</v>
      </c>
      <c r="S109">
        <v>10</v>
      </c>
      <c r="T109">
        <v>0</v>
      </c>
      <c r="U109">
        <v>0</v>
      </c>
      <c r="V109">
        <v>0</v>
      </c>
      <c r="W109" t="s">
        <v>17</v>
      </c>
      <c r="X109" t="s">
        <v>21</v>
      </c>
      <c r="Y109" t="s">
        <v>12</v>
      </c>
      <c r="Z109" t="s">
        <v>12</v>
      </c>
      <c r="AA109" t="s">
        <v>12</v>
      </c>
      <c r="AB109">
        <v>85</v>
      </c>
      <c r="AC109" t="s">
        <v>14</v>
      </c>
    </row>
    <row r="110" spans="1:29" x14ac:dyDescent="0.25">
      <c r="A110" t="s">
        <v>150</v>
      </c>
      <c r="B110" t="s">
        <v>16</v>
      </c>
      <c r="D110" t="s">
        <v>516</v>
      </c>
      <c r="G110">
        <f>SUM(elden_ring_weapon[[#This Row],[Phy]:[Hol]])</f>
        <v>325</v>
      </c>
      <c r="H110">
        <v>325</v>
      </c>
      <c r="I110">
        <v>0</v>
      </c>
      <c r="J110">
        <v>0</v>
      </c>
      <c r="K110">
        <v>0</v>
      </c>
      <c r="L110">
        <v>0</v>
      </c>
      <c r="M110" s="3">
        <f>(elden_ring_weapon[[#This Row],[Phy]]/elden_ring_weapon[[#This Row],[Damage]])*100</f>
        <v>100</v>
      </c>
      <c r="N110" s="3">
        <f>(elden_ring_weapon[[#This Row],[Mag]]/elden_ring_weapon[[#This Row],[Damage]])*100</f>
        <v>0</v>
      </c>
      <c r="O110" s="3">
        <f>(elden_ring_weapon[[#This Row],[Fir]]/elden_ring_weapon[[#This Row],[Damage]])*100</f>
        <v>0</v>
      </c>
      <c r="P110" s="3">
        <f>(elden_ring_weapon[[#This Row],[Lit]]/elden_ring_weapon[[#This Row],[Damage]])*100</f>
        <v>0</v>
      </c>
      <c r="Q110" s="3">
        <f>(elden_ring_weapon[[#This Row],[Hol]]/elden_ring_weapon[[#This Row],[Damage]])*100</f>
        <v>0</v>
      </c>
      <c r="R110">
        <v>24</v>
      </c>
      <c r="S110">
        <v>8</v>
      </c>
      <c r="T110">
        <v>0</v>
      </c>
      <c r="U110">
        <v>0</v>
      </c>
      <c r="V110">
        <v>0</v>
      </c>
      <c r="W110" t="s">
        <v>17</v>
      </c>
      <c r="X110" t="s">
        <v>21</v>
      </c>
      <c r="Y110" t="s">
        <v>12</v>
      </c>
      <c r="Z110" t="s">
        <v>12</v>
      </c>
      <c r="AA110" t="s">
        <v>12</v>
      </c>
      <c r="AB110">
        <v>115</v>
      </c>
      <c r="AC110" t="s">
        <v>14</v>
      </c>
    </row>
    <row r="111" spans="1:29" x14ac:dyDescent="0.25">
      <c r="A111" t="s">
        <v>151</v>
      </c>
      <c r="B111" t="s">
        <v>38</v>
      </c>
      <c r="D111" t="s">
        <v>532</v>
      </c>
      <c r="G111">
        <f>SUM(elden_ring_weapon[[#This Row],[Phy]:[Hol]])</f>
        <v>320</v>
      </c>
      <c r="H111">
        <v>320</v>
      </c>
      <c r="I111">
        <v>0</v>
      </c>
      <c r="J111">
        <v>0</v>
      </c>
      <c r="K111">
        <v>0</v>
      </c>
      <c r="L111">
        <v>0</v>
      </c>
      <c r="M111" s="3">
        <f>(elden_ring_weapon[[#This Row],[Phy]]/elden_ring_weapon[[#This Row],[Damage]])*100</f>
        <v>100</v>
      </c>
      <c r="N111" s="3">
        <f>(elden_ring_weapon[[#This Row],[Mag]]/elden_ring_weapon[[#This Row],[Damage]])*100</f>
        <v>0</v>
      </c>
      <c r="O111" s="3">
        <f>(elden_ring_weapon[[#This Row],[Fir]]/elden_ring_weapon[[#This Row],[Damage]])*100</f>
        <v>0</v>
      </c>
      <c r="P111" s="3">
        <f>(elden_ring_weapon[[#This Row],[Lit]]/elden_ring_weapon[[#This Row],[Damage]])*100</f>
        <v>0</v>
      </c>
      <c r="Q111" s="3">
        <f>(elden_ring_weapon[[#This Row],[Hol]]/elden_ring_weapon[[#This Row],[Damage]])*100</f>
        <v>0</v>
      </c>
      <c r="R111">
        <v>18</v>
      </c>
      <c r="S111">
        <v>10</v>
      </c>
      <c r="T111">
        <v>0</v>
      </c>
      <c r="U111">
        <v>0</v>
      </c>
      <c r="V111">
        <v>0</v>
      </c>
      <c r="W111" t="s">
        <v>17</v>
      </c>
      <c r="X111" t="s">
        <v>21</v>
      </c>
      <c r="Y111" t="s">
        <v>12</v>
      </c>
      <c r="Z111" t="s">
        <v>12</v>
      </c>
      <c r="AA111" t="s">
        <v>12</v>
      </c>
      <c r="AB111">
        <v>12</v>
      </c>
      <c r="AC111" t="s">
        <v>14</v>
      </c>
    </row>
    <row r="112" spans="1:29" x14ac:dyDescent="0.25">
      <c r="A112" t="s">
        <v>152</v>
      </c>
      <c r="B112" t="s">
        <v>123</v>
      </c>
      <c r="D112" t="s">
        <v>629</v>
      </c>
      <c r="G112">
        <f>SUM(elden_ring_weapon[[#This Row],[Phy]:[Hol]])</f>
        <v>301</v>
      </c>
      <c r="H112">
        <v>301</v>
      </c>
      <c r="I112">
        <v>0</v>
      </c>
      <c r="J112">
        <v>0</v>
      </c>
      <c r="K112">
        <v>0</v>
      </c>
      <c r="L112">
        <v>0</v>
      </c>
      <c r="M112" s="3">
        <f>(elden_ring_weapon[[#This Row],[Phy]]/elden_ring_weapon[[#This Row],[Damage]])*100</f>
        <v>100</v>
      </c>
      <c r="N112" s="3">
        <f>(elden_ring_weapon[[#This Row],[Mag]]/elden_ring_weapon[[#This Row],[Damage]])*100</f>
        <v>0</v>
      </c>
      <c r="O112" s="3">
        <f>(elden_ring_weapon[[#This Row],[Fir]]/elden_ring_weapon[[#This Row],[Damage]])*100</f>
        <v>0</v>
      </c>
      <c r="P112" s="3">
        <f>(elden_ring_weapon[[#This Row],[Lit]]/elden_ring_weapon[[#This Row],[Damage]])*100</f>
        <v>0</v>
      </c>
      <c r="Q112" s="3">
        <f>(elden_ring_weapon[[#This Row],[Hol]]/elden_ring_weapon[[#This Row],[Damage]])*100</f>
        <v>0</v>
      </c>
      <c r="R112">
        <v>26</v>
      </c>
      <c r="S112">
        <v>10</v>
      </c>
      <c r="T112">
        <v>0</v>
      </c>
      <c r="U112">
        <v>0</v>
      </c>
      <c r="V112">
        <v>0</v>
      </c>
      <c r="W112" t="s">
        <v>17</v>
      </c>
      <c r="X112" t="s">
        <v>21</v>
      </c>
      <c r="Y112" t="s">
        <v>12</v>
      </c>
      <c r="Z112" t="s">
        <v>12</v>
      </c>
      <c r="AA112" t="s">
        <v>12</v>
      </c>
      <c r="AB112">
        <v>85</v>
      </c>
      <c r="AC112" t="s">
        <v>14</v>
      </c>
    </row>
    <row r="113" spans="1:29" x14ac:dyDescent="0.25">
      <c r="A113" t="s">
        <v>153</v>
      </c>
      <c r="B113" t="s">
        <v>10</v>
      </c>
      <c r="D113" t="s">
        <v>462</v>
      </c>
      <c r="G113">
        <f>SUM(elden_ring_weapon[[#This Row],[Phy]:[Hol]])</f>
        <v>50</v>
      </c>
      <c r="H113">
        <v>50</v>
      </c>
      <c r="I113">
        <v>0</v>
      </c>
      <c r="J113">
        <v>0</v>
      </c>
      <c r="K113">
        <v>0</v>
      </c>
      <c r="L113">
        <v>0</v>
      </c>
      <c r="M113" s="3">
        <f>(elden_ring_weapon[[#This Row],[Phy]]/elden_ring_weapon[[#This Row],[Damage]])*100</f>
        <v>100</v>
      </c>
      <c r="N113" s="3">
        <f>(elden_ring_weapon[[#This Row],[Mag]]/elden_ring_weapon[[#This Row],[Damage]])*100</f>
        <v>0</v>
      </c>
      <c r="O113" s="3">
        <f>(elden_ring_weapon[[#This Row],[Fir]]/elden_ring_weapon[[#This Row],[Damage]])*100</f>
        <v>0</v>
      </c>
      <c r="P113" s="3">
        <f>(elden_ring_weapon[[#This Row],[Lit]]/elden_ring_weapon[[#This Row],[Damage]])*100</f>
        <v>0</v>
      </c>
      <c r="Q113" s="3">
        <f>(elden_ring_weapon[[#This Row],[Hol]]/elden_ring_weapon[[#This Row],[Damage]])*100</f>
        <v>0</v>
      </c>
      <c r="R113">
        <v>18</v>
      </c>
      <c r="S113">
        <v>15</v>
      </c>
      <c r="T113">
        <v>0</v>
      </c>
      <c r="U113">
        <v>0</v>
      </c>
      <c r="V113">
        <v>0</v>
      </c>
      <c r="W113" t="s">
        <v>11</v>
      </c>
      <c r="X113" t="s">
        <v>12</v>
      </c>
      <c r="Y113" t="s">
        <v>17</v>
      </c>
      <c r="Z113" t="s">
        <v>17</v>
      </c>
      <c r="AA113" t="s">
        <v>12</v>
      </c>
      <c r="AB113">
        <v>25</v>
      </c>
      <c r="AC113" t="s">
        <v>14</v>
      </c>
    </row>
    <row r="114" spans="1:29" x14ac:dyDescent="0.25">
      <c r="A114" t="s">
        <v>154</v>
      </c>
      <c r="B114" t="s">
        <v>30</v>
      </c>
      <c r="D114" t="s">
        <v>394</v>
      </c>
      <c r="G114">
        <f>SUM(elden_ring_weapon[[#This Row],[Phy]:[Hol]])</f>
        <v>382</v>
      </c>
      <c r="H114">
        <v>382</v>
      </c>
      <c r="I114">
        <v>0</v>
      </c>
      <c r="J114">
        <v>0</v>
      </c>
      <c r="K114">
        <v>0</v>
      </c>
      <c r="L114">
        <v>0</v>
      </c>
      <c r="M114" s="3">
        <f>(elden_ring_weapon[[#This Row],[Phy]]/elden_ring_weapon[[#This Row],[Damage]])*100</f>
        <v>100</v>
      </c>
      <c r="N114" s="3">
        <f>(elden_ring_weapon[[#This Row],[Mag]]/elden_ring_weapon[[#This Row],[Damage]])*100</f>
        <v>0</v>
      </c>
      <c r="O114" s="3">
        <f>(elden_ring_weapon[[#This Row],[Fir]]/elden_ring_weapon[[#This Row],[Damage]])*100</f>
        <v>0</v>
      </c>
      <c r="P114" s="3">
        <f>(elden_ring_weapon[[#This Row],[Lit]]/elden_ring_weapon[[#This Row],[Damage]])*100</f>
        <v>0</v>
      </c>
      <c r="Q114" s="3">
        <f>(elden_ring_weapon[[#This Row],[Hol]]/elden_ring_weapon[[#This Row],[Damage]])*100</f>
        <v>0</v>
      </c>
      <c r="R114">
        <v>6</v>
      </c>
      <c r="S114">
        <v>0</v>
      </c>
      <c r="T114">
        <v>0</v>
      </c>
      <c r="U114">
        <v>0</v>
      </c>
      <c r="V114">
        <v>14</v>
      </c>
      <c r="W114" t="s">
        <v>25</v>
      </c>
      <c r="X114" t="s">
        <v>25</v>
      </c>
      <c r="Y114" t="s">
        <v>12</v>
      </c>
      <c r="Z114" t="s">
        <v>12</v>
      </c>
      <c r="AA114" t="s">
        <v>12</v>
      </c>
      <c r="AB114">
        <v>19</v>
      </c>
      <c r="AC114" t="s">
        <v>18</v>
      </c>
    </row>
    <row r="115" spans="1:29" x14ac:dyDescent="0.25">
      <c r="A115" t="s">
        <v>155</v>
      </c>
      <c r="B115" t="s">
        <v>47</v>
      </c>
      <c r="D115" t="s">
        <v>623</v>
      </c>
      <c r="G115">
        <f>SUM(elden_ring_weapon[[#This Row],[Phy]:[Hol]])</f>
        <v>342</v>
      </c>
      <c r="H115">
        <v>122</v>
      </c>
      <c r="I115">
        <v>220</v>
      </c>
      <c r="J115">
        <v>0</v>
      </c>
      <c r="K115">
        <v>0</v>
      </c>
      <c r="L115">
        <v>0</v>
      </c>
      <c r="M115" s="3">
        <f>(elden_ring_weapon[[#This Row],[Phy]]/elden_ring_weapon[[#This Row],[Damage]])*100</f>
        <v>35.672514619883039</v>
      </c>
      <c r="N115" s="3">
        <f>(elden_ring_weapon[[#This Row],[Mag]]/elden_ring_weapon[[#This Row],[Damage]])*100</f>
        <v>64.327485380116954</v>
      </c>
      <c r="O115" s="3">
        <f>(elden_ring_weapon[[#This Row],[Fir]]/elden_ring_weapon[[#This Row],[Damage]])*100</f>
        <v>0</v>
      </c>
      <c r="P115" s="3">
        <f>(elden_ring_weapon[[#This Row],[Lit]]/elden_ring_weapon[[#This Row],[Damage]])*100</f>
        <v>0</v>
      </c>
      <c r="Q115" s="3">
        <f>(elden_ring_weapon[[#This Row],[Hol]]/elden_ring_weapon[[#This Row],[Damage]])*100</f>
        <v>0</v>
      </c>
      <c r="R115">
        <v>28</v>
      </c>
      <c r="S115">
        <v>18</v>
      </c>
      <c r="T115">
        <v>0</v>
      </c>
      <c r="U115">
        <v>0</v>
      </c>
      <c r="V115">
        <v>0</v>
      </c>
      <c r="W115" t="s">
        <v>11</v>
      </c>
      <c r="X115" t="s">
        <v>11</v>
      </c>
      <c r="Y115" t="s">
        <v>25</v>
      </c>
      <c r="Z115" t="s">
        <v>12</v>
      </c>
      <c r="AA115" t="s">
        <v>12</v>
      </c>
      <c r="AB115">
        <v>25</v>
      </c>
      <c r="AC115" t="s">
        <v>14</v>
      </c>
    </row>
    <row r="116" spans="1:29" x14ac:dyDescent="0.25">
      <c r="A116" t="s">
        <v>159</v>
      </c>
      <c r="B116" t="s">
        <v>30</v>
      </c>
      <c r="D116" s="1" t="s">
        <v>395</v>
      </c>
      <c r="G116">
        <f>SUM(elden_ring_weapon[[#This Row],[Phy]:[Hol]])</f>
        <v>379</v>
      </c>
      <c r="H116">
        <v>379</v>
      </c>
      <c r="I116">
        <v>0</v>
      </c>
      <c r="J116">
        <v>0</v>
      </c>
      <c r="K116">
        <v>0</v>
      </c>
      <c r="L116">
        <v>0</v>
      </c>
      <c r="M116" s="3">
        <f>(elden_ring_weapon[[#This Row],[Phy]]/elden_ring_weapon[[#This Row],[Damage]])*100</f>
        <v>100</v>
      </c>
      <c r="N116" s="3">
        <f>(elden_ring_weapon[[#This Row],[Mag]]/elden_ring_weapon[[#This Row],[Damage]])*100</f>
        <v>0</v>
      </c>
      <c r="O116" s="3">
        <f>(elden_ring_weapon[[#This Row],[Fir]]/elden_ring_weapon[[#This Row],[Damage]])*100</f>
        <v>0</v>
      </c>
      <c r="P116" s="3">
        <f>(elden_ring_weapon[[#This Row],[Lit]]/elden_ring_weapon[[#This Row],[Damage]])*100</f>
        <v>0</v>
      </c>
      <c r="Q116" s="3">
        <f>(elden_ring_weapon[[#This Row],[Hol]]/elden_ring_weapon[[#This Row],[Damage]])*100</f>
        <v>0</v>
      </c>
      <c r="R116">
        <v>10</v>
      </c>
      <c r="S116">
        <v>10</v>
      </c>
      <c r="T116">
        <v>0</v>
      </c>
      <c r="U116">
        <v>0</v>
      </c>
      <c r="V116">
        <v>14</v>
      </c>
      <c r="W116" t="s">
        <v>17</v>
      </c>
      <c r="X116" t="s">
        <v>12</v>
      </c>
      <c r="Y116" t="s">
        <v>12</v>
      </c>
      <c r="Z116" t="s">
        <v>12</v>
      </c>
      <c r="AA116" t="s">
        <v>12</v>
      </c>
      <c r="AB116">
        <v>265</v>
      </c>
      <c r="AC116" t="s">
        <v>14</v>
      </c>
    </row>
    <row r="117" spans="1:29" x14ac:dyDescent="0.25">
      <c r="A117" t="s">
        <v>156</v>
      </c>
      <c r="B117" t="s">
        <v>157</v>
      </c>
      <c r="D117" s="1" t="s">
        <v>650</v>
      </c>
      <c r="E117" t="s">
        <v>658</v>
      </c>
      <c r="F117" t="s">
        <v>671</v>
      </c>
      <c r="G117">
        <f>SUM(elden_ring_weapon[[#This Row],[Phy]:[Hol]])</f>
        <v>329</v>
      </c>
      <c r="H117">
        <v>200</v>
      </c>
      <c r="I117">
        <v>0</v>
      </c>
      <c r="J117">
        <v>129</v>
      </c>
      <c r="K117">
        <v>0</v>
      </c>
      <c r="L117">
        <v>0</v>
      </c>
      <c r="M117" s="3">
        <f>(elden_ring_weapon[[#This Row],[Phy]]/elden_ring_weapon[[#This Row],[Damage]])*100</f>
        <v>60.790273556231</v>
      </c>
      <c r="N117" s="3">
        <f>(elden_ring_weapon[[#This Row],[Mag]]/elden_ring_weapon[[#This Row],[Damage]])*100</f>
        <v>0</v>
      </c>
      <c r="O117" s="3">
        <f>(elden_ring_weapon[[#This Row],[Fir]]/elden_ring_weapon[[#This Row],[Damage]])*100</f>
        <v>39.209726443769</v>
      </c>
      <c r="P117" s="3">
        <f>(elden_ring_weapon[[#This Row],[Lit]]/elden_ring_weapon[[#This Row],[Damage]])*100</f>
        <v>0</v>
      </c>
      <c r="Q117" s="3">
        <f>(elden_ring_weapon[[#This Row],[Hol]]/elden_ring_weapon[[#This Row],[Damage]])*100</f>
        <v>0</v>
      </c>
      <c r="R117">
        <v>60</v>
      </c>
      <c r="S117">
        <v>0</v>
      </c>
      <c r="T117">
        <v>0</v>
      </c>
      <c r="U117">
        <v>0</v>
      </c>
      <c r="V117">
        <v>0</v>
      </c>
      <c r="W117" t="s">
        <v>17</v>
      </c>
      <c r="X117" t="s">
        <v>11</v>
      </c>
      <c r="Y117" t="s">
        <v>12</v>
      </c>
      <c r="Z117" t="s">
        <v>17</v>
      </c>
      <c r="AA117" t="s">
        <v>12</v>
      </c>
      <c r="AB117">
        <v>25</v>
      </c>
      <c r="AC117" t="s">
        <v>18</v>
      </c>
    </row>
    <row r="118" spans="1:29" x14ac:dyDescent="0.25">
      <c r="A118" t="s">
        <v>158</v>
      </c>
      <c r="B118" t="s">
        <v>85</v>
      </c>
      <c r="D118" s="1" t="s">
        <v>572</v>
      </c>
      <c r="G118">
        <f>SUM(elden_ring_weapon[[#This Row],[Phy]:[Hol]])</f>
        <v>43</v>
      </c>
      <c r="H118">
        <v>43</v>
      </c>
      <c r="I118">
        <v>0</v>
      </c>
      <c r="J118">
        <v>0</v>
      </c>
      <c r="K118">
        <v>0</v>
      </c>
      <c r="L118">
        <v>0</v>
      </c>
      <c r="M118" s="3">
        <f>(elden_ring_weapon[[#This Row],[Phy]]/elden_ring_weapon[[#This Row],[Damage]])*100</f>
        <v>100</v>
      </c>
      <c r="N118" s="3">
        <f>(elden_ring_weapon[[#This Row],[Mag]]/elden_ring_weapon[[#This Row],[Damage]])*100</f>
        <v>0</v>
      </c>
      <c r="O118" s="3">
        <f>(elden_ring_weapon[[#This Row],[Fir]]/elden_ring_weapon[[#This Row],[Damage]])*100</f>
        <v>0</v>
      </c>
      <c r="P118" s="3">
        <f>(elden_ring_weapon[[#This Row],[Lit]]/elden_ring_weapon[[#This Row],[Damage]])*100</f>
        <v>0</v>
      </c>
      <c r="Q118" s="3">
        <f>(elden_ring_weapon[[#This Row],[Hol]]/elden_ring_weapon[[#This Row],[Damage]])*100</f>
        <v>0</v>
      </c>
      <c r="R118">
        <v>18</v>
      </c>
      <c r="S118">
        <v>12</v>
      </c>
      <c r="T118">
        <v>0</v>
      </c>
      <c r="U118">
        <v>0</v>
      </c>
      <c r="V118">
        <v>0</v>
      </c>
      <c r="W118" t="s">
        <v>11</v>
      </c>
      <c r="X118" t="s">
        <v>12</v>
      </c>
      <c r="Y118" t="s">
        <v>12</v>
      </c>
      <c r="Z118" t="s">
        <v>13</v>
      </c>
      <c r="AA118" t="s">
        <v>12</v>
      </c>
      <c r="AB118">
        <v>15</v>
      </c>
      <c r="AC118" t="s">
        <v>14</v>
      </c>
    </row>
    <row r="119" spans="1:29" x14ac:dyDescent="0.25">
      <c r="A119" t="s">
        <v>160</v>
      </c>
      <c r="B119" t="s">
        <v>38</v>
      </c>
      <c r="D119" s="1" t="s">
        <v>652</v>
      </c>
      <c r="G119">
        <f>SUM(elden_ring_weapon[[#This Row],[Phy]:[Hol]])</f>
        <v>323</v>
      </c>
      <c r="H119">
        <v>323</v>
      </c>
      <c r="I119">
        <v>0</v>
      </c>
      <c r="J119">
        <v>0</v>
      </c>
      <c r="K119">
        <v>0</v>
      </c>
      <c r="L119">
        <v>0</v>
      </c>
      <c r="M119" s="3">
        <f>(elden_ring_weapon[[#This Row],[Phy]]/elden_ring_weapon[[#This Row],[Damage]])*100</f>
        <v>100</v>
      </c>
      <c r="N119" s="3">
        <f>(elden_ring_weapon[[#This Row],[Mag]]/elden_ring_weapon[[#This Row],[Damage]])*100</f>
        <v>0</v>
      </c>
      <c r="O119" s="3">
        <f>(elden_ring_weapon[[#This Row],[Fir]]/elden_ring_weapon[[#This Row],[Damage]])*100</f>
        <v>0</v>
      </c>
      <c r="P119" s="3">
        <f>(elden_ring_weapon[[#This Row],[Lit]]/elden_ring_weapon[[#This Row],[Damage]])*100</f>
        <v>0</v>
      </c>
      <c r="Q119" s="3">
        <f>(elden_ring_weapon[[#This Row],[Hol]]/elden_ring_weapon[[#This Row],[Damage]])*100</f>
        <v>0</v>
      </c>
      <c r="R119">
        <v>4</v>
      </c>
      <c r="S119">
        <v>0</v>
      </c>
      <c r="T119">
        <v>0</v>
      </c>
      <c r="U119">
        <v>0</v>
      </c>
      <c r="V119">
        <v>0</v>
      </c>
      <c r="W119" t="s">
        <v>25</v>
      </c>
      <c r="X119" t="s">
        <v>25</v>
      </c>
      <c r="Y119" t="s">
        <v>12</v>
      </c>
      <c r="Z119" t="s">
        <v>12</v>
      </c>
      <c r="AA119" t="s">
        <v>12</v>
      </c>
      <c r="AB119">
        <v>10</v>
      </c>
      <c r="AC119" t="s">
        <v>14</v>
      </c>
    </row>
    <row r="120" spans="1:29" x14ac:dyDescent="0.25">
      <c r="A120" t="s">
        <v>161</v>
      </c>
      <c r="B120" t="s">
        <v>54</v>
      </c>
      <c r="D120" t="s">
        <v>437</v>
      </c>
      <c r="G120">
        <f>SUM(elden_ring_weapon[[#This Row],[Phy]:[Hol]])</f>
        <v>305</v>
      </c>
      <c r="H120">
        <v>139</v>
      </c>
      <c r="I120">
        <v>166</v>
      </c>
      <c r="J120">
        <v>0</v>
      </c>
      <c r="K120">
        <v>0</v>
      </c>
      <c r="L120">
        <v>0</v>
      </c>
      <c r="M120" s="3">
        <f>(elden_ring_weapon[[#This Row],[Phy]]/elden_ring_weapon[[#This Row],[Damage]])*100</f>
        <v>45.57377049180328</v>
      </c>
      <c r="N120" s="3">
        <f>(elden_ring_weapon[[#This Row],[Mag]]/elden_ring_weapon[[#This Row],[Damage]])*100</f>
        <v>54.42622950819672</v>
      </c>
      <c r="O120" s="3">
        <f>(elden_ring_weapon[[#This Row],[Fir]]/elden_ring_weapon[[#This Row],[Damage]])*100</f>
        <v>0</v>
      </c>
      <c r="P120" s="3">
        <f>(elden_ring_weapon[[#This Row],[Lit]]/elden_ring_weapon[[#This Row],[Damage]])*100</f>
        <v>0</v>
      </c>
      <c r="Q120" s="3">
        <f>(elden_ring_weapon[[#This Row],[Hol]]/elden_ring_weapon[[#This Row],[Damage]])*100</f>
        <v>0</v>
      </c>
      <c r="R120">
        <v>18</v>
      </c>
      <c r="S120">
        <v>15</v>
      </c>
      <c r="T120">
        <v>0</v>
      </c>
      <c r="U120">
        <v>0</v>
      </c>
      <c r="V120">
        <v>0</v>
      </c>
      <c r="W120" t="s">
        <v>21</v>
      </c>
      <c r="X120" t="s">
        <v>25</v>
      </c>
      <c r="Y120" t="s">
        <v>25</v>
      </c>
      <c r="Z120" t="s">
        <v>12</v>
      </c>
      <c r="AA120" t="s">
        <v>12</v>
      </c>
      <c r="AB120">
        <v>15</v>
      </c>
      <c r="AC120" t="s">
        <v>18</v>
      </c>
    </row>
    <row r="121" spans="1:29" x14ac:dyDescent="0.25">
      <c r="A121" t="s">
        <v>10</v>
      </c>
      <c r="B121" t="s">
        <v>10</v>
      </c>
      <c r="D121" t="s">
        <v>459</v>
      </c>
      <c r="G121">
        <f>SUM(elden_ring_weapon[[#This Row],[Phy]:[Hol]])</f>
        <v>43</v>
      </c>
      <c r="H121">
        <v>43</v>
      </c>
      <c r="I121">
        <v>0</v>
      </c>
      <c r="J121">
        <v>0</v>
      </c>
      <c r="K121">
        <v>0</v>
      </c>
      <c r="L121">
        <v>0</v>
      </c>
      <c r="M121" s="3">
        <f>(elden_ring_weapon[[#This Row],[Phy]]/elden_ring_weapon[[#This Row],[Damage]])*100</f>
        <v>100</v>
      </c>
      <c r="N121" s="3">
        <f>(elden_ring_weapon[[#This Row],[Mag]]/elden_ring_weapon[[#This Row],[Damage]])*100</f>
        <v>0</v>
      </c>
      <c r="O121" s="3">
        <f>(elden_ring_weapon[[#This Row],[Fir]]/elden_ring_weapon[[#This Row],[Damage]])*100</f>
        <v>0</v>
      </c>
      <c r="P121" s="3">
        <f>(elden_ring_weapon[[#This Row],[Lit]]/elden_ring_weapon[[#This Row],[Damage]])*100</f>
        <v>0</v>
      </c>
      <c r="Q121" s="3">
        <f>(elden_ring_weapon[[#This Row],[Hol]]/elden_ring_weapon[[#This Row],[Damage]])*100</f>
        <v>0</v>
      </c>
      <c r="R121">
        <v>5</v>
      </c>
      <c r="S121">
        <v>12</v>
      </c>
      <c r="T121">
        <v>0</v>
      </c>
      <c r="U121">
        <v>0</v>
      </c>
      <c r="V121">
        <v>16</v>
      </c>
      <c r="W121" t="s">
        <v>11</v>
      </c>
      <c r="X121" t="s">
        <v>12</v>
      </c>
      <c r="Y121" t="s">
        <v>13</v>
      </c>
      <c r="Z121" t="s">
        <v>12</v>
      </c>
      <c r="AA121" t="s">
        <v>12</v>
      </c>
      <c r="AB121">
        <v>3</v>
      </c>
      <c r="AC121" t="s">
        <v>14</v>
      </c>
    </row>
    <row r="122" spans="1:29" x14ac:dyDescent="0.25">
      <c r="A122" t="s">
        <v>162</v>
      </c>
      <c r="B122" t="s">
        <v>123</v>
      </c>
      <c r="D122" t="s">
        <v>626</v>
      </c>
      <c r="G122">
        <f>SUM(elden_ring_weapon[[#This Row],[Phy]:[Hol]])</f>
        <v>296</v>
      </c>
      <c r="H122">
        <v>296</v>
      </c>
      <c r="I122">
        <v>0</v>
      </c>
      <c r="J122">
        <v>0</v>
      </c>
      <c r="K122">
        <v>0</v>
      </c>
      <c r="L122">
        <v>0</v>
      </c>
      <c r="M122" s="3">
        <f>(elden_ring_weapon[[#This Row],[Phy]]/elden_ring_weapon[[#This Row],[Damage]])*100</f>
        <v>100</v>
      </c>
      <c r="N122" s="3">
        <f>(elden_ring_weapon[[#This Row],[Mag]]/elden_ring_weapon[[#This Row],[Damage]])*100</f>
        <v>0</v>
      </c>
      <c r="O122" s="3">
        <f>(elden_ring_weapon[[#This Row],[Fir]]/elden_ring_weapon[[#This Row],[Damage]])*100</f>
        <v>0</v>
      </c>
      <c r="P122" s="3">
        <f>(elden_ring_weapon[[#This Row],[Lit]]/elden_ring_weapon[[#This Row],[Damage]])*100</f>
        <v>0</v>
      </c>
      <c r="Q122" s="3">
        <f>(elden_ring_weapon[[#This Row],[Hol]]/elden_ring_weapon[[#This Row],[Damage]])*100</f>
        <v>0</v>
      </c>
      <c r="R122">
        <v>6</v>
      </c>
      <c r="S122">
        <v>0</v>
      </c>
      <c r="T122">
        <v>0</v>
      </c>
      <c r="U122">
        <v>0</v>
      </c>
      <c r="V122">
        <v>10</v>
      </c>
      <c r="W122" t="s">
        <v>11</v>
      </c>
      <c r="X122" t="s">
        <v>17</v>
      </c>
      <c r="Y122" t="s">
        <v>12</v>
      </c>
      <c r="Z122" t="s">
        <v>12</v>
      </c>
      <c r="AA122" t="s">
        <v>12</v>
      </c>
      <c r="AB122">
        <v>8</v>
      </c>
      <c r="AC122" t="s">
        <v>14</v>
      </c>
    </row>
    <row r="123" spans="1:29" x14ac:dyDescent="0.25">
      <c r="A123" t="s">
        <v>163</v>
      </c>
      <c r="B123" t="s">
        <v>62</v>
      </c>
      <c r="D123" t="s">
        <v>551</v>
      </c>
      <c r="G123">
        <f>SUM(elden_ring_weapon[[#This Row],[Phy]:[Hol]])</f>
        <v>311</v>
      </c>
      <c r="H123">
        <v>311</v>
      </c>
      <c r="I123">
        <v>0</v>
      </c>
      <c r="J123">
        <v>0</v>
      </c>
      <c r="K123">
        <v>0</v>
      </c>
      <c r="L123">
        <v>0</v>
      </c>
      <c r="M123" s="3">
        <f>(elden_ring_weapon[[#This Row],[Phy]]/elden_ring_weapon[[#This Row],[Damage]])*100</f>
        <v>100</v>
      </c>
      <c r="N123" s="3">
        <f>(elden_ring_weapon[[#This Row],[Mag]]/elden_ring_weapon[[#This Row],[Damage]])*100</f>
        <v>0</v>
      </c>
      <c r="O123" s="3">
        <f>(elden_ring_weapon[[#This Row],[Fir]]/elden_ring_weapon[[#This Row],[Damage]])*100</f>
        <v>0</v>
      </c>
      <c r="P123" s="3">
        <f>(elden_ring_weapon[[#This Row],[Lit]]/elden_ring_weapon[[#This Row],[Damage]])*100</f>
        <v>0</v>
      </c>
      <c r="Q123" s="3">
        <f>(elden_ring_weapon[[#This Row],[Hol]]/elden_ring_weapon[[#This Row],[Damage]])*100</f>
        <v>0</v>
      </c>
      <c r="R123">
        <v>17</v>
      </c>
      <c r="S123">
        <v>22</v>
      </c>
      <c r="T123">
        <v>0</v>
      </c>
      <c r="U123">
        <v>0</v>
      </c>
      <c r="V123">
        <v>0</v>
      </c>
      <c r="W123" t="s">
        <v>25</v>
      </c>
      <c r="X123" t="s">
        <v>25</v>
      </c>
      <c r="Y123" t="s">
        <v>12</v>
      </c>
      <c r="Z123" t="s">
        <v>12</v>
      </c>
      <c r="AA123" t="s">
        <v>12</v>
      </c>
      <c r="AB123">
        <v>7</v>
      </c>
      <c r="AC123" t="s">
        <v>14</v>
      </c>
    </row>
    <row r="124" spans="1:29" x14ac:dyDescent="0.25">
      <c r="A124" t="s">
        <v>164</v>
      </c>
      <c r="B124" t="s">
        <v>165</v>
      </c>
      <c r="D124" t="s">
        <v>380</v>
      </c>
      <c r="G124">
        <f>SUM(elden_ring_weapon[[#This Row],[Phy]:[Hol]])</f>
        <v>479</v>
      </c>
      <c r="H124">
        <v>291</v>
      </c>
      <c r="I124">
        <v>0</v>
      </c>
      <c r="J124">
        <v>188</v>
      </c>
      <c r="K124">
        <v>0</v>
      </c>
      <c r="L124">
        <v>0</v>
      </c>
      <c r="M124" s="3">
        <f>(elden_ring_weapon[[#This Row],[Phy]]/elden_ring_weapon[[#This Row],[Damage]])*100</f>
        <v>60.751565762004176</v>
      </c>
      <c r="N124" s="3">
        <f>(elden_ring_weapon[[#This Row],[Mag]]/elden_ring_weapon[[#This Row],[Damage]])*100</f>
        <v>0</v>
      </c>
      <c r="O124" s="3">
        <f>(elden_ring_weapon[[#This Row],[Fir]]/elden_ring_weapon[[#This Row],[Damage]])*100</f>
        <v>39.248434237995831</v>
      </c>
      <c r="P124" s="3">
        <f>(elden_ring_weapon[[#This Row],[Lit]]/elden_ring_weapon[[#This Row],[Damage]])*100</f>
        <v>0</v>
      </c>
      <c r="Q124" s="3">
        <f>(elden_ring_weapon[[#This Row],[Hol]]/elden_ring_weapon[[#This Row],[Damage]])*100</f>
        <v>0</v>
      </c>
      <c r="R124">
        <v>14</v>
      </c>
      <c r="S124">
        <v>17</v>
      </c>
      <c r="T124">
        <v>0</v>
      </c>
      <c r="U124">
        <v>0</v>
      </c>
      <c r="V124">
        <v>0</v>
      </c>
      <c r="W124" t="s">
        <v>11</v>
      </c>
      <c r="X124" t="s">
        <v>17</v>
      </c>
      <c r="Y124" t="s">
        <v>12</v>
      </c>
      <c r="Z124" t="s">
        <v>25</v>
      </c>
      <c r="AA124" t="s">
        <v>12</v>
      </c>
      <c r="AB124">
        <v>175</v>
      </c>
      <c r="AC124" t="s">
        <v>18</v>
      </c>
    </row>
    <row r="125" spans="1:29" x14ac:dyDescent="0.25">
      <c r="A125" t="s">
        <v>166</v>
      </c>
      <c r="B125" t="s">
        <v>85</v>
      </c>
      <c r="D125" t="s">
        <v>571</v>
      </c>
      <c r="G125">
        <f>SUM(elden_ring_weapon[[#This Row],[Phy]:[Hol]])</f>
        <v>43</v>
      </c>
      <c r="H125">
        <v>43</v>
      </c>
      <c r="I125">
        <v>0</v>
      </c>
      <c r="J125">
        <v>0</v>
      </c>
      <c r="K125">
        <v>0</v>
      </c>
      <c r="L125">
        <v>0</v>
      </c>
      <c r="M125" s="3">
        <f>(elden_ring_weapon[[#This Row],[Phy]]/elden_ring_weapon[[#This Row],[Damage]])*100</f>
        <v>100</v>
      </c>
      <c r="N125" s="3">
        <f>(elden_ring_weapon[[#This Row],[Mag]]/elden_ring_weapon[[#This Row],[Damage]])*100</f>
        <v>0</v>
      </c>
      <c r="O125" s="3">
        <f>(elden_ring_weapon[[#This Row],[Fir]]/elden_ring_weapon[[#This Row],[Damage]])*100</f>
        <v>0</v>
      </c>
      <c r="P125" s="3">
        <f>(elden_ring_weapon[[#This Row],[Lit]]/elden_ring_weapon[[#This Row],[Damage]])*100</f>
        <v>0</v>
      </c>
      <c r="Q125" s="3">
        <f>(elden_ring_weapon[[#This Row],[Hol]]/elden_ring_weapon[[#This Row],[Damage]])*100</f>
        <v>0</v>
      </c>
      <c r="R125">
        <v>20</v>
      </c>
      <c r="S125">
        <v>22</v>
      </c>
      <c r="T125">
        <v>0</v>
      </c>
      <c r="U125">
        <v>0</v>
      </c>
      <c r="V125">
        <v>0</v>
      </c>
      <c r="W125" t="s">
        <v>11</v>
      </c>
      <c r="X125" t="s">
        <v>12</v>
      </c>
      <c r="Y125" t="s">
        <v>12</v>
      </c>
      <c r="Z125" t="s">
        <v>13</v>
      </c>
      <c r="AA125" t="s">
        <v>12</v>
      </c>
      <c r="AB125">
        <v>15</v>
      </c>
      <c r="AC125" t="s">
        <v>14</v>
      </c>
    </row>
    <row r="126" spans="1:29" x14ac:dyDescent="0.25">
      <c r="A126" t="s">
        <v>167</v>
      </c>
      <c r="B126" t="s">
        <v>68</v>
      </c>
      <c r="D126" t="s">
        <v>599</v>
      </c>
      <c r="G126">
        <f>SUM(elden_ring_weapon[[#This Row],[Phy]:[Hol]])</f>
        <v>416</v>
      </c>
      <c r="H126">
        <v>208</v>
      </c>
      <c r="I126">
        <v>0</v>
      </c>
      <c r="J126">
        <v>0</v>
      </c>
      <c r="K126">
        <v>0</v>
      </c>
      <c r="L126">
        <v>208</v>
      </c>
      <c r="M126" s="3">
        <f>(elden_ring_weapon[[#This Row],[Phy]]/elden_ring_weapon[[#This Row],[Damage]])*100</f>
        <v>50</v>
      </c>
      <c r="N126" s="3">
        <f>(elden_ring_weapon[[#This Row],[Mag]]/elden_ring_weapon[[#This Row],[Damage]])*100</f>
        <v>0</v>
      </c>
      <c r="O126" s="3">
        <f>(elden_ring_weapon[[#This Row],[Fir]]/elden_ring_weapon[[#This Row],[Damage]])*100</f>
        <v>0</v>
      </c>
      <c r="P126" s="3">
        <f>(elden_ring_weapon[[#This Row],[Lit]]/elden_ring_weapon[[#This Row],[Damage]])*100</f>
        <v>0</v>
      </c>
      <c r="Q126" s="3">
        <f>(elden_ring_weapon[[#This Row],[Hol]]/elden_ring_weapon[[#This Row],[Damage]])*100</f>
        <v>50</v>
      </c>
      <c r="R126">
        <v>4</v>
      </c>
      <c r="S126">
        <v>0</v>
      </c>
      <c r="T126">
        <v>0</v>
      </c>
      <c r="U126">
        <v>0</v>
      </c>
      <c r="V126">
        <v>0</v>
      </c>
      <c r="W126" t="s">
        <v>11</v>
      </c>
      <c r="X126" t="s">
        <v>11</v>
      </c>
      <c r="Y126" t="s">
        <v>12</v>
      </c>
      <c r="Z126" t="s">
        <v>25</v>
      </c>
      <c r="AA126" t="s">
        <v>12</v>
      </c>
      <c r="AB126">
        <v>35</v>
      </c>
      <c r="AC126" t="s">
        <v>18</v>
      </c>
    </row>
    <row r="127" spans="1:29" x14ac:dyDescent="0.25">
      <c r="A127" t="s">
        <v>168</v>
      </c>
      <c r="B127" t="s">
        <v>38</v>
      </c>
      <c r="D127" t="s">
        <v>527</v>
      </c>
      <c r="G127">
        <f>SUM(elden_ring_weapon[[#This Row],[Phy]:[Hol]])</f>
        <v>541</v>
      </c>
      <c r="H127">
        <v>328</v>
      </c>
      <c r="I127">
        <v>0</v>
      </c>
      <c r="J127">
        <v>0</v>
      </c>
      <c r="K127">
        <v>0</v>
      </c>
      <c r="L127">
        <v>213</v>
      </c>
      <c r="M127" s="3">
        <f>(elden_ring_weapon[[#This Row],[Phy]]/elden_ring_weapon[[#This Row],[Damage]])*100</f>
        <v>60.628465804066543</v>
      </c>
      <c r="N127" s="3">
        <f>(elden_ring_weapon[[#This Row],[Mag]]/elden_ring_weapon[[#This Row],[Damage]])*100</f>
        <v>0</v>
      </c>
      <c r="O127" s="3">
        <f>(elden_ring_weapon[[#This Row],[Fir]]/elden_ring_weapon[[#This Row],[Damage]])*100</f>
        <v>0</v>
      </c>
      <c r="P127" s="3">
        <f>(elden_ring_weapon[[#This Row],[Lit]]/elden_ring_weapon[[#This Row],[Damage]])*100</f>
        <v>0</v>
      </c>
      <c r="Q127" s="3">
        <f>(elden_ring_weapon[[#This Row],[Hol]]/elden_ring_weapon[[#This Row],[Damage]])*100</f>
        <v>39.371534195933457</v>
      </c>
      <c r="R127">
        <v>12</v>
      </c>
      <c r="S127">
        <v>10</v>
      </c>
      <c r="T127">
        <v>0</v>
      </c>
      <c r="U127">
        <v>0</v>
      </c>
      <c r="V127">
        <v>0</v>
      </c>
      <c r="W127" t="s">
        <v>17</v>
      </c>
      <c r="X127" t="s">
        <v>11</v>
      </c>
      <c r="Y127" t="s">
        <v>12</v>
      </c>
      <c r="Z127" t="s">
        <v>11</v>
      </c>
      <c r="AA127" t="s">
        <v>12</v>
      </c>
      <c r="AB127">
        <v>135</v>
      </c>
      <c r="AC127" t="s">
        <v>18</v>
      </c>
    </row>
    <row r="128" spans="1:29" x14ac:dyDescent="0.25">
      <c r="A128" t="s">
        <v>169</v>
      </c>
      <c r="B128" t="s">
        <v>16</v>
      </c>
      <c r="D128" t="s">
        <v>514</v>
      </c>
      <c r="G128">
        <f>SUM(elden_ring_weapon[[#This Row],[Phy]:[Hol]])</f>
        <v>462</v>
      </c>
      <c r="H128">
        <v>210</v>
      </c>
      <c r="I128">
        <v>0</v>
      </c>
      <c r="J128">
        <v>0</v>
      </c>
      <c r="K128">
        <v>0</v>
      </c>
      <c r="L128">
        <v>252</v>
      </c>
      <c r="M128" s="3">
        <f>(elden_ring_weapon[[#This Row],[Phy]]/elden_ring_weapon[[#This Row],[Damage]])*100</f>
        <v>45.454545454545453</v>
      </c>
      <c r="N128" s="3">
        <f>(elden_ring_weapon[[#This Row],[Mag]]/elden_ring_weapon[[#This Row],[Damage]])*100</f>
        <v>0</v>
      </c>
      <c r="O128" s="3">
        <f>(elden_ring_weapon[[#This Row],[Fir]]/elden_ring_weapon[[#This Row],[Damage]])*100</f>
        <v>0</v>
      </c>
      <c r="P128" s="3">
        <f>(elden_ring_weapon[[#This Row],[Lit]]/elden_ring_weapon[[#This Row],[Damage]])*100</f>
        <v>0</v>
      </c>
      <c r="Q128" s="3">
        <f>(elden_ring_weapon[[#This Row],[Hol]]/elden_ring_weapon[[#This Row],[Damage]])*100</f>
        <v>54.54545454545454</v>
      </c>
      <c r="R128">
        <v>30</v>
      </c>
      <c r="S128">
        <v>14</v>
      </c>
      <c r="T128">
        <v>0</v>
      </c>
      <c r="U128">
        <v>0</v>
      </c>
      <c r="V128">
        <v>0</v>
      </c>
      <c r="W128" t="s">
        <v>21</v>
      </c>
      <c r="X128" t="s">
        <v>11</v>
      </c>
      <c r="Y128" t="s">
        <v>12</v>
      </c>
      <c r="Z128" t="s">
        <v>17</v>
      </c>
      <c r="AA128" t="s">
        <v>12</v>
      </c>
      <c r="AB128">
        <v>10</v>
      </c>
      <c r="AC128" t="s">
        <v>18</v>
      </c>
    </row>
    <row r="129" spans="1:29" x14ac:dyDescent="0.25">
      <c r="A129" t="s">
        <v>170</v>
      </c>
      <c r="B129" t="s">
        <v>85</v>
      </c>
      <c r="D129" t="s">
        <v>574</v>
      </c>
      <c r="G129">
        <f>SUM(elden_ring_weapon[[#This Row],[Phy]:[Hol]])</f>
        <v>58</v>
      </c>
      <c r="H129">
        <v>58</v>
      </c>
      <c r="I129">
        <v>0</v>
      </c>
      <c r="J129">
        <v>0</v>
      </c>
      <c r="K129">
        <v>0</v>
      </c>
      <c r="L129">
        <v>0</v>
      </c>
      <c r="M129" s="3">
        <f>(elden_ring_weapon[[#This Row],[Phy]]/elden_ring_weapon[[#This Row],[Damage]])*100</f>
        <v>100</v>
      </c>
      <c r="N129" s="3">
        <f>(elden_ring_weapon[[#This Row],[Mag]]/elden_ring_weapon[[#This Row],[Damage]])*100</f>
        <v>0</v>
      </c>
      <c r="O129" s="3">
        <f>(elden_ring_weapon[[#This Row],[Fir]]/elden_ring_weapon[[#This Row],[Damage]])*100</f>
        <v>0</v>
      </c>
      <c r="P129" s="3">
        <f>(elden_ring_weapon[[#This Row],[Lit]]/elden_ring_weapon[[#This Row],[Damage]])*100</f>
        <v>0</v>
      </c>
      <c r="Q129" s="3">
        <f>(elden_ring_weapon[[#This Row],[Hol]]/elden_ring_weapon[[#This Row],[Damage]])*100</f>
        <v>0</v>
      </c>
      <c r="R129">
        <v>16</v>
      </c>
      <c r="S129">
        <v>21</v>
      </c>
      <c r="T129">
        <v>0</v>
      </c>
      <c r="U129">
        <v>0</v>
      </c>
      <c r="V129">
        <v>0</v>
      </c>
      <c r="W129" t="s">
        <v>12</v>
      </c>
      <c r="X129" t="s">
        <v>12</v>
      </c>
      <c r="Y129" t="s">
        <v>66</v>
      </c>
      <c r="Z129" t="s">
        <v>66</v>
      </c>
      <c r="AA129" t="s">
        <v>12</v>
      </c>
      <c r="AB129">
        <v>0</v>
      </c>
      <c r="AC129" t="s">
        <v>18</v>
      </c>
    </row>
    <row r="130" spans="1:29" x14ac:dyDescent="0.25">
      <c r="A130" t="s">
        <v>171</v>
      </c>
      <c r="B130" t="s">
        <v>130</v>
      </c>
      <c r="D130" t="s">
        <v>491</v>
      </c>
      <c r="G130">
        <f>SUM(elden_ring_weapon[[#This Row],[Phy]:[Hol]])</f>
        <v>318</v>
      </c>
      <c r="H130">
        <v>318</v>
      </c>
      <c r="I130">
        <v>0</v>
      </c>
      <c r="J130">
        <v>0</v>
      </c>
      <c r="K130">
        <v>0</v>
      </c>
      <c r="L130">
        <v>0</v>
      </c>
      <c r="M130" s="3">
        <f>(elden_ring_weapon[[#This Row],[Phy]]/elden_ring_weapon[[#This Row],[Damage]])*100</f>
        <v>100</v>
      </c>
      <c r="N130" s="3">
        <f>(elden_ring_weapon[[#This Row],[Mag]]/elden_ring_weapon[[#This Row],[Damage]])*100</f>
        <v>0</v>
      </c>
      <c r="O130" s="3">
        <f>(elden_ring_weapon[[#This Row],[Fir]]/elden_ring_weapon[[#This Row],[Damage]])*100</f>
        <v>0</v>
      </c>
      <c r="P130" s="3">
        <f>(elden_ring_weapon[[#This Row],[Lit]]/elden_ring_weapon[[#This Row],[Damage]])*100</f>
        <v>0</v>
      </c>
      <c r="Q130" s="3">
        <f>(elden_ring_weapon[[#This Row],[Hol]]/elden_ring_weapon[[#This Row],[Damage]])*100</f>
        <v>0</v>
      </c>
      <c r="R130">
        <v>0</v>
      </c>
      <c r="S130">
        <v>0</v>
      </c>
      <c r="T130">
        <v>0</v>
      </c>
      <c r="U130">
        <v>0</v>
      </c>
      <c r="V130">
        <v>17</v>
      </c>
      <c r="W130" t="s">
        <v>25</v>
      </c>
      <c r="X130" t="s">
        <v>11</v>
      </c>
      <c r="Y130" t="s">
        <v>12</v>
      </c>
      <c r="Z130" t="s">
        <v>12</v>
      </c>
      <c r="AA130" t="s">
        <v>12</v>
      </c>
      <c r="AB130">
        <v>145</v>
      </c>
      <c r="AC130" t="s">
        <v>18</v>
      </c>
    </row>
    <row r="131" spans="1:29" x14ac:dyDescent="0.25">
      <c r="A131" t="s">
        <v>172</v>
      </c>
      <c r="B131" t="s">
        <v>30</v>
      </c>
      <c r="D131" t="s">
        <v>396</v>
      </c>
      <c r="G131">
        <f>SUM(elden_ring_weapon[[#This Row],[Phy]:[Hol]])</f>
        <v>387</v>
      </c>
      <c r="H131">
        <v>387</v>
      </c>
      <c r="I131">
        <v>0</v>
      </c>
      <c r="J131">
        <v>0</v>
      </c>
      <c r="K131">
        <v>0</v>
      </c>
      <c r="L131">
        <v>0</v>
      </c>
      <c r="M131" s="3">
        <f>(elden_ring_weapon[[#This Row],[Phy]]/elden_ring_weapon[[#This Row],[Damage]])*100</f>
        <v>100</v>
      </c>
      <c r="N131" s="3">
        <f>(elden_ring_weapon[[#This Row],[Mag]]/elden_ring_weapon[[#This Row],[Damage]])*100</f>
        <v>0</v>
      </c>
      <c r="O131" s="3">
        <f>(elden_ring_weapon[[#This Row],[Fir]]/elden_ring_weapon[[#This Row],[Damage]])*100</f>
        <v>0</v>
      </c>
      <c r="P131" s="3">
        <f>(elden_ring_weapon[[#This Row],[Lit]]/elden_ring_weapon[[#This Row],[Damage]])*100</f>
        <v>0</v>
      </c>
      <c r="Q131" s="3">
        <f>(elden_ring_weapon[[#This Row],[Hol]]/elden_ring_weapon[[#This Row],[Damage]])*100</f>
        <v>0</v>
      </c>
      <c r="R131">
        <v>24</v>
      </c>
      <c r="S131">
        <v>18</v>
      </c>
      <c r="T131">
        <v>0</v>
      </c>
      <c r="U131">
        <v>0</v>
      </c>
      <c r="V131">
        <v>0</v>
      </c>
      <c r="W131" t="s">
        <v>25</v>
      </c>
      <c r="X131" t="s">
        <v>11</v>
      </c>
      <c r="Y131" t="s">
        <v>12</v>
      </c>
      <c r="Z131" t="s">
        <v>12</v>
      </c>
      <c r="AA131" t="s">
        <v>12</v>
      </c>
      <c r="AB131">
        <v>215</v>
      </c>
      <c r="AC131" t="s">
        <v>14</v>
      </c>
    </row>
    <row r="132" spans="1:29" x14ac:dyDescent="0.25">
      <c r="A132" t="s">
        <v>173</v>
      </c>
      <c r="B132" t="s">
        <v>165</v>
      </c>
      <c r="D132" t="s">
        <v>381</v>
      </c>
      <c r="G132">
        <f>SUM(elden_ring_weapon[[#This Row],[Phy]:[Hol]])</f>
        <v>396</v>
      </c>
      <c r="H132">
        <v>396</v>
      </c>
      <c r="I132">
        <v>0</v>
      </c>
      <c r="J132">
        <v>0</v>
      </c>
      <c r="K132">
        <v>0</v>
      </c>
      <c r="L132">
        <v>0</v>
      </c>
      <c r="M132" s="3">
        <f>(elden_ring_weapon[[#This Row],[Phy]]/elden_ring_weapon[[#This Row],[Damage]])*100</f>
        <v>100</v>
      </c>
      <c r="N132" s="3">
        <f>(elden_ring_weapon[[#This Row],[Mag]]/elden_ring_weapon[[#This Row],[Damage]])*100</f>
        <v>0</v>
      </c>
      <c r="O132" s="3">
        <f>(elden_ring_weapon[[#This Row],[Fir]]/elden_ring_weapon[[#This Row],[Damage]])*100</f>
        <v>0</v>
      </c>
      <c r="P132" s="3">
        <f>(elden_ring_weapon[[#This Row],[Lit]]/elden_ring_weapon[[#This Row],[Damage]])*100</f>
        <v>0</v>
      </c>
      <c r="Q132" s="3">
        <f>(elden_ring_weapon[[#This Row],[Hol]]/elden_ring_weapon[[#This Row],[Damage]])*100</f>
        <v>0</v>
      </c>
      <c r="R132">
        <v>36</v>
      </c>
      <c r="S132">
        <v>14</v>
      </c>
      <c r="T132">
        <v>0</v>
      </c>
      <c r="U132">
        <v>0</v>
      </c>
      <c r="V132">
        <v>0</v>
      </c>
      <c r="W132" t="s">
        <v>17</v>
      </c>
      <c r="X132" t="s">
        <v>11</v>
      </c>
      <c r="Y132" t="s">
        <v>12</v>
      </c>
      <c r="Z132" t="s">
        <v>12</v>
      </c>
      <c r="AA132" t="s">
        <v>12</v>
      </c>
      <c r="AB132">
        <v>21</v>
      </c>
      <c r="AC132" t="s">
        <v>18</v>
      </c>
    </row>
    <row r="133" spans="1:29" x14ac:dyDescent="0.25">
      <c r="A133" t="s">
        <v>174</v>
      </c>
      <c r="B133" t="s">
        <v>71</v>
      </c>
      <c r="D133" t="s">
        <v>448</v>
      </c>
      <c r="G133">
        <f>SUM(elden_ring_weapon[[#This Row],[Phy]:[Hol]])</f>
        <v>357</v>
      </c>
      <c r="H133">
        <v>218</v>
      </c>
      <c r="I133">
        <v>0</v>
      </c>
      <c r="J133">
        <v>139</v>
      </c>
      <c r="K133">
        <v>0</v>
      </c>
      <c r="L133">
        <v>0</v>
      </c>
      <c r="M133" s="3">
        <f>(elden_ring_weapon[[#This Row],[Phy]]/elden_ring_weapon[[#This Row],[Damage]])*100</f>
        <v>61.064425770308127</v>
      </c>
      <c r="N133" s="3">
        <f>(elden_ring_weapon[[#This Row],[Mag]]/elden_ring_weapon[[#This Row],[Damage]])*100</f>
        <v>0</v>
      </c>
      <c r="O133" s="3">
        <f>(elden_ring_weapon[[#This Row],[Fir]]/elden_ring_weapon[[#This Row],[Damage]])*100</f>
        <v>38.935574229691881</v>
      </c>
      <c r="P133" s="3">
        <f>(elden_ring_weapon[[#This Row],[Lit]]/elden_ring_weapon[[#This Row],[Damage]])*100</f>
        <v>0</v>
      </c>
      <c r="Q133" s="3">
        <f>(elden_ring_weapon[[#This Row],[Hol]]/elden_ring_weapon[[#This Row],[Damage]])*100</f>
        <v>0</v>
      </c>
      <c r="R133">
        <v>40</v>
      </c>
      <c r="S133">
        <v>14</v>
      </c>
      <c r="T133">
        <v>0</v>
      </c>
      <c r="U133">
        <v>0</v>
      </c>
      <c r="V133">
        <v>0</v>
      </c>
      <c r="W133" t="s">
        <v>25</v>
      </c>
      <c r="X133" t="s">
        <v>11</v>
      </c>
      <c r="Y133" t="s">
        <v>12</v>
      </c>
      <c r="Z133" t="s">
        <v>11</v>
      </c>
      <c r="AA133" t="s">
        <v>12</v>
      </c>
      <c r="AB133">
        <v>25</v>
      </c>
      <c r="AC133" t="s">
        <v>18</v>
      </c>
    </row>
    <row r="134" spans="1:29" x14ac:dyDescent="0.25">
      <c r="A134" t="s">
        <v>175</v>
      </c>
      <c r="B134" t="s">
        <v>176</v>
      </c>
      <c r="D134" t="s">
        <v>567</v>
      </c>
      <c r="G134">
        <f>SUM(elden_ring_weapon[[#This Row],[Phy]:[Hol]])</f>
        <v>352</v>
      </c>
      <c r="H134">
        <v>352</v>
      </c>
      <c r="I134">
        <v>0</v>
      </c>
      <c r="J134">
        <v>0</v>
      </c>
      <c r="K134">
        <v>0</v>
      </c>
      <c r="L134">
        <v>0</v>
      </c>
      <c r="M134" s="3">
        <f>(elden_ring_weapon[[#This Row],[Phy]]/elden_ring_weapon[[#This Row],[Damage]])*100</f>
        <v>100</v>
      </c>
      <c r="N134" s="3">
        <f>(elden_ring_weapon[[#This Row],[Mag]]/elden_ring_weapon[[#This Row],[Damage]])*100</f>
        <v>0</v>
      </c>
      <c r="O134" s="3">
        <f>(elden_ring_weapon[[#This Row],[Fir]]/elden_ring_weapon[[#This Row],[Damage]])*100</f>
        <v>0</v>
      </c>
      <c r="P134" s="3">
        <f>(elden_ring_weapon[[#This Row],[Lit]]/elden_ring_weapon[[#This Row],[Damage]])*100</f>
        <v>0</v>
      </c>
      <c r="Q134" s="3">
        <f>(elden_ring_weapon[[#This Row],[Hol]]/elden_ring_weapon[[#This Row],[Damage]])*100</f>
        <v>0</v>
      </c>
      <c r="R134">
        <v>20</v>
      </c>
      <c r="S134">
        <v>14</v>
      </c>
      <c r="T134">
        <v>0</v>
      </c>
      <c r="U134">
        <v>0</v>
      </c>
      <c r="V134">
        <v>0</v>
      </c>
      <c r="W134" t="s">
        <v>25</v>
      </c>
      <c r="X134" t="s">
        <v>11</v>
      </c>
      <c r="Y134" t="s">
        <v>12</v>
      </c>
      <c r="Z134" t="s">
        <v>12</v>
      </c>
      <c r="AA134" t="s">
        <v>12</v>
      </c>
      <c r="AB134">
        <v>95</v>
      </c>
      <c r="AC134" t="s">
        <v>14</v>
      </c>
    </row>
    <row r="135" spans="1:29" x14ac:dyDescent="0.25">
      <c r="A135" t="s">
        <v>177</v>
      </c>
      <c r="B135" t="s">
        <v>85</v>
      </c>
      <c r="D135" s="2" t="s">
        <v>654</v>
      </c>
      <c r="G135">
        <f>SUM(elden_ring_weapon[[#This Row],[Phy]:[Hol]])</f>
        <v>43</v>
      </c>
      <c r="H135">
        <v>43</v>
      </c>
      <c r="I135">
        <v>0</v>
      </c>
      <c r="J135">
        <v>0</v>
      </c>
      <c r="K135">
        <v>0</v>
      </c>
      <c r="L135">
        <v>0</v>
      </c>
      <c r="M135" s="3">
        <f>(elden_ring_weapon[[#This Row],[Phy]]/elden_ring_weapon[[#This Row],[Damage]])*100</f>
        <v>100</v>
      </c>
      <c r="N135" s="3">
        <f>(elden_ring_weapon[[#This Row],[Mag]]/elden_ring_weapon[[#This Row],[Damage]])*100</f>
        <v>0</v>
      </c>
      <c r="O135" s="3">
        <f>(elden_ring_weapon[[#This Row],[Fir]]/elden_ring_weapon[[#This Row],[Damage]])*100</f>
        <v>0</v>
      </c>
      <c r="P135" s="3">
        <f>(elden_ring_weapon[[#This Row],[Lit]]/elden_ring_weapon[[#This Row],[Damage]])*100</f>
        <v>0</v>
      </c>
      <c r="Q135" s="3">
        <f>(elden_ring_weapon[[#This Row],[Hol]]/elden_ring_weapon[[#This Row],[Damage]])*100</f>
        <v>0</v>
      </c>
      <c r="R135">
        <v>17</v>
      </c>
      <c r="S135">
        <v>0</v>
      </c>
      <c r="T135">
        <v>0</v>
      </c>
      <c r="U135">
        <v>0</v>
      </c>
      <c r="V135">
        <v>0</v>
      </c>
      <c r="W135" t="s">
        <v>11</v>
      </c>
      <c r="X135" t="s">
        <v>12</v>
      </c>
      <c r="Y135" t="s">
        <v>12</v>
      </c>
      <c r="Z135" t="s">
        <v>13</v>
      </c>
      <c r="AA135" t="s">
        <v>12</v>
      </c>
      <c r="AB135">
        <v>15</v>
      </c>
      <c r="AC135" t="s">
        <v>14</v>
      </c>
    </row>
    <row r="136" spans="1:29" x14ac:dyDescent="0.25">
      <c r="A136" t="s">
        <v>178</v>
      </c>
      <c r="B136" t="s">
        <v>30</v>
      </c>
      <c r="D136" t="s">
        <v>387</v>
      </c>
      <c r="G136">
        <f>SUM(elden_ring_weapon[[#This Row],[Phy]:[Hol]])</f>
        <v>377</v>
      </c>
      <c r="H136">
        <v>377</v>
      </c>
      <c r="I136">
        <v>0</v>
      </c>
      <c r="J136">
        <v>0</v>
      </c>
      <c r="K136">
        <v>0</v>
      </c>
      <c r="L136">
        <v>0</v>
      </c>
      <c r="M136" s="3">
        <f>(elden_ring_weapon[[#This Row],[Phy]]/elden_ring_weapon[[#This Row],[Damage]])*100</f>
        <v>100</v>
      </c>
      <c r="N136" s="3">
        <f>(elden_ring_weapon[[#This Row],[Mag]]/elden_ring_weapon[[#This Row],[Damage]])*100</f>
        <v>0</v>
      </c>
      <c r="O136" s="3">
        <f>(elden_ring_weapon[[#This Row],[Fir]]/elden_ring_weapon[[#This Row],[Damage]])*100</f>
        <v>0</v>
      </c>
      <c r="P136" s="3">
        <f>(elden_ring_weapon[[#This Row],[Lit]]/elden_ring_weapon[[#This Row],[Damage]])*100</f>
        <v>0</v>
      </c>
      <c r="Q136" s="3">
        <f>(elden_ring_weapon[[#This Row],[Hol]]/elden_ring_weapon[[#This Row],[Damage]])*100</f>
        <v>0</v>
      </c>
      <c r="R136">
        <v>35</v>
      </c>
      <c r="S136">
        <v>0</v>
      </c>
      <c r="T136">
        <v>0</v>
      </c>
      <c r="U136">
        <v>0</v>
      </c>
      <c r="V136">
        <v>0</v>
      </c>
      <c r="W136" t="s">
        <v>17</v>
      </c>
      <c r="X136" t="s">
        <v>12</v>
      </c>
      <c r="Y136" t="s">
        <v>12</v>
      </c>
      <c r="Z136" t="s">
        <v>12</v>
      </c>
      <c r="AA136" t="s">
        <v>12</v>
      </c>
      <c r="AB136">
        <v>17</v>
      </c>
      <c r="AC136" t="s">
        <v>14</v>
      </c>
    </row>
    <row r="137" spans="1:29" x14ac:dyDescent="0.25">
      <c r="A137" t="s">
        <v>183</v>
      </c>
      <c r="B137" t="s">
        <v>62</v>
      </c>
      <c r="D137" s="1" t="s">
        <v>550</v>
      </c>
      <c r="G137">
        <f>SUM(elden_ring_weapon[[#This Row],[Phy]:[Hol]])</f>
        <v>303</v>
      </c>
      <c r="H137">
        <v>303</v>
      </c>
      <c r="I137">
        <v>0</v>
      </c>
      <c r="J137">
        <v>0</v>
      </c>
      <c r="K137">
        <v>0</v>
      </c>
      <c r="L137">
        <v>0</v>
      </c>
      <c r="M137" s="3">
        <f>(elden_ring_weapon[[#This Row],[Phy]]/elden_ring_weapon[[#This Row],[Damage]])*100</f>
        <v>100</v>
      </c>
      <c r="N137" s="3">
        <f>(elden_ring_weapon[[#This Row],[Mag]]/elden_ring_weapon[[#This Row],[Damage]])*100</f>
        <v>0</v>
      </c>
      <c r="O137" s="3">
        <f>(elden_ring_weapon[[#This Row],[Fir]]/elden_ring_weapon[[#This Row],[Damage]])*100</f>
        <v>0</v>
      </c>
      <c r="P137" s="3">
        <f>(elden_ring_weapon[[#This Row],[Lit]]/elden_ring_weapon[[#This Row],[Damage]])*100</f>
        <v>0</v>
      </c>
      <c r="Q137" s="3">
        <f>(elden_ring_weapon[[#This Row],[Hol]]/elden_ring_weapon[[#This Row],[Damage]])*100</f>
        <v>0</v>
      </c>
      <c r="R137">
        <v>15</v>
      </c>
      <c r="S137">
        <v>16</v>
      </c>
      <c r="T137">
        <v>0</v>
      </c>
      <c r="U137">
        <v>0</v>
      </c>
      <c r="V137">
        <v>0</v>
      </c>
      <c r="W137" t="s">
        <v>11</v>
      </c>
      <c r="X137" t="s">
        <v>25</v>
      </c>
      <c r="Y137" t="s">
        <v>12</v>
      </c>
      <c r="Z137" t="s">
        <v>12</v>
      </c>
      <c r="AA137" t="s">
        <v>12</v>
      </c>
      <c r="AB137">
        <v>65</v>
      </c>
      <c r="AC137" t="s">
        <v>14</v>
      </c>
    </row>
    <row r="138" spans="1:29" x14ac:dyDescent="0.25">
      <c r="A138" t="s">
        <v>179</v>
      </c>
      <c r="B138" t="s">
        <v>54</v>
      </c>
      <c r="D138" s="1" t="s">
        <v>439</v>
      </c>
      <c r="G138">
        <f>SUM(elden_ring_weapon[[#This Row],[Phy]:[Hol]])</f>
        <v>183</v>
      </c>
      <c r="H138">
        <v>183</v>
      </c>
      <c r="I138">
        <v>0</v>
      </c>
      <c r="J138">
        <v>0</v>
      </c>
      <c r="K138">
        <v>0</v>
      </c>
      <c r="L138">
        <v>0</v>
      </c>
      <c r="M138" s="3">
        <f>(elden_ring_weapon[[#This Row],[Phy]]/elden_ring_weapon[[#This Row],[Damage]])*100</f>
        <v>100</v>
      </c>
      <c r="N138" s="3">
        <f>(elden_ring_weapon[[#This Row],[Mag]]/elden_ring_weapon[[#This Row],[Damage]])*100</f>
        <v>0</v>
      </c>
      <c r="O138" s="3">
        <f>(elden_ring_weapon[[#This Row],[Fir]]/elden_ring_weapon[[#This Row],[Damage]])*100</f>
        <v>0</v>
      </c>
      <c r="P138" s="3">
        <f>(elden_ring_weapon[[#This Row],[Lit]]/elden_ring_weapon[[#This Row],[Damage]])*100</f>
        <v>0</v>
      </c>
      <c r="Q138" s="3">
        <f>(elden_ring_weapon[[#This Row],[Hol]]/elden_ring_weapon[[#This Row],[Damage]])*100</f>
        <v>0</v>
      </c>
      <c r="R138">
        <v>6</v>
      </c>
      <c r="S138">
        <v>12</v>
      </c>
      <c r="T138">
        <v>0</v>
      </c>
      <c r="U138">
        <v>0</v>
      </c>
      <c r="V138">
        <v>0</v>
      </c>
      <c r="W138" t="s">
        <v>21</v>
      </c>
      <c r="X138" t="s">
        <v>17</v>
      </c>
      <c r="Y138" t="s">
        <v>12</v>
      </c>
      <c r="Z138" t="s">
        <v>12</v>
      </c>
      <c r="AA138" t="s">
        <v>12</v>
      </c>
      <c r="AB138">
        <v>15</v>
      </c>
      <c r="AC138" t="s">
        <v>14</v>
      </c>
    </row>
    <row r="139" spans="1:29" x14ac:dyDescent="0.25">
      <c r="A139" t="s">
        <v>180</v>
      </c>
      <c r="B139" t="s">
        <v>45</v>
      </c>
      <c r="D139" s="1" t="s">
        <v>634</v>
      </c>
      <c r="G139">
        <f>SUM(elden_ring_weapon[[#This Row],[Phy]:[Hol]])</f>
        <v>328</v>
      </c>
      <c r="H139">
        <v>328</v>
      </c>
      <c r="I139">
        <v>0</v>
      </c>
      <c r="J139">
        <v>0</v>
      </c>
      <c r="K139">
        <v>0</v>
      </c>
      <c r="L139">
        <v>0</v>
      </c>
      <c r="M139" s="3">
        <f>(elden_ring_weapon[[#This Row],[Phy]]/elden_ring_weapon[[#This Row],[Damage]])*100</f>
        <v>100</v>
      </c>
      <c r="N139" s="3">
        <f>(elden_ring_weapon[[#This Row],[Mag]]/elden_ring_weapon[[#This Row],[Damage]])*100</f>
        <v>0</v>
      </c>
      <c r="O139" s="3">
        <f>(elden_ring_weapon[[#This Row],[Fir]]/elden_ring_weapon[[#This Row],[Damage]])*100</f>
        <v>0</v>
      </c>
      <c r="P139" s="3">
        <f>(elden_ring_weapon[[#This Row],[Lit]]/elden_ring_weapon[[#This Row],[Damage]])*100</f>
        <v>0</v>
      </c>
      <c r="Q139" s="3">
        <f>(elden_ring_weapon[[#This Row],[Hol]]/elden_ring_weapon[[#This Row],[Damage]])*100</f>
        <v>0</v>
      </c>
      <c r="R139">
        <v>28</v>
      </c>
      <c r="S139">
        <v>0</v>
      </c>
      <c r="T139">
        <v>0</v>
      </c>
      <c r="U139">
        <v>0</v>
      </c>
      <c r="V139">
        <v>0</v>
      </c>
      <c r="W139" t="s">
        <v>17</v>
      </c>
      <c r="X139" t="s">
        <v>12</v>
      </c>
      <c r="Y139" t="s">
        <v>12</v>
      </c>
      <c r="Z139" t="s">
        <v>12</v>
      </c>
      <c r="AA139" t="s">
        <v>12</v>
      </c>
      <c r="AB139">
        <v>115</v>
      </c>
      <c r="AC139" t="s">
        <v>14</v>
      </c>
    </row>
    <row r="140" spans="1:29" x14ac:dyDescent="0.25">
      <c r="A140" t="s">
        <v>181</v>
      </c>
      <c r="B140" t="s">
        <v>32</v>
      </c>
      <c r="D140" s="1" t="s">
        <v>479</v>
      </c>
      <c r="G140">
        <f>SUM(elden_ring_weapon[[#This Row],[Phy]:[Hol]])</f>
        <v>347</v>
      </c>
      <c r="H140">
        <v>347</v>
      </c>
      <c r="I140">
        <v>0</v>
      </c>
      <c r="J140">
        <v>0</v>
      </c>
      <c r="K140">
        <v>0</v>
      </c>
      <c r="L140">
        <v>0</v>
      </c>
      <c r="M140" s="3">
        <f>(elden_ring_weapon[[#This Row],[Phy]]/elden_ring_weapon[[#This Row],[Damage]])*100</f>
        <v>100</v>
      </c>
      <c r="N140" s="3">
        <f>(elden_ring_weapon[[#This Row],[Mag]]/elden_ring_weapon[[#This Row],[Damage]])*100</f>
        <v>0</v>
      </c>
      <c r="O140" s="3">
        <f>(elden_ring_weapon[[#This Row],[Fir]]/elden_ring_weapon[[#This Row],[Damage]])*100</f>
        <v>0</v>
      </c>
      <c r="P140" s="3">
        <f>(elden_ring_weapon[[#This Row],[Lit]]/elden_ring_weapon[[#This Row],[Damage]])*100</f>
        <v>0</v>
      </c>
      <c r="Q140" s="3">
        <f>(elden_ring_weapon[[#This Row],[Hol]]/elden_ring_weapon[[#This Row],[Damage]])*100</f>
        <v>0</v>
      </c>
      <c r="R140">
        <v>23</v>
      </c>
      <c r="S140">
        <v>12</v>
      </c>
      <c r="T140">
        <v>0</v>
      </c>
      <c r="U140">
        <v>0</v>
      </c>
      <c r="V140">
        <v>0</v>
      </c>
      <c r="W140" t="s">
        <v>25</v>
      </c>
      <c r="X140" t="s">
        <v>11</v>
      </c>
      <c r="Y140" t="s">
        <v>12</v>
      </c>
      <c r="Z140" t="s">
        <v>12</v>
      </c>
      <c r="AA140" t="s">
        <v>12</v>
      </c>
      <c r="AB140">
        <v>11</v>
      </c>
      <c r="AC140" t="s">
        <v>14</v>
      </c>
    </row>
    <row r="141" spans="1:29" x14ac:dyDescent="0.25">
      <c r="A141" t="s">
        <v>182</v>
      </c>
      <c r="B141" t="s">
        <v>45</v>
      </c>
      <c r="D141" s="1" t="s">
        <v>642</v>
      </c>
      <c r="G141">
        <f>SUM(elden_ring_weapon[[#This Row],[Phy]:[Hol]])</f>
        <v>330</v>
      </c>
      <c r="H141">
        <v>330</v>
      </c>
      <c r="I141">
        <v>0</v>
      </c>
      <c r="J141">
        <v>0</v>
      </c>
      <c r="K141">
        <v>0</v>
      </c>
      <c r="L141">
        <v>0</v>
      </c>
      <c r="M141" s="3">
        <f>(elden_ring_weapon[[#This Row],[Phy]]/elden_ring_weapon[[#This Row],[Damage]])*100</f>
        <v>100</v>
      </c>
      <c r="N141" s="3">
        <f>(elden_ring_weapon[[#This Row],[Mag]]/elden_ring_weapon[[#This Row],[Damage]])*100</f>
        <v>0</v>
      </c>
      <c r="O141" s="3">
        <f>(elden_ring_weapon[[#This Row],[Fir]]/elden_ring_weapon[[#This Row],[Damage]])*100</f>
        <v>0</v>
      </c>
      <c r="P141" s="3">
        <f>(elden_ring_weapon[[#This Row],[Lit]]/elden_ring_weapon[[#This Row],[Damage]])*100</f>
        <v>0</v>
      </c>
      <c r="Q141" s="3">
        <f>(elden_ring_weapon[[#This Row],[Hol]]/elden_ring_weapon[[#This Row],[Damage]])*100</f>
        <v>0</v>
      </c>
      <c r="R141">
        <v>22</v>
      </c>
      <c r="S141">
        <v>0</v>
      </c>
      <c r="T141">
        <v>0</v>
      </c>
      <c r="U141">
        <v>0</v>
      </c>
      <c r="V141">
        <v>0</v>
      </c>
      <c r="W141" t="s">
        <v>25</v>
      </c>
      <c r="X141" t="s">
        <v>11</v>
      </c>
      <c r="Y141" t="s">
        <v>12</v>
      </c>
      <c r="Z141" t="s">
        <v>12</v>
      </c>
      <c r="AA141" t="s">
        <v>12</v>
      </c>
      <c r="AB141">
        <v>10</v>
      </c>
      <c r="AC141" t="s">
        <v>14</v>
      </c>
    </row>
    <row r="142" spans="1:29" x14ac:dyDescent="0.25">
      <c r="A142" t="s">
        <v>32</v>
      </c>
      <c r="B142" t="s">
        <v>32</v>
      </c>
      <c r="D142" t="s">
        <v>478</v>
      </c>
      <c r="G142">
        <f>SUM(elden_ring_weapon[[#This Row],[Phy]:[Hol]])</f>
        <v>369</v>
      </c>
      <c r="H142">
        <v>369</v>
      </c>
      <c r="I142">
        <v>0</v>
      </c>
      <c r="J142">
        <v>0</v>
      </c>
      <c r="K142">
        <v>0</v>
      </c>
      <c r="L142">
        <v>0</v>
      </c>
      <c r="M142" s="3">
        <f>(elden_ring_weapon[[#This Row],[Phy]]/elden_ring_weapon[[#This Row],[Damage]])*100</f>
        <v>100</v>
      </c>
      <c r="N142" s="3">
        <f>(elden_ring_weapon[[#This Row],[Mag]]/elden_ring_weapon[[#This Row],[Damage]])*100</f>
        <v>0</v>
      </c>
      <c r="O142" s="3">
        <f>(elden_ring_weapon[[#This Row],[Fir]]/elden_ring_weapon[[#This Row],[Damage]])*100</f>
        <v>0</v>
      </c>
      <c r="P142" s="3">
        <f>(elden_ring_weapon[[#This Row],[Lit]]/elden_ring_weapon[[#This Row],[Damage]])*100</f>
        <v>0</v>
      </c>
      <c r="Q142" s="3">
        <f>(elden_ring_weapon[[#This Row],[Hol]]/elden_ring_weapon[[#This Row],[Damage]])*100</f>
        <v>0</v>
      </c>
      <c r="R142">
        <v>30</v>
      </c>
      <c r="S142">
        <v>8</v>
      </c>
      <c r="T142">
        <v>0</v>
      </c>
      <c r="U142">
        <v>0</v>
      </c>
      <c r="V142">
        <v>0</v>
      </c>
      <c r="W142" t="s">
        <v>25</v>
      </c>
      <c r="X142" t="s">
        <v>11</v>
      </c>
      <c r="Y142" t="s">
        <v>12</v>
      </c>
      <c r="Z142" t="s">
        <v>12</v>
      </c>
      <c r="AA142" t="s">
        <v>12</v>
      </c>
      <c r="AB142">
        <v>13</v>
      </c>
      <c r="AC142" t="s">
        <v>14</v>
      </c>
    </row>
    <row r="143" spans="1:29" x14ac:dyDescent="0.25">
      <c r="A143" t="s">
        <v>130</v>
      </c>
      <c r="B143" t="s">
        <v>130</v>
      </c>
      <c r="D143" t="s">
        <v>492</v>
      </c>
      <c r="G143">
        <f>SUM(elden_ring_weapon[[#This Row],[Phy]:[Hol]])</f>
        <v>306</v>
      </c>
      <c r="H143">
        <v>306</v>
      </c>
      <c r="I143">
        <v>0</v>
      </c>
      <c r="J143">
        <v>0</v>
      </c>
      <c r="K143">
        <v>0</v>
      </c>
      <c r="L143">
        <v>0</v>
      </c>
      <c r="M143" s="3">
        <f>(elden_ring_weapon[[#This Row],[Phy]]/elden_ring_weapon[[#This Row],[Damage]])*100</f>
        <v>100</v>
      </c>
      <c r="N143" s="3">
        <f>(elden_ring_weapon[[#This Row],[Mag]]/elden_ring_weapon[[#This Row],[Damage]])*100</f>
        <v>0</v>
      </c>
      <c r="O143" s="3">
        <f>(elden_ring_weapon[[#This Row],[Fir]]/elden_ring_weapon[[#This Row],[Damage]])*100</f>
        <v>0</v>
      </c>
      <c r="P143" s="3">
        <f>(elden_ring_weapon[[#This Row],[Lit]]/elden_ring_weapon[[#This Row],[Damage]])*100</f>
        <v>0</v>
      </c>
      <c r="Q143" s="3">
        <f>(elden_ring_weapon[[#This Row],[Hol]]/elden_ring_weapon[[#This Row],[Damage]])*100</f>
        <v>0</v>
      </c>
      <c r="R143">
        <v>20</v>
      </c>
      <c r="S143">
        <v>20</v>
      </c>
      <c r="T143">
        <v>0</v>
      </c>
      <c r="U143">
        <v>0</v>
      </c>
      <c r="V143">
        <v>0</v>
      </c>
      <c r="W143" t="s">
        <v>11</v>
      </c>
      <c r="X143" t="s">
        <v>11</v>
      </c>
      <c r="Y143" t="s">
        <v>12</v>
      </c>
      <c r="Z143" t="s">
        <v>12</v>
      </c>
      <c r="AA143" t="s">
        <v>12</v>
      </c>
      <c r="AB143">
        <v>10</v>
      </c>
      <c r="AC143" t="s">
        <v>14</v>
      </c>
    </row>
    <row r="144" spans="1:29" x14ac:dyDescent="0.25">
      <c r="A144" t="s">
        <v>184</v>
      </c>
      <c r="B144" t="s">
        <v>45</v>
      </c>
      <c r="D144" t="s">
        <v>632</v>
      </c>
      <c r="G144">
        <f>SUM(elden_ring_weapon[[#This Row],[Phy]:[Hol]])</f>
        <v>328</v>
      </c>
      <c r="H144">
        <v>328</v>
      </c>
      <c r="I144">
        <v>0</v>
      </c>
      <c r="J144">
        <v>0</v>
      </c>
      <c r="K144">
        <v>0</v>
      </c>
      <c r="L144">
        <v>0</v>
      </c>
      <c r="M144" s="3">
        <f>(elden_ring_weapon[[#This Row],[Phy]]/elden_ring_weapon[[#This Row],[Damage]])*100</f>
        <v>100</v>
      </c>
      <c r="N144" s="3">
        <f>(elden_ring_weapon[[#This Row],[Mag]]/elden_ring_weapon[[#This Row],[Damage]])*100</f>
        <v>0</v>
      </c>
      <c r="O144" s="3">
        <f>(elden_ring_weapon[[#This Row],[Fir]]/elden_ring_weapon[[#This Row],[Damage]])*100</f>
        <v>0</v>
      </c>
      <c r="P144" s="3">
        <f>(elden_ring_weapon[[#This Row],[Lit]]/elden_ring_weapon[[#This Row],[Damage]])*100</f>
        <v>0</v>
      </c>
      <c r="Q144" s="3">
        <f>(elden_ring_weapon[[#This Row],[Hol]]/elden_ring_weapon[[#This Row],[Damage]])*100</f>
        <v>0</v>
      </c>
      <c r="R144">
        <v>22</v>
      </c>
      <c r="S144">
        <v>10</v>
      </c>
      <c r="T144">
        <v>0</v>
      </c>
      <c r="U144">
        <v>0</v>
      </c>
      <c r="V144">
        <v>0</v>
      </c>
      <c r="W144" t="s">
        <v>25</v>
      </c>
      <c r="X144" t="s">
        <v>11</v>
      </c>
      <c r="Y144" t="s">
        <v>12</v>
      </c>
      <c r="Z144" t="s">
        <v>12</v>
      </c>
      <c r="AA144" t="s">
        <v>12</v>
      </c>
      <c r="AB144">
        <v>10</v>
      </c>
      <c r="AC144" t="s">
        <v>14</v>
      </c>
    </row>
    <row r="145" spans="1:29" x14ac:dyDescent="0.25">
      <c r="A145" t="s">
        <v>16</v>
      </c>
      <c r="B145" t="s">
        <v>165</v>
      </c>
      <c r="D145" t="s">
        <v>375</v>
      </c>
      <c r="G145">
        <f>SUM(elden_ring_weapon[[#This Row],[Phy]:[Hol]])</f>
        <v>401</v>
      </c>
      <c r="H145">
        <v>401</v>
      </c>
      <c r="I145">
        <v>0</v>
      </c>
      <c r="J145">
        <v>0</v>
      </c>
      <c r="K145">
        <v>0</v>
      </c>
      <c r="L145">
        <v>0</v>
      </c>
      <c r="M145" s="3">
        <f>(elden_ring_weapon[[#This Row],[Phy]]/elden_ring_weapon[[#This Row],[Damage]])*100</f>
        <v>100</v>
      </c>
      <c r="N145" s="3">
        <f>(elden_ring_weapon[[#This Row],[Mag]]/elden_ring_weapon[[#This Row],[Damage]])*100</f>
        <v>0</v>
      </c>
      <c r="O145" s="3">
        <f>(elden_ring_weapon[[#This Row],[Fir]]/elden_ring_weapon[[#This Row],[Damage]])*100</f>
        <v>0</v>
      </c>
      <c r="P145" s="3">
        <f>(elden_ring_weapon[[#This Row],[Lit]]/elden_ring_weapon[[#This Row],[Damage]])*100</f>
        <v>0</v>
      </c>
      <c r="Q145" s="3">
        <f>(elden_ring_weapon[[#This Row],[Hol]]/elden_ring_weapon[[#This Row],[Damage]])*100</f>
        <v>0</v>
      </c>
      <c r="R145">
        <v>31</v>
      </c>
      <c r="S145">
        <v>12</v>
      </c>
      <c r="T145">
        <v>0</v>
      </c>
      <c r="U145">
        <v>0</v>
      </c>
      <c r="V145">
        <v>0</v>
      </c>
      <c r="W145" t="s">
        <v>17</v>
      </c>
      <c r="X145" t="s">
        <v>11</v>
      </c>
      <c r="Y145" t="s">
        <v>12</v>
      </c>
      <c r="Z145" t="s">
        <v>12</v>
      </c>
      <c r="AA145" t="s">
        <v>12</v>
      </c>
      <c r="AB145">
        <v>23</v>
      </c>
      <c r="AC145" t="s">
        <v>14</v>
      </c>
    </row>
    <row r="146" spans="1:29" x14ac:dyDescent="0.25">
      <c r="A146" t="s">
        <v>185</v>
      </c>
      <c r="B146" t="s">
        <v>35</v>
      </c>
      <c r="D146" t="s">
        <v>430</v>
      </c>
      <c r="G146">
        <f>SUM(elden_ring_weapon[[#This Row],[Phy]:[Hol]])</f>
        <v>281</v>
      </c>
      <c r="H146">
        <v>281</v>
      </c>
      <c r="I146">
        <v>0</v>
      </c>
      <c r="J146">
        <v>0</v>
      </c>
      <c r="K146">
        <v>0</v>
      </c>
      <c r="L146">
        <v>0</v>
      </c>
      <c r="M146" s="3">
        <f>(elden_ring_weapon[[#This Row],[Phy]]/elden_ring_weapon[[#This Row],[Damage]])*100</f>
        <v>100</v>
      </c>
      <c r="N146" s="3">
        <f>(elden_ring_weapon[[#This Row],[Mag]]/elden_ring_weapon[[#This Row],[Damage]])*100</f>
        <v>0</v>
      </c>
      <c r="O146" s="3">
        <f>(elden_ring_weapon[[#This Row],[Fir]]/elden_ring_weapon[[#This Row],[Damage]])*100</f>
        <v>0</v>
      </c>
      <c r="P146" s="3">
        <f>(elden_ring_weapon[[#This Row],[Lit]]/elden_ring_weapon[[#This Row],[Damage]])*100</f>
        <v>0</v>
      </c>
      <c r="Q146" s="3">
        <f>(elden_ring_weapon[[#This Row],[Hol]]/elden_ring_weapon[[#This Row],[Damage]])*100</f>
        <v>0</v>
      </c>
      <c r="R146">
        <v>14</v>
      </c>
      <c r="S146">
        <v>12</v>
      </c>
      <c r="T146">
        <v>0</v>
      </c>
      <c r="U146">
        <v>0</v>
      </c>
      <c r="V146">
        <v>0</v>
      </c>
      <c r="W146" t="s">
        <v>25</v>
      </c>
      <c r="X146" t="s">
        <v>11</v>
      </c>
      <c r="Y146" t="s">
        <v>12</v>
      </c>
      <c r="Z146" t="s">
        <v>12</v>
      </c>
      <c r="AA146" t="s">
        <v>12</v>
      </c>
      <c r="AB146">
        <v>45</v>
      </c>
      <c r="AC146" t="s">
        <v>14</v>
      </c>
    </row>
    <row r="147" spans="1:29" x14ac:dyDescent="0.25">
      <c r="A147" t="s">
        <v>186</v>
      </c>
      <c r="B147" t="s">
        <v>38</v>
      </c>
      <c r="D147" t="s">
        <v>529</v>
      </c>
      <c r="G147">
        <f>SUM(elden_ring_weapon[[#This Row],[Phy]:[Hol]])</f>
        <v>340</v>
      </c>
      <c r="H147">
        <v>340</v>
      </c>
      <c r="I147">
        <v>0</v>
      </c>
      <c r="J147">
        <v>0</v>
      </c>
      <c r="K147">
        <v>0</v>
      </c>
      <c r="L147">
        <v>0</v>
      </c>
      <c r="M147" s="3">
        <f>(elden_ring_weapon[[#This Row],[Phy]]/elden_ring_weapon[[#This Row],[Damage]])*100</f>
        <v>100</v>
      </c>
      <c r="N147" s="3">
        <f>(elden_ring_weapon[[#This Row],[Mag]]/elden_ring_weapon[[#This Row],[Damage]])*100</f>
        <v>0</v>
      </c>
      <c r="O147" s="3">
        <f>(elden_ring_weapon[[#This Row],[Fir]]/elden_ring_weapon[[#This Row],[Damage]])*100</f>
        <v>0</v>
      </c>
      <c r="P147" s="3">
        <f>(elden_ring_weapon[[#This Row],[Lit]]/elden_ring_weapon[[#This Row],[Damage]])*100</f>
        <v>0</v>
      </c>
      <c r="Q147" s="3">
        <f>(elden_ring_weapon[[#This Row],[Hol]]/elden_ring_weapon[[#This Row],[Damage]])*100</f>
        <v>0</v>
      </c>
      <c r="R147">
        <v>17</v>
      </c>
      <c r="S147">
        <v>16</v>
      </c>
      <c r="T147">
        <v>0</v>
      </c>
      <c r="U147">
        <v>0</v>
      </c>
      <c r="V147">
        <v>0</v>
      </c>
      <c r="W147" t="s">
        <v>21</v>
      </c>
      <c r="X147" t="s">
        <v>17</v>
      </c>
      <c r="Y147" t="s">
        <v>12</v>
      </c>
      <c r="Z147" t="s">
        <v>12</v>
      </c>
      <c r="AA147" t="s">
        <v>12</v>
      </c>
      <c r="AB147">
        <v>9</v>
      </c>
      <c r="AC147" t="s">
        <v>14</v>
      </c>
    </row>
    <row r="148" spans="1:29" x14ac:dyDescent="0.25">
      <c r="A148" t="s">
        <v>38</v>
      </c>
      <c r="B148" t="s">
        <v>38</v>
      </c>
      <c r="D148" t="s">
        <v>520</v>
      </c>
      <c r="G148">
        <f>SUM(elden_ring_weapon[[#This Row],[Phy]:[Hol]])</f>
        <v>306</v>
      </c>
      <c r="H148">
        <v>306</v>
      </c>
      <c r="I148">
        <v>0</v>
      </c>
      <c r="J148">
        <v>0</v>
      </c>
      <c r="K148">
        <v>0</v>
      </c>
      <c r="L148">
        <v>0</v>
      </c>
      <c r="M148" s="3">
        <f>(elden_ring_weapon[[#This Row],[Phy]]/elden_ring_weapon[[#This Row],[Damage]])*100</f>
        <v>100</v>
      </c>
      <c r="N148" s="3">
        <f>(elden_ring_weapon[[#This Row],[Mag]]/elden_ring_weapon[[#This Row],[Damage]])*100</f>
        <v>0</v>
      </c>
      <c r="O148" s="3">
        <f>(elden_ring_weapon[[#This Row],[Fir]]/elden_ring_weapon[[#This Row],[Damage]])*100</f>
        <v>0</v>
      </c>
      <c r="P148" s="3">
        <f>(elden_ring_weapon[[#This Row],[Lit]]/elden_ring_weapon[[#This Row],[Damage]])*100</f>
        <v>0</v>
      </c>
      <c r="Q148" s="3">
        <f>(elden_ring_weapon[[#This Row],[Hol]]/elden_ring_weapon[[#This Row],[Damage]])*100</f>
        <v>0</v>
      </c>
      <c r="R148">
        <v>14</v>
      </c>
      <c r="S148">
        <v>12</v>
      </c>
      <c r="T148">
        <v>0</v>
      </c>
      <c r="U148">
        <v>0</v>
      </c>
      <c r="V148">
        <v>0</v>
      </c>
      <c r="W148" t="s">
        <v>25</v>
      </c>
      <c r="X148" t="s">
        <v>11</v>
      </c>
      <c r="Y148" t="s">
        <v>12</v>
      </c>
      <c r="Z148" t="s">
        <v>12</v>
      </c>
      <c r="AA148" t="s">
        <v>12</v>
      </c>
      <c r="AB148">
        <v>8</v>
      </c>
      <c r="AC148" t="s">
        <v>14</v>
      </c>
    </row>
    <row r="149" spans="1:29" x14ac:dyDescent="0.25">
      <c r="A149" t="s">
        <v>187</v>
      </c>
      <c r="B149" t="s">
        <v>176</v>
      </c>
      <c r="D149" t="s">
        <v>568</v>
      </c>
      <c r="G149">
        <f>SUM(elden_ring_weapon[[#This Row],[Phy]:[Hol]])</f>
        <v>475</v>
      </c>
      <c r="H149">
        <v>289</v>
      </c>
      <c r="I149">
        <v>0</v>
      </c>
      <c r="J149">
        <v>0</v>
      </c>
      <c r="K149">
        <v>0</v>
      </c>
      <c r="L149">
        <v>186</v>
      </c>
      <c r="M149" s="3">
        <f>(elden_ring_weapon[[#This Row],[Phy]]/elden_ring_weapon[[#This Row],[Damage]])*100</f>
        <v>60.842105263157897</v>
      </c>
      <c r="N149" s="3">
        <f>(elden_ring_weapon[[#This Row],[Mag]]/elden_ring_weapon[[#This Row],[Damage]])*100</f>
        <v>0</v>
      </c>
      <c r="O149" s="3">
        <f>(elden_ring_weapon[[#This Row],[Fir]]/elden_ring_weapon[[#This Row],[Damage]])*100</f>
        <v>0</v>
      </c>
      <c r="P149" s="3">
        <f>(elden_ring_weapon[[#This Row],[Lit]]/elden_ring_weapon[[#This Row],[Damage]])*100</f>
        <v>0</v>
      </c>
      <c r="Q149" s="3">
        <f>(elden_ring_weapon[[#This Row],[Hol]]/elden_ring_weapon[[#This Row],[Damage]])*100</f>
        <v>39.157894736842103</v>
      </c>
      <c r="R149">
        <v>13</v>
      </c>
      <c r="S149">
        <v>16</v>
      </c>
      <c r="T149">
        <v>0</v>
      </c>
      <c r="U149">
        <v>0</v>
      </c>
      <c r="V149">
        <v>0</v>
      </c>
      <c r="W149" t="s">
        <v>11</v>
      </c>
      <c r="X149" t="s">
        <v>25</v>
      </c>
      <c r="Y149" t="s">
        <v>12</v>
      </c>
      <c r="Z149" t="s">
        <v>11</v>
      </c>
      <c r="AA149" t="s">
        <v>12</v>
      </c>
      <c r="AB149">
        <v>85</v>
      </c>
      <c r="AC149" t="s">
        <v>18</v>
      </c>
    </row>
    <row r="150" spans="1:29" x14ac:dyDescent="0.25">
      <c r="A150" t="s">
        <v>92</v>
      </c>
      <c r="B150" t="s">
        <v>92</v>
      </c>
      <c r="D150" t="s">
        <v>539</v>
      </c>
      <c r="G150">
        <f>SUM(elden_ring_weapon[[#This Row],[Phy]:[Hol]])</f>
        <v>303</v>
      </c>
      <c r="H150">
        <v>303</v>
      </c>
      <c r="I150">
        <v>0</v>
      </c>
      <c r="J150">
        <v>0</v>
      </c>
      <c r="K150">
        <v>0</v>
      </c>
      <c r="L150">
        <v>0</v>
      </c>
      <c r="M150" s="3">
        <f>(elden_ring_weapon[[#This Row],[Phy]]/elden_ring_weapon[[#This Row],[Damage]])*100</f>
        <v>100</v>
      </c>
      <c r="N150" s="3">
        <f>(elden_ring_weapon[[#This Row],[Mag]]/elden_ring_weapon[[#This Row],[Damage]])*100</f>
        <v>0</v>
      </c>
      <c r="O150" s="3">
        <f>(elden_ring_weapon[[#This Row],[Fir]]/elden_ring_weapon[[#This Row],[Damage]])*100</f>
        <v>0</v>
      </c>
      <c r="P150" s="3">
        <f>(elden_ring_weapon[[#This Row],[Lit]]/elden_ring_weapon[[#This Row],[Damage]])*100</f>
        <v>0</v>
      </c>
      <c r="Q150" s="3">
        <f>(elden_ring_weapon[[#This Row],[Hol]]/elden_ring_weapon[[#This Row],[Damage]])*100</f>
        <v>0</v>
      </c>
      <c r="R150">
        <v>14</v>
      </c>
      <c r="S150">
        <v>7</v>
      </c>
      <c r="T150">
        <v>0</v>
      </c>
      <c r="U150">
        <v>0</v>
      </c>
      <c r="V150">
        <v>0</v>
      </c>
      <c r="W150" t="s">
        <v>25</v>
      </c>
      <c r="X150" t="s">
        <v>11</v>
      </c>
      <c r="Y150" t="s">
        <v>12</v>
      </c>
      <c r="Z150" t="s">
        <v>12</v>
      </c>
      <c r="AA150" t="s">
        <v>12</v>
      </c>
      <c r="AB150">
        <v>65</v>
      </c>
      <c r="AC150" t="s">
        <v>14</v>
      </c>
    </row>
    <row r="151" spans="1:29" x14ac:dyDescent="0.25">
      <c r="A151" t="s">
        <v>188</v>
      </c>
      <c r="B151" t="s">
        <v>43</v>
      </c>
      <c r="D151" t="s">
        <v>347</v>
      </c>
      <c r="G151">
        <f>SUM(elden_ring_weapon[[#This Row],[Phy]:[Hol]])</f>
        <v>276</v>
      </c>
      <c r="H151">
        <v>276</v>
      </c>
      <c r="I151">
        <v>0</v>
      </c>
      <c r="J151">
        <v>0</v>
      </c>
      <c r="K151">
        <v>0</v>
      </c>
      <c r="L151">
        <v>0</v>
      </c>
      <c r="M151" s="3">
        <f>(elden_ring_weapon[[#This Row],[Phy]]/elden_ring_weapon[[#This Row],[Damage]])*100</f>
        <v>100</v>
      </c>
      <c r="N151" s="3">
        <f>(elden_ring_weapon[[#This Row],[Mag]]/elden_ring_weapon[[#This Row],[Damage]])*100</f>
        <v>0</v>
      </c>
      <c r="O151" s="3">
        <f>(elden_ring_weapon[[#This Row],[Fir]]/elden_ring_weapon[[#This Row],[Damage]])*100</f>
        <v>0</v>
      </c>
      <c r="P151" s="3">
        <f>(elden_ring_weapon[[#This Row],[Lit]]/elden_ring_weapon[[#This Row],[Damage]])*100</f>
        <v>0</v>
      </c>
      <c r="Q151" s="3">
        <f>(elden_ring_weapon[[#This Row],[Hol]]/elden_ring_weapon[[#This Row],[Damage]])*100</f>
        <v>0</v>
      </c>
      <c r="R151">
        <v>9</v>
      </c>
      <c r="S151">
        <v>8</v>
      </c>
      <c r="T151">
        <v>0</v>
      </c>
      <c r="U151">
        <v>0</v>
      </c>
      <c r="V151">
        <v>0</v>
      </c>
      <c r="W151" t="s">
        <v>11</v>
      </c>
      <c r="X151" t="s">
        <v>25</v>
      </c>
      <c r="Y151" t="s">
        <v>12</v>
      </c>
      <c r="Z151" t="s">
        <v>12</v>
      </c>
      <c r="AA151" t="s">
        <v>12</v>
      </c>
      <c r="AB151">
        <v>35</v>
      </c>
      <c r="AC151" t="s">
        <v>14</v>
      </c>
    </row>
    <row r="152" spans="1:29" x14ac:dyDescent="0.25">
      <c r="A152" t="s">
        <v>189</v>
      </c>
      <c r="B152" t="s">
        <v>190</v>
      </c>
      <c r="D152" t="s">
        <v>361</v>
      </c>
      <c r="G152">
        <f>SUM(elden_ring_weapon[[#This Row],[Phy]:[Hol]])</f>
        <v>600</v>
      </c>
      <c r="H152">
        <v>600</v>
      </c>
      <c r="I152">
        <v>0</v>
      </c>
      <c r="J152">
        <v>0</v>
      </c>
      <c r="K152">
        <v>0</v>
      </c>
      <c r="L152">
        <v>0</v>
      </c>
      <c r="M152" s="3">
        <f>(elden_ring_weapon[[#This Row],[Phy]]/elden_ring_weapon[[#This Row],[Damage]])*100</f>
        <v>100</v>
      </c>
      <c r="N152" s="3">
        <f>(elden_ring_weapon[[#This Row],[Mag]]/elden_ring_weapon[[#This Row],[Damage]])*100</f>
        <v>0</v>
      </c>
      <c r="O152" s="3">
        <f>(elden_ring_weapon[[#This Row],[Fir]]/elden_ring_weapon[[#This Row],[Damage]])*100</f>
        <v>0</v>
      </c>
      <c r="P152" s="3">
        <f>(elden_ring_weapon[[#This Row],[Lit]]/elden_ring_weapon[[#This Row],[Damage]])*100</f>
        <v>0</v>
      </c>
      <c r="Q152" s="3">
        <f>(elden_ring_weapon[[#This Row],[Hol]]/elden_ring_weapon[[#This Row],[Damage]])*100</f>
        <v>0</v>
      </c>
      <c r="R152">
        <v>30</v>
      </c>
      <c r="S152">
        <v>14</v>
      </c>
      <c r="T152">
        <v>0</v>
      </c>
      <c r="U152">
        <v>0</v>
      </c>
      <c r="V152">
        <v>0</v>
      </c>
      <c r="W152" t="s">
        <v>12</v>
      </c>
      <c r="X152" t="s">
        <v>12</v>
      </c>
      <c r="Y152" t="s">
        <v>12</v>
      </c>
      <c r="Z152" t="s">
        <v>12</v>
      </c>
      <c r="AA152" t="s">
        <v>12</v>
      </c>
      <c r="AB152">
        <v>10</v>
      </c>
      <c r="AC152" t="s">
        <v>14</v>
      </c>
    </row>
    <row r="153" spans="1:29" x14ac:dyDescent="0.25">
      <c r="A153" t="s">
        <v>191</v>
      </c>
      <c r="B153" t="s">
        <v>119</v>
      </c>
      <c r="D153" t="s">
        <v>555</v>
      </c>
      <c r="E153" t="s">
        <v>681</v>
      </c>
      <c r="F153" t="s">
        <v>675</v>
      </c>
      <c r="G153">
        <f>SUM(elden_ring_weapon[[#This Row],[Phy]:[Hol]])</f>
        <v>286</v>
      </c>
      <c r="H153">
        <v>286</v>
      </c>
      <c r="I153">
        <v>0</v>
      </c>
      <c r="J153">
        <v>0</v>
      </c>
      <c r="K153">
        <v>0</v>
      </c>
      <c r="L153">
        <v>0</v>
      </c>
      <c r="M153" s="3">
        <f>(elden_ring_weapon[[#This Row],[Phy]]/elden_ring_weapon[[#This Row],[Damage]])*100</f>
        <v>100</v>
      </c>
      <c r="N153" s="3">
        <f>(elden_ring_weapon[[#This Row],[Mag]]/elden_ring_weapon[[#This Row],[Damage]])*100</f>
        <v>0</v>
      </c>
      <c r="O153" s="3">
        <f>(elden_ring_weapon[[#This Row],[Fir]]/elden_ring_weapon[[#This Row],[Damage]])*100</f>
        <v>0</v>
      </c>
      <c r="P153" s="3">
        <f>(elden_ring_weapon[[#This Row],[Lit]]/elden_ring_weapon[[#This Row],[Damage]])*100</f>
        <v>0</v>
      </c>
      <c r="Q153" s="3">
        <f>(elden_ring_weapon[[#This Row],[Hol]]/elden_ring_weapon[[#This Row],[Damage]])*100</f>
        <v>0</v>
      </c>
      <c r="R153">
        <v>16</v>
      </c>
      <c r="S153">
        <v>48</v>
      </c>
      <c r="T153">
        <v>0</v>
      </c>
      <c r="U153">
        <v>0</v>
      </c>
      <c r="V153">
        <v>0</v>
      </c>
      <c r="W153" t="s">
        <v>21</v>
      </c>
      <c r="X153" t="s">
        <v>17</v>
      </c>
      <c r="Y153" t="s">
        <v>12</v>
      </c>
      <c r="Z153" t="s">
        <v>12</v>
      </c>
      <c r="AA153" t="s">
        <v>12</v>
      </c>
      <c r="AB153">
        <v>7</v>
      </c>
      <c r="AC153" t="s">
        <v>18</v>
      </c>
    </row>
    <row r="154" spans="1:29" x14ac:dyDescent="0.25">
      <c r="A154" t="s">
        <v>192</v>
      </c>
      <c r="B154" t="s">
        <v>96</v>
      </c>
      <c r="D154" t="s">
        <v>564</v>
      </c>
      <c r="G154">
        <f>SUM(elden_ring_weapon[[#This Row],[Phy]:[Hol]])</f>
        <v>151</v>
      </c>
      <c r="H154">
        <v>151</v>
      </c>
      <c r="I154">
        <v>0</v>
      </c>
      <c r="J154">
        <v>0</v>
      </c>
      <c r="K154">
        <v>0</v>
      </c>
      <c r="L154">
        <v>0</v>
      </c>
      <c r="M154" s="3">
        <f>(elden_ring_weapon[[#This Row],[Phy]]/elden_ring_weapon[[#This Row],[Damage]])*100</f>
        <v>100</v>
      </c>
      <c r="N154" s="3">
        <f>(elden_ring_weapon[[#This Row],[Mag]]/elden_ring_weapon[[#This Row],[Damage]])*100</f>
        <v>0</v>
      </c>
      <c r="O154" s="3">
        <f>(elden_ring_weapon[[#This Row],[Fir]]/elden_ring_weapon[[#This Row],[Damage]])*100</f>
        <v>0</v>
      </c>
      <c r="P154" s="3">
        <f>(elden_ring_weapon[[#This Row],[Lit]]/elden_ring_weapon[[#This Row],[Damage]])*100</f>
        <v>0</v>
      </c>
      <c r="Q154" s="3">
        <f>(elden_ring_weapon[[#This Row],[Hol]]/elden_ring_weapon[[#This Row],[Damage]])*100</f>
        <v>0</v>
      </c>
      <c r="R154">
        <v>9</v>
      </c>
      <c r="S154">
        <v>9</v>
      </c>
      <c r="T154">
        <v>0</v>
      </c>
      <c r="U154">
        <v>0</v>
      </c>
      <c r="V154">
        <v>0</v>
      </c>
      <c r="W154" t="s">
        <v>21</v>
      </c>
      <c r="X154" t="s">
        <v>11</v>
      </c>
      <c r="Y154" t="s">
        <v>12</v>
      </c>
      <c r="Z154" t="s">
        <v>12</v>
      </c>
      <c r="AA154" t="s">
        <v>12</v>
      </c>
      <c r="AB154">
        <v>2</v>
      </c>
      <c r="AC154" t="s">
        <v>18</v>
      </c>
    </row>
    <row r="155" spans="1:29" x14ac:dyDescent="0.25">
      <c r="A155" t="s">
        <v>193</v>
      </c>
      <c r="B155" t="s">
        <v>27</v>
      </c>
      <c r="D155" t="s">
        <v>402</v>
      </c>
      <c r="G155">
        <f>SUM(elden_ring_weapon[[#This Row],[Phy]:[Hol]])</f>
        <v>288</v>
      </c>
      <c r="H155">
        <v>288</v>
      </c>
      <c r="I155">
        <v>0</v>
      </c>
      <c r="J155">
        <v>0</v>
      </c>
      <c r="K155">
        <v>0</v>
      </c>
      <c r="L155">
        <v>0</v>
      </c>
      <c r="M155" s="3">
        <f>(elden_ring_weapon[[#This Row],[Phy]]/elden_ring_weapon[[#This Row],[Damage]])*100</f>
        <v>100</v>
      </c>
      <c r="N155" s="3">
        <f>(elden_ring_weapon[[#This Row],[Mag]]/elden_ring_weapon[[#This Row],[Damage]])*100</f>
        <v>0</v>
      </c>
      <c r="O155" s="3">
        <f>(elden_ring_weapon[[#This Row],[Fir]]/elden_ring_weapon[[#This Row],[Damage]])*100</f>
        <v>0</v>
      </c>
      <c r="P155" s="3">
        <f>(elden_ring_weapon[[#This Row],[Lit]]/elden_ring_weapon[[#This Row],[Damage]])*100</f>
        <v>0</v>
      </c>
      <c r="Q155" s="3">
        <f>(elden_ring_weapon[[#This Row],[Hol]]/elden_ring_weapon[[#This Row],[Damage]])*100</f>
        <v>0</v>
      </c>
      <c r="R155">
        <v>14</v>
      </c>
      <c r="S155">
        <v>10</v>
      </c>
      <c r="T155">
        <v>0</v>
      </c>
      <c r="U155">
        <v>0</v>
      </c>
      <c r="V155">
        <v>0</v>
      </c>
      <c r="W155" t="s">
        <v>12</v>
      </c>
      <c r="X155" t="s">
        <v>12</v>
      </c>
      <c r="Y155" t="s">
        <v>12</v>
      </c>
      <c r="Z155" t="s">
        <v>12</v>
      </c>
      <c r="AA155" t="s">
        <v>12</v>
      </c>
      <c r="AB155">
        <v>55</v>
      </c>
      <c r="AC155" t="s">
        <v>14</v>
      </c>
    </row>
    <row r="156" spans="1:29" x14ac:dyDescent="0.25">
      <c r="A156" t="s">
        <v>194</v>
      </c>
      <c r="B156" t="s">
        <v>16</v>
      </c>
      <c r="D156" t="s">
        <v>510</v>
      </c>
      <c r="G156">
        <f>SUM(elden_ring_weapon[[#This Row],[Phy]:[Hol]])</f>
        <v>494</v>
      </c>
      <c r="H156">
        <v>247</v>
      </c>
      <c r="I156">
        <v>247</v>
      </c>
      <c r="J156">
        <v>0</v>
      </c>
      <c r="K156">
        <v>0</v>
      </c>
      <c r="L156">
        <v>0</v>
      </c>
      <c r="M156" s="3">
        <f>(elden_ring_weapon[[#This Row],[Phy]]/elden_ring_weapon[[#This Row],[Damage]])*100</f>
        <v>50</v>
      </c>
      <c r="N156" s="3">
        <f>(elden_ring_weapon[[#This Row],[Mag]]/elden_ring_weapon[[#This Row],[Damage]])*100</f>
        <v>50</v>
      </c>
      <c r="O156" s="3">
        <f>(elden_ring_weapon[[#This Row],[Fir]]/elden_ring_weapon[[#This Row],[Damage]])*100</f>
        <v>0</v>
      </c>
      <c r="P156" s="3">
        <f>(elden_ring_weapon[[#This Row],[Lit]]/elden_ring_weapon[[#This Row],[Damage]])*100</f>
        <v>0</v>
      </c>
      <c r="Q156" s="3">
        <f>(elden_ring_weapon[[#This Row],[Hol]]/elden_ring_weapon[[#This Row],[Damage]])*100</f>
        <v>0</v>
      </c>
      <c r="R156">
        <v>19</v>
      </c>
      <c r="S156">
        <v>10</v>
      </c>
      <c r="T156">
        <v>0</v>
      </c>
      <c r="U156">
        <v>0</v>
      </c>
      <c r="V156">
        <v>22</v>
      </c>
      <c r="W156" t="s">
        <v>25</v>
      </c>
      <c r="X156" t="s">
        <v>21</v>
      </c>
      <c r="Y156" t="s">
        <v>17</v>
      </c>
      <c r="Z156" t="s">
        <v>12</v>
      </c>
      <c r="AA156" t="s">
        <v>12</v>
      </c>
      <c r="AB156">
        <v>115</v>
      </c>
      <c r="AC156" t="s">
        <v>18</v>
      </c>
    </row>
    <row r="157" spans="1:29" x14ac:dyDescent="0.25">
      <c r="A157" t="s">
        <v>195</v>
      </c>
      <c r="B157" t="s">
        <v>43</v>
      </c>
      <c r="D157" t="s">
        <v>357</v>
      </c>
      <c r="G157">
        <f>SUM(elden_ring_weapon[[#This Row],[Phy]:[Hol]])</f>
        <v>301</v>
      </c>
      <c r="H157">
        <v>301</v>
      </c>
      <c r="I157">
        <v>0</v>
      </c>
      <c r="J157">
        <v>0</v>
      </c>
      <c r="K157">
        <v>0</v>
      </c>
      <c r="L157">
        <v>0</v>
      </c>
      <c r="M157" s="3">
        <f>(elden_ring_weapon[[#This Row],[Phy]]/elden_ring_weapon[[#This Row],[Damage]])*100</f>
        <v>100</v>
      </c>
      <c r="N157" s="3">
        <f>(elden_ring_weapon[[#This Row],[Mag]]/elden_ring_weapon[[#This Row],[Damage]])*100</f>
        <v>0</v>
      </c>
      <c r="O157" s="3">
        <f>(elden_ring_weapon[[#This Row],[Fir]]/elden_ring_weapon[[#This Row],[Damage]])*100</f>
        <v>0</v>
      </c>
      <c r="P157" s="3">
        <f>(elden_ring_weapon[[#This Row],[Lit]]/elden_ring_weapon[[#This Row],[Damage]])*100</f>
        <v>0</v>
      </c>
      <c r="Q157" s="3">
        <f>(elden_ring_weapon[[#This Row],[Hol]]/elden_ring_weapon[[#This Row],[Damage]])*100</f>
        <v>0</v>
      </c>
      <c r="R157">
        <v>12</v>
      </c>
      <c r="S157">
        <v>9</v>
      </c>
      <c r="T157">
        <v>0</v>
      </c>
      <c r="U157">
        <v>0</v>
      </c>
      <c r="V157">
        <v>0</v>
      </c>
      <c r="W157" t="s">
        <v>25</v>
      </c>
      <c r="X157" t="s">
        <v>11</v>
      </c>
      <c r="Y157" t="s">
        <v>12</v>
      </c>
      <c r="Z157" t="s">
        <v>12</v>
      </c>
      <c r="AA157" t="s">
        <v>12</v>
      </c>
      <c r="AB157">
        <v>45</v>
      </c>
      <c r="AC157" t="s">
        <v>14</v>
      </c>
    </row>
    <row r="158" spans="1:29" x14ac:dyDescent="0.25">
      <c r="A158" t="s">
        <v>196</v>
      </c>
      <c r="B158" t="s">
        <v>58</v>
      </c>
      <c r="D158" t="s">
        <v>372</v>
      </c>
      <c r="G158">
        <f>SUM(elden_ring_weapon[[#This Row],[Phy]:[Hol]])</f>
        <v>218</v>
      </c>
      <c r="H158">
        <v>218</v>
      </c>
      <c r="I158">
        <v>0</v>
      </c>
      <c r="J158">
        <v>0</v>
      </c>
      <c r="K158">
        <v>0</v>
      </c>
      <c r="L158">
        <v>0</v>
      </c>
      <c r="M158" s="3">
        <f>(elden_ring_weapon[[#This Row],[Phy]]/elden_ring_weapon[[#This Row],[Damage]])*100</f>
        <v>100</v>
      </c>
      <c r="N158" s="3">
        <f>(elden_ring_weapon[[#This Row],[Mag]]/elden_ring_weapon[[#This Row],[Damage]])*100</f>
        <v>0</v>
      </c>
      <c r="O158" s="3">
        <f>(elden_ring_weapon[[#This Row],[Fir]]/elden_ring_weapon[[#This Row],[Damage]])*100</f>
        <v>0</v>
      </c>
      <c r="P158" s="3">
        <f>(elden_ring_weapon[[#This Row],[Lit]]/elden_ring_weapon[[#This Row],[Damage]])*100</f>
        <v>0</v>
      </c>
      <c r="Q158" s="3">
        <f>(elden_ring_weapon[[#This Row],[Hol]]/elden_ring_weapon[[#This Row],[Damage]])*100</f>
        <v>0</v>
      </c>
      <c r="R158">
        <v>8</v>
      </c>
      <c r="S158">
        <v>14</v>
      </c>
      <c r="T158">
        <v>0</v>
      </c>
      <c r="U158">
        <v>0</v>
      </c>
      <c r="V158">
        <v>0</v>
      </c>
      <c r="W158" t="s">
        <v>11</v>
      </c>
      <c r="X158" t="s">
        <v>17</v>
      </c>
      <c r="Y158" t="s">
        <v>12</v>
      </c>
      <c r="Z158" t="s">
        <v>12</v>
      </c>
      <c r="AA158" t="s">
        <v>12</v>
      </c>
      <c r="AB158">
        <v>2</v>
      </c>
      <c r="AC158" t="s">
        <v>14</v>
      </c>
    </row>
    <row r="159" spans="1:29" x14ac:dyDescent="0.25">
      <c r="A159" t="s">
        <v>197</v>
      </c>
      <c r="B159" t="s">
        <v>20</v>
      </c>
      <c r="D159" t="s">
        <v>366</v>
      </c>
      <c r="G159">
        <f>SUM(elden_ring_weapon[[#This Row],[Phy]:[Hol]])</f>
        <v>232</v>
      </c>
      <c r="H159">
        <v>159</v>
      </c>
      <c r="I159">
        <v>73</v>
      </c>
      <c r="J159">
        <v>0</v>
      </c>
      <c r="K159">
        <v>0</v>
      </c>
      <c r="L159">
        <v>0</v>
      </c>
      <c r="M159" s="3">
        <f>(elden_ring_weapon[[#This Row],[Phy]]/elden_ring_weapon[[#This Row],[Damage]])*100</f>
        <v>68.534482758620683</v>
      </c>
      <c r="N159" s="3">
        <f>(elden_ring_weapon[[#This Row],[Mag]]/elden_ring_weapon[[#This Row],[Damage]])*100</f>
        <v>31.46551724137931</v>
      </c>
      <c r="O159" s="3">
        <f>(elden_ring_weapon[[#This Row],[Fir]]/elden_ring_weapon[[#This Row],[Damage]])*100</f>
        <v>0</v>
      </c>
      <c r="P159" s="3">
        <f>(elden_ring_weapon[[#This Row],[Lit]]/elden_ring_weapon[[#This Row],[Damage]])*100</f>
        <v>0</v>
      </c>
      <c r="Q159" s="3">
        <f>(elden_ring_weapon[[#This Row],[Hol]]/elden_ring_weapon[[#This Row],[Damage]])*100</f>
        <v>0</v>
      </c>
      <c r="R159">
        <v>10</v>
      </c>
      <c r="S159">
        <v>14</v>
      </c>
      <c r="T159">
        <v>0</v>
      </c>
      <c r="U159">
        <v>0</v>
      </c>
      <c r="V159">
        <v>12</v>
      </c>
      <c r="W159" t="s">
        <v>11</v>
      </c>
      <c r="X159" t="s">
        <v>11</v>
      </c>
      <c r="Y159" t="s">
        <v>21</v>
      </c>
      <c r="Z159" t="s">
        <v>12</v>
      </c>
      <c r="AA159" t="s">
        <v>12</v>
      </c>
      <c r="AB159">
        <v>45</v>
      </c>
      <c r="AC159" t="s">
        <v>14</v>
      </c>
    </row>
    <row r="160" spans="1:29" x14ac:dyDescent="0.25">
      <c r="A160" t="s">
        <v>198</v>
      </c>
      <c r="B160" t="s">
        <v>157</v>
      </c>
      <c r="D160" t="s">
        <v>649</v>
      </c>
      <c r="G160">
        <f>SUM(elden_ring_weapon[[#This Row],[Phy]:[Hol]])</f>
        <v>269</v>
      </c>
      <c r="H160">
        <v>269</v>
      </c>
      <c r="I160">
        <v>0</v>
      </c>
      <c r="J160">
        <v>0</v>
      </c>
      <c r="K160">
        <v>0</v>
      </c>
      <c r="L160">
        <v>0</v>
      </c>
      <c r="M160" s="3">
        <f>(elden_ring_weapon[[#This Row],[Phy]]/elden_ring_weapon[[#This Row],[Damage]])*100</f>
        <v>100</v>
      </c>
      <c r="N160" s="3">
        <f>(elden_ring_weapon[[#This Row],[Mag]]/elden_ring_weapon[[#This Row],[Damage]])*100</f>
        <v>0</v>
      </c>
      <c r="O160" s="3">
        <f>(elden_ring_weapon[[#This Row],[Fir]]/elden_ring_weapon[[#This Row],[Damage]])*100</f>
        <v>0</v>
      </c>
      <c r="P160" s="3">
        <f>(elden_ring_weapon[[#This Row],[Lit]]/elden_ring_weapon[[#This Row],[Damage]])*100</f>
        <v>0</v>
      </c>
      <c r="Q160" s="3">
        <f>(elden_ring_weapon[[#This Row],[Hol]]/elden_ring_weapon[[#This Row],[Damage]])*100</f>
        <v>0</v>
      </c>
      <c r="R160">
        <v>10</v>
      </c>
      <c r="S160">
        <v>20</v>
      </c>
      <c r="T160">
        <v>0</v>
      </c>
      <c r="U160">
        <v>0</v>
      </c>
      <c r="V160">
        <v>0</v>
      </c>
      <c r="W160" t="s">
        <v>11</v>
      </c>
      <c r="X160" t="s">
        <v>25</v>
      </c>
      <c r="Y160" t="s">
        <v>12</v>
      </c>
      <c r="Z160" t="s">
        <v>12</v>
      </c>
      <c r="AA160" t="s">
        <v>12</v>
      </c>
      <c r="AB160">
        <v>35</v>
      </c>
      <c r="AC160" t="s">
        <v>14</v>
      </c>
    </row>
    <row r="161" spans="1:29" x14ac:dyDescent="0.25">
      <c r="A161" t="s">
        <v>199</v>
      </c>
      <c r="B161" t="s">
        <v>43</v>
      </c>
      <c r="D161" t="s">
        <v>353</v>
      </c>
      <c r="G161">
        <f>SUM(elden_ring_weapon[[#This Row],[Phy]:[Hol]])</f>
        <v>271</v>
      </c>
      <c r="H161">
        <v>271</v>
      </c>
      <c r="I161">
        <v>0</v>
      </c>
      <c r="J161">
        <v>0</v>
      </c>
      <c r="K161">
        <v>0</v>
      </c>
      <c r="L161">
        <v>0</v>
      </c>
      <c r="M161" s="3">
        <f>(elden_ring_weapon[[#This Row],[Phy]]/elden_ring_weapon[[#This Row],[Damage]])*100</f>
        <v>100</v>
      </c>
      <c r="N161" s="3">
        <f>(elden_ring_weapon[[#This Row],[Mag]]/elden_ring_weapon[[#This Row],[Damage]])*100</f>
        <v>0</v>
      </c>
      <c r="O161" s="3">
        <f>(elden_ring_weapon[[#This Row],[Fir]]/elden_ring_weapon[[#This Row],[Damage]])*100</f>
        <v>0</v>
      </c>
      <c r="P161" s="3">
        <f>(elden_ring_weapon[[#This Row],[Lit]]/elden_ring_weapon[[#This Row],[Damage]])*100</f>
        <v>0</v>
      </c>
      <c r="Q161" s="3">
        <f>(elden_ring_weapon[[#This Row],[Hol]]/elden_ring_weapon[[#This Row],[Damage]])*100</f>
        <v>0</v>
      </c>
      <c r="R161">
        <v>11</v>
      </c>
      <c r="S161">
        <v>16</v>
      </c>
      <c r="T161">
        <v>0</v>
      </c>
      <c r="U161">
        <v>0</v>
      </c>
      <c r="V161">
        <v>0</v>
      </c>
      <c r="W161" t="s">
        <v>11</v>
      </c>
      <c r="X161" t="s">
        <v>17</v>
      </c>
      <c r="Y161" t="s">
        <v>12</v>
      </c>
      <c r="Z161" t="s">
        <v>12</v>
      </c>
      <c r="AA161" t="s">
        <v>12</v>
      </c>
      <c r="AB161">
        <v>3</v>
      </c>
      <c r="AC161" t="s">
        <v>18</v>
      </c>
    </row>
    <row r="162" spans="1:29" x14ac:dyDescent="0.25">
      <c r="A162" t="s">
        <v>200</v>
      </c>
      <c r="B162" t="s">
        <v>64</v>
      </c>
      <c r="D162" t="s">
        <v>590</v>
      </c>
      <c r="G162">
        <f>SUM(elden_ring_weapon[[#This Row],[Phy]:[Hol]])</f>
        <v>410</v>
      </c>
      <c r="H162">
        <v>249</v>
      </c>
      <c r="I162">
        <v>0</v>
      </c>
      <c r="J162">
        <v>161</v>
      </c>
      <c r="K162">
        <v>0</v>
      </c>
      <c r="L162">
        <v>0</v>
      </c>
      <c r="M162" s="3">
        <f>(elden_ring_weapon[[#This Row],[Phy]]/elden_ring_weapon[[#This Row],[Damage]])*100</f>
        <v>60.731707317073166</v>
      </c>
      <c r="N162" s="3">
        <f>(elden_ring_weapon[[#This Row],[Mag]]/elden_ring_weapon[[#This Row],[Damage]])*100</f>
        <v>0</v>
      </c>
      <c r="O162" s="3">
        <f>(elden_ring_weapon[[#This Row],[Fir]]/elden_ring_weapon[[#This Row],[Damage]])*100</f>
        <v>39.268292682926834</v>
      </c>
      <c r="P162" s="3">
        <f>(elden_ring_weapon[[#This Row],[Lit]]/elden_ring_weapon[[#This Row],[Damage]])*100</f>
        <v>0</v>
      </c>
      <c r="Q162" s="3">
        <f>(elden_ring_weapon[[#This Row],[Hol]]/elden_ring_weapon[[#This Row],[Damage]])*100</f>
        <v>0</v>
      </c>
      <c r="R162">
        <v>18</v>
      </c>
      <c r="S162">
        <v>15</v>
      </c>
      <c r="T162">
        <v>0</v>
      </c>
      <c r="U162">
        <v>0</v>
      </c>
      <c r="V162">
        <v>0</v>
      </c>
      <c r="W162" t="s">
        <v>25</v>
      </c>
      <c r="X162" t="s">
        <v>25</v>
      </c>
      <c r="Y162" t="s">
        <v>12</v>
      </c>
      <c r="Z162" t="s">
        <v>17</v>
      </c>
      <c r="AA162" t="s">
        <v>12</v>
      </c>
      <c r="AB162">
        <v>75</v>
      </c>
      <c r="AC162" t="s">
        <v>18</v>
      </c>
    </row>
    <row r="163" spans="1:29" x14ac:dyDescent="0.25">
      <c r="A163" t="s">
        <v>201</v>
      </c>
      <c r="B163" t="s">
        <v>68</v>
      </c>
      <c r="D163" s="2" t="s">
        <v>655</v>
      </c>
      <c r="G163">
        <f>SUM(elden_ring_weapon[[#This Row],[Phy]:[Hol]])</f>
        <v>480</v>
      </c>
      <c r="H163">
        <v>240</v>
      </c>
      <c r="I163">
        <v>0</v>
      </c>
      <c r="J163">
        <v>0</v>
      </c>
      <c r="K163">
        <v>0</v>
      </c>
      <c r="L163">
        <v>240</v>
      </c>
      <c r="M163" s="3">
        <f>(elden_ring_weapon[[#This Row],[Phy]]/elden_ring_weapon[[#This Row],[Damage]])*100</f>
        <v>50</v>
      </c>
      <c r="N163" s="3">
        <f>(elden_ring_weapon[[#This Row],[Mag]]/elden_ring_weapon[[#This Row],[Damage]])*100</f>
        <v>0</v>
      </c>
      <c r="O163" s="3">
        <f>(elden_ring_weapon[[#This Row],[Fir]]/elden_ring_weapon[[#This Row],[Damage]])*100</f>
        <v>0</v>
      </c>
      <c r="P163" s="3">
        <f>(elden_ring_weapon[[#This Row],[Lit]]/elden_ring_weapon[[#This Row],[Damage]])*100</f>
        <v>0</v>
      </c>
      <c r="Q163" s="3">
        <f>(elden_ring_weapon[[#This Row],[Hol]]/elden_ring_weapon[[#This Row],[Damage]])*100</f>
        <v>50</v>
      </c>
      <c r="R163">
        <v>11</v>
      </c>
      <c r="S163">
        <v>8</v>
      </c>
      <c r="T163">
        <v>0</v>
      </c>
      <c r="U163">
        <v>0</v>
      </c>
      <c r="V163">
        <v>0</v>
      </c>
      <c r="W163" t="s">
        <v>11</v>
      </c>
      <c r="X163" t="s">
        <v>11</v>
      </c>
      <c r="Y163" t="s">
        <v>12</v>
      </c>
      <c r="Z163" t="s">
        <v>17</v>
      </c>
      <c r="AA163" t="s">
        <v>12</v>
      </c>
      <c r="AB163">
        <v>10</v>
      </c>
      <c r="AC163" t="s">
        <v>18</v>
      </c>
    </row>
    <row r="164" spans="1:29" x14ac:dyDescent="0.25">
      <c r="A164" t="s">
        <v>202</v>
      </c>
      <c r="B164" t="s">
        <v>71</v>
      </c>
      <c r="D164" t="s">
        <v>449</v>
      </c>
      <c r="G164">
        <f>SUM(elden_ring_weapon[[#This Row],[Phy]:[Hol]])</f>
        <v>247</v>
      </c>
      <c r="H164">
        <v>247</v>
      </c>
      <c r="I164">
        <v>0</v>
      </c>
      <c r="J164">
        <v>0</v>
      </c>
      <c r="K164">
        <v>0</v>
      </c>
      <c r="L164">
        <v>0</v>
      </c>
      <c r="M164" s="3">
        <f>(elden_ring_weapon[[#This Row],[Phy]]/elden_ring_weapon[[#This Row],[Damage]])*100</f>
        <v>100</v>
      </c>
      <c r="N164" s="3">
        <f>(elden_ring_weapon[[#This Row],[Mag]]/elden_ring_weapon[[#This Row],[Damage]])*100</f>
        <v>0</v>
      </c>
      <c r="O164" s="3">
        <f>(elden_ring_weapon[[#This Row],[Fir]]/elden_ring_weapon[[#This Row],[Damage]])*100</f>
        <v>0</v>
      </c>
      <c r="P164" s="3">
        <f>(elden_ring_weapon[[#This Row],[Lit]]/elden_ring_weapon[[#This Row],[Damage]])*100</f>
        <v>0</v>
      </c>
      <c r="Q164" s="3">
        <f>(elden_ring_weapon[[#This Row],[Hol]]/elden_ring_weapon[[#This Row],[Damage]])*100</f>
        <v>0</v>
      </c>
      <c r="R164">
        <v>15</v>
      </c>
      <c r="S164">
        <v>7</v>
      </c>
      <c r="T164">
        <v>0</v>
      </c>
      <c r="U164">
        <v>0</v>
      </c>
      <c r="V164">
        <v>0</v>
      </c>
      <c r="W164" t="s">
        <v>25</v>
      </c>
      <c r="X164" t="s">
        <v>11</v>
      </c>
      <c r="Y164" t="s">
        <v>12</v>
      </c>
      <c r="Z164" t="s">
        <v>12</v>
      </c>
      <c r="AA164" t="s">
        <v>12</v>
      </c>
      <c r="AB164">
        <v>25</v>
      </c>
      <c r="AC164" t="s">
        <v>14</v>
      </c>
    </row>
    <row r="165" spans="1:29" x14ac:dyDescent="0.25">
      <c r="A165" t="s">
        <v>203</v>
      </c>
      <c r="B165" t="s">
        <v>43</v>
      </c>
      <c r="D165" t="s">
        <v>350</v>
      </c>
      <c r="G165">
        <f>SUM(elden_ring_weapon[[#This Row],[Phy]:[Hol]])</f>
        <v>294</v>
      </c>
      <c r="H165">
        <v>294</v>
      </c>
      <c r="I165">
        <v>0</v>
      </c>
      <c r="J165">
        <v>0</v>
      </c>
      <c r="K165">
        <v>0</v>
      </c>
      <c r="L165">
        <v>0</v>
      </c>
      <c r="M165" s="3">
        <f>(elden_ring_weapon[[#This Row],[Phy]]/elden_ring_weapon[[#This Row],[Damage]])*100</f>
        <v>100</v>
      </c>
      <c r="N165" s="3">
        <f>(elden_ring_weapon[[#This Row],[Mag]]/elden_ring_weapon[[#This Row],[Damage]])*100</f>
        <v>0</v>
      </c>
      <c r="O165" s="3">
        <f>(elden_ring_weapon[[#This Row],[Fir]]/elden_ring_weapon[[#This Row],[Damage]])*100</f>
        <v>0</v>
      </c>
      <c r="P165" s="3">
        <f>(elden_ring_weapon[[#This Row],[Lit]]/elden_ring_weapon[[#This Row],[Damage]])*100</f>
        <v>0</v>
      </c>
      <c r="Q165" s="3">
        <f>(elden_ring_weapon[[#This Row],[Hol]]/elden_ring_weapon[[#This Row],[Damage]])*100</f>
        <v>0</v>
      </c>
      <c r="R165">
        <v>18</v>
      </c>
      <c r="S165">
        <v>10</v>
      </c>
      <c r="T165">
        <v>0</v>
      </c>
      <c r="U165">
        <v>0</v>
      </c>
      <c r="V165">
        <v>0</v>
      </c>
      <c r="W165" t="s">
        <v>17</v>
      </c>
      <c r="X165" t="s">
        <v>11</v>
      </c>
      <c r="Y165" t="s">
        <v>12</v>
      </c>
      <c r="Z165" t="s">
        <v>12</v>
      </c>
      <c r="AA165" t="s">
        <v>12</v>
      </c>
      <c r="AB165">
        <v>6</v>
      </c>
      <c r="AC165" t="s">
        <v>14</v>
      </c>
    </row>
    <row r="166" spans="1:29" x14ac:dyDescent="0.25">
      <c r="A166" t="s">
        <v>204</v>
      </c>
      <c r="B166" t="s">
        <v>16</v>
      </c>
      <c r="D166" t="s">
        <v>501</v>
      </c>
      <c r="G166">
        <f>SUM(elden_ring_weapon[[#This Row],[Phy]:[Hol]])</f>
        <v>365</v>
      </c>
      <c r="H166">
        <v>365</v>
      </c>
      <c r="I166">
        <v>0</v>
      </c>
      <c r="J166">
        <v>0</v>
      </c>
      <c r="K166">
        <v>0</v>
      </c>
      <c r="L166">
        <v>0</v>
      </c>
      <c r="M166" s="3">
        <f>(elden_ring_weapon[[#This Row],[Phy]]/elden_ring_weapon[[#This Row],[Damage]])*100</f>
        <v>100</v>
      </c>
      <c r="N166" s="3">
        <f>(elden_ring_weapon[[#This Row],[Mag]]/elden_ring_weapon[[#This Row],[Damage]])*100</f>
        <v>0</v>
      </c>
      <c r="O166" s="3">
        <f>(elden_ring_weapon[[#This Row],[Fir]]/elden_ring_weapon[[#This Row],[Damage]])*100</f>
        <v>0</v>
      </c>
      <c r="P166" s="3">
        <f>(elden_ring_weapon[[#This Row],[Lit]]/elden_ring_weapon[[#This Row],[Damage]])*100</f>
        <v>0</v>
      </c>
      <c r="Q166" s="3">
        <f>(elden_ring_weapon[[#This Row],[Hol]]/elden_ring_weapon[[#This Row],[Damage]])*100</f>
        <v>0</v>
      </c>
      <c r="R166">
        <v>13</v>
      </c>
      <c r="S166">
        <v>11</v>
      </c>
      <c r="T166">
        <v>0</v>
      </c>
      <c r="U166">
        <v>0</v>
      </c>
      <c r="V166">
        <v>0</v>
      </c>
      <c r="W166" t="s">
        <v>17</v>
      </c>
      <c r="X166" t="s">
        <v>21</v>
      </c>
      <c r="Y166" t="s">
        <v>12</v>
      </c>
      <c r="Z166" t="s">
        <v>12</v>
      </c>
      <c r="AA166" t="s">
        <v>12</v>
      </c>
      <c r="AB166">
        <v>12</v>
      </c>
      <c r="AC166" t="s">
        <v>14</v>
      </c>
    </row>
    <row r="167" spans="1:29" x14ac:dyDescent="0.25">
      <c r="A167" t="s">
        <v>205</v>
      </c>
      <c r="B167" t="s">
        <v>64</v>
      </c>
      <c r="D167" t="s">
        <v>593</v>
      </c>
      <c r="G167">
        <f>SUM(elden_ring_weapon[[#This Row],[Phy]:[Hol]])</f>
        <v>279</v>
      </c>
      <c r="H167">
        <v>279</v>
      </c>
      <c r="I167">
        <v>0</v>
      </c>
      <c r="J167">
        <v>0</v>
      </c>
      <c r="K167">
        <v>0</v>
      </c>
      <c r="L167">
        <v>0</v>
      </c>
      <c r="M167" s="3">
        <f>(elden_ring_weapon[[#This Row],[Phy]]/elden_ring_weapon[[#This Row],[Damage]])*100</f>
        <v>100</v>
      </c>
      <c r="N167" s="3">
        <f>(elden_ring_weapon[[#This Row],[Mag]]/elden_ring_weapon[[#This Row],[Damage]])*100</f>
        <v>0</v>
      </c>
      <c r="O167" s="3">
        <f>(elden_ring_weapon[[#This Row],[Fir]]/elden_ring_weapon[[#This Row],[Damage]])*100</f>
        <v>0</v>
      </c>
      <c r="P167" s="3">
        <f>(elden_ring_weapon[[#This Row],[Lit]]/elden_ring_weapon[[#This Row],[Damage]])*100</f>
        <v>0</v>
      </c>
      <c r="Q167" s="3">
        <f>(elden_ring_weapon[[#This Row],[Hol]]/elden_ring_weapon[[#This Row],[Damage]])*100</f>
        <v>0</v>
      </c>
      <c r="R167">
        <v>6</v>
      </c>
      <c r="S167">
        <v>11</v>
      </c>
      <c r="T167">
        <v>0</v>
      </c>
      <c r="U167">
        <v>0</v>
      </c>
      <c r="V167">
        <v>13</v>
      </c>
      <c r="W167" t="s">
        <v>25</v>
      </c>
      <c r="X167" t="s">
        <v>11</v>
      </c>
      <c r="Y167" t="s">
        <v>12</v>
      </c>
      <c r="Z167" t="s">
        <v>12</v>
      </c>
      <c r="AA167" t="s">
        <v>12</v>
      </c>
      <c r="AB167">
        <v>45</v>
      </c>
      <c r="AC167" t="s">
        <v>14</v>
      </c>
    </row>
    <row r="168" spans="1:29" x14ac:dyDescent="0.25">
      <c r="A168" t="s">
        <v>206</v>
      </c>
      <c r="B168" t="s">
        <v>54</v>
      </c>
      <c r="D168" t="s">
        <v>442</v>
      </c>
      <c r="G168">
        <f>SUM(elden_ring_weapon[[#This Row],[Phy]:[Hol]])</f>
        <v>294</v>
      </c>
      <c r="H168">
        <v>147</v>
      </c>
      <c r="I168">
        <v>147</v>
      </c>
      <c r="J168">
        <v>0</v>
      </c>
      <c r="K168">
        <v>0</v>
      </c>
      <c r="L168">
        <v>0</v>
      </c>
      <c r="M168" s="3">
        <f>(elden_ring_weapon[[#This Row],[Phy]]/elden_ring_weapon[[#This Row],[Damage]])*100</f>
        <v>50</v>
      </c>
      <c r="N168" s="3">
        <f>(elden_ring_weapon[[#This Row],[Mag]]/elden_ring_weapon[[#This Row],[Damage]])*100</f>
        <v>50</v>
      </c>
      <c r="O168" s="3">
        <f>(elden_ring_weapon[[#This Row],[Fir]]/elden_ring_weapon[[#This Row],[Damage]])*100</f>
        <v>0</v>
      </c>
      <c r="P168" s="3">
        <f>(elden_ring_weapon[[#This Row],[Lit]]/elden_ring_weapon[[#This Row],[Damage]])*100</f>
        <v>0</v>
      </c>
      <c r="Q168" s="3">
        <f>(elden_ring_weapon[[#This Row],[Hol]]/elden_ring_weapon[[#This Row],[Damage]])*100</f>
        <v>0</v>
      </c>
      <c r="R168">
        <v>34</v>
      </c>
      <c r="S168">
        <v>12</v>
      </c>
      <c r="T168">
        <v>0</v>
      </c>
      <c r="U168">
        <v>0</v>
      </c>
      <c r="V168">
        <v>0</v>
      </c>
      <c r="W168" t="s">
        <v>11</v>
      </c>
      <c r="X168" t="s">
        <v>25</v>
      </c>
      <c r="Y168" t="s">
        <v>25</v>
      </c>
      <c r="Z168" t="s">
        <v>12</v>
      </c>
      <c r="AA168" t="s">
        <v>12</v>
      </c>
      <c r="AB168">
        <v>2</v>
      </c>
      <c r="AC168" t="s">
        <v>14</v>
      </c>
    </row>
    <row r="169" spans="1:29" x14ac:dyDescent="0.25">
      <c r="A169" t="s">
        <v>207</v>
      </c>
      <c r="B169" t="s">
        <v>190</v>
      </c>
      <c r="D169" t="s">
        <v>362</v>
      </c>
      <c r="G169">
        <f>SUM(elden_ring_weapon[[#This Row],[Phy]:[Hol]])</f>
        <v>672</v>
      </c>
      <c r="H169">
        <v>672</v>
      </c>
      <c r="I169">
        <v>0</v>
      </c>
      <c r="J169">
        <v>0</v>
      </c>
      <c r="K169">
        <v>0</v>
      </c>
      <c r="L169">
        <v>0</v>
      </c>
      <c r="M169" s="3">
        <f>(elden_ring_weapon[[#This Row],[Phy]]/elden_ring_weapon[[#This Row],[Damage]])*100</f>
        <v>100</v>
      </c>
      <c r="N169" s="3">
        <f>(elden_ring_weapon[[#This Row],[Mag]]/elden_ring_weapon[[#This Row],[Damage]])*100</f>
        <v>0</v>
      </c>
      <c r="O169" s="3">
        <f>(elden_ring_weapon[[#This Row],[Fir]]/elden_ring_weapon[[#This Row],[Damage]])*100</f>
        <v>0</v>
      </c>
      <c r="P169" s="3">
        <f>(elden_ring_weapon[[#This Row],[Lit]]/elden_ring_weapon[[#This Row],[Damage]])*100</f>
        <v>0</v>
      </c>
      <c r="Q169" s="3">
        <f>(elden_ring_weapon[[#This Row],[Hol]]/elden_ring_weapon[[#This Row],[Damage]])*100</f>
        <v>0</v>
      </c>
      <c r="R169">
        <v>14</v>
      </c>
      <c r="S169">
        <v>8</v>
      </c>
      <c r="T169">
        <v>0</v>
      </c>
      <c r="U169">
        <v>0</v>
      </c>
      <c r="V169">
        <v>0</v>
      </c>
      <c r="W169" t="s">
        <v>12</v>
      </c>
      <c r="X169" t="s">
        <v>12</v>
      </c>
      <c r="Y169" t="s">
        <v>12</v>
      </c>
      <c r="Z169" t="s">
        <v>12</v>
      </c>
      <c r="AA169" t="s">
        <v>12</v>
      </c>
      <c r="AB169">
        <v>15</v>
      </c>
      <c r="AC169" t="s">
        <v>18</v>
      </c>
    </row>
    <row r="170" spans="1:29" x14ac:dyDescent="0.25">
      <c r="A170" t="s">
        <v>208</v>
      </c>
      <c r="B170" t="s">
        <v>43</v>
      </c>
      <c r="D170" t="s">
        <v>348</v>
      </c>
      <c r="G170">
        <f>SUM(elden_ring_weapon[[#This Row],[Phy]:[Hol]])</f>
        <v>303</v>
      </c>
      <c r="H170">
        <v>303</v>
      </c>
      <c r="I170">
        <v>0</v>
      </c>
      <c r="J170">
        <v>0</v>
      </c>
      <c r="K170">
        <v>0</v>
      </c>
      <c r="L170">
        <v>0</v>
      </c>
      <c r="M170" s="3">
        <f>(elden_ring_weapon[[#This Row],[Phy]]/elden_ring_weapon[[#This Row],[Damage]])*100</f>
        <v>100</v>
      </c>
      <c r="N170" s="3">
        <f>(elden_ring_weapon[[#This Row],[Mag]]/elden_ring_weapon[[#This Row],[Damage]])*100</f>
        <v>0</v>
      </c>
      <c r="O170" s="3">
        <f>(elden_ring_weapon[[#This Row],[Fir]]/elden_ring_weapon[[#This Row],[Damage]])*100</f>
        <v>0</v>
      </c>
      <c r="P170" s="3">
        <f>(elden_ring_weapon[[#This Row],[Lit]]/elden_ring_weapon[[#This Row],[Damage]])*100</f>
        <v>0</v>
      </c>
      <c r="Q170" s="3">
        <f>(elden_ring_weapon[[#This Row],[Hol]]/elden_ring_weapon[[#This Row],[Damage]])*100</f>
        <v>0</v>
      </c>
      <c r="R170">
        <v>8</v>
      </c>
      <c r="S170">
        <v>10</v>
      </c>
      <c r="T170">
        <v>0</v>
      </c>
      <c r="U170">
        <v>0</v>
      </c>
      <c r="V170">
        <v>0</v>
      </c>
      <c r="W170" t="s">
        <v>25</v>
      </c>
      <c r="X170" t="s">
        <v>11</v>
      </c>
      <c r="Y170" t="s">
        <v>12</v>
      </c>
      <c r="Z170" t="s">
        <v>12</v>
      </c>
      <c r="AA170" t="s">
        <v>12</v>
      </c>
      <c r="AB170">
        <v>55</v>
      </c>
      <c r="AC170" t="s">
        <v>14</v>
      </c>
    </row>
    <row r="171" spans="1:29" x14ac:dyDescent="0.25">
      <c r="A171" t="s">
        <v>209</v>
      </c>
      <c r="B171" t="s">
        <v>71</v>
      </c>
      <c r="D171" t="s">
        <v>451</v>
      </c>
      <c r="G171">
        <f>SUM(elden_ring_weapon[[#This Row],[Phy]:[Hol]])</f>
        <v>237</v>
      </c>
      <c r="H171">
        <v>237</v>
      </c>
      <c r="I171">
        <v>0</v>
      </c>
      <c r="J171">
        <v>0</v>
      </c>
      <c r="K171">
        <v>0</v>
      </c>
      <c r="L171">
        <v>0</v>
      </c>
      <c r="M171" s="3">
        <f>(elden_ring_weapon[[#This Row],[Phy]]/elden_ring_weapon[[#This Row],[Damage]])*100</f>
        <v>100</v>
      </c>
      <c r="N171" s="3">
        <f>(elden_ring_weapon[[#This Row],[Mag]]/elden_ring_weapon[[#This Row],[Damage]])*100</f>
        <v>0</v>
      </c>
      <c r="O171" s="3">
        <f>(elden_ring_weapon[[#This Row],[Fir]]/elden_ring_weapon[[#This Row],[Damage]])*100</f>
        <v>0</v>
      </c>
      <c r="P171" s="3">
        <f>(elden_ring_weapon[[#This Row],[Lit]]/elden_ring_weapon[[#This Row],[Damage]])*100</f>
        <v>0</v>
      </c>
      <c r="Q171" s="3">
        <f>(elden_ring_weapon[[#This Row],[Hol]]/elden_ring_weapon[[#This Row],[Damage]])*100</f>
        <v>0</v>
      </c>
      <c r="R171">
        <v>16</v>
      </c>
      <c r="S171">
        <v>12</v>
      </c>
      <c r="T171">
        <v>0</v>
      </c>
      <c r="U171">
        <v>0</v>
      </c>
      <c r="V171">
        <v>0</v>
      </c>
      <c r="W171" t="s">
        <v>11</v>
      </c>
      <c r="X171" t="s">
        <v>25</v>
      </c>
      <c r="Y171" t="s">
        <v>12</v>
      </c>
      <c r="Z171" t="s">
        <v>12</v>
      </c>
      <c r="AA171" t="s">
        <v>12</v>
      </c>
      <c r="AB171">
        <v>25</v>
      </c>
      <c r="AC171" t="s">
        <v>14</v>
      </c>
    </row>
    <row r="172" spans="1:29" x14ac:dyDescent="0.25">
      <c r="A172" t="s">
        <v>210</v>
      </c>
      <c r="B172" t="s">
        <v>16</v>
      </c>
      <c r="D172" t="s">
        <v>503</v>
      </c>
      <c r="G172">
        <f>SUM(elden_ring_weapon[[#This Row],[Phy]:[Hol]])</f>
        <v>345</v>
      </c>
      <c r="H172">
        <v>345</v>
      </c>
      <c r="I172">
        <v>0</v>
      </c>
      <c r="J172">
        <v>0</v>
      </c>
      <c r="K172">
        <v>0</v>
      </c>
      <c r="L172">
        <v>0</v>
      </c>
      <c r="M172" s="3">
        <f>(elden_ring_weapon[[#This Row],[Phy]]/elden_ring_weapon[[#This Row],[Damage]])*100</f>
        <v>100</v>
      </c>
      <c r="N172" s="3">
        <f>(elden_ring_weapon[[#This Row],[Mag]]/elden_ring_weapon[[#This Row],[Damage]])*100</f>
        <v>0</v>
      </c>
      <c r="O172" s="3">
        <f>(elden_ring_weapon[[#This Row],[Fir]]/elden_ring_weapon[[#This Row],[Damage]])*100</f>
        <v>0</v>
      </c>
      <c r="P172" s="3">
        <f>(elden_ring_weapon[[#This Row],[Lit]]/elden_ring_weapon[[#This Row],[Damage]])*100</f>
        <v>0</v>
      </c>
      <c r="Q172" s="3">
        <f>(elden_ring_weapon[[#This Row],[Hol]]/elden_ring_weapon[[#This Row],[Damage]])*100</f>
        <v>0</v>
      </c>
      <c r="R172">
        <v>20</v>
      </c>
      <c r="S172">
        <v>14</v>
      </c>
      <c r="T172">
        <v>0</v>
      </c>
      <c r="U172">
        <v>0</v>
      </c>
      <c r="V172">
        <v>0</v>
      </c>
      <c r="W172" t="s">
        <v>11</v>
      </c>
      <c r="X172" t="s">
        <v>25</v>
      </c>
      <c r="Y172" t="s">
        <v>12</v>
      </c>
      <c r="Z172" t="s">
        <v>12</v>
      </c>
      <c r="AA172" t="s">
        <v>12</v>
      </c>
      <c r="AB172">
        <v>10</v>
      </c>
      <c r="AC172" t="s">
        <v>14</v>
      </c>
    </row>
    <row r="173" spans="1:29" x14ac:dyDescent="0.25">
      <c r="A173" t="s">
        <v>211</v>
      </c>
      <c r="B173" t="s">
        <v>212</v>
      </c>
      <c r="D173" t="s">
        <v>497</v>
      </c>
      <c r="G173">
        <f>SUM(elden_ring_weapon[[#This Row],[Phy]:[Hol]])</f>
        <v>301</v>
      </c>
      <c r="H173">
        <v>301</v>
      </c>
      <c r="I173">
        <v>0</v>
      </c>
      <c r="J173">
        <v>0</v>
      </c>
      <c r="K173">
        <v>0</v>
      </c>
      <c r="L173">
        <v>0</v>
      </c>
      <c r="M173" s="3">
        <f>(elden_ring_weapon[[#This Row],[Phy]]/elden_ring_weapon[[#This Row],[Damage]])*100</f>
        <v>100</v>
      </c>
      <c r="N173" s="3">
        <f>(elden_ring_weapon[[#This Row],[Mag]]/elden_ring_weapon[[#This Row],[Damage]])*100</f>
        <v>0</v>
      </c>
      <c r="O173" s="3">
        <f>(elden_ring_weapon[[#This Row],[Fir]]/elden_ring_weapon[[#This Row],[Damage]])*100</f>
        <v>0</v>
      </c>
      <c r="P173" s="3">
        <f>(elden_ring_weapon[[#This Row],[Lit]]/elden_ring_weapon[[#This Row],[Damage]])*100</f>
        <v>0</v>
      </c>
      <c r="Q173" s="3">
        <f>(elden_ring_weapon[[#This Row],[Hol]]/elden_ring_weapon[[#This Row],[Damage]])*100</f>
        <v>0</v>
      </c>
      <c r="R173">
        <v>22</v>
      </c>
      <c r="S173">
        <v>0</v>
      </c>
      <c r="T173">
        <v>0</v>
      </c>
      <c r="U173">
        <v>0</v>
      </c>
      <c r="V173">
        <v>0</v>
      </c>
      <c r="W173" t="s">
        <v>25</v>
      </c>
      <c r="X173" t="s">
        <v>25</v>
      </c>
      <c r="Y173" t="s">
        <v>12</v>
      </c>
      <c r="Z173" t="s">
        <v>12</v>
      </c>
      <c r="AA173" t="s">
        <v>12</v>
      </c>
      <c r="AB173">
        <v>9</v>
      </c>
      <c r="AC173" t="s">
        <v>14</v>
      </c>
    </row>
    <row r="174" spans="1:29" x14ac:dyDescent="0.25">
      <c r="A174" t="s">
        <v>213</v>
      </c>
      <c r="B174" t="s">
        <v>45</v>
      </c>
      <c r="D174" t="s">
        <v>631</v>
      </c>
      <c r="G174">
        <f>SUM(elden_ring_weapon[[#This Row],[Phy]:[Hol]])</f>
        <v>320</v>
      </c>
      <c r="H174">
        <v>320</v>
      </c>
      <c r="I174">
        <v>0</v>
      </c>
      <c r="J174">
        <v>0</v>
      </c>
      <c r="K174">
        <v>0</v>
      </c>
      <c r="L174">
        <v>0</v>
      </c>
      <c r="M174" s="3">
        <f>(elden_ring_weapon[[#This Row],[Phy]]/elden_ring_weapon[[#This Row],[Damage]])*100</f>
        <v>100</v>
      </c>
      <c r="N174" s="3">
        <f>(elden_ring_weapon[[#This Row],[Mag]]/elden_ring_weapon[[#This Row],[Damage]])*100</f>
        <v>0</v>
      </c>
      <c r="O174" s="3">
        <f>(elden_ring_weapon[[#This Row],[Fir]]/elden_ring_weapon[[#This Row],[Damage]])*100</f>
        <v>0</v>
      </c>
      <c r="P174" s="3">
        <f>(elden_ring_weapon[[#This Row],[Lit]]/elden_ring_weapon[[#This Row],[Damage]])*100</f>
        <v>0</v>
      </c>
      <c r="Q174" s="3">
        <f>(elden_ring_weapon[[#This Row],[Hol]]/elden_ring_weapon[[#This Row],[Damage]])*100</f>
        <v>0</v>
      </c>
      <c r="R174">
        <v>8</v>
      </c>
      <c r="S174">
        <v>0</v>
      </c>
      <c r="T174">
        <v>0</v>
      </c>
      <c r="U174">
        <v>0</v>
      </c>
      <c r="V174">
        <v>0</v>
      </c>
      <c r="W174" t="s">
        <v>17</v>
      </c>
      <c r="X174" t="s">
        <v>12</v>
      </c>
      <c r="Y174" t="s">
        <v>12</v>
      </c>
      <c r="Z174" t="s">
        <v>12</v>
      </c>
      <c r="AA174" t="s">
        <v>12</v>
      </c>
      <c r="AB174">
        <v>85</v>
      </c>
      <c r="AC174" t="s">
        <v>14</v>
      </c>
    </row>
    <row r="175" spans="1:29" x14ac:dyDescent="0.25">
      <c r="A175" t="s">
        <v>214</v>
      </c>
      <c r="B175" t="s">
        <v>68</v>
      </c>
      <c r="D175" t="s">
        <v>612</v>
      </c>
      <c r="G175">
        <f>SUM(elden_ring_weapon[[#This Row],[Phy]:[Hol]])</f>
        <v>423</v>
      </c>
      <c r="H175">
        <v>193</v>
      </c>
      <c r="I175">
        <v>230</v>
      </c>
      <c r="J175">
        <v>0</v>
      </c>
      <c r="K175">
        <v>0</v>
      </c>
      <c r="L175">
        <v>0</v>
      </c>
      <c r="M175" s="3">
        <f>(elden_ring_weapon[[#This Row],[Phy]]/elden_ring_weapon[[#This Row],[Damage]])*100</f>
        <v>45.626477541371159</v>
      </c>
      <c r="N175" s="3">
        <f>(elden_ring_weapon[[#This Row],[Mag]]/elden_ring_weapon[[#This Row],[Damage]])*100</f>
        <v>54.373522458628841</v>
      </c>
      <c r="O175" s="3">
        <f>(elden_ring_weapon[[#This Row],[Fir]]/elden_ring_weapon[[#This Row],[Damage]])*100</f>
        <v>0</v>
      </c>
      <c r="P175" s="3">
        <f>(elden_ring_weapon[[#This Row],[Lit]]/elden_ring_weapon[[#This Row],[Damage]])*100</f>
        <v>0</v>
      </c>
      <c r="Q175" s="3">
        <f>(elden_ring_weapon[[#This Row],[Hol]]/elden_ring_weapon[[#This Row],[Damage]])*100</f>
        <v>0</v>
      </c>
      <c r="R175">
        <v>12</v>
      </c>
      <c r="S175">
        <v>8</v>
      </c>
      <c r="T175">
        <v>0</v>
      </c>
      <c r="U175">
        <v>0</v>
      </c>
      <c r="V175">
        <v>0</v>
      </c>
      <c r="W175" t="s">
        <v>25</v>
      </c>
      <c r="X175" t="s">
        <v>11</v>
      </c>
      <c r="Y175" t="s">
        <v>11</v>
      </c>
      <c r="Z175" t="s">
        <v>12</v>
      </c>
      <c r="AA175" t="s">
        <v>12</v>
      </c>
      <c r="AB175">
        <v>35</v>
      </c>
      <c r="AC175" t="s">
        <v>18</v>
      </c>
    </row>
    <row r="176" spans="1:29" x14ac:dyDescent="0.25">
      <c r="A176" t="s">
        <v>215</v>
      </c>
      <c r="B176" t="s">
        <v>27</v>
      </c>
      <c r="D176" t="s">
        <v>401</v>
      </c>
      <c r="G176">
        <f>SUM(elden_ring_weapon[[#This Row],[Phy]:[Hol]])</f>
        <v>260</v>
      </c>
      <c r="H176">
        <v>260</v>
      </c>
      <c r="I176">
        <v>0</v>
      </c>
      <c r="J176">
        <v>0</v>
      </c>
      <c r="K176">
        <v>0</v>
      </c>
      <c r="L176">
        <v>0</v>
      </c>
      <c r="M176" s="3">
        <f>(elden_ring_weapon[[#This Row],[Phy]]/elden_ring_weapon[[#This Row],[Damage]])*100</f>
        <v>100</v>
      </c>
      <c r="N176" s="3">
        <f>(elden_ring_weapon[[#This Row],[Mag]]/elden_ring_weapon[[#This Row],[Damage]])*100</f>
        <v>0</v>
      </c>
      <c r="O176" s="3">
        <f>(elden_ring_weapon[[#This Row],[Fir]]/elden_ring_weapon[[#This Row],[Damage]])*100</f>
        <v>0</v>
      </c>
      <c r="P176" s="3">
        <f>(elden_ring_weapon[[#This Row],[Lit]]/elden_ring_weapon[[#This Row],[Damage]])*100</f>
        <v>0</v>
      </c>
      <c r="Q176" s="3">
        <f>(elden_ring_weapon[[#This Row],[Hol]]/elden_ring_weapon[[#This Row],[Damage]])*100</f>
        <v>0</v>
      </c>
      <c r="R176">
        <v>22</v>
      </c>
      <c r="S176">
        <v>18</v>
      </c>
      <c r="T176">
        <v>0</v>
      </c>
      <c r="U176">
        <v>0</v>
      </c>
      <c r="V176">
        <v>0</v>
      </c>
      <c r="W176" t="s">
        <v>12</v>
      </c>
      <c r="X176" t="s">
        <v>12</v>
      </c>
      <c r="Y176" t="s">
        <v>12</v>
      </c>
      <c r="Z176" t="s">
        <v>12</v>
      </c>
      <c r="AA176" t="s">
        <v>12</v>
      </c>
      <c r="AB176">
        <v>4</v>
      </c>
      <c r="AC176" t="s">
        <v>14</v>
      </c>
    </row>
    <row r="177" spans="1:29" x14ac:dyDescent="0.25">
      <c r="A177" t="s">
        <v>216</v>
      </c>
      <c r="B177" t="s">
        <v>130</v>
      </c>
      <c r="D177" t="s">
        <v>489</v>
      </c>
      <c r="E177" t="s">
        <v>660</v>
      </c>
      <c r="F177" t="s">
        <v>665</v>
      </c>
      <c r="G177">
        <f>SUM(elden_ring_weapon[[#This Row],[Phy]:[Hol]])</f>
        <v>294</v>
      </c>
      <c r="H177">
        <v>294</v>
      </c>
      <c r="I177">
        <v>0</v>
      </c>
      <c r="J177">
        <v>0</v>
      </c>
      <c r="K177">
        <v>0</v>
      </c>
      <c r="L177">
        <v>0</v>
      </c>
      <c r="M177" s="3">
        <f>(elden_ring_weapon[[#This Row],[Phy]]/elden_ring_weapon[[#This Row],[Damage]])*100</f>
        <v>100</v>
      </c>
      <c r="N177" s="3">
        <f>(elden_ring_weapon[[#This Row],[Mag]]/elden_ring_weapon[[#This Row],[Damage]])*100</f>
        <v>0</v>
      </c>
      <c r="O177" s="3">
        <f>(elden_ring_weapon[[#This Row],[Fir]]/elden_ring_weapon[[#This Row],[Damage]])*100</f>
        <v>0</v>
      </c>
      <c r="P177" s="3">
        <f>(elden_ring_weapon[[#This Row],[Lit]]/elden_ring_weapon[[#This Row],[Damage]])*100</f>
        <v>0</v>
      </c>
      <c r="Q177" s="3">
        <f>(elden_ring_weapon[[#This Row],[Hol]]/elden_ring_weapon[[#This Row],[Damage]])*100</f>
        <v>0</v>
      </c>
      <c r="R177">
        <v>9</v>
      </c>
      <c r="S177">
        <v>14</v>
      </c>
      <c r="T177">
        <v>0</v>
      </c>
      <c r="U177">
        <v>0</v>
      </c>
      <c r="V177">
        <v>0</v>
      </c>
      <c r="W177" t="s">
        <v>11</v>
      </c>
      <c r="X177" t="s">
        <v>11</v>
      </c>
      <c r="Y177" t="s">
        <v>12</v>
      </c>
      <c r="Z177" t="s">
        <v>12</v>
      </c>
      <c r="AA177" t="s">
        <v>12</v>
      </c>
      <c r="AB177">
        <v>95</v>
      </c>
      <c r="AC177" t="s">
        <v>18</v>
      </c>
    </row>
    <row r="178" spans="1:29" x14ac:dyDescent="0.25">
      <c r="A178" t="s">
        <v>217</v>
      </c>
      <c r="B178" t="s">
        <v>20</v>
      </c>
      <c r="D178" t="s">
        <v>363</v>
      </c>
      <c r="G178">
        <f>SUM(elden_ring_weapon[[#This Row],[Phy]:[Hol]])</f>
        <v>196</v>
      </c>
      <c r="H178">
        <v>196</v>
      </c>
      <c r="I178">
        <v>0</v>
      </c>
      <c r="J178">
        <v>0</v>
      </c>
      <c r="K178">
        <v>0</v>
      </c>
      <c r="L178">
        <v>0</v>
      </c>
      <c r="M178" s="3">
        <f>(elden_ring_weapon[[#This Row],[Phy]]/elden_ring_weapon[[#This Row],[Damage]])*100</f>
        <v>100</v>
      </c>
      <c r="N178" s="3">
        <f>(elden_ring_weapon[[#This Row],[Mag]]/elden_ring_weapon[[#This Row],[Damage]])*100</f>
        <v>0</v>
      </c>
      <c r="O178" s="3">
        <f>(elden_ring_weapon[[#This Row],[Fir]]/elden_ring_weapon[[#This Row],[Damage]])*100</f>
        <v>0</v>
      </c>
      <c r="P178" s="3">
        <f>(elden_ring_weapon[[#This Row],[Lit]]/elden_ring_weapon[[#This Row],[Damage]])*100</f>
        <v>0</v>
      </c>
      <c r="Q178" s="3">
        <f>(elden_ring_weapon[[#This Row],[Hol]]/elden_ring_weapon[[#This Row],[Damage]])*100</f>
        <v>0</v>
      </c>
      <c r="R178">
        <v>24</v>
      </c>
      <c r="S178">
        <v>8</v>
      </c>
      <c r="T178">
        <v>0</v>
      </c>
      <c r="U178">
        <v>0</v>
      </c>
      <c r="V178">
        <v>0</v>
      </c>
      <c r="W178" t="s">
        <v>11</v>
      </c>
      <c r="X178" t="s">
        <v>11</v>
      </c>
      <c r="Y178" t="s">
        <v>12</v>
      </c>
      <c r="Z178" t="s">
        <v>12</v>
      </c>
      <c r="AA178" t="s">
        <v>12</v>
      </c>
      <c r="AB178">
        <v>4</v>
      </c>
      <c r="AC178" t="s">
        <v>14</v>
      </c>
    </row>
    <row r="179" spans="1:29" x14ac:dyDescent="0.25">
      <c r="A179" t="s">
        <v>218</v>
      </c>
      <c r="B179" t="s">
        <v>32</v>
      </c>
      <c r="D179" t="s">
        <v>483</v>
      </c>
      <c r="G179">
        <f>SUM(elden_ring_weapon[[#This Row],[Phy]:[Hol]])</f>
        <v>357</v>
      </c>
      <c r="H179">
        <v>357</v>
      </c>
      <c r="I179">
        <v>0</v>
      </c>
      <c r="J179">
        <v>0</v>
      </c>
      <c r="K179">
        <v>0</v>
      </c>
      <c r="L179">
        <v>0</v>
      </c>
      <c r="M179" s="3">
        <f>(elden_ring_weapon[[#This Row],[Phy]]/elden_ring_weapon[[#This Row],[Damage]])*100</f>
        <v>100</v>
      </c>
      <c r="N179" s="3">
        <f>(elden_ring_weapon[[#This Row],[Mag]]/elden_ring_weapon[[#This Row],[Damage]])*100</f>
        <v>0</v>
      </c>
      <c r="O179" s="3">
        <f>(elden_ring_weapon[[#This Row],[Fir]]/elden_ring_weapon[[#This Row],[Damage]])*100</f>
        <v>0</v>
      </c>
      <c r="P179" s="3">
        <f>(elden_ring_weapon[[#This Row],[Lit]]/elden_ring_weapon[[#This Row],[Damage]])*100</f>
        <v>0</v>
      </c>
      <c r="Q179" s="3">
        <f>(elden_ring_weapon[[#This Row],[Hol]]/elden_ring_weapon[[#This Row],[Damage]])*100</f>
        <v>0</v>
      </c>
      <c r="R179">
        <v>10</v>
      </c>
      <c r="S179">
        <v>10</v>
      </c>
      <c r="T179">
        <v>0</v>
      </c>
      <c r="U179">
        <v>0</v>
      </c>
      <c r="V179">
        <v>0</v>
      </c>
      <c r="W179" t="s">
        <v>25</v>
      </c>
      <c r="X179" t="s">
        <v>11</v>
      </c>
      <c r="Y179" t="s">
        <v>12</v>
      </c>
      <c r="Z179" t="s">
        <v>12</v>
      </c>
      <c r="AA179" t="s">
        <v>12</v>
      </c>
      <c r="AB179">
        <v>125</v>
      </c>
      <c r="AC179" t="s">
        <v>14</v>
      </c>
    </row>
    <row r="180" spans="1:29" x14ac:dyDescent="0.25">
      <c r="A180" t="s">
        <v>219</v>
      </c>
      <c r="B180" t="s">
        <v>68</v>
      </c>
      <c r="D180" t="s">
        <v>594</v>
      </c>
      <c r="G180">
        <f>SUM(elden_ring_weapon[[#This Row],[Phy]:[Hol]])</f>
        <v>269</v>
      </c>
      <c r="H180">
        <v>269</v>
      </c>
      <c r="I180">
        <v>0</v>
      </c>
      <c r="J180">
        <v>0</v>
      </c>
      <c r="K180">
        <v>0</v>
      </c>
      <c r="L180">
        <v>0</v>
      </c>
      <c r="M180" s="3">
        <f>(elden_ring_weapon[[#This Row],[Phy]]/elden_ring_weapon[[#This Row],[Damage]])*100</f>
        <v>100</v>
      </c>
      <c r="N180" s="3">
        <f>(elden_ring_weapon[[#This Row],[Mag]]/elden_ring_weapon[[#This Row],[Damage]])*100</f>
        <v>0</v>
      </c>
      <c r="O180" s="3">
        <f>(elden_ring_weapon[[#This Row],[Fir]]/elden_ring_weapon[[#This Row],[Damage]])*100</f>
        <v>0</v>
      </c>
      <c r="P180" s="3">
        <f>(elden_ring_weapon[[#This Row],[Lit]]/elden_ring_weapon[[#This Row],[Damage]])*100</f>
        <v>0</v>
      </c>
      <c r="Q180" s="3">
        <f>(elden_ring_weapon[[#This Row],[Hol]]/elden_ring_weapon[[#This Row],[Damage]])*100</f>
        <v>0</v>
      </c>
      <c r="R180">
        <v>16</v>
      </c>
      <c r="S180">
        <v>10</v>
      </c>
      <c r="T180">
        <v>0</v>
      </c>
      <c r="U180">
        <v>0</v>
      </c>
      <c r="V180">
        <v>0</v>
      </c>
      <c r="W180" t="s">
        <v>25</v>
      </c>
      <c r="X180" t="s">
        <v>11</v>
      </c>
      <c r="Y180" t="s">
        <v>12</v>
      </c>
      <c r="Z180" t="s">
        <v>12</v>
      </c>
      <c r="AA180" t="s">
        <v>12</v>
      </c>
      <c r="AB180">
        <v>35</v>
      </c>
      <c r="AC180" t="s">
        <v>14</v>
      </c>
    </row>
    <row r="181" spans="1:29" x14ac:dyDescent="0.25">
      <c r="A181" t="s">
        <v>220</v>
      </c>
      <c r="B181" t="s">
        <v>16</v>
      </c>
      <c r="D181" t="s">
        <v>502</v>
      </c>
      <c r="G181">
        <f>SUM(elden_ring_weapon[[#This Row],[Phy]:[Hol]])</f>
        <v>333</v>
      </c>
      <c r="H181">
        <v>333</v>
      </c>
      <c r="I181">
        <v>0</v>
      </c>
      <c r="J181">
        <v>0</v>
      </c>
      <c r="K181">
        <v>0</v>
      </c>
      <c r="L181">
        <v>0</v>
      </c>
      <c r="M181" s="3">
        <f>(elden_ring_weapon[[#This Row],[Phy]]/elden_ring_weapon[[#This Row],[Damage]])*100</f>
        <v>100</v>
      </c>
      <c r="N181" s="3">
        <f>(elden_ring_weapon[[#This Row],[Mag]]/elden_ring_weapon[[#This Row],[Damage]])*100</f>
        <v>0</v>
      </c>
      <c r="O181" s="3">
        <f>(elden_ring_weapon[[#This Row],[Fir]]/elden_ring_weapon[[#This Row],[Damage]])*100</f>
        <v>0</v>
      </c>
      <c r="P181" s="3">
        <f>(elden_ring_weapon[[#This Row],[Lit]]/elden_ring_weapon[[#This Row],[Damage]])*100</f>
        <v>0</v>
      </c>
      <c r="Q181" s="3">
        <f>(elden_ring_weapon[[#This Row],[Hol]]/elden_ring_weapon[[#This Row],[Damage]])*100</f>
        <v>0</v>
      </c>
      <c r="R181">
        <v>10</v>
      </c>
      <c r="S181">
        <v>10</v>
      </c>
      <c r="T181">
        <v>0</v>
      </c>
      <c r="U181">
        <v>0</v>
      </c>
      <c r="V181">
        <v>0</v>
      </c>
      <c r="W181" t="s">
        <v>25</v>
      </c>
      <c r="X181" t="s">
        <v>11</v>
      </c>
      <c r="Y181" t="s">
        <v>12</v>
      </c>
      <c r="Z181" t="s">
        <v>12</v>
      </c>
      <c r="AA181" t="s">
        <v>12</v>
      </c>
      <c r="AB181">
        <v>9</v>
      </c>
      <c r="AC181" t="s">
        <v>14</v>
      </c>
    </row>
    <row r="182" spans="1:29" x14ac:dyDescent="0.25">
      <c r="A182" t="s">
        <v>221</v>
      </c>
      <c r="B182" t="s">
        <v>68</v>
      </c>
      <c r="D182" t="s">
        <v>597</v>
      </c>
      <c r="G182">
        <f>SUM(elden_ring_weapon[[#This Row],[Phy]:[Hol]])</f>
        <v>281</v>
      </c>
      <c r="H182">
        <v>281</v>
      </c>
      <c r="I182">
        <v>0</v>
      </c>
      <c r="J182">
        <v>0</v>
      </c>
      <c r="K182">
        <v>0</v>
      </c>
      <c r="L182">
        <v>0</v>
      </c>
      <c r="M182" s="3">
        <f>(elden_ring_weapon[[#This Row],[Phy]]/elden_ring_weapon[[#This Row],[Damage]])*100</f>
        <v>100</v>
      </c>
      <c r="N182" s="3">
        <f>(elden_ring_weapon[[#This Row],[Mag]]/elden_ring_weapon[[#This Row],[Damage]])*100</f>
        <v>0</v>
      </c>
      <c r="O182" s="3">
        <f>(elden_ring_weapon[[#This Row],[Fir]]/elden_ring_weapon[[#This Row],[Damage]])*100</f>
        <v>0</v>
      </c>
      <c r="P182" s="3">
        <f>(elden_ring_weapon[[#This Row],[Lit]]/elden_ring_weapon[[#This Row],[Damage]])*100</f>
        <v>0</v>
      </c>
      <c r="Q182" s="3">
        <f>(elden_ring_weapon[[#This Row],[Hol]]/elden_ring_weapon[[#This Row],[Damage]])*100</f>
        <v>0</v>
      </c>
      <c r="R182">
        <v>20</v>
      </c>
      <c r="S182">
        <v>15</v>
      </c>
      <c r="T182">
        <v>0</v>
      </c>
      <c r="U182">
        <v>0</v>
      </c>
      <c r="V182">
        <v>20</v>
      </c>
      <c r="W182" t="s">
        <v>11</v>
      </c>
      <c r="X182" t="s">
        <v>11</v>
      </c>
      <c r="Y182" t="s">
        <v>12</v>
      </c>
      <c r="Z182" t="s">
        <v>12</v>
      </c>
      <c r="AA182" t="s">
        <v>12</v>
      </c>
      <c r="AB182">
        <v>35</v>
      </c>
      <c r="AC182" t="s">
        <v>14</v>
      </c>
    </row>
    <row r="183" spans="1:29" x14ac:dyDescent="0.25">
      <c r="A183" t="s">
        <v>222</v>
      </c>
      <c r="B183" t="s">
        <v>38</v>
      </c>
      <c r="D183" t="s">
        <v>528</v>
      </c>
      <c r="G183">
        <f>SUM(elden_ring_weapon[[#This Row],[Phy]:[Hol]])</f>
        <v>442</v>
      </c>
      <c r="H183">
        <v>269</v>
      </c>
      <c r="I183">
        <v>173</v>
      </c>
      <c r="J183">
        <v>0</v>
      </c>
      <c r="K183">
        <v>0</v>
      </c>
      <c r="L183">
        <v>0</v>
      </c>
      <c r="M183" s="3">
        <f>(elden_ring_weapon[[#This Row],[Phy]]/elden_ring_weapon[[#This Row],[Damage]])*100</f>
        <v>60.859728506787327</v>
      </c>
      <c r="N183" s="3">
        <f>(elden_ring_weapon[[#This Row],[Mag]]/elden_ring_weapon[[#This Row],[Damage]])*100</f>
        <v>39.140271493212673</v>
      </c>
      <c r="O183" s="3">
        <f>(elden_ring_weapon[[#This Row],[Fir]]/elden_ring_weapon[[#This Row],[Damage]])*100</f>
        <v>0</v>
      </c>
      <c r="P183" s="3">
        <f>(elden_ring_weapon[[#This Row],[Lit]]/elden_ring_weapon[[#This Row],[Damage]])*100</f>
        <v>0</v>
      </c>
      <c r="Q183" s="3">
        <f>(elden_ring_weapon[[#This Row],[Hol]]/elden_ring_weapon[[#This Row],[Damage]])*100</f>
        <v>0</v>
      </c>
      <c r="R183">
        <v>15</v>
      </c>
      <c r="S183">
        <v>12</v>
      </c>
      <c r="T183">
        <v>0</v>
      </c>
      <c r="U183">
        <v>0</v>
      </c>
      <c r="V183">
        <v>0</v>
      </c>
      <c r="W183" t="s">
        <v>25</v>
      </c>
      <c r="X183" t="s">
        <v>25</v>
      </c>
      <c r="Y183" t="s">
        <v>25</v>
      </c>
      <c r="Z183" t="s">
        <v>12</v>
      </c>
      <c r="AA183" t="s">
        <v>12</v>
      </c>
      <c r="AB183">
        <v>10</v>
      </c>
      <c r="AC183" t="s">
        <v>18</v>
      </c>
    </row>
    <row r="184" spans="1:29" x14ac:dyDescent="0.25">
      <c r="A184" t="s">
        <v>223</v>
      </c>
      <c r="B184" t="s">
        <v>38</v>
      </c>
      <c r="D184" t="s">
        <v>521</v>
      </c>
      <c r="G184">
        <f>SUM(elden_ring_weapon[[#This Row],[Phy]:[Hol]])</f>
        <v>296</v>
      </c>
      <c r="H184">
        <v>296</v>
      </c>
      <c r="I184">
        <v>0</v>
      </c>
      <c r="J184">
        <v>0</v>
      </c>
      <c r="K184">
        <v>0</v>
      </c>
      <c r="L184">
        <v>0</v>
      </c>
      <c r="M184" s="3">
        <f>(elden_ring_weapon[[#This Row],[Phy]]/elden_ring_weapon[[#This Row],[Damage]])*100</f>
        <v>100</v>
      </c>
      <c r="N184" s="3">
        <f>(elden_ring_weapon[[#This Row],[Mag]]/elden_ring_weapon[[#This Row],[Damage]])*100</f>
        <v>0</v>
      </c>
      <c r="O184" s="3">
        <f>(elden_ring_weapon[[#This Row],[Fir]]/elden_ring_weapon[[#This Row],[Damage]])*100</f>
        <v>0</v>
      </c>
      <c r="P184" s="3">
        <f>(elden_ring_weapon[[#This Row],[Lit]]/elden_ring_weapon[[#This Row],[Damage]])*100</f>
        <v>0</v>
      </c>
      <c r="Q184" s="3">
        <f>(elden_ring_weapon[[#This Row],[Hol]]/elden_ring_weapon[[#This Row],[Damage]])*100</f>
        <v>0</v>
      </c>
      <c r="R184">
        <v>10</v>
      </c>
      <c r="S184">
        <v>0</v>
      </c>
      <c r="T184">
        <v>0</v>
      </c>
      <c r="U184">
        <v>0</v>
      </c>
      <c r="V184">
        <v>52</v>
      </c>
      <c r="W184" t="s">
        <v>11</v>
      </c>
      <c r="X184" t="s">
        <v>17</v>
      </c>
      <c r="Y184" t="s">
        <v>12</v>
      </c>
      <c r="Z184" t="s">
        <v>12</v>
      </c>
      <c r="AA184" t="s">
        <v>12</v>
      </c>
      <c r="AB184">
        <v>7</v>
      </c>
      <c r="AC184" t="s">
        <v>14</v>
      </c>
    </row>
    <row r="185" spans="1:29" x14ac:dyDescent="0.25">
      <c r="A185" t="s">
        <v>224</v>
      </c>
      <c r="B185" t="s">
        <v>10</v>
      </c>
      <c r="D185" t="s">
        <v>473</v>
      </c>
      <c r="G185">
        <f>SUM(elden_ring_weapon[[#This Row],[Phy]:[Hol]])</f>
        <v>58</v>
      </c>
      <c r="H185">
        <v>58</v>
      </c>
      <c r="I185">
        <v>0</v>
      </c>
      <c r="J185">
        <v>0</v>
      </c>
      <c r="K185">
        <v>0</v>
      </c>
      <c r="L185">
        <v>0</v>
      </c>
      <c r="M185" s="3">
        <f>(elden_ring_weapon[[#This Row],[Phy]]/elden_ring_weapon[[#This Row],[Damage]])*100</f>
        <v>100</v>
      </c>
      <c r="N185" s="3">
        <f>(elden_ring_weapon[[#This Row],[Mag]]/elden_ring_weapon[[#This Row],[Damage]])*100</f>
        <v>0</v>
      </c>
      <c r="O185" s="3">
        <f>(elden_ring_weapon[[#This Row],[Fir]]/elden_ring_weapon[[#This Row],[Damage]])*100</f>
        <v>0</v>
      </c>
      <c r="P185" s="3">
        <f>(elden_ring_weapon[[#This Row],[Lit]]/elden_ring_weapon[[#This Row],[Damage]])*100</f>
        <v>0</v>
      </c>
      <c r="Q185" s="3">
        <f>(elden_ring_weapon[[#This Row],[Hol]]/elden_ring_weapon[[#This Row],[Damage]])*100</f>
        <v>0</v>
      </c>
      <c r="R185">
        <v>12</v>
      </c>
      <c r="S185">
        <v>7</v>
      </c>
      <c r="T185">
        <v>0</v>
      </c>
      <c r="U185">
        <v>0</v>
      </c>
      <c r="V185">
        <v>0</v>
      </c>
      <c r="W185" t="s">
        <v>25</v>
      </c>
      <c r="X185" t="s">
        <v>12</v>
      </c>
      <c r="Y185" t="s">
        <v>13</v>
      </c>
      <c r="Z185" t="s">
        <v>12</v>
      </c>
      <c r="AA185" t="s">
        <v>12</v>
      </c>
      <c r="AB185">
        <v>4</v>
      </c>
      <c r="AC185" t="s">
        <v>18</v>
      </c>
    </row>
    <row r="186" spans="1:29" x14ac:dyDescent="0.25">
      <c r="A186" t="s">
        <v>225</v>
      </c>
      <c r="B186" t="s">
        <v>92</v>
      </c>
      <c r="D186" t="s">
        <v>533</v>
      </c>
      <c r="G186">
        <f>SUM(elden_ring_weapon[[#This Row],[Phy]:[Hol]])</f>
        <v>281</v>
      </c>
      <c r="H186">
        <v>281</v>
      </c>
      <c r="I186">
        <v>0</v>
      </c>
      <c r="J186">
        <v>0</v>
      </c>
      <c r="K186">
        <v>0</v>
      </c>
      <c r="L186">
        <v>0</v>
      </c>
      <c r="M186" s="3">
        <f>(elden_ring_weapon[[#This Row],[Phy]]/elden_ring_weapon[[#This Row],[Damage]])*100</f>
        <v>100</v>
      </c>
      <c r="N186" s="3">
        <f>(elden_ring_weapon[[#This Row],[Mag]]/elden_ring_weapon[[#This Row],[Damage]])*100</f>
        <v>0</v>
      </c>
      <c r="O186" s="3">
        <f>(elden_ring_weapon[[#This Row],[Fir]]/elden_ring_weapon[[#This Row],[Damage]])*100</f>
        <v>0</v>
      </c>
      <c r="P186" s="3">
        <f>(elden_ring_weapon[[#This Row],[Lit]]/elden_ring_weapon[[#This Row],[Damage]])*100</f>
        <v>0</v>
      </c>
      <c r="Q186" s="3">
        <f>(elden_ring_weapon[[#This Row],[Hol]]/elden_ring_weapon[[#This Row],[Damage]])*100</f>
        <v>0</v>
      </c>
      <c r="R186">
        <v>9</v>
      </c>
      <c r="S186">
        <v>15</v>
      </c>
      <c r="T186">
        <v>0</v>
      </c>
      <c r="U186">
        <v>0</v>
      </c>
      <c r="V186">
        <v>0</v>
      </c>
      <c r="W186" t="s">
        <v>25</v>
      </c>
      <c r="X186" t="s">
        <v>11</v>
      </c>
      <c r="Y186" t="s">
        <v>12</v>
      </c>
      <c r="Z186" t="s">
        <v>12</v>
      </c>
      <c r="AA186" t="s">
        <v>12</v>
      </c>
      <c r="AB186">
        <v>45</v>
      </c>
      <c r="AC186" t="s">
        <v>14</v>
      </c>
    </row>
    <row r="187" spans="1:29" x14ac:dyDescent="0.25">
      <c r="A187" t="s">
        <v>226</v>
      </c>
      <c r="B187" t="s">
        <v>35</v>
      </c>
      <c r="D187" t="s">
        <v>420</v>
      </c>
      <c r="G187">
        <f>SUM(elden_ring_weapon[[#This Row],[Phy]:[Hol]])</f>
        <v>386</v>
      </c>
      <c r="H187">
        <v>235</v>
      </c>
      <c r="I187">
        <v>0</v>
      </c>
      <c r="J187">
        <v>151</v>
      </c>
      <c r="K187">
        <v>0</v>
      </c>
      <c r="L187">
        <v>0</v>
      </c>
      <c r="M187" s="3">
        <f>(elden_ring_weapon[[#This Row],[Phy]]/elden_ring_weapon[[#This Row],[Damage]])*100</f>
        <v>60.880829015544045</v>
      </c>
      <c r="N187" s="3">
        <f>(elden_ring_weapon[[#This Row],[Mag]]/elden_ring_weapon[[#This Row],[Damage]])*100</f>
        <v>0</v>
      </c>
      <c r="O187" s="3">
        <f>(elden_ring_weapon[[#This Row],[Fir]]/elden_ring_weapon[[#This Row],[Damage]])*100</f>
        <v>39.119170984455955</v>
      </c>
      <c r="P187" s="3">
        <f>(elden_ring_weapon[[#This Row],[Lit]]/elden_ring_weapon[[#This Row],[Damage]])*100</f>
        <v>0</v>
      </c>
      <c r="Q187" s="3">
        <f>(elden_ring_weapon[[#This Row],[Hol]]/elden_ring_weapon[[#This Row],[Damage]])*100</f>
        <v>0</v>
      </c>
      <c r="R187">
        <v>8</v>
      </c>
      <c r="S187">
        <v>16</v>
      </c>
      <c r="T187">
        <v>0</v>
      </c>
      <c r="U187">
        <v>0</v>
      </c>
      <c r="V187">
        <v>0</v>
      </c>
      <c r="W187" t="s">
        <v>25</v>
      </c>
      <c r="X187" t="s">
        <v>11</v>
      </c>
      <c r="Y187" t="s">
        <v>12</v>
      </c>
      <c r="Z187" t="s">
        <v>25</v>
      </c>
      <c r="AA187" t="s">
        <v>12</v>
      </c>
      <c r="AB187">
        <v>4</v>
      </c>
      <c r="AC187" t="s">
        <v>18</v>
      </c>
    </row>
    <row r="188" spans="1:29" x14ac:dyDescent="0.25">
      <c r="A188" t="s">
        <v>227</v>
      </c>
      <c r="B188" t="s">
        <v>157</v>
      </c>
      <c r="D188" t="s">
        <v>648</v>
      </c>
      <c r="G188">
        <f>SUM(elden_ring_weapon[[#This Row],[Phy]:[Hol]])</f>
        <v>352</v>
      </c>
      <c r="H188">
        <v>176</v>
      </c>
      <c r="I188">
        <v>0</v>
      </c>
      <c r="J188">
        <v>176</v>
      </c>
      <c r="K188">
        <v>0</v>
      </c>
      <c r="L188">
        <v>0</v>
      </c>
      <c r="M188" s="3">
        <f>(elden_ring_weapon[[#This Row],[Phy]]/elden_ring_weapon[[#This Row],[Damage]])*100</f>
        <v>50</v>
      </c>
      <c r="N188" s="3">
        <f>(elden_ring_weapon[[#This Row],[Mag]]/elden_ring_weapon[[#This Row],[Damage]])*100</f>
        <v>0</v>
      </c>
      <c r="O188" s="3">
        <f>(elden_ring_weapon[[#This Row],[Fir]]/elden_ring_weapon[[#This Row],[Damage]])*100</f>
        <v>50</v>
      </c>
      <c r="P188" s="3">
        <f>(elden_ring_weapon[[#This Row],[Lit]]/elden_ring_weapon[[#This Row],[Damage]])*100</f>
        <v>0</v>
      </c>
      <c r="Q188" s="3">
        <f>(elden_ring_weapon[[#This Row],[Hol]]/elden_ring_weapon[[#This Row],[Damage]])*100</f>
        <v>0</v>
      </c>
      <c r="R188">
        <v>24</v>
      </c>
      <c r="S188">
        <v>15</v>
      </c>
      <c r="T188">
        <v>0</v>
      </c>
      <c r="U188">
        <v>0</v>
      </c>
      <c r="V188">
        <v>0</v>
      </c>
      <c r="W188" t="s">
        <v>11</v>
      </c>
      <c r="X188" t="s">
        <v>17</v>
      </c>
      <c r="Y188" t="s">
        <v>12</v>
      </c>
      <c r="Z188" t="s">
        <v>25</v>
      </c>
      <c r="AA188" t="s">
        <v>12</v>
      </c>
      <c r="AB188">
        <v>25</v>
      </c>
      <c r="AC188" t="s">
        <v>18</v>
      </c>
    </row>
    <row r="189" spans="1:29" x14ac:dyDescent="0.25">
      <c r="A189" t="s">
        <v>228</v>
      </c>
      <c r="B189" t="s">
        <v>50</v>
      </c>
      <c r="D189" t="s">
        <v>410</v>
      </c>
      <c r="G189">
        <f>SUM(elden_ring_weapon[[#This Row],[Phy]:[Hol]])</f>
        <v>460</v>
      </c>
      <c r="H189">
        <v>279</v>
      </c>
      <c r="I189">
        <v>0</v>
      </c>
      <c r="J189">
        <v>181</v>
      </c>
      <c r="K189">
        <v>0</v>
      </c>
      <c r="L189">
        <v>0</v>
      </c>
      <c r="M189" s="3">
        <f>(elden_ring_weapon[[#This Row],[Phy]]/elden_ring_weapon[[#This Row],[Damage]])*100</f>
        <v>60.652173913043484</v>
      </c>
      <c r="N189" s="3">
        <f>(elden_ring_weapon[[#This Row],[Mag]]/elden_ring_weapon[[#This Row],[Damage]])*100</f>
        <v>0</v>
      </c>
      <c r="O189" s="3">
        <f>(elden_ring_weapon[[#This Row],[Fir]]/elden_ring_weapon[[#This Row],[Damage]])*100</f>
        <v>39.347826086956523</v>
      </c>
      <c r="P189" s="3">
        <f>(elden_ring_weapon[[#This Row],[Lit]]/elden_ring_weapon[[#This Row],[Damage]])*100</f>
        <v>0</v>
      </c>
      <c r="Q189" s="3">
        <f>(elden_ring_weapon[[#This Row],[Hol]]/elden_ring_weapon[[#This Row],[Damage]])*100</f>
        <v>0</v>
      </c>
      <c r="R189">
        <v>34</v>
      </c>
      <c r="S189">
        <v>12</v>
      </c>
      <c r="T189">
        <v>0</v>
      </c>
      <c r="U189">
        <v>0</v>
      </c>
      <c r="V189">
        <v>0</v>
      </c>
      <c r="W189" t="s">
        <v>17</v>
      </c>
      <c r="X189" t="s">
        <v>11</v>
      </c>
      <c r="Y189" t="s">
        <v>12</v>
      </c>
      <c r="Z189" t="s">
        <v>17</v>
      </c>
      <c r="AA189" t="s">
        <v>12</v>
      </c>
      <c r="AB189">
        <v>15</v>
      </c>
      <c r="AC189" t="s">
        <v>18</v>
      </c>
    </row>
    <row r="190" spans="1:29" x14ac:dyDescent="0.25">
      <c r="A190" t="s">
        <v>229</v>
      </c>
      <c r="B190" t="s">
        <v>165</v>
      </c>
      <c r="D190" t="s">
        <v>377</v>
      </c>
      <c r="E190" t="s">
        <v>677</v>
      </c>
      <c r="F190" t="s">
        <v>669</v>
      </c>
      <c r="G190">
        <f>SUM(elden_ring_weapon[[#This Row],[Phy]:[Hol]])</f>
        <v>511</v>
      </c>
      <c r="H190">
        <v>311</v>
      </c>
      <c r="I190">
        <v>0</v>
      </c>
      <c r="J190">
        <v>0</v>
      </c>
      <c r="K190">
        <v>0</v>
      </c>
      <c r="L190">
        <v>200</v>
      </c>
      <c r="M190" s="3">
        <f>(elden_ring_weapon[[#This Row],[Phy]]/elden_ring_weapon[[#This Row],[Damage]])*100</f>
        <v>60.861056751467714</v>
      </c>
      <c r="N190" s="3">
        <f>(elden_ring_weapon[[#This Row],[Mag]]/elden_ring_weapon[[#This Row],[Damage]])*100</f>
        <v>0</v>
      </c>
      <c r="O190" s="3">
        <f>(elden_ring_weapon[[#This Row],[Fir]]/elden_ring_weapon[[#This Row],[Damage]])*100</f>
        <v>0</v>
      </c>
      <c r="P190" s="3">
        <f>(elden_ring_weapon[[#This Row],[Lit]]/elden_ring_weapon[[#This Row],[Damage]])*100</f>
        <v>0</v>
      </c>
      <c r="Q190" s="3">
        <f>(elden_ring_weapon[[#This Row],[Hol]]/elden_ring_weapon[[#This Row],[Damage]])*100</f>
        <v>39.138943248532286</v>
      </c>
      <c r="R190">
        <v>10</v>
      </c>
      <c r="S190">
        <v>12</v>
      </c>
      <c r="T190">
        <v>0</v>
      </c>
      <c r="U190">
        <v>0</v>
      </c>
      <c r="V190">
        <v>0</v>
      </c>
      <c r="W190" t="s">
        <v>17</v>
      </c>
      <c r="X190" t="s">
        <v>11</v>
      </c>
      <c r="Y190" t="s">
        <v>12</v>
      </c>
      <c r="Z190" t="s">
        <v>17</v>
      </c>
      <c r="AA190" t="s">
        <v>12</v>
      </c>
      <c r="AB190">
        <v>22</v>
      </c>
      <c r="AC190" t="s">
        <v>18</v>
      </c>
    </row>
    <row r="191" spans="1:29" x14ac:dyDescent="0.25">
      <c r="A191" t="s">
        <v>230</v>
      </c>
      <c r="B191" t="s">
        <v>35</v>
      </c>
      <c r="D191" t="s">
        <v>426</v>
      </c>
      <c r="G191">
        <f>SUM(elden_ring_weapon[[#This Row],[Phy]:[Hol]])</f>
        <v>274</v>
      </c>
      <c r="H191">
        <v>274</v>
      </c>
      <c r="I191">
        <v>0</v>
      </c>
      <c r="J191">
        <v>0</v>
      </c>
      <c r="K191">
        <v>0</v>
      </c>
      <c r="L191">
        <v>0</v>
      </c>
      <c r="M191" s="3">
        <f>(elden_ring_weapon[[#This Row],[Phy]]/elden_ring_weapon[[#This Row],[Damage]])*100</f>
        <v>100</v>
      </c>
      <c r="N191" s="3">
        <f>(elden_ring_weapon[[#This Row],[Mag]]/elden_ring_weapon[[#This Row],[Damage]])*100</f>
        <v>0</v>
      </c>
      <c r="O191" s="3">
        <f>(elden_ring_weapon[[#This Row],[Fir]]/elden_ring_weapon[[#This Row],[Damage]])*100</f>
        <v>0</v>
      </c>
      <c r="P191" s="3">
        <f>(elden_ring_weapon[[#This Row],[Lit]]/elden_ring_weapon[[#This Row],[Damage]])*100</f>
        <v>0</v>
      </c>
      <c r="Q191" s="3">
        <f>(elden_ring_weapon[[#This Row],[Hol]]/elden_ring_weapon[[#This Row],[Damage]])*100</f>
        <v>0</v>
      </c>
      <c r="R191">
        <v>24</v>
      </c>
      <c r="S191">
        <v>14</v>
      </c>
      <c r="T191">
        <v>23</v>
      </c>
      <c r="U191">
        <v>0</v>
      </c>
      <c r="V191">
        <v>0</v>
      </c>
      <c r="W191" t="s">
        <v>11</v>
      </c>
      <c r="X191" t="s">
        <v>25</v>
      </c>
      <c r="Y191" t="s">
        <v>12</v>
      </c>
      <c r="Z191" t="s">
        <v>12</v>
      </c>
      <c r="AA191" t="s">
        <v>12</v>
      </c>
      <c r="AB191">
        <v>4</v>
      </c>
      <c r="AC191" t="s">
        <v>14</v>
      </c>
    </row>
    <row r="192" spans="1:29" x14ac:dyDescent="0.25">
      <c r="A192" t="s">
        <v>231</v>
      </c>
      <c r="B192" t="s">
        <v>16</v>
      </c>
      <c r="D192" t="s">
        <v>512</v>
      </c>
      <c r="G192">
        <f>SUM(elden_ring_weapon[[#This Row],[Phy]:[Hol]])</f>
        <v>379</v>
      </c>
      <c r="H192">
        <v>230</v>
      </c>
      <c r="I192">
        <v>149</v>
      </c>
      <c r="J192">
        <v>0</v>
      </c>
      <c r="K192">
        <v>0</v>
      </c>
      <c r="L192">
        <v>0</v>
      </c>
      <c r="M192" s="3">
        <f>(elden_ring_weapon[[#This Row],[Phy]]/elden_ring_weapon[[#This Row],[Damage]])*100</f>
        <v>60.686015831134569</v>
      </c>
      <c r="N192" s="3">
        <f>(elden_ring_weapon[[#This Row],[Mag]]/elden_ring_weapon[[#This Row],[Damage]])*100</f>
        <v>39.313984168865431</v>
      </c>
      <c r="O192" s="3">
        <f>(elden_ring_weapon[[#This Row],[Fir]]/elden_ring_weapon[[#This Row],[Damage]])*100</f>
        <v>0</v>
      </c>
      <c r="P192" s="3">
        <f>(elden_ring_weapon[[#This Row],[Lit]]/elden_ring_weapon[[#This Row],[Damage]])*100</f>
        <v>0</v>
      </c>
      <c r="Q192" s="3">
        <f>(elden_ring_weapon[[#This Row],[Hol]]/elden_ring_weapon[[#This Row],[Damage]])*100</f>
        <v>0</v>
      </c>
      <c r="R192">
        <v>20</v>
      </c>
      <c r="S192">
        <v>0</v>
      </c>
      <c r="T192">
        <v>0</v>
      </c>
      <c r="U192">
        <v>0</v>
      </c>
      <c r="V192">
        <v>0</v>
      </c>
      <c r="W192" t="s">
        <v>17</v>
      </c>
      <c r="X192" t="s">
        <v>21</v>
      </c>
      <c r="Y192" t="s">
        <v>12</v>
      </c>
      <c r="Z192" t="s">
        <v>12</v>
      </c>
      <c r="AA192" t="s">
        <v>11</v>
      </c>
      <c r="AB192">
        <v>115</v>
      </c>
      <c r="AC192" t="s">
        <v>18</v>
      </c>
    </row>
    <row r="193" spans="1:29" x14ac:dyDescent="0.25">
      <c r="A193" t="s">
        <v>232</v>
      </c>
      <c r="B193" t="s">
        <v>92</v>
      </c>
      <c r="D193" t="s">
        <v>548</v>
      </c>
      <c r="E193" t="s">
        <v>657</v>
      </c>
      <c r="F193" t="s">
        <v>674</v>
      </c>
      <c r="G193">
        <f>SUM(elden_ring_weapon[[#This Row],[Phy]:[Hol]])</f>
        <v>406</v>
      </c>
      <c r="H193">
        <v>247</v>
      </c>
      <c r="I193">
        <v>0</v>
      </c>
      <c r="J193">
        <v>0</v>
      </c>
      <c r="K193">
        <v>0</v>
      </c>
      <c r="L193">
        <v>159</v>
      </c>
      <c r="M193" s="3">
        <f>(elden_ring_weapon[[#This Row],[Phy]]/elden_ring_weapon[[#This Row],[Damage]])*100</f>
        <v>60.837438423645317</v>
      </c>
      <c r="N193" s="3">
        <f>(elden_ring_weapon[[#This Row],[Mag]]/elden_ring_weapon[[#This Row],[Damage]])*100</f>
        <v>0</v>
      </c>
      <c r="O193" s="3">
        <f>(elden_ring_weapon[[#This Row],[Fir]]/elden_ring_weapon[[#This Row],[Damage]])*100</f>
        <v>0</v>
      </c>
      <c r="P193" s="3">
        <f>(elden_ring_weapon[[#This Row],[Lit]]/elden_ring_weapon[[#This Row],[Damage]])*100</f>
        <v>0</v>
      </c>
      <c r="Q193" s="3">
        <f>(elden_ring_weapon[[#This Row],[Hol]]/elden_ring_weapon[[#This Row],[Damage]])*100</f>
        <v>39.162561576354683</v>
      </c>
      <c r="R193">
        <v>15</v>
      </c>
      <c r="S193">
        <v>14</v>
      </c>
      <c r="T193">
        <v>0</v>
      </c>
      <c r="U193">
        <v>0</v>
      </c>
      <c r="V193">
        <v>18</v>
      </c>
      <c r="W193" t="s">
        <v>17</v>
      </c>
      <c r="X193" t="s">
        <v>11</v>
      </c>
      <c r="Y193" t="s">
        <v>12</v>
      </c>
      <c r="Z193" t="s">
        <v>25</v>
      </c>
      <c r="AA193" t="s">
        <v>12</v>
      </c>
      <c r="AB193">
        <v>6</v>
      </c>
      <c r="AC193" t="s">
        <v>18</v>
      </c>
    </row>
    <row r="194" spans="1:29" x14ac:dyDescent="0.25">
      <c r="A194" t="s">
        <v>233</v>
      </c>
      <c r="B194" t="s">
        <v>119</v>
      </c>
      <c r="D194" t="s">
        <v>556</v>
      </c>
      <c r="G194">
        <f>SUM(elden_ring_weapon[[#This Row],[Phy]:[Hol]])</f>
        <v>450</v>
      </c>
      <c r="H194">
        <v>274</v>
      </c>
      <c r="I194">
        <v>176</v>
      </c>
      <c r="J194">
        <v>0</v>
      </c>
      <c r="K194">
        <v>0</v>
      </c>
      <c r="L194">
        <v>0</v>
      </c>
      <c r="M194" s="3">
        <f>(elden_ring_weapon[[#This Row],[Phy]]/elden_ring_weapon[[#This Row],[Damage]])*100</f>
        <v>60.888888888888893</v>
      </c>
      <c r="N194" s="3">
        <f>(elden_ring_weapon[[#This Row],[Mag]]/elden_ring_weapon[[#This Row],[Damage]])*100</f>
        <v>39.111111111111114</v>
      </c>
      <c r="O194" s="3">
        <f>(elden_ring_weapon[[#This Row],[Fir]]/elden_ring_weapon[[#This Row],[Damage]])*100</f>
        <v>0</v>
      </c>
      <c r="P194" s="3">
        <f>(elden_ring_weapon[[#This Row],[Lit]]/elden_ring_weapon[[#This Row],[Damage]])*100</f>
        <v>0</v>
      </c>
      <c r="Q194" s="3">
        <f>(elden_ring_weapon[[#This Row],[Hol]]/elden_ring_weapon[[#This Row],[Damage]])*100</f>
        <v>0</v>
      </c>
      <c r="R194">
        <v>6</v>
      </c>
      <c r="S194">
        <v>0</v>
      </c>
      <c r="T194">
        <v>0</v>
      </c>
      <c r="U194">
        <v>0</v>
      </c>
      <c r="V194">
        <v>18</v>
      </c>
      <c r="W194" t="s">
        <v>25</v>
      </c>
      <c r="X194" t="s">
        <v>11</v>
      </c>
      <c r="Y194" t="s">
        <v>25</v>
      </c>
      <c r="Z194" t="s">
        <v>12</v>
      </c>
      <c r="AA194" t="s">
        <v>12</v>
      </c>
      <c r="AB194">
        <v>75</v>
      </c>
      <c r="AC194" t="s">
        <v>18</v>
      </c>
    </row>
    <row r="195" spans="1:29" x14ac:dyDescent="0.25">
      <c r="A195" t="s">
        <v>474</v>
      </c>
      <c r="D195" t="s">
        <v>475</v>
      </c>
      <c r="G195">
        <f>SUM(elden_ring_weapon[[#This Row],[Phy]:[Hol]])</f>
        <v>39</v>
      </c>
      <c r="H195">
        <v>39</v>
      </c>
      <c r="I195">
        <v>0</v>
      </c>
      <c r="J195">
        <v>0</v>
      </c>
      <c r="K195">
        <v>0</v>
      </c>
      <c r="L195">
        <v>0</v>
      </c>
      <c r="M195" s="3">
        <f>(elden_ring_weapon[[#This Row],[Phy]]/elden_ring_weapon[[#This Row],[Damage]])*100</f>
        <v>100</v>
      </c>
      <c r="N195" s="3">
        <f>(elden_ring_weapon[[#This Row],[Mag]]/elden_ring_weapon[[#This Row],[Damage]])*100</f>
        <v>0</v>
      </c>
      <c r="O195" s="3">
        <f>(elden_ring_weapon[[#This Row],[Fir]]/elden_ring_weapon[[#This Row],[Damage]])*100</f>
        <v>0</v>
      </c>
      <c r="P195" s="3">
        <f>(elden_ring_weapon[[#This Row],[Lit]]/elden_ring_weapon[[#This Row],[Damage]])*100</f>
        <v>0</v>
      </c>
      <c r="Q195" s="3">
        <f>(elden_ring_weapon[[#This Row],[Hol]]/elden_ring_weapon[[#This Row],[Damage]])*100</f>
        <v>0</v>
      </c>
      <c r="R195">
        <v>11</v>
      </c>
      <c r="S195">
        <v>11</v>
      </c>
      <c r="T195">
        <v>0</v>
      </c>
      <c r="U195">
        <v>0</v>
      </c>
      <c r="V195">
        <v>0</v>
      </c>
      <c r="W195" t="s">
        <v>11</v>
      </c>
      <c r="X195" t="s">
        <v>12</v>
      </c>
      <c r="Y195" t="s">
        <v>13</v>
      </c>
      <c r="Z195" t="s">
        <v>12</v>
      </c>
      <c r="AA195" t="s">
        <v>12</v>
      </c>
      <c r="AB195">
        <v>45</v>
      </c>
      <c r="AC195" t="s">
        <v>12</v>
      </c>
    </row>
    <row r="196" spans="1:29" x14ac:dyDescent="0.25">
      <c r="A196" t="s">
        <v>234</v>
      </c>
      <c r="B196" t="s">
        <v>68</v>
      </c>
      <c r="D196" t="s">
        <v>606</v>
      </c>
      <c r="G196">
        <f>SUM(elden_ring_weapon[[#This Row],[Phy]:[Hol]])</f>
        <v>423</v>
      </c>
      <c r="H196">
        <v>257</v>
      </c>
      <c r="I196">
        <v>0</v>
      </c>
      <c r="J196">
        <v>0</v>
      </c>
      <c r="K196">
        <v>0</v>
      </c>
      <c r="L196">
        <v>166</v>
      </c>
      <c r="M196" s="3">
        <f>(elden_ring_weapon[[#This Row],[Phy]]/elden_ring_weapon[[#This Row],[Damage]])*100</f>
        <v>60.756501182033098</v>
      </c>
      <c r="N196" s="3">
        <f>(elden_ring_weapon[[#This Row],[Mag]]/elden_ring_weapon[[#This Row],[Damage]])*100</f>
        <v>0</v>
      </c>
      <c r="O196" s="3">
        <f>(elden_ring_weapon[[#This Row],[Fir]]/elden_ring_weapon[[#This Row],[Damage]])*100</f>
        <v>0</v>
      </c>
      <c r="P196" s="3">
        <f>(elden_ring_weapon[[#This Row],[Lit]]/elden_ring_weapon[[#This Row],[Damage]])*100</f>
        <v>0</v>
      </c>
      <c r="Q196" s="3">
        <f>(elden_ring_weapon[[#This Row],[Hol]]/elden_ring_weapon[[#This Row],[Damage]])*100</f>
        <v>39.243498817966902</v>
      </c>
      <c r="R196">
        <v>16</v>
      </c>
      <c r="S196">
        <v>8</v>
      </c>
      <c r="T196">
        <v>0</v>
      </c>
      <c r="U196">
        <v>0</v>
      </c>
      <c r="V196">
        <v>0</v>
      </c>
      <c r="W196" t="s">
        <v>11</v>
      </c>
      <c r="X196" t="s">
        <v>11</v>
      </c>
      <c r="Y196" t="s">
        <v>12</v>
      </c>
      <c r="Z196" t="s">
        <v>11</v>
      </c>
      <c r="AA196" t="s">
        <v>12</v>
      </c>
      <c r="AB196">
        <v>35</v>
      </c>
      <c r="AC196" t="s">
        <v>18</v>
      </c>
    </row>
    <row r="197" spans="1:29" x14ac:dyDescent="0.25">
      <c r="A197" t="s">
        <v>235</v>
      </c>
      <c r="B197" t="s">
        <v>96</v>
      </c>
      <c r="D197" t="s">
        <v>562</v>
      </c>
      <c r="G197">
        <f>SUM(elden_ring_weapon[[#This Row],[Phy]:[Hol]])</f>
        <v>166</v>
      </c>
      <c r="H197">
        <v>166</v>
      </c>
      <c r="I197">
        <v>0</v>
      </c>
      <c r="J197">
        <v>0</v>
      </c>
      <c r="K197">
        <v>0</v>
      </c>
      <c r="L197">
        <v>0</v>
      </c>
      <c r="M197" s="3">
        <f>(elden_ring_weapon[[#This Row],[Phy]]/elden_ring_weapon[[#This Row],[Damage]])*100</f>
        <v>100</v>
      </c>
      <c r="N197" s="3">
        <f>(elden_ring_weapon[[#This Row],[Mag]]/elden_ring_weapon[[#This Row],[Damage]])*100</f>
        <v>0</v>
      </c>
      <c r="O197" s="3">
        <f>(elden_ring_weapon[[#This Row],[Fir]]/elden_ring_weapon[[#This Row],[Damage]])*100</f>
        <v>0</v>
      </c>
      <c r="P197" s="3">
        <f>(elden_ring_weapon[[#This Row],[Lit]]/elden_ring_weapon[[#This Row],[Damage]])*100</f>
        <v>0</v>
      </c>
      <c r="Q197" s="3">
        <f>(elden_ring_weapon[[#This Row],[Hol]]/elden_ring_weapon[[#This Row],[Damage]])*100</f>
        <v>0</v>
      </c>
      <c r="R197">
        <v>7</v>
      </c>
      <c r="S197">
        <v>12</v>
      </c>
      <c r="T197">
        <v>0</v>
      </c>
      <c r="U197">
        <v>0</v>
      </c>
      <c r="V197">
        <v>0</v>
      </c>
      <c r="W197" t="s">
        <v>11</v>
      </c>
      <c r="X197" t="s">
        <v>21</v>
      </c>
      <c r="Y197" t="s">
        <v>12</v>
      </c>
      <c r="Z197" t="s">
        <v>12</v>
      </c>
      <c r="AA197" t="s">
        <v>12</v>
      </c>
      <c r="AB197">
        <v>3</v>
      </c>
      <c r="AC197" t="s">
        <v>14</v>
      </c>
    </row>
    <row r="198" spans="1:29" x14ac:dyDescent="0.25">
      <c r="A198" t="s">
        <v>236</v>
      </c>
      <c r="B198" t="s">
        <v>54</v>
      </c>
      <c r="D198" t="s">
        <v>433</v>
      </c>
      <c r="G198">
        <f>SUM(elden_ring_weapon[[#This Row],[Phy]:[Hol]])</f>
        <v>225</v>
      </c>
      <c r="H198">
        <v>225</v>
      </c>
      <c r="I198">
        <v>0</v>
      </c>
      <c r="J198">
        <v>0</v>
      </c>
      <c r="K198">
        <v>0</v>
      </c>
      <c r="L198">
        <v>0</v>
      </c>
      <c r="M198" s="3">
        <f>(elden_ring_weapon[[#This Row],[Phy]]/elden_ring_weapon[[#This Row],[Damage]])*100</f>
        <v>100</v>
      </c>
      <c r="N198" s="3">
        <f>(elden_ring_weapon[[#This Row],[Mag]]/elden_ring_weapon[[#This Row],[Damage]])*100</f>
        <v>0</v>
      </c>
      <c r="O198" s="3">
        <f>(elden_ring_weapon[[#This Row],[Fir]]/elden_ring_weapon[[#This Row],[Damage]])*100</f>
        <v>0</v>
      </c>
      <c r="P198" s="3">
        <f>(elden_ring_weapon[[#This Row],[Lit]]/elden_ring_weapon[[#This Row],[Damage]])*100</f>
        <v>0</v>
      </c>
      <c r="Q198" s="3">
        <f>(elden_ring_weapon[[#This Row],[Hol]]/elden_ring_weapon[[#This Row],[Damage]])*100</f>
        <v>0</v>
      </c>
      <c r="R198">
        <v>24</v>
      </c>
      <c r="S198">
        <v>14</v>
      </c>
      <c r="T198">
        <v>27</v>
      </c>
      <c r="U198">
        <v>0</v>
      </c>
      <c r="V198">
        <v>0</v>
      </c>
      <c r="W198" t="s">
        <v>21</v>
      </c>
      <c r="X198" t="s">
        <v>25</v>
      </c>
      <c r="Y198" t="s">
        <v>12</v>
      </c>
      <c r="Z198" t="s">
        <v>12</v>
      </c>
      <c r="AA198" t="s">
        <v>12</v>
      </c>
      <c r="AB198">
        <v>2</v>
      </c>
      <c r="AC198" t="s">
        <v>14</v>
      </c>
    </row>
    <row r="199" spans="1:29" x14ac:dyDescent="0.25">
      <c r="A199" t="s">
        <v>237</v>
      </c>
      <c r="B199" t="s">
        <v>212</v>
      </c>
      <c r="D199" t="s">
        <v>493</v>
      </c>
      <c r="E199" t="s">
        <v>683</v>
      </c>
      <c r="F199" t="s">
        <v>682</v>
      </c>
      <c r="G199">
        <f>SUM(elden_ring_weapon[[#This Row],[Phy]:[Hol]])</f>
        <v>386</v>
      </c>
      <c r="H199">
        <v>235</v>
      </c>
      <c r="I199">
        <v>0</v>
      </c>
      <c r="J199">
        <v>151</v>
      </c>
      <c r="K199">
        <v>0</v>
      </c>
      <c r="L199">
        <v>0</v>
      </c>
      <c r="M199" s="3">
        <f>(elden_ring_weapon[[#This Row],[Phy]]/elden_ring_weapon[[#This Row],[Damage]])*100</f>
        <v>60.880829015544045</v>
      </c>
      <c r="N199" s="3">
        <f>(elden_ring_weapon[[#This Row],[Mag]]/elden_ring_weapon[[#This Row],[Damage]])*100</f>
        <v>0</v>
      </c>
      <c r="O199" s="3">
        <f>(elden_ring_weapon[[#This Row],[Fir]]/elden_ring_weapon[[#This Row],[Damage]])*100</f>
        <v>39.119170984455955</v>
      </c>
      <c r="P199" s="3">
        <f>(elden_ring_weapon[[#This Row],[Lit]]/elden_ring_weapon[[#This Row],[Damage]])*100</f>
        <v>0</v>
      </c>
      <c r="Q199" s="3">
        <f>(elden_ring_weapon[[#This Row],[Hol]]/elden_ring_weapon[[#This Row],[Damage]])*100</f>
        <v>0</v>
      </c>
      <c r="R199">
        <v>18</v>
      </c>
      <c r="S199">
        <v>18</v>
      </c>
      <c r="T199">
        <v>0</v>
      </c>
      <c r="U199">
        <v>0</v>
      </c>
      <c r="V199">
        <v>0</v>
      </c>
      <c r="W199" t="s">
        <v>25</v>
      </c>
      <c r="X199" t="s">
        <v>11</v>
      </c>
      <c r="Y199" t="s">
        <v>12</v>
      </c>
      <c r="Z199" t="s">
        <v>12</v>
      </c>
      <c r="AA199" t="s">
        <v>25</v>
      </c>
      <c r="AB199">
        <v>10</v>
      </c>
      <c r="AC199" t="s">
        <v>18</v>
      </c>
    </row>
    <row r="200" spans="1:29" x14ac:dyDescent="0.25">
      <c r="A200" t="s">
        <v>238</v>
      </c>
      <c r="B200" t="s">
        <v>50</v>
      </c>
      <c r="D200" t="s">
        <v>413</v>
      </c>
      <c r="G200">
        <f>SUM(elden_ring_weapon[[#This Row],[Phy]:[Hol]])</f>
        <v>328</v>
      </c>
      <c r="H200">
        <v>328</v>
      </c>
      <c r="I200">
        <v>0</v>
      </c>
      <c r="J200">
        <v>0</v>
      </c>
      <c r="K200">
        <v>0</v>
      </c>
      <c r="L200">
        <v>0</v>
      </c>
      <c r="M200" s="3">
        <f>(elden_ring_weapon[[#This Row],[Phy]]/elden_ring_weapon[[#This Row],[Damage]])*100</f>
        <v>100</v>
      </c>
      <c r="N200" s="3">
        <f>(elden_ring_weapon[[#This Row],[Mag]]/elden_ring_weapon[[#This Row],[Damage]])*100</f>
        <v>0</v>
      </c>
      <c r="O200" s="3">
        <f>(elden_ring_weapon[[#This Row],[Fir]]/elden_ring_weapon[[#This Row],[Damage]])*100</f>
        <v>0</v>
      </c>
      <c r="P200" s="3">
        <f>(elden_ring_weapon[[#This Row],[Lit]]/elden_ring_weapon[[#This Row],[Damage]])*100</f>
        <v>0</v>
      </c>
      <c r="Q200" s="3">
        <f>(elden_ring_weapon[[#This Row],[Hol]]/elden_ring_weapon[[#This Row],[Damage]])*100</f>
        <v>0</v>
      </c>
      <c r="R200">
        <v>13</v>
      </c>
      <c r="S200">
        <v>13</v>
      </c>
      <c r="T200">
        <v>0</v>
      </c>
      <c r="U200">
        <v>0</v>
      </c>
      <c r="V200">
        <v>0</v>
      </c>
      <c r="W200" t="s">
        <v>11</v>
      </c>
      <c r="X200" t="s">
        <v>25</v>
      </c>
      <c r="Y200" t="s">
        <v>12</v>
      </c>
      <c r="Z200" t="s">
        <v>12</v>
      </c>
      <c r="AA200" t="s">
        <v>12</v>
      </c>
      <c r="AB200">
        <v>9</v>
      </c>
      <c r="AC200" t="s">
        <v>14</v>
      </c>
    </row>
    <row r="201" spans="1:29" x14ac:dyDescent="0.25">
      <c r="A201" t="s">
        <v>239</v>
      </c>
      <c r="B201" t="s">
        <v>92</v>
      </c>
      <c r="D201" t="s">
        <v>542</v>
      </c>
      <c r="G201">
        <f>SUM(elden_ring_weapon[[#This Row],[Phy]:[Hol]])</f>
        <v>308</v>
      </c>
      <c r="H201">
        <v>308</v>
      </c>
      <c r="I201">
        <v>0</v>
      </c>
      <c r="J201">
        <v>0</v>
      </c>
      <c r="K201">
        <v>0</v>
      </c>
      <c r="L201">
        <v>0</v>
      </c>
      <c r="M201" s="3">
        <f>(elden_ring_weapon[[#This Row],[Phy]]/elden_ring_weapon[[#This Row],[Damage]])*100</f>
        <v>100</v>
      </c>
      <c r="N201" s="3">
        <f>(elden_ring_weapon[[#This Row],[Mag]]/elden_ring_weapon[[#This Row],[Damage]])*100</f>
        <v>0</v>
      </c>
      <c r="O201" s="3">
        <f>(elden_ring_weapon[[#This Row],[Fir]]/elden_ring_weapon[[#This Row],[Damage]])*100</f>
        <v>0</v>
      </c>
      <c r="P201" s="3">
        <f>(elden_ring_weapon[[#This Row],[Lit]]/elden_ring_weapon[[#This Row],[Damage]])*100</f>
        <v>0</v>
      </c>
      <c r="Q201" s="3">
        <f>(elden_ring_weapon[[#This Row],[Hol]]/elden_ring_weapon[[#This Row],[Damage]])*100</f>
        <v>0</v>
      </c>
      <c r="R201">
        <v>12</v>
      </c>
      <c r="S201">
        <v>18</v>
      </c>
      <c r="T201">
        <v>0</v>
      </c>
      <c r="U201">
        <v>0</v>
      </c>
      <c r="V201">
        <v>23</v>
      </c>
      <c r="W201" t="s">
        <v>11</v>
      </c>
      <c r="X201" t="s">
        <v>25</v>
      </c>
      <c r="Y201" t="s">
        <v>12</v>
      </c>
      <c r="Z201" t="s">
        <v>12</v>
      </c>
      <c r="AA201" t="s">
        <v>12</v>
      </c>
      <c r="AB201">
        <v>6</v>
      </c>
      <c r="AC201" t="s">
        <v>14</v>
      </c>
    </row>
    <row r="202" spans="1:29" x14ac:dyDescent="0.25">
      <c r="A202" t="s">
        <v>240</v>
      </c>
      <c r="B202" t="s">
        <v>119</v>
      </c>
      <c r="D202" t="s">
        <v>558</v>
      </c>
      <c r="G202">
        <f>SUM(elden_ring_weapon[[#This Row],[Phy]:[Hol]])</f>
        <v>391</v>
      </c>
      <c r="H202">
        <v>178</v>
      </c>
      <c r="I202">
        <v>213</v>
      </c>
      <c r="J202">
        <v>0</v>
      </c>
      <c r="K202">
        <v>0</v>
      </c>
      <c r="L202">
        <v>0</v>
      </c>
      <c r="M202" s="3">
        <f>(elden_ring_weapon[[#This Row],[Phy]]/elden_ring_weapon[[#This Row],[Damage]])*100</f>
        <v>45.524296675191813</v>
      </c>
      <c r="N202" s="3">
        <f>(elden_ring_weapon[[#This Row],[Mag]]/elden_ring_weapon[[#This Row],[Damage]])*100</f>
        <v>54.475703324808187</v>
      </c>
      <c r="O202" s="3">
        <f>(elden_ring_weapon[[#This Row],[Fir]]/elden_ring_weapon[[#This Row],[Damage]])*100</f>
        <v>0</v>
      </c>
      <c r="P202" s="3">
        <f>(elden_ring_weapon[[#This Row],[Lit]]/elden_ring_weapon[[#This Row],[Damage]])*100</f>
        <v>0</v>
      </c>
      <c r="Q202" s="3">
        <f>(elden_ring_weapon[[#This Row],[Hol]]/elden_ring_weapon[[#This Row],[Damage]])*100</f>
        <v>0</v>
      </c>
      <c r="R202">
        <v>14</v>
      </c>
      <c r="S202">
        <v>35</v>
      </c>
      <c r="T202">
        <v>17</v>
      </c>
      <c r="U202">
        <v>0</v>
      </c>
      <c r="V202">
        <v>0</v>
      </c>
      <c r="W202" t="s">
        <v>21</v>
      </c>
      <c r="X202" t="s">
        <v>17</v>
      </c>
      <c r="Y202" t="s">
        <v>17</v>
      </c>
      <c r="Z202" t="s">
        <v>12</v>
      </c>
      <c r="AA202" t="s">
        <v>12</v>
      </c>
      <c r="AB202">
        <v>65</v>
      </c>
      <c r="AC202" t="s">
        <v>18</v>
      </c>
    </row>
    <row r="203" spans="1:29" x14ac:dyDescent="0.25">
      <c r="A203" t="s">
        <v>241</v>
      </c>
      <c r="B203" t="s">
        <v>50</v>
      </c>
      <c r="D203" t="s">
        <v>415</v>
      </c>
      <c r="E203" t="s">
        <v>680</v>
      </c>
      <c r="F203" t="s">
        <v>672</v>
      </c>
      <c r="G203">
        <f>SUM(elden_ring_weapon[[#This Row],[Phy]:[Hol]])</f>
        <v>294</v>
      </c>
      <c r="H203">
        <v>294</v>
      </c>
      <c r="I203">
        <v>0</v>
      </c>
      <c r="J203">
        <v>0</v>
      </c>
      <c r="K203">
        <v>0</v>
      </c>
      <c r="L203">
        <v>0</v>
      </c>
      <c r="M203" s="3">
        <f>(elden_ring_weapon[[#This Row],[Phy]]/elden_ring_weapon[[#This Row],[Damage]])*100</f>
        <v>100</v>
      </c>
      <c r="N203" s="3">
        <f>(elden_ring_weapon[[#This Row],[Mag]]/elden_ring_weapon[[#This Row],[Damage]])*100</f>
        <v>0</v>
      </c>
      <c r="O203" s="3">
        <f>(elden_ring_weapon[[#This Row],[Fir]]/elden_ring_weapon[[#This Row],[Damage]])*100</f>
        <v>0</v>
      </c>
      <c r="P203" s="3">
        <f>(elden_ring_weapon[[#This Row],[Lit]]/elden_ring_weapon[[#This Row],[Damage]])*100</f>
        <v>0</v>
      </c>
      <c r="Q203" s="3">
        <f>(elden_ring_weapon[[#This Row],[Hol]]/elden_ring_weapon[[#This Row],[Damage]])*100</f>
        <v>0</v>
      </c>
      <c r="R203">
        <v>12</v>
      </c>
      <c r="S203">
        <v>8</v>
      </c>
      <c r="T203">
        <v>0</v>
      </c>
      <c r="U203">
        <v>0</v>
      </c>
      <c r="V203">
        <v>0</v>
      </c>
      <c r="W203" t="s">
        <v>11</v>
      </c>
      <c r="X203" t="s">
        <v>17</v>
      </c>
      <c r="Y203" t="s">
        <v>12</v>
      </c>
      <c r="Z203" t="s">
        <v>12</v>
      </c>
      <c r="AA203" t="s">
        <v>11</v>
      </c>
      <c r="AB203">
        <v>75</v>
      </c>
      <c r="AC203" t="s">
        <v>18</v>
      </c>
    </row>
    <row r="204" spans="1:29" x14ac:dyDescent="0.25">
      <c r="A204" t="s">
        <v>242</v>
      </c>
      <c r="B204" t="s">
        <v>92</v>
      </c>
      <c r="D204" t="s">
        <v>541</v>
      </c>
      <c r="G204">
        <f>SUM(elden_ring_weapon[[#This Row],[Phy]:[Hol]])</f>
        <v>289</v>
      </c>
      <c r="H204">
        <v>289</v>
      </c>
      <c r="I204">
        <v>0</v>
      </c>
      <c r="J204">
        <v>0</v>
      </c>
      <c r="K204">
        <v>0</v>
      </c>
      <c r="L204">
        <v>0</v>
      </c>
      <c r="M204" s="3">
        <f>(elden_ring_weapon[[#This Row],[Phy]]/elden_ring_weapon[[#This Row],[Damage]])*100</f>
        <v>100</v>
      </c>
      <c r="N204" s="3">
        <f>(elden_ring_weapon[[#This Row],[Mag]]/elden_ring_weapon[[#This Row],[Damage]])*100</f>
        <v>0</v>
      </c>
      <c r="O204" s="3">
        <f>(elden_ring_weapon[[#This Row],[Fir]]/elden_ring_weapon[[#This Row],[Damage]])*100</f>
        <v>0</v>
      </c>
      <c r="P204" s="3">
        <f>(elden_ring_weapon[[#This Row],[Lit]]/elden_ring_weapon[[#This Row],[Damage]])*100</f>
        <v>0</v>
      </c>
      <c r="Q204" s="3">
        <f>(elden_ring_weapon[[#This Row],[Hol]]/elden_ring_weapon[[#This Row],[Damage]])*100</f>
        <v>0</v>
      </c>
      <c r="R204">
        <v>18</v>
      </c>
      <c r="S204">
        <v>22</v>
      </c>
      <c r="T204">
        <v>0</v>
      </c>
      <c r="U204">
        <v>0</v>
      </c>
      <c r="V204">
        <v>0</v>
      </c>
      <c r="W204" t="s">
        <v>25</v>
      </c>
      <c r="X204" t="s">
        <v>11</v>
      </c>
      <c r="Y204" t="s">
        <v>12</v>
      </c>
      <c r="Z204" t="s">
        <v>12</v>
      </c>
      <c r="AA204" t="s">
        <v>12</v>
      </c>
      <c r="AB204">
        <v>5</v>
      </c>
      <c r="AC204" t="s">
        <v>14</v>
      </c>
    </row>
    <row r="205" spans="1:29" x14ac:dyDescent="0.25">
      <c r="A205" t="s">
        <v>243</v>
      </c>
      <c r="B205" t="s">
        <v>119</v>
      </c>
      <c r="D205" t="s">
        <v>554</v>
      </c>
      <c r="G205">
        <f>SUM(elden_ring_weapon[[#This Row],[Phy]:[Hol]])</f>
        <v>281</v>
      </c>
      <c r="H205">
        <v>281</v>
      </c>
      <c r="I205">
        <v>0</v>
      </c>
      <c r="J205">
        <v>0</v>
      </c>
      <c r="K205">
        <v>0</v>
      </c>
      <c r="L205">
        <v>0</v>
      </c>
      <c r="M205" s="3">
        <f>(elden_ring_weapon[[#This Row],[Phy]]/elden_ring_weapon[[#This Row],[Damage]])*100</f>
        <v>100</v>
      </c>
      <c r="N205" s="3">
        <f>(elden_ring_weapon[[#This Row],[Mag]]/elden_ring_weapon[[#This Row],[Damage]])*100</f>
        <v>0</v>
      </c>
      <c r="O205" s="3">
        <f>(elden_ring_weapon[[#This Row],[Fir]]/elden_ring_weapon[[#This Row],[Damage]])*100</f>
        <v>0</v>
      </c>
      <c r="P205" s="3">
        <f>(elden_ring_weapon[[#This Row],[Lit]]/elden_ring_weapon[[#This Row],[Damage]])*100</f>
        <v>0</v>
      </c>
      <c r="Q205" s="3">
        <f>(elden_ring_weapon[[#This Row],[Hol]]/elden_ring_weapon[[#This Row],[Damage]])*100</f>
        <v>0</v>
      </c>
      <c r="R205">
        <v>10</v>
      </c>
      <c r="S205">
        <v>24</v>
      </c>
      <c r="T205">
        <v>0</v>
      </c>
      <c r="U205">
        <v>0</v>
      </c>
      <c r="V205">
        <v>0</v>
      </c>
      <c r="W205" t="s">
        <v>11</v>
      </c>
      <c r="X205" t="s">
        <v>17</v>
      </c>
      <c r="Y205" t="s">
        <v>12</v>
      </c>
      <c r="Z205" t="s">
        <v>12</v>
      </c>
      <c r="AA205" t="s">
        <v>12</v>
      </c>
      <c r="AB205">
        <v>7</v>
      </c>
      <c r="AC205" t="s">
        <v>14</v>
      </c>
    </row>
    <row r="206" spans="1:29" x14ac:dyDescent="0.25">
      <c r="A206" t="s">
        <v>244</v>
      </c>
      <c r="B206" t="s">
        <v>41</v>
      </c>
      <c r="D206" t="s">
        <v>455</v>
      </c>
      <c r="G206">
        <f>SUM(elden_ring_weapon[[#This Row],[Phy]:[Hol]])</f>
        <v>274</v>
      </c>
      <c r="H206">
        <v>274</v>
      </c>
      <c r="I206">
        <v>0</v>
      </c>
      <c r="J206">
        <v>0</v>
      </c>
      <c r="K206">
        <v>0</v>
      </c>
      <c r="L206">
        <v>0</v>
      </c>
      <c r="M206" s="3">
        <f>(elden_ring_weapon[[#This Row],[Phy]]/elden_ring_weapon[[#This Row],[Damage]])*100</f>
        <v>100</v>
      </c>
      <c r="N206" s="3">
        <f>(elden_ring_weapon[[#This Row],[Mag]]/elden_ring_weapon[[#This Row],[Damage]])*100</f>
        <v>0</v>
      </c>
      <c r="O206" s="3">
        <f>(elden_ring_weapon[[#This Row],[Fir]]/elden_ring_weapon[[#This Row],[Damage]])*100</f>
        <v>0</v>
      </c>
      <c r="P206" s="3">
        <f>(elden_ring_weapon[[#This Row],[Lit]]/elden_ring_weapon[[#This Row],[Damage]])*100</f>
        <v>0</v>
      </c>
      <c r="Q206" s="3">
        <f>(elden_ring_weapon[[#This Row],[Hol]]/elden_ring_weapon[[#This Row],[Damage]])*100</f>
        <v>0</v>
      </c>
      <c r="R206">
        <v>26</v>
      </c>
      <c r="S206">
        <v>10</v>
      </c>
      <c r="T206">
        <v>0</v>
      </c>
      <c r="U206">
        <v>0</v>
      </c>
      <c r="V206">
        <v>0</v>
      </c>
      <c r="W206" t="s">
        <v>11</v>
      </c>
      <c r="X206" t="s">
        <v>17</v>
      </c>
      <c r="Y206" t="s">
        <v>12</v>
      </c>
      <c r="Z206" t="s">
        <v>12</v>
      </c>
      <c r="AA206" t="s">
        <v>12</v>
      </c>
      <c r="AB206">
        <v>6</v>
      </c>
      <c r="AC206" t="s">
        <v>14</v>
      </c>
    </row>
    <row r="207" spans="1:29" x14ac:dyDescent="0.25">
      <c r="A207" t="s">
        <v>245</v>
      </c>
      <c r="B207" t="s">
        <v>38</v>
      </c>
      <c r="D207" t="s">
        <v>525</v>
      </c>
      <c r="G207">
        <f>SUM(elden_ring_weapon[[#This Row],[Phy]:[Hol]])</f>
        <v>316</v>
      </c>
      <c r="H207">
        <v>316</v>
      </c>
      <c r="I207">
        <v>0</v>
      </c>
      <c r="J207">
        <v>0</v>
      </c>
      <c r="K207">
        <v>0</v>
      </c>
      <c r="L207">
        <v>0</v>
      </c>
      <c r="M207" s="3">
        <f>(elden_ring_weapon[[#This Row],[Phy]]/elden_ring_weapon[[#This Row],[Damage]])*100</f>
        <v>100</v>
      </c>
      <c r="N207" s="3">
        <f>(elden_ring_weapon[[#This Row],[Mag]]/elden_ring_weapon[[#This Row],[Damage]])*100</f>
        <v>0</v>
      </c>
      <c r="O207" s="3">
        <f>(elden_ring_weapon[[#This Row],[Fir]]/elden_ring_weapon[[#This Row],[Damage]])*100</f>
        <v>0</v>
      </c>
      <c r="P207" s="3">
        <f>(elden_ring_weapon[[#This Row],[Lit]]/elden_ring_weapon[[#This Row],[Damage]])*100</f>
        <v>0</v>
      </c>
      <c r="Q207" s="3">
        <f>(elden_ring_weapon[[#This Row],[Hol]]/elden_ring_weapon[[#This Row],[Damage]])*100</f>
        <v>0</v>
      </c>
      <c r="R207">
        <v>9</v>
      </c>
      <c r="S207">
        <v>10</v>
      </c>
      <c r="T207">
        <v>0</v>
      </c>
      <c r="U207">
        <v>0</v>
      </c>
      <c r="V207">
        <v>0</v>
      </c>
      <c r="W207" t="s">
        <v>17</v>
      </c>
      <c r="X207" t="s">
        <v>21</v>
      </c>
      <c r="Y207" t="s">
        <v>12</v>
      </c>
      <c r="Z207" t="s">
        <v>12</v>
      </c>
      <c r="AA207" t="s">
        <v>12</v>
      </c>
      <c r="AB207">
        <v>12</v>
      </c>
      <c r="AC207" t="s">
        <v>14</v>
      </c>
    </row>
    <row r="208" spans="1:29" x14ac:dyDescent="0.25">
      <c r="A208" t="s">
        <v>246</v>
      </c>
      <c r="B208" t="s">
        <v>24</v>
      </c>
      <c r="D208" t="s">
        <v>620</v>
      </c>
      <c r="G208">
        <f>SUM(elden_ring_weapon[[#This Row],[Phy]:[Hol]])</f>
        <v>254</v>
      </c>
      <c r="H208">
        <v>254</v>
      </c>
      <c r="I208">
        <v>0</v>
      </c>
      <c r="J208">
        <v>0</v>
      </c>
      <c r="K208">
        <v>0</v>
      </c>
      <c r="L208">
        <v>0</v>
      </c>
      <c r="M208" s="3">
        <f>(elden_ring_weapon[[#This Row],[Phy]]/elden_ring_weapon[[#This Row],[Damage]])*100</f>
        <v>100</v>
      </c>
      <c r="N208" s="3">
        <f>(elden_ring_weapon[[#This Row],[Mag]]/elden_ring_weapon[[#This Row],[Damage]])*100</f>
        <v>0</v>
      </c>
      <c r="O208" s="3">
        <f>(elden_ring_weapon[[#This Row],[Fir]]/elden_ring_weapon[[#This Row],[Damage]])*100</f>
        <v>0</v>
      </c>
      <c r="P208" s="3">
        <f>(elden_ring_weapon[[#This Row],[Lit]]/elden_ring_weapon[[#This Row],[Damage]])*100</f>
        <v>0</v>
      </c>
      <c r="Q208" s="3">
        <f>(elden_ring_weapon[[#This Row],[Hol]]/elden_ring_weapon[[#This Row],[Damage]])*100</f>
        <v>0</v>
      </c>
      <c r="R208">
        <v>8</v>
      </c>
      <c r="S208">
        <v>0</v>
      </c>
      <c r="T208">
        <v>0</v>
      </c>
      <c r="U208">
        <v>0</v>
      </c>
      <c r="V208">
        <v>0</v>
      </c>
      <c r="W208" t="s">
        <v>11</v>
      </c>
      <c r="X208" t="s">
        <v>11</v>
      </c>
      <c r="Y208" t="s">
        <v>12</v>
      </c>
      <c r="Z208" t="s">
        <v>12</v>
      </c>
      <c r="AA208" t="s">
        <v>12</v>
      </c>
      <c r="AB208">
        <v>35</v>
      </c>
      <c r="AC208" t="s">
        <v>14</v>
      </c>
    </row>
    <row r="209" spans="1:29" x14ac:dyDescent="0.25">
      <c r="A209" t="s">
        <v>247</v>
      </c>
      <c r="B209" t="s">
        <v>68</v>
      </c>
      <c r="D209" t="s">
        <v>609</v>
      </c>
      <c r="G209">
        <f>SUM(elden_ring_weapon[[#This Row],[Phy]:[Hol]])</f>
        <v>247</v>
      </c>
      <c r="H209">
        <v>247</v>
      </c>
      <c r="I209">
        <v>0</v>
      </c>
      <c r="J209">
        <v>0</v>
      </c>
      <c r="K209">
        <v>0</v>
      </c>
      <c r="L209">
        <v>0</v>
      </c>
      <c r="M209" s="3">
        <f>(elden_ring_weapon[[#This Row],[Phy]]/elden_ring_weapon[[#This Row],[Damage]])*100</f>
        <v>100</v>
      </c>
      <c r="N209" s="3">
        <f>(elden_ring_weapon[[#This Row],[Mag]]/elden_ring_weapon[[#This Row],[Damage]])*100</f>
        <v>0</v>
      </c>
      <c r="O209" s="3">
        <f>(elden_ring_weapon[[#This Row],[Fir]]/elden_ring_weapon[[#This Row],[Damage]])*100</f>
        <v>0</v>
      </c>
      <c r="P209" s="3">
        <f>(elden_ring_weapon[[#This Row],[Lit]]/elden_ring_weapon[[#This Row],[Damage]])*100</f>
        <v>0</v>
      </c>
      <c r="Q209" s="3">
        <f>(elden_ring_weapon[[#This Row],[Hol]]/elden_ring_weapon[[#This Row],[Damage]])*100</f>
        <v>0</v>
      </c>
      <c r="R209">
        <v>17</v>
      </c>
      <c r="S209">
        <v>7</v>
      </c>
      <c r="T209">
        <v>0</v>
      </c>
      <c r="U209">
        <v>0</v>
      </c>
      <c r="V209">
        <v>0</v>
      </c>
      <c r="W209" t="s">
        <v>21</v>
      </c>
      <c r="X209" t="s">
        <v>17</v>
      </c>
      <c r="Y209" t="s">
        <v>12</v>
      </c>
      <c r="Z209" t="s">
        <v>12</v>
      </c>
      <c r="AA209" t="s">
        <v>12</v>
      </c>
      <c r="AB209">
        <v>35</v>
      </c>
      <c r="AC209" t="s">
        <v>14</v>
      </c>
    </row>
    <row r="210" spans="1:29" x14ac:dyDescent="0.25">
      <c r="A210" t="s">
        <v>248</v>
      </c>
      <c r="B210" t="s">
        <v>92</v>
      </c>
      <c r="D210" t="s">
        <v>545</v>
      </c>
      <c r="G210">
        <f>SUM(elden_ring_weapon[[#This Row],[Phy]:[Hol]])</f>
        <v>298</v>
      </c>
      <c r="H210">
        <v>298</v>
      </c>
      <c r="I210">
        <v>0</v>
      </c>
      <c r="J210">
        <v>0</v>
      </c>
      <c r="K210">
        <v>0</v>
      </c>
      <c r="L210">
        <v>0</v>
      </c>
      <c r="M210" s="3">
        <f>(elden_ring_weapon[[#This Row],[Phy]]/elden_ring_weapon[[#This Row],[Damage]])*100</f>
        <v>100</v>
      </c>
      <c r="N210" s="3">
        <f>(elden_ring_weapon[[#This Row],[Mag]]/elden_ring_weapon[[#This Row],[Damage]])*100</f>
        <v>0</v>
      </c>
      <c r="O210" s="3">
        <f>(elden_ring_weapon[[#This Row],[Fir]]/elden_ring_weapon[[#This Row],[Damage]])*100</f>
        <v>0</v>
      </c>
      <c r="P210" s="3">
        <f>(elden_ring_weapon[[#This Row],[Lit]]/elden_ring_weapon[[#This Row],[Damage]])*100</f>
        <v>0</v>
      </c>
      <c r="Q210" s="3">
        <f>(elden_ring_weapon[[#This Row],[Hol]]/elden_ring_weapon[[#This Row],[Damage]])*100</f>
        <v>0</v>
      </c>
      <c r="R210">
        <v>8</v>
      </c>
      <c r="S210">
        <v>15</v>
      </c>
      <c r="T210">
        <v>0</v>
      </c>
      <c r="U210">
        <v>0</v>
      </c>
      <c r="V210">
        <v>0</v>
      </c>
      <c r="W210" t="s">
        <v>17</v>
      </c>
      <c r="X210" t="s">
        <v>11</v>
      </c>
      <c r="Y210" t="s">
        <v>12</v>
      </c>
      <c r="Z210" t="s">
        <v>12</v>
      </c>
      <c r="AA210" t="s">
        <v>12</v>
      </c>
      <c r="AB210">
        <v>65</v>
      </c>
      <c r="AC210" t="s">
        <v>18</v>
      </c>
    </row>
    <row r="211" spans="1:29" x14ac:dyDescent="0.25">
      <c r="A211" t="s">
        <v>249</v>
      </c>
      <c r="B211" t="s">
        <v>68</v>
      </c>
      <c r="D211" t="s">
        <v>428</v>
      </c>
      <c r="G211">
        <f>SUM(elden_ring_weapon[[#This Row],[Phy]:[Hol]])</f>
        <v>274</v>
      </c>
      <c r="H211">
        <v>274</v>
      </c>
      <c r="I211">
        <v>0</v>
      </c>
      <c r="J211">
        <v>0</v>
      </c>
      <c r="K211">
        <v>0</v>
      </c>
      <c r="L211">
        <v>0</v>
      </c>
      <c r="M211" s="3">
        <f>(elden_ring_weapon[[#This Row],[Phy]]/elden_ring_weapon[[#This Row],[Damage]])*100</f>
        <v>100</v>
      </c>
      <c r="N211" s="3">
        <f>(elden_ring_weapon[[#This Row],[Mag]]/elden_ring_weapon[[#This Row],[Damage]])*100</f>
        <v>0</v>
      </c>
      <c r="O211" s="3">
        <f>(elden_ring_weapon[[#This Row],[Fir]]/elden_ring_weapon[[#This Row],[Damage]])*100</f>
        <v>0</v>
      </c>
      <c r="P211" s="3">
        <f>(elden_ring_weapon[[#This Row],[Lit]]/elden_ring_weapon[[#This Row],[Damage]])*100</f>
        <v>0</v>
      </c>
      <c r="Q211" s="3">
        <f>(elden_ring_weapon[[#This Row],[Hol]]/elden_ring_weapon[[#This Row],[Damage]])*100</f>
        <v>0</v>
      </c>
      <c r="R211">
        <v>19</v>
      </c>
      <c r="S211">
        <v>16</v>
      </c>
      <c r="T211">
        <v>0</v>
      </c>
      <c r="U211">
        <v>0</v>
      </c>
      <c r="V211">
        <v>0</v>
      </c>
      <c r="W211" t="s">
        <v>11</v>
      </c>
      <c r="X211" t="s">
        <v>17</v>
      </c>
      <c r="Y211" t="s">
        <v>12</v>
      </c>
      <c r="Z211" t="s">
        <v>12</v>
      </c>
      <c r="AA211" t="s">
        <v>12</v>
      </c>
      <c r="AB211">
        <v>35</v>
      </c>
      <c r="AC211" t="s">
        <v>18</v>
      </c>
    </row>
    <row r="212" spans="1:29" x14ac:dyDescent="0.25">
      <c r="A212" t="s">
        <v>250</v>
      </c>
      <c r="B212" t="s">
        <v>50</v>
      </c>
      <c r="D212" t="s">
        <v>411</v>
      </c>
      <c r="G212">
        <f>SUM(elden_ring_weapon[[#This Row],[Phy]:[Hol]])</f>
        <v>347</v>
      </c>
      <c r="H212">
        <v>347</v>
      </c>
      <c r="I212">
        <v>0</v>
      </c>
      <c r="J212">
        <v>0</v>
      </c>
      <c r="K212">
        <v>0</v>
      </c>
      <c r="L212">
        <v>0</v>
      </c>
      <c r="M212" s="3">
        <f>(elden_ring_weapon[[#This Row],[Phy]]/elden_ring_weapon[[#This Row],[Damage]])*100</f>
        <v>100</v>
      </c>
      <c r="N212" s="3">
        <f>(elden_ring_weapon[[#This Row],[Mag]]/elden_ring_weapon[[#This Row],[Damage]])*100</f>
        <v>0</v>
      </c>
      <c r="O212" s="3">
        <f>(elden_ring_weapon[[#This Row],[Fir]]/elden_ring_weapon[[#This Row],[Damage]])*100</f>
        <v>0</v>
      </c>
      <c r="P212" s="3">
        <f>(elden_ring_weapon[[#This Row],[Lit]]/elden_ring_weapon[[#This Row],[Damage]])*100</f>
        <v>0</v>
      </c>
      <c r="Q212" s="3">
        <f>(elden_ring_weapon[[#This Row],[Hol]]/elden_ring_weapon[[#This Row],[Damage]])*100</f>
        <v>0</v>
      </c>
      <c r="R212">
        <v>20</v>
      </c>
      <c r="S212">
        <v>16</v>
      </c>
      <c r="T212">
        <v>0</v>
      </c>
      <c r="U212">
        <v>0</v>
      </c>
      <c r="V212">
        <v>16</v>
      </c>
      <c r="W212" t="s">
        <v>25</v>
      </c>
      <c r="X212" t="s">
        <v>25</v>
      </c>
      <c r="Y212" t="s">
        <v>12</v>
      </c>
      <c r="Z212" t="s">
        <v>12</v>
      </c>
      <c r="AA212" t="s">
        <v>12</v>
      </c>
      <c r="AB212">
        <v>115</v>
      </c>
      <c r="AC212" t="s">
        <v>14</v>
      </c>
    </row>
    <row r="213" spans="1:29" x14ac:dyDescent="0.25">
      <c r="A213" t="s">
        <v>251</v>
      </c>
      <c r="B213" t="s">
        <v>50</v>
      </c>
      <c r="D213" t="s">
        <v>405</v>
      </c>
      <c r="G213">
        <f>SUM(elden_ring_weapon[[#This Row],[Phy]:[Hol]])</f>
        <v>475</v>
      </c>
      <c r="H213">
        <v>289</v>
      </c>
      <c r="I213">
        <v>186</v>
      </c>
      <c r="J213">
        <v>0</v>
      </c>
      <c r="K213">
        <v>0</v>
      </c>
      <c r="L213">
        <v>0</v>
      </c>
      <c r="M213" s="3">
        <f>(elden_ring_weapon[[#This Row],[Phy]]/elden_ring_weapon[[#This Row],[Damage]])*100</f>
        <v>60.842105263157897</v>
      </c>
      <c r="N213" s="3">
        <f>(elden_ring_weapon[[#This Row],[Mag]]/elden_ring_weapon[[#This Row],[Damage]])*100</f>
        <v>39.157894736842103</v>
      </c>
      <c r="O213" s="3">
        <f>(elden_ring_weapon[[#This Row],[Fir]]/elden_ring_weapon[[#This Row],[Damage]])*100</f>
        <v>0</v>
      </c>
      <c r="P213" s="3">
        <f>(elden_ring_weapon[[#This Row],[Lit]]/elden_ring_weapon[[#This Row],[Damage]])*100</f>
        <v>0</v>
      </c>
      <c r="Q213" s="3">
        <f>(elden_ring_weapon[[#This Row],[Hol]]/elden_ring_weapon[[#This Row],[Damage]])*100</f>
        <v>0</v>
      </c>
      <c r="R213">
        <v>25</v>
      </c>
      <c r="S213">
        <v>13</v>
      </c>
      <c r="T213">
        <v>0</v>
      </c>
      <c r="U213">
        <v>0</v>
      </c>
      <c r="V213">
        <v>0</v>
      </c>
      <c r="W213" t="s">
        <v>17</v>
      </c>
      <c r="X213" t="s">
        <v>21</v>
      </c>
      <c r="Y213" t="s">
        <v>17</v>
      </c>
      <c r="Z213" t="s">
        <v>12</v>
      </c>
      <c r="AA213" t="s">
        <v>12</v>
      </c>
      <c r="AB213">
        <v>115</v>
      </c>
      <c r="AC213" t="s">
        <v>18</v>
      </c>
    </row>
    <row r="214" spans="1:29" x14ac:dyDescent="0.25">
      <c r="A214" t="s">
        <v>252</v>
      </c>
      <c r="B214" t="s">
        <v>16</v>
      </c>
      <c r="D214" t="s">
        <v>505</v>
      </c>
      <c r="G214">
        <f>SUM(elden_ring_weapon[[#This Row],[Phy]:[Hol]])</f>
        <v>431</v>
      </c>
      <c r="H214">
        <v>262</v>
      </c>
      <c r="I214">
        <v>0</v>
      </c>
      <c r="J214">
        <v>0</v>
      </c>
      <c r="K214">
        <v>0</v>
      </c>
      <c r="L214">
        <v>169</v>
      </c>
      <c r="M214" s="3">
        <f>(elden_ring_weapon[[#This Row],[Phy]]/elden_ring_weapon[[#This Row],[Damage]])*100</f>
        <v>60.788863109048719</v>
      </c>
      <c r="N214" s="3">
        <f>(elden_ring_weapon[[#This Row],[Mag]]/elden_ring_weapon[[#This Row],[Damage]])*100</f>
        <v>0</v>
      </c>
      <c r="O214" s="3">
        <f>(elden_ring_weapon[[#This Row],[Fir]]/elden_ring_weapon[[#This Row],[Damage]])*100</f>
        <v>0</v>
      </c>
      <c r="P214" s="3">
        <f>(elden_ring_weapon[[#This Row],[Lit]]/elden_ring_weapon[[#This Row],[Damage]])*100</f>
        <v>0</v>
      </c>
      <c r="Q214" s="3">
        <f>(elden_ring_weapon[[#This Row],[Hol]]/elden_ring_weapon[[#This Row],[Damage]])*100</f>
        <v>39.211136890951273</v>
      </c>
      <c r="R214">
        <v>10</v>
      </c>
      <c r="S214">
        <v>14</v>
      </c>
      <c r="T214">
        <v>0</v>
      </c>
      <c r="U214">
        <v>0</v>
      </c>
      <c r="V214">
        <v>0</v>
      </c>
      <c r="W214" t="s">
        <v>66</v>
      </c>
      <c r="X214" t="s">
        <v>21</v>
      </c>
      <c r="Y214" t="s">
        <v>12</v>
      </c>
      <c r="Z214" t="s">
        <v>25</v>
      </c>
      <c r="AA214" t="s">
        <v>12</v>
      </c>
      <c r="AB214">
        <v>12</v>
      </c>
      <c r="AC214" t="s">
        <v>18</v>
      </c>
    </row>
    <row r="215" spans="1:29" x14ac:dyDescent="0.25">
      <c r="A215" t="s">
        <v>253</v>
      </c>
      <c r="B215" t="s">
        <v>68</v>
      </c>
      <c r="D215" t="s">
        <v>600</v>
      </c>
      <c r="G215">
        <f>SUM(elden_ring_weapon[[#This Row],[Phy]:[Hol]])</f>
        <v>247</v>
      </c>
      <c r="H215">
        <v>247</v>
      </c>
      <c r="I215">
        <v>0</v>
      </c>
      <c r="J215">
        <v>0</v>
      </c>
      <c r="K215">
        <v>0</v>
      </c>
      <c r="L215">
        <v>0</v>
      </c>
      <c r="M215" s="3">
        <f>(elden_ring_weapon[[#This Row],[Phy]]/elden_ring_weapon[[#This Row],[Damage]])*100</f>
        <v>100</v>
      </c>
      <c r="N215" s="3">
        <f>(elden_ring_weapon[[#This Row],[Mag]]/elden_ring_weapon[[#This Row],[Damage]])*100</f>
        <v>0</v>
      </c>
      <c r="O215" s="3">
        <f>(elden_ring_weapon[[#This Row],[Fir]]/elden_ring_weapon[[#This Row],[Damage]])*100</f>
        <v>0</v>
      </c>
      <c r="P215" s="3">
        <f>(elden_ring_weapon[[#This Row],[Lit]]/elden_ring_weapon[[#This Row],[Damage]])*100</f>
        <v>0</v>
      </c>
      <c r="Q215" s="3">
        <f>(elden_ring_weapon[[#This Row],[Hol]]/elden_ring_weapon[[#This Row],[Damage]])*100</f>
        <v>0</v>
      </c>
      <c r="R215">
        <v>5</v>
      </c>
      <c r="S215">
        <v>14</v>
      </c>
      <c r="T215">
        <v>0</v>
      </c>
      <c r="U215">
        <v>0</v>
      </c>
      <c r="V215">
        <v>0</v>
      </c>
      <c r="W215" t="s">
        <v>11</v>
      </c>
      <c r="X215" t="s">
        <v>17</v>
      </c>
      <c r="Y215" t="s">
        <v>12</v>
      </c>
      <c r="Z215" t="s">
        <v>12</v>
      </c>
      <c r="AA215" t="s">
        <v>12</v>
      </c>
      <c r="AB215">
        <v>3</v>
      </c>
      <c r="AC215" t="s">
        <v>18</v>
      </c>
    </row>
    <row r="216" spans="1:29" x14ac:dyDescent="0.25">
      <c r="A216" t="s">
        <v>254</v>
      </c>
      <c r="B216" t="s">
        <v>54</v>
      </c>
      <c r="D216" t="s">
        <v>432</v>
      </c>
      <c r="G216">
        <f>SUM(elden_ring_weapon[[#This Row],[Phy]:[Hol]])</f>
        <v>183</v>
      </c>
      <c r="H216">
        <v>183</v>
      </c>
      <c r="I216">
        <v>0</v>
      </c>
      <c r="J216">
        <v>0</v>
      </c>
      <c r="K216">
        <v>0</v>
      </c>
      <c r="L216">
        <v>0</v>
      </c>
      <c r="M216" s="3">
        <f>(elden_ring_weapon[[#This Row],[Phy]]/elden_ring_weapon[[#This Row],[Damage]])*100</f>
        <v>100</v>
      </c>
      <c r="N216" s="3">
        <f>(elden_ring_weapon[[#This Row],[Mag]]/elden_ring_weapon[[#This Row],[Damage]])*100</f>
        <v>0</v>
      </c>
      <c r="O216" s="3">
        <f>(elden_ring_weapon[[#This Row],[Fir]]/elden_ring_weapon[[#This Row],[Damage]])*100</f>
        <v>0</v>
      </c>
      <c r="P216" s="3">
        <f>(elden_ring_weapon[[#This Row],[Lit]]/elden_ring_weapon[[#This Row],[Damage]])*100</f>
        <v>0</v>
      </c>
      <c r="Q216" s="3">
        <f>(elden_ring_weapon[[#This Row],[Hol]]/elden_ring_weapon[[#This Row],[Damage]])*100</f>
        <v>0</v>
      </c>
      <c r="R216">
        <v>15</v>
      </c>
      <c r="S216">
        <v>12</v>
      </c>
      <c r="T216">
        <v>0</v>
      </c>
      <c r="U216">
        <v>0</v>
      </c>
      <c r="V216">
        <v>0</v>
      </c>
      <c r="W216" t="s">
        <v>21</v>
      </c>
      <c r="X216" t="s">
        <v>17</v>
      </c>
      <c r="Y216" t="s">
        <v>12</v>
      </c>
      <c r="Z216" t="s">
        <v>12</v>
      </c>
      <c r="AA216" t="s">
        <v>12</v>
      </c>
      <c r="AB216">
        <v>15</v>
      </c>
      <c r="AC216" t="s">
        <v>14</v>
      </c>
    </row>
    <row r="217" spans="1:29" x14ac:dyDescent="0.25">
      <c r="A217" t="s">
        <v>255</v>
      </c>
      <c r="B217" t="s">
        <v>64</v>
      </c>
      <c r="D217" t="s">
        <v>582</v>
      </c>
      <c r="G217">
        <f>SUM(elden_ring_weapon[[#This Row],[Phy]:[Hol]])</f>
        <v>301</v>
      </c>
      <c r="H217">
        <v>301</v>
      </c>
      <c r="I217">
        <v>0</v>
      </c>
      <c r="J217">
        <v>0</v>
      </c>
      <c r="K217">
        <v>0</v>
      </c>
      <c r="L217">
        <v>0</v>
      </c>
      <c r="M217" s="3">
        <f>(elden_ring_weapon[[#This Row],[Phy]]/elden_ring_weapon[[#This Row],[Damage]])*100</f>
        <v>100</v>
      </c>
      <c r="N217" s="3">
        <f>(elden_ring_weapon[[#This Row],[Mag]]/elden_ring_weapon[[#This Row],[Damage]])*100</f>
        <v>0</v>
      </c>
      <c r="O217" s="3">
        <f>(elden_ring_weapon[[#This Row],[Fir]]/elden_ring_weapon[[#This Row],[Damage]])*100</f>
        <v>0</v>
      </c>
      <c r="P217" s="3">
        <f>(elden_ring_weapon[[#This Row],[Lit]]/elden_ring_weapon[[#This Row],[Damage]])*100</f>
        <v>0</v>
      </c>
      <c r="Q217" s="3">
        <f>(elden_ring_weapon[[#This Row],[Hol]]/elden_ring_weapon[[#This Row],[Damage]])*100</f>
        <v>0</v>
      </c>
      <c r="R217">
        <v>13</v>
      </c>
      <c r="S217">
        <v>13</v>
      </c>
      <c r="T217">
        <v>0</v>
      </c>
      <c r="U217">
        <v>0</v>
      </c>
      <c r="V217">
        <v>0</v>
      </c>
      <c r="W217" t="s">
        <v>25</v>
      </c>
      <c r="X217" t="s">
        <v>11</v>
      </c>
      <c r="Y217" t="s">
        <v>12</v>
      </c>
      <c r="Z217" t="s">
        <v>12</v>
      </c>
      <c r="AA217" t="s">
        <v>12</v>
      </c>
      <c r="AB217">
        <v>65</v>
      </c>
      <c r="AC217" t="s">
        <v>14</v>
      </c>
    </row>
    <row r="218" spans="1:29" x14ac:dyDescent="0.25">
      <c r="A218" t="s">
        <v>256</v>
      </c>
      <c r="B218" t="s">
        <v>38</v>
      </c>
      <c r="D218" t="s">
        <v>519</v>
      </c>
      <c r="G218">
        <f>SUM(elden_ring_weapon[[#This Row],[Phy]:[Hol]])</f>
        <v>294</v>
      </c>
      <c r="H218">
        <v>294</v>
      </c>
      <c r="I218">
        <v>0</v>
      </c>
      <c r="J218">
        <v>0</v>
      </c>
      <c r="K218">
        <v>0</v>
      </c>
      <c r="L218">
        <v>0</v>
      </c>
      <c r="M218" s="3">
        <f>(elden_ring_weapon[[#This Row],[Phy]]/elden_ring_weapon[[#This Row],[Damage]])*100</f>
        <v>100</v>
      </c>
      <c r="N218" s="3">
        <f>(elden_ring_weapon[[#This Row],[Mag]]/elden_ring_weapon[[#This Row],[Damage]])*100</f>
        <v>0</v>
      </c>
      <c r="O218" s="3">
        <f>(elden_ring_weapon[[#This Row],[Fir]]/elden_ring_weapon[[#This Row],[Damage]])*100</f>
        <v>0</v>
      </c>
      <c r="P218" s="3">
        <f>(elden_ring_weapon[[#This Row],[Lit]]/elden_ring_weapon[[#This Row],[Damage]])*100</f>
        <v>0</v>
      </c>
      <c r="Q218" s="3">
        <f>(elden_ring_weapon[[#This Row],[Hol]]/elden_ring_weapon[[#This Row],[Damage]])*100</f>
        <v>0</v>
      </c>
      <c r="R218">
        <v>22</v>
      </c>
      <c r="S218">
        <v>10</v>
      </c>
      <c r="T218">
        <v>0</v>
      </c>
      <c r="U218">
        <v>0</v>
      </c>
      <c r="V218">
        <v>0</v>
      </c>
      <c r="W218" t="s">
        <v>11</v>
      </c>
      <c r="X218" t="s">
        <v>25</v>
      </c>
      <c r="Y218" t="s">
        <v>12</v>
      </c>
      <c r="Z218" t="s">
        <v>12</v>
      </c>
      <c r="AA218" t="s">
        <v>12</v>
      </c>
      <c r="AB218">
        <v>7</v>
      </c>
      <c r="AC218" t="s">
        <v>14</v>
      </c>
    </row>
    <row r="219" spans="1:29" x14ac:dyDescent="0.25">
      <c r="A219" t="s">
        <v>257</v>
      </c>
      <c r="B219" t="s">
        <v>45</v>
      </c>
      <c r="D219" t="s">
        <v>640</v>
      </c>
      <c r="G219">
        <f>SUM(elden_ring_weapon[[#This Row],[Phy]:[Hol]])</f>
        <v>352</v>
      </c>
      <c r="H219">
        <v>352</v>
      </c>
      <c r="I219">
        <v>0</v>
      </c>
      <c r="J219">
        <v>0</v>
      </c>
      <c r="K219">
        <v>0</v>
      </c>
      <c r="L219">
        <v>0</v>
      </c>
      <c r="M219" s="3">
        <f>(elden_ring_weapon[[#This Row],[Phy]]/elden_ring_weapon[[#This Row],[Damage]])*100</f>
        <v>100</v>
      </c>
      <c r="N219" s="3">
        <f>(elden_ring_weapon[[#This Row],[Mag]]/elden_ring_weapon[[#This Row],[Damage]])*100</f>
        <v>0</v>
      </c>
      <c r="O219" s="3">
        <f>(elden_ring_weapon[[#This Row],[Fir]]/elden_ring_weapon[[#This Row],[Damage]])*100</f>
        <v>0</v>
      </c>
      <c r="P219" s="3">
        <f>(elden_ring_weapon[[#This Row],[Lit]]/elden_ring_weapon[[#This Row],[Damage]])*100</f>
        <v>0</v>
      </c>
      <c r="Q219" s="3">
        <f>(elden_ring_weapon[[#This Row],[Hol]]/elden_ring_weapon[[#This Row],[Damage]])*100</f>
        <v>0</v>
      </c>
      <c r="R219">
        <v>20</v>
      </c>
      <c r="S219">
        <v>14</v>
      </c>
      <c r="T219">
        <v>0</v>
      </c>
      <c r="U219">
        <v>0</v>
      </c>
      <c r="V219">
        <v>0</v>
      </c>
      <c r="W219" t="s">
        <v>25</v>
      </c>
      <c r="X219" t="s">
        <v>11</v>
      </c>
      <c r="Y219" t="s">
        <v>12</v>
      </c>
      <c r="Z219" t="s">
        <v>12</v>
      </c>
      <c r="AA219" t="s">
        <v>12</v>
      </c>
      <c r="AB219">
        <v>10</v>
      </c>
      <c r="AC219" t="s">
        <v>14</v>
      </c>
    </row>
    <row r="220" spans="1:29" x14ac:dyDescent="0.25">
      <c r="A220" t="s">
        <v>258</v>
      </c>
      <c r="B220" t="s">
        <v>64</v>
      </c>
      <c r="D220" t="s">
        <v>585</v>
      </c>
      <c r="G220">
        <f>SUM(elden_ring_weapon[[#This Row],[Phy]:[Hol]])</f>
        <v>281</v>
      </c>
      <c r="H220">
        <v>281</v>
      </c>
      <c r="I220">
        <v>0</v>
      </c>
      <c r="J220">
        <v>0</v>
      </c>
      <c r="K220">
        <v>0</v>
      </c>
      <c r="L220">
        <v>0</v>
      </c>
      <c r="M220" s="3">
        <f>(elden_ring_weapon[[#This Row],[Phy]]/elden_ring_weapon[[#This Row],[Damage]])*100</f>
        <v>100</v>
      </c>
      <c r="N220" s="3">
        <f>(elden_ring_weapon[[#This Row],[Mag]]/elden_ring_weapon[[#This Row],[Damage]])*100</f>
        <v>0</v>
      </c>
      <c r="O220" s="3">
        <f>(elden_ring_weapon[[#This Row],[Fir]]/elden_ring_weapon[[#This Row],[Damage]])*100</f>
        <v>0</v>
      </c>
      <c r="P220" s="3">
        <f>(elden_ring_weapon[[#This Row],[Lit]]/elden_ring_weapon[[#This Row],[Damage]])*100</f>
        <v>0</v>
      </c>
      <c r="Q220" s="3">
        <f>(elden_ring_weapon[[#This Row],[Hol]]/elden_ring_weapon[[#This Row],[Damage]])*100</f>
        <v>0</v>
      </c>
      <c r="R220">
        <v>45</v>
      </c>
      <c r="S220">
        <v>8</v>
      </c>
      <c r="T220">
        <v>0</v>
      </c>
      <c r="U220">
        <v>0</v>
      </c>
      <c r="V220">
        <v>0</v>
      </c>
      <c r="W220" t="s">
        <v>25</v>
      </c>
      <c r="X220" t="s">
        <v>11</v>
      </c>
      <c r="Y220" t="s">
        <v>12</v>
      </c>
      <c r="Z220" t="s">
        <v>12</v>
      </c>
      <c r="AA220" t="s">
        <v>12</v>
      </c>
      <c r="AB220">
        <v>75</v>
      </c>
      <c r="AC220" t="s">
        <v>14</v>
      </c>
    </row>
    <row r="221" spans="1:29" x14ac:dyDescent="0.25">
      <c r="A221" t="s">
        <v>259</v>
      </c>
      <c r="B221" t="s">
        <v>30</v>
      </c>
      <c r="D221" t="s">
        <v>388</v>
      </c>
      <c r="G221">
        <f>SUM(elden_ring_weapon[[#This Row],[Phy]:[Hol]])</f>
        <v>382</v>
      </c>
      <c r="H221">
        <v>382</v>
      </c>
      <c r="I221">
        <v>0</v>
      </c>
      <c r="J221">
        <v>0</v>
      </c>
      <c r="K221">
        <v>0</v>
      </c>
      <c r="L221">
        <v>0</v>
      </c>
      <c r="M221" s="3">
        <f>(elden_ring_weapon[[#This Row],[Phy]]/elden_ring_weapon[[#This Row],[Damage]])*100</f>
        <v>100</v>
      </c>
      <c r="N221" s="3">
        <f>(elden_ring_weapon[[#This Row],[Mag]]/elden_ring_weapon[[#This Row],[Damage]])*100</f>
        <v>0</v>
      </c>
      <c r="O221" s="3">
        <f>(elden_ring_weapon[[#This Row],[Fir]]/elden_ring_weapon[[#This Row],[Damage]])*100</f>
        <v>0</v>
      </c>
      <c r="P221" s="3">
        <f>(elden_ring_weapon[[#This Row],[Lit]]/elden_ring_weapon[[#This Row],[Damage]])*100</f>
        <v>0</v>
      </c>
      <c r="Q221" s="3">
        <f>(elden_ring_weapon[[#This Row],[Hol]]/elden_ring_weapon[[#This Row],[Damage]])*100</f>
        <v>0</v>
      </c>
      <c r="R221">
        <v>6</v>
      </c>
      <c r="S221">
        <v>0</v>
      </c>
      <c r="T221">
        <v>0</v>
      </c>
      <c r="U221">
        <v>0</v>
      </c>
      <c r="V221">
        <v>18</v>
      </c>
      <c r="W221" t="s">
        <v>17</v>
      </c>
      <c r="X221" t="s">
        <v>21</v>
      </c>
      <c r="Y221" t="s">
        <v>12</v>
      </c>
      <c r="Z221" t="s">
        <v>12</v>
      </c>
      <c r="AA221" t="s">
        <v>12</v>
      </c>
      <c r="AB221">
        <v>235</v>
      </c>
      <c r="AC221" t="s">
        <v>14</v>
      </c>
    </row>
    <row r="222" spans="1:29" x14ac:dyDescent="0.25">
      <c r="A222" t="s">
        <v>260</v>
      </c>
      <c r="B222" t="s">
        <v>10</v>
      </c>
      <c r="D222" t="s">
        <v>467</v>
      </c>
      <c r="G222">
        <f>SUM(elden_ring_weapon[[#This Row],[Phy]:[Hol]])</f>
        <v>43</v>
      </c>
      <c r="H222">
        <v>43</v>
      </c>
      <c r="I222">
        <v>0</v>
      </c>
      <c r="J222">
        <v>0</v>
      </c>
      <c r="K222">
        <v>0</v>
      </c>
      <c r="L222">
        <v>0</v>
      </c>
      <c r="M222" s="3">
        <f>(elden_ring_weapon[[#This Row],[Phy]]/elden_ring_weapon[[#This Row],[Damage]])*100</f>
        <v>100</v>
      </c>
      <c r="N222" s="3">
        <f>(elden_ring_weapon[[#This Row],[Mag]]/elden_ring_weapon[[#This Row],[Damage]])*100</f>
        <v>0</v>
      </c>
      <c r="O222" s="3">
        <f>(elden_ring_weapon[[#This Row],[Fir]]/elden_ring_weapon[[#This Row],[Damage]])*100</f>
        <v>0</v>
      </c>
      <c r="P222" s="3">
        <f>(elden_ring_weapon[[#This Row],[Lit]]/elden_ring_weapon[[#This Row],[Damage]])*100</f>
        <v>0</v>
      </c>
      <c r="Q222" s="3">
        <f>(elden_ring_weapon[[#This Row],[Hol]]/elden_ring_weapon[[#This Row],[Damage]])*100</f>
        <v>0</v>
      </c>
      <c r="R222">
        <v>11</v>
      </c>
      <c r="S222">
        <v>11</v>
      </c>
      <c r="T222">
        <v>0</v>
      </c>
      <c r="U222">
        <v>0</v>
      </c>
      <c r="V222">
        <v>0</v>
      </c>
      <c r="W222" t="s">
        <v>11</v>
      </c>
      <c r="X222" t="s">
        <v>12</v>
      </c>
      <c r="Y222" t="s">
        <v>66</v>
      </c>
      <c r="Z222" t="s">
        <v>66</v>
      </c>
      <c r="AA222" t="s">
        <v>12</v>
      </c>
      <c r="AB222">
        <v>3</v>
      </c>
      <c r="AC222" t="s">
        <v>14</v>
      </c>
    </row>
    <row r="223" spans="1:29" x14ac:dyDescent="0.25">
      <c r="A223" t="s">
        <v>261</v>
      </c>
      <c r="B223" t="s">
        <v>20</v>
      </c>
      <c r="D223" t="s">
        <v>368</v>
      </c>
      <c r="G223">
        <f>SUM(elden_ring_weapon[[#This Row],[Phy]:[Hol]])</f>
        <v>188</v>
      </c>
      <c r="H223">
        <v>188</v>
      </c>
      <c r="I223">
        <v>0</v>
      </c>
      <c r="J223">
        <v>0</v>
      </c>
      <c r="K223">
        <v>0</v>
      </c>
      <c r="L223">
        <v>0</v>
      </c>
      <c r="M223" s="3">
        <f>(elden_ring_weapon[[#This Row],[Phy]]/elden_ring_weapon[[#This Row],[Damage]])*100</f>
        <v>100</v>
      </c>
      <c r="N223" s="3">
        <f>(elden_ring_weapon[[#This Row],[Mag]]/elden_ring_weapon[[#This Row],[Damage]])*100</f>
        <v>0</v>
      </c>
      <c r="O223" s="3">
        <f>(elden_ring_weapon[[#This Row],[Fir]]/elden_ring_weapon[[#This Row],[Damage]])*100</f>
        <v>0</v>
      </c>
      <c r="P223" s="3">
        <f>(elden_ring_weapon[[#This Row],[Lit]]/elden_ring_weapon[[#This Row],[Damage]])*100</f>
        <v>0</v>
      </c>
      <c r="Q223" s="3">
        <f>(elden_ring_weapon[[#This Row],[Hol]]/elden_ring_weapon[[#This Row],[Damage]])*100</f>
        <v>0</v>
      </c>
      <c r="R223">
        <v>16</v>
      </c>
      <c r="S223">
        <v>16</v>
      </c>
      <c r="T223">
        <v>0</v>
      </c>
      <c r="U223">
        <v>0</v>
      </c>
      <c r="V223">
        <v>0</v>
      </c>
      <c r="W223" t="s">
        <v>11</v>
      </c>
      <c r="X223" t="s">
        <v>11</v>
      </c>
      <c r="Y223" t="s">
        <v>12</v>
      </c>
      <c r="Z223" t="s">
        <v>12</v>
      </c>
      <c r="AA223" t="s">
        <v>12</v>
      </c>
      <c r="AB223">
        <v>5</v>
      </c>
      <c r="AC223" t="s">
        <v>18</v>
      </c>
    </row>
    <row r="224" spans="1:29" x14ac:dyDescent="0.25">
      <c r="A224" t="s">
        <v>262</v>
      </c>
      <c r="B224" t="s">
        <v>27</v>
      </c>
      <c r="D224" t="s">
        <v>403</v>
      </c>
      <c r="G224">
        <f>SUM(elden_ring_weapon[[#This Row],[Phy]:[Hol]])</f>
        <v>146</v>
      </c>
      <c r="H224">
        <v>146</v>
      </c>
      <c r="I224">
        <v>0</v>
      </c>
      <c r="J224">
        <v>0</v>
      </c>
      <c r="K224">
        <v>0</v>
      </c>
      <c r="L224">
        <v>0</v>
      </c>
      <c r="M224" s="3">
        <f>(elden_ring_weapon[[#This Row],[Phy]]/elden_ring_weapon[[#This Row],[Damage]])*100</f>
        <v>100</v>
      </c>
      <c r="N224" s="3">
        <f>(elden_ring_weapon[[#This Row],[Mag]]/elden_ring_weapon[[#This Row],[Damage]])*100</f>
        <v>0</v>
      </c>
      <c r="O224" s="3">
        <f>(elden_ring_weapon[[#This Row],[Fir]]/elden_ring_weapon[[#This Row],[Damage]])*100</f>
        <v>0</v>
      </c>
      <c r="P224" s="3">
        <f>(elden_ring_weapon[[#This Row],[Lit]]/elden_ring_weapon[[#This Row],[Damage]])*100</f>
        <v>0</v>
      </c>
      <c r="Q224" s="3">
        <f>(elden_ring_weapon[[#This Row],[Hol]]/elden_ring_weapon[[#This Row],[Damage]])*100</f>
        <v>0</v>
      </c>
      <c r="R224">
        <v>7</v>
      </c>
      <c r="S224">
        <v>12</v>
      </c>
      <c r="T224">
        <v>0</v>
      </c>
      <c r="U224">
        <v>0</v>
      </c>
      <c r="V224">
        <v>0</v>
      </c>
      <c r="W224" t="s">
        <v>12</v>
      </c>
      <c r="X224" t="s">
        <v>12</v>
      </c>
      <c r="Y224" t="s">
        <v>12</v>
      </c>
      <c r="Z224" t="s">
        <v>12</v>
      </c>
      <c r="AA224" t="s">
        <v>12</v>
      </c>
      <c r="AB224">
        <v>4</v>
      </c>
      <c r="AC224" t="s">
        <v>18</v>
      </c>
    </row>
    <row r="225" spans="1:29" x14ac:dyDescent="0.25">
      <c r="A225" t="s">
        <v>263</v>
      </c>
      <c r="B225" t="s">
        <v>24</v>
      </c>
      <c r="D225" t="s">
        <v>614</v>
      </c>
      <c r="G225">
        <f>SUM(elden_ring_weapon[[#This Row],[Phy]:[Hol]])</f>
        <v>235</v>
      </c>
      <c r="H225">
        <v>235</v>
      </c>
      <c r="I225">
        <v>0</v>
      </c>
      <c r="J225">
        <v>0</v>
      </c>
      <c r="K225">
        <v>0</v>
      </c>
      <c r="L225">
        <v>0</v>
      </c>
      <c r="M225" s="3">
        <f>(elden_ring_weapon[[#This Row],[Phy]]/elden_ring_weapon[[#This Row],[Damage]])*100</f>
        <v>100</v>
      </c>
      <c r="N225" s="3">
        <f>(elden_ring_weapon[[#This Row],[Mag]]/elden_ring_weapon[[#This Row],[Damage]])*100</f>
        <v>0</v>
      </c>
      <c r="O225" s="3">
        <f>(elden_ring_weapon[[#This Row],[Fir]]/elden_ring_weapon[[#This Row],[Damage]])*100</f>
        <v>0</v>
      </c>
      <c r="P225" s="3">
        <f>(elden_ring_weapon[[#This Row],[Lit]]/elden_ring_weapon[[#This Row],[Damage]])*100</f>
        <v>0</v>
      </c>
      <c r="Q225" s="3">
        <f>(elden_ring_weapon[[#This Row],[Hol]]/elden_ring_weapon[[#This Row],[Damage]])*100</f>
        <v>0</v>
      </c>
      <c r="R225">
        <v>6</v>
      </c>
      <c r="S225">
        <v>14</v>
      </c>
      <c r="T225">
        <v>0</v>
      </c>
      <c r="U225">
        <v>0</v>
      </c>
      <c r="V225">
        <v>0</v>
      </c>
      <c r="W225" t="s">
        <v>11</v>
      </c>
      <c r="X225" t="s">
        <v>17</v>
      </c>
      <c r="Y225" t="s">
        <v>12</v>
      </c>
      <c r="Z225" t="s">
        <v>12</v>
      </c>
      <c r="AA225" t="s">
        <v>12</v>
      </c>
      <c r="AB225">
        <v>25</v>
      </c>
      <c r="AC225" t="s">
        <v>14</v>
      </c>
    </row>
    <row r="226" spans="1:29" x14ac:dyDescent="0.25">
      <c r="A226" t="s">
        <v>264</v>
      </c>
      <c r="B226" t="s">
        <v>58</v>
      </c>
      <c r="D226" t="s">
        <v>373</v>
      </c>
      <c r="G226">
        <f>SUM(elden_ring_weapon[[#This Row],[Phy]:[Hol]])</f>
        <v>203</v>
      </c>
      <c r="H226">
        <v>203</v>
      </c>
      <c r="I226">
        <v>0</v>
      </c>
      <c r="J226">
        <v>0</v>
      </c>
      <c r="K226">
        <v>0</v>
      </c>
      <c r="L226">
        <v>0</v>
      </c>
      <c r="M226" s="3">
        <f>(elden_ring_weapon[[#This Row],[Phy]]/elden_ring_weapon[[#This Row],[Damage]])*100</f>
        <v>100</v>
      </c>
      <c r="N226" s="3">
        <f>(elden_ring_weapon[[#This Row],[Mag]]/elden_ring_weapon[[#This Row],[Damage]])*100</f>
        <v>0</v>
      </c>
      <c r="O226" s="3">
        <f>(elden_ring_weapon[[#This Row],[Fir]]/elden_ring_weapon[[#This Row],[Damage]])*100</f>
        <v>0</v>
      </c>
      <c r="P226" s="3">
        <f>(elden_ring_weapon[[#This Row],[Lit]]/elden_ring_weapon[[#This Row],[Damage]])*100</f>
        <v>0</v>
      </c>
      <c r="Q226" s="3">
        <f>(elden_ring_weapon[[#This Row],[Hol]]/elden_ring_weapon[[#This Row],[Damage]])*100</f>
        <v>0</v>
      </c>
      <c r="R226">
        <v>8</v>
      </c>
      <c r="S226">
        <v>16</v>
      </c>
      <c r="T226">
        <v>0</v>
      </c>
      <c r="U226">
        <v>0</v>
      </c>
      <c r="V226">
        <v>0</v>
      </c>
      <c r="W226" t="s">
        <v>21</v>
      </c>
      <c r="X226" t="s">
        <v>17</v>
      </c>
      <c r="Y226" t="s">
        <v>12</v>
      </c>
      <c r="Z226" t="s">
        <v>12</v>
      </c>
      <c r="AA226" t="s">
        <v>12</v>
      </c>
      <c r="AB226">
        <v>15</v>
      </c>
      <c r="AC226" t="s">
        <v>14</v>
      </c>
    </row>
    <row r="227" spans="1:29" x14ac:dyDescent="0.25">
      <c r="A227" t="s">
        <v>265</v>
      </c>
      <c r="B227" t="s">
        <v>96</v>
      </c>
      <c r="D227" t="s">
        <v>563</v>
      </c>
      <c r="G227">
        <f>SUM(elden_ring_weapon[[#This Row],[Phy]:[Hol]])</f>
        <v>159</v>
      </c>
      <c r="H227">
        <v>159</v>
      </c>
      <c r="I227">
        <v>0</v>
      </c>
      <c r="J227">
        <v>0</v>
      </c>
      <c r="K227">
        <v>0</v>
      </c>
      <c r="L227">
        <v>0</v>
      </c>
      <c r="M227" s="3">
        <f>(elden_ring_weapon[[#This Row],[Phy]]/elden_ring_weapon[[#This Row],[Damage]])*100</f>
        <v>100</v>
      </c>
      <c r="N227" s="3">
        <f>(elden_ring_weapon[[#This Row],[Mag]]/elden_ring_weapon[[#This Row],[Damage]])*100</f>
        <v>0</v>
      </c>
      <c r="O227" s="3">
        <f>(elden_ring_weapon[[#This Row],[Fir]]/elden_ring_weapon[[#This Row],[Damage]])*100</f>
        <v>0</v>
      </c>
      <c r="P227" s="3">
        <f>(elden_ring_weapon[[#This Row],[Lit]]/elden_ring_weapon[[#This Row],[Damage]])*100</f>
        <v>0</v>
      </c>
      <c r="Q227" s="3">
        <f>(elden_ring_weapon[[#This Row],[Hol]]/elden_ring_weapon[[#This Row],[Damage]])*100</f>
        <v>0</v>
      </c>
      <c r="R227">
        <v>5</v>
      </c>
      <c r="S227">
        <v>13</v>
      </c>
      <c r="T227">
        <v>13</v>
      </c>
      <c r="U227">
        <v>0</v>
      </c>
      <c r="V227">
        <v>0</v>
      </c>
      <c r="W227" t="s">
        <v>21</v>
      </c>
      <c r="X227" t="s">
        <v>11</v>
      </c>
      <c r="Y227" t="s">
        <v>12</v>
      </c>
      <c r="Z227" t="s">
        <v>12</v>
      </c>
      <c r="AA227" t="s">
        <v>12</v>
      </c>
      <c r="AB227">
        <v>25</v>
      </c>
      <c r="AC227" t="s">
        <v>14</v>
      </c>
    </row>
    <row r="228" spans="1:29" x14ac:dyDescent="0.25">
      <c r="A228" t="s">
        <v>266</v>
      </c>
      <c r="B228" t="s">
        <v>54</v>
      </c>
      <c r="D228" t="s">
        <v>434</v>
      </c>
      <c r="G228">
        <f>SUM(elden_ring_weapon[[#This Row],[Phy]:[Hol]])</f>
        <v>193</v>
      </c>
      <c r="H228">
        <v>193</v>
      </c>
      <c r="I228">
        <v>0</v>
      </c>
      <c r="J228">
        <v>0</v>
      </c>
      <c r="K228">
        <v>0</v>
      </c>
      <c r="L228">
        <v>0</v>
      </c>
      <c r="M228" s="3">
        <f>(elden_ring_weapon[[#This Row],[Phy]]/elden_ring_weapon[[#This Row],[Damage]])*100</f>
        <v>100</v>
      </c>
      <c r="N228" s="3">
        <f>(elden_ring_weapon[[#This Row],[Mag]]/elden_ring_weapon[[#This Row],[Damage]])*100</f>
        <v>0</v>
      </c>
      <c r="O228" s="3">
        <f>(elden_ring_weapon[[#This Row],[Fir]]/elden_ring_weapon[[#This Row],[Damage]])*100</f>
        <v>0</v>
      </c>
      <c r="P228" s="3">
        <f>(elden_ring_weapon[[#This Row],[Lit]]/elden_ring_weapon[[#This Row],[Damage]])*100</f>
        <v>0</v>
      </c>
      <c r="Q228" s="3">
        <f>(elden_ring_weapon[[#This Row],[Hol]]/elden_ring_weapon[[#This Row],[Damage]])*100</f>
        <v>0</v>
      </c>
      <c r="R228">
        <v>12</v>
      </c>
      <c r="S228">
        <v>0</v>
      </c>
      <c r="T228">
        <v>0</v>
      </c>
      <c r="U228">
        <v>0</v>
      </c>
      <c r="V228">
        <v>0</v>
      </c>
      <c r="W228" t="s">
        <v>21</v>
      </c>
      <c r="X228" t="s">
        <v>25</v>
      </c>
      <c r="Y228" t="s">
        <v>12</v>
      </c>
      <c r="Z228" t="s">
        <v>12</v>
      </c>
      <c r="AA228" t="s">
        <v>17</v>
      </c>
      <c r="AB228">
        <v>25</v>
      </c>
      <c r="AC228" t="s">
        <v>18</v>
      </c>
    </row>
    <row r="229" spans="1:29" x14ac:dyDescent="0.25">
      <c r="A229" t="s">
        <v>267</v>
      </c>
      <c r="B229" t="s">
        <v>68</v>
      </c>
      <c r="D229" t="s">
        <v>608</v>
      </c>
      <c r="G229">
        <f>SUM(elden_ring_weapon[[#This Row],[Phy]:[Hol]])</f>
        <v>357</v>
      </c>
      <c r="H229">
        <v>218</v>
      </c>
      <c r="I229">
        <v>139</v>
      </c>
      <c r="J229">
        <v>0</v>
      </c>
      <c r="K229">
        <v>0</v>
      </c>
      <c r="L229">
        <v>0</v>
      </c>
      <c r="M229" s="3">
        <f>(elden_ring_weapon[[#This Row],[Phy]]/elden_ring_weapon[[#This Row],[Damage]])*100</f>
        <v>61.064425770308127</v>
      </c>
      <c r="N229" s="3">
        <f>(elden_ring_weapon[[#This Row],[Mag]]/elden_ring_weapon[[#This Row],[Damage]])*100</f>
        <v>38.935574229691881</v>
      </c>
      <c r="O229" s="3">
        <f>(elden_ring_weapon[[#This Row],[Fir]]/elden_ring_weapon[[#This Row],[Damage]])*100</f>
        <v>0</v>
      </c>
      <c r="P229" s="3">
        <f>(elden_ring_weapon[[#This Row],[Lit]]/elden_ring_weapon[[#This Row],[Damage]])*100</f>
        <v>0</v>
      </c>
      <c r="Q229" s="3">
        <f>(elden_ring_weapon[[#This Row],[Hol]]/elden_ring_weapon[[#This Row],[Damage]])*100</f>
        <v>0</v>
      </c>
      <c r="R229">
        <v>17</v>
      </c>
      <c r="S229">
        <v>7</v>
      </c>
      <c r="T229">
        <v>0</v>
      </c>
      <c r="U229">
        <v>0</v>
      </c>
      <c r="V229">
        <v>0</v>
      </c>
      <c r="W229" t="s">
        <v>11</v>
      </c>
      <c r="X229" t="s">
        <v>25</v>
      </c>
      <c r="Y229" t="s">
        <v>12</v>
      </c>
      <c r="Z229" t="s">
        <v>12</v>
      </c>
      <c r="AA229" t="s">
        <v>25</v>
      </c>
      <c r="AB229">
        <v>55</v>
      </c>
      <c r="AC229" t="s">
        <v>18</v>
      </c>
    </row>
    <row r="230" spans="1:29" x14ac:dyDescent="0.25">
      <c r="A230" t="s">
        <v>268</v>
      </c>
      <c r="B230" t="s">
        <v>92</v>
      </c>
      <c r="D230" t="s">
        <v>546</v>
      </c>
      <c r="G230">
        <f>SUM(elden_ring_weapon[[#This Row],[Phy]:[Hol]])</f>
        <v>296</v>
      </c>
      <c r="H230">
        <v>296</v>
      </c>
      <c r="I230">
        <v>0</v>
      </c>
      <c r="J230">
        <v>0</v>
      </c>
      <c r="K230">
        <v>0</v>
      </c>
      <c r="L230">
        <v>0</v>
      </c>
      <c r="M230" s="3">
        <f>(elden_ring_weapon[[#This Row],[Phy]]/elden_ring_weapon[[#This Row],[Damage]])*100</f>
        <v>100</v>
      </c>
      <c r="N230" s="3">
        <f>(elden_ring_weapon[[#This Row],[Mag]]/elden_ring_weapon[[#This Row],[Damage]])*100</f>
        <v>0</v>
      </c>
      <c r="O230" s="3">
        <f>(elden_ring_weapon[[#This Row],[Fir]]/elden_ring_weapon[[#This Row],[Damage]])*100</f>
        <v>0</v>
      </c>
      <c r="P230" s="3">
        <f>(elden_ring_weapon[[#This Row],[Lit]]/elden_ring_weapon[[#This Row],[Damage]])*100</f>
        <v>0</v>
      </c>
      <c r="Q230" s="3">
        <f>(elden_ring_weapon[[#This Row],[Hol]]/elden_ring_weapon[[#This Row],[Damage]])*100</f>
        <v>0</v>
      </c>
      <c r="R230">
        <v>11</v>
      </c>
      <c r="S230">
        <v>11</v>
      </c>
      <c r="T230">
        <v>20</v>
      </c>
      <c r="U230">
        <v>0</v>
      </c>
      <c r="V230">
        <v>0</v>
      </c>
      <c r="W230" t="s">
        <v>17</v>
      </c>
      <c r="X230" t="s">
        <v>11</v>
      </c>
      <c r="Y230" t="s">
        <v>12</v>
      </c>
      <c r="Z230" t="s">
        <v>12</v>
      </c>
      <c r="AA230" t="s">
        <v>12</v>
      </c>
      <c r="AB230">
        <v>45</v>
      </c>
      <c r="AC230" t="s">
        <v>18</v>
      </c>
    </row>
    <row r="231" spans="1:29" x14ac:dyDescent="0.25">
      <c r="A231" t="s">
        <v>269</v>
      </c>
      <c r="B231" t="s">
        <v>43</v>
      </c>
      <c r="D231" t="s">
        <v>352</v>
      </c>
      <c r="G231">
        <f>SUM(elden_ring_weapon[[#This Row],[Phy]:[Hol]])</f>
        <v>171</v>
      </c>
      <c r="H231">
        <v>171</v>
      </c>
      <c r="I231">
        <v>0</v>
      </c>
      <c r="J231">
        <v>0</v>
      </c>
      <c r="K231">
        <v>0</v>
      </c>
      <c r="L231">
        <v>0</v>
      </c>
      <c r="M231" s="3">
        <f>(elden_ring_weapon[[#This Row],[Phy]]/elden_ring_weapon[[#This Row],[Damage]])*100</f>
        <v>100</v>
      </c>
      <c r="N231" s="3">
        <f>(elden_ring_weapon[[#This Row],[Mag]]/elden_ring_weapon[[#This Row],[Damage]])*100</f>
        <v>0</v>
      </c>
      <c r="O231" s="3">
        <f>(elden_ring_weapon[[#This Row],[Fir]]/elden_ring_weapon[[#This Row],[Damage]])*100</f>
        <v>0</v>
      </c>
      <c r="P231" s="3">
        <f>(elden_ring_weapon[[#This Row],[Lit]]/elden_ring_weapon[[#This Row],[Damage]])*100</f>
        <v>0</v>
      </c>
      <c r="Q231" s="3">
        <f>(elden_ring_weapon[[#This Row],[Hol]]/elden_ring_weapon[[#This Row],[Damage]])*100</f>
        <v>0</v>
      </c>
      <c r="R231">
        <v>12</v>
      </c>
      <c r="S231">
        <v>0</v>
      </c>
      <c r="T231">
        <v>0</v>
      </c>
      <c r="U231">
        <v>0</v>
      </c>
      <c r="V231">
        <v>0</v>
      </c>
      <c r="W231" t="s">
        <v>12</v>
      </c>
      <c r="X231" t="s">
        <v>12</v>
      </c>
      <c r="Y231" t="s">
        <v>12</v>
      </c>
      <c r="Z231" t="s">
        <v>12</v>
      </c>
      <c r="AA231" t="s">
        <v>13</v>
      </c>
      <c r="AB231">
        <v>45</v>
      </c>
      <c r="AC231" t="s">
        <v>14</v>
      </c>
    </row>
    <row r="232" spans="1:29" x14ac:dyDescent="0.25">
      <c r="A232" t="s">
        <v>270</v>
      </c>
      <c r="B232" t="s">
        <v>38</v>
      </c>
      <c r="D232" t="s">
        <v>524</v>
      </c>
      <c r="G232">
        <f>SUM(elden_ring_weapon[[#This Row],[Phy]:[Hol]])</f>
        <v>210</v>
      </c>
      <c r="H232">
        <v>210</v>
      </c>
      <c r="I232">
        <v>0</v>
      </c>
      <c r="J232">
        <v>0</v>
      </c>
      <c r="K232">
        <v>0</v>
      </c>
      <c r="L232">
        <v>0</v>
      </c>
      <c r="M232" s="3">
        <f>(elden_ring_weapon[[#This Row],[Phy]]/elden_ring_weapon[[#This Row],[Damage]])*100</f>
        <v>100</v>
      </c>
      <c r="N232" s="3">
        <f>(elden_ring_weapon[[#This Row],[Mag]]/elden_ring_weapon[[#This Row],[Damage]])*100</f>
        <v>0</v>
      </c>
      <c r="O232" s="3">
        <f>(elden_ring_weapon[[#This Row],[Fir]]/elden_ring_weapon[[#This Row],[Damage]])*100</f>
        <v>0</v>
      </c>
      <c r="P232" s="3">
        <f>(elden_ring_weapon[[#This Row],[Lit]]/elden_ring_weapon[[#This Row],[Damage]])*100</f>
        <v>0</v>
      </c>
      <c r="Q232" s="3">
        <f>(elden_ring_weapon[[#This Row],[Hol]]/elden_ring_weapon[[#This Row],[Damage]])*100</f>
        <v>0</v>
      </c>
      <c r="R232">
        <v>12</v>
      </c>
      <c r="S232">
        <v>18</v>
      </c>
      <c r="T232">
        <v>20</v>
      </c>
      <c r="U232">
        <v>0</v>
      </c>
      <c r="V232">
        <v>0</v>
      </c>
      <c r="W232" t="s">
        <v>12</v>
      </c>
      <c r="X232" t="s">
        <v>12</v>
      </c>
      <c r="Y232" t="s">
        <v>12</v>
      </c>
      <c r="Z232" t="s">
        <v>12</v>
      </c>
      <c r="AA232" t="s">
        <v>13</v>
      </c>
      <c r="AB232">
        <v>85</v>
      </c>
      <c r="AC232" t="s">
        <v>14</v>
      </c>
    </row>
    <row r="233" spans="1:29" x14ac:dyDescent="0.25">
      <c r="A233" t="s">
        <v>271</v>
      </c>
      <c r="B233" t="s">
        <v>119</v>
      </c>
      <c r="D233" t="s">
        <v>557</v>
      </c>
      <c r="G233">
        <f>SUM(elden_ring_weapon[[#This Row],[Phy]:[Hol]])</f>
        <v>372</v>
      </c>
      <c r="H233">
        <v>186</v>
      </c>
      <c r="I233">
        <v>0</v>
      </c>
      <c r="J233">
        <v>186</v>
      </c>
      <c r="K233">
        <v>0</v>
      </c>
      <c r="L233">
        <v>0</v>
      </c>
      <c r="M233" s="3">
        <f>(elden_ring_weapon[[#This Row],[Phy]]/elden_ring_weapon[[#This Row],[Damage]])*100</f>
        <v>50</v>
      </c>
      <c r="N233" s="3">
        <f>(elden_ring_weapon[[#This Row],[Mag]]/elden_ring_weapon[[#This Row],[Damage]])*100</f>
        <v>0</v>
      </c>
      <c r="O233" s="3">
        <f>(elden_ring_weapon[[#This Row],[Fir]]/elden_ring_weapon[[#This Row],[Damage]])*100</f>
        <v>50</v>
      </c>
      <c r="P233" s="3">
        <f>(elden_ring_weapon[[#This Row],[Lit]]/elden_ring_weapon[[#This Row],[Damage]])*100</f>
        <v>0</v>
      </c>
      <c r="Q233" s="3">
        <f>(elden_ring_weapon[[#This Row],[Hol]]/elden_ring_weapon[[#This Row],[Damage]])*100</f>
        <v>0</v>
      </c>
      <c r="R233">
        <v>8</v>
      </c>
      <c r="S233">
        <v>17</v>
      </c>
      <c r="T233">
        <v>0</v>
      </c>
      <c r="U233">
        <v>0</v>
      </c>
      <c r="V233">
        <v>0</v>
      </c>
      <c r="W233" t="s">
        <v>21</v>
      </c>
      <c r="X233" t="s">
        <v>17</v>
      </c>
      <c r="Y233" t="s">
        <v>12</v>
      </c>
      <c r="Z233" t="s">
        <v>12</v>
      </c>
      <c r="AA233" t="s">
        <v>11</v>
      </c>
      <c r="AB233">
        <v>65</v>
      </c>
      <c r="AC233" t="s">
        <v>18</v>
      </c>
    </row>
    <row r="234" spans="1:29" x14ac:dyDescent="0.25">
      <c r="A234" t="s">
        <v>272</v>
      </c>
      <c r="B234" t="s">
        <v>24</v>
      </c>
      <c r="D234" t="s">
        <v>616</v>
      </c>
      <c r="G234">
        <f>SUM(elden_ring_weapon[[#This Row],[Phy]:[Hol]])</f>
        <v>227</v>
      </c>
      <c r="H234">
        <v>227</v>
      </c>
      <c r="I234">
        <v>0</v>
      </c>
      <c r="J234">
        <v>0</v>
      </c>
      <c r="K234">
        <v>0</v>
      </c>
      <c r="L234">
        <v>0</v>
      </c>
      <c r="M234" s="3">
        <f>(elden_ring_weapon[[#This Row],[Phy]]/elden_ring_weapon[[#This Row],[Damage]])*100</f>
        <v>100</v>
      </c>
      <c r="N234" s="3">
        <f>(elden_ring_weapon[[#This Row],[Mag]]/elden_ring_weapon[[#This Row],[Damage]])*100</f>
        <v>0</v>
      </c>
      <c r="O234" s="3">
        <f>(elden_ring_weapon[[#This Row],[Fir]]/elden_ring_weapon[[#This Row],[Damage]])*100</f>
        <v>0</v>
      </c>
      <c r="P234" s="3">
        <f>(elden_ring_weapon[[#This Row],[Lit]]/elden_ring_weapon[[#This Row],[Damage]])*100</f>
        <v>0</v>
      </c>
      <c r="Q234" s="3">
        <f>(elden_ring_weapon[[#This Row],[Hol]]/elden_ring_weapon[[#This Row],[Damage]])*100</f>
        <v>0</v>
      </c>
      <c r="R234">
        <v>18</v>
      </c>
      <c r="S234">
        <v>10</v>
      </c>
      <c r="T234">
        <v>0</v>
      </c>
      <c r="U234">
        <v>0</v>
      </c>
      <c r="V234">
        <v>18</v>
      </c>
      <c r="W234" t="s">
        <v>21</v>
      </c>
      <c r="X234" t="s">
        <v>17</v>
      </c>
      <c r="Y234" t="s">
        <v>12</v>
      </c>
      <c r="Z234" t="s">
        <v>12</v>
      </c>
      <c r="AA234" t="s">
        <v>12</v>
      </c>
      <c r="AB234">
        <v>35</v>
      </c>
      <c r="AC234" t="s">
        <v>14</v>
      </c>
    </row>
    <row r="235" spans="1:29" x14ac:dyDescent="0.25">
      <c r="A235" t="s">
        <v>273</v>
      </c>
      <c r="B235" t="s">
        <v>43</v>
      </c>
      <c r="D235" t="s">
        <v>356</v>
      </c>
      <c r="G235">
        <f>SUM(elden_ring_weapon[[#This Row],[Phy]:[Hol]])</f>
        <v>425</v>
      </c>
      <c r="H235">
        <v>259</v>
      </c>
      <c r="I235">
        <v>166</v>
      </c>
      <c r="J235">
        <v>0</v>
      </c>
      <c r="K235">
        <v>0</v>
      </c>
      <c r="L235">
        <v>0</v>
      </c>
      <c r="M235" s="3">
        <f>(elden_ring_weapon[[#This Row],[Phy]]/elden_ring_weapon[[#This Row],[Damage]])*100</f>
        <v>60.941176470588232</v>
      </c>
      <c r="N235" s="3">
        <f>(elden_ring_weapon[[#This Row],[Mag]]/elden_ring_weapon[[#This Row],[Damage]])*100</f>
        <v>39.058823529411761</v>
      </c>
      <c r="O235" s="3">
        <f>(elden_ring_weapon[[#This Row],[Fir]]/elden_ring_weapon[[#This Row],[Damage]])*100</f>
        <v>0</v>
      </c>
      <c r="P235" s="3">
        <f>(elden_ring_weapon[[#This Row],[Lit]]/elden_ring_weapon[[#This Row],[Damage]])*100</f>
        <v>0</v>
      </c>
      <c r="Q235" s="3">
        <f>(elden_ring_weapon[[#This Row],[Hol]]/elden_ring_weapon[[#This Row],[Damage]])*100</f>
        <v>0</v>
      </c>
      <c r="R235">
        <v>26</v>
      </c>
      <c r="S235">
        <v>8</v>
      </c>
      <c r="T235">
        <v>0</v>
      </c>
      <c r="U235">
        <v>0</v>
      </c>
      <c r="V235">
        <v>0</v>
      </c>
      <c r="W235" t="s">
        <v>25</v>
      </c>
      <c r="X235" t="s">
        <v>11</v>
      </c>
      <c r="Y235" t="s">
        <v>25</v>
      </c>
      <c r="Z235" t="s">
        <v>12</v>
      </c>
      <c r="AA235" t="s">
        <v>12</v>
      </c>
      <c r="AB235">
        <v>55</v>
      </c>
      <c r="AC235" t="s">
        <v>18</v>
      </c>
    </row>
    <row r="236" spans="1:29" x14ac:dyDescent="0.25">
      <c r="A236" t="s">
        <v>274</v>
      </c>
      <c r="B236" t="s">
        <v>45</v>
      </c>
      <c r="D236" t="s">
        <v>646</v>
      </c>
      <c r="G236">
        <f>SUM(elden_ring_weapon[[#This Row],[Phy]:[Hol]])</f>
        <v>308</v>
      </c>
      <c r="H236">
        <v>308</v>
      </c>
      <c r="I236">
        <v>0</v>
      </c>
      <c r="J236">
        <v>0</v>
      </c>
      <c r="K236">
        <v>0</v>
      </c>
      <c r="L236">
        <v>0</v>
      </c>
      <c r="M236" s="3">
        <f>(elden_ring_weapon[[#This Row],[Phy]]/elden_ring_weapon[[#This Row],[Damage]])*100</f>
        <v>100</v>
      </c>
      <c r="N236" s="3">
        <f>(elden_ring_weapon[[#This Row],[Mag]]/elden_ring_weapon[[#This Row],[Damage]])*100</f>
        <v>0</v>
      </c>
      <c r="O236" s="3">
        <f>(elden_ring_weapon[[#This Row],[Fir]]/elden_ring_weapon[[#This Row],[Damage]])*100</f>
        <v>0</v>
      </c>
      <c r="P236" s="3">
        <f>(elden_ring_weapon[[#This Row],[Lit]]/elden_ring_weapon[[#This Row],[Damage]])*100</f>
        <v>0</v>
      </c>
      <c r="Q236" s="3">
        <f>(elden_ring_weapon[[#This Row],[Hol]]/elden_ring_weapon[[#This Row],[Damage]])*100</f>
        <v>0</v>
      </c>
      <c r="R236">
        <v>10</v>
      </c>
      <c r="S236">
        <v>16</v>
      </c>
      <c r="T236">
        <v>0</v>
      </c>
      <c r="U236">
        <v>0</v>
      </c>
      <c r="V236">
        <v>16</v>
      </c>
      <c r="W236" t="s">
        <v>17</v>
      </c>
      <c r="X236" t="s">
        <v>11</v>
      </c>
      <c r="Y236" t="s">
        <v>12</v>
      </c>
      <c r="Z236" t="s">
        <v>12</v>
      </c>
      <c r="AA236" t="s">
        <v>12</v>
      </c>
      <c r="AB236">
        <v>10</v>
      </c>
      <c r="AC236" t="s">
        <v>14</v>
      </c>
    </row>
    <row r="237" spans="1:29" x14ac:dyDescent="0.25">
      <c r="A237" t="s">
        <v>275</v>
      </c>
      <c r="B237" t="s">
        <v>64</v>
      </c>
      <c r="D237" t="s">
        <v>592</v>
      </c>
      <c r="G237">
        <f>SUM(elden_ring_weapon[[#This Row],[Phy]:[Hol]])</f>
        <v>329</v>
      </c>
      <c r="H237">
        <v>254</v>
      </c>
      <c r="I237">
        <v>75</v>
      </c>
      <c r="J237">
        <v>0</v>
      </c>
      <c r="K237">
        <v>0</v>
      </c>
      <c r="L237">
        <v>0</v>
      </c>
      <c r="M237" s="3">
        <f>(elden_ring_weapon[[#This Row],[Phy]]/elden_ring_weapon[[#This Row],[Damage]])*100</f>
        <v>77.203647416413375</v>
      </c>
      <c r="N237" s="3">
        <f>(elden_ring_weapon[[#This Row],[Mag]]/elden_ring_weapon[[#This Row],[Damage]])*100</f>
        <v>22.796352583586625</v>
      </c>
      <c r="O237" s="3">
        <f>(elden_ring_weapon[[#This Row],[Fir]]/elden_ring_weapon[[#This Row],[Damage]])*100</f>
        <v>0</v>
      </c>
      <c r="P237" s="3">
        <f>(elden_ring_weapon[[#This Row],[Lit]]/elden_ring_weapon[[#This Row],[Damage]])*100</f>
        <v>0</v>
      </c>
      <c r="Q237" s="3">
        <f>(elden_ring_weapon[[#This Row],[Hol]]/elden_ring_weapon[[#This Row],[Damage]])*100</f>
        <v>0</v>
      </c>
      <c r="R237">
        <v>8</v>
      </c>
      <c r="S237">
        <v>0</v>
      </c>
      <c r="T237">
        <v>0</v>
      </c>
      <c r="U237">
        <v>0</v>
      </c>
      <c r="V237">
        <v>48</v>
      </c>
      <c r="W237" t="s">
        <v>11</v>
      </c>
      <c r="X237" t="s">
        <v>17</v>
      </c>
      <c r="Y237" t="s">
        <v>11</v>
      </c>
      <c r="Z237" t="s">
        <v>12</v>
      </c>
      <c r="AA237" t="s">
        <v>12</v>
      </c>
      <c r="AB237">
        <v>55</v>
      </c>
      <c r="AC237" t="s">
        <v>18</v>
      </c>
    </row>
    <row r="238" spans="1:29" x14ac:dyDescent="0.25">
      <c r="A238" t="s">
        <v>276</v>
      </c>
      <c r="B238" t="s">
        <v>10</v>
      </c>
      <c r="D238" t="s">
        <v>477</v>
      </c>
      <c r="G238">
        <f>SUM(elden_ring_weapon[[#This Row],[Phy]:[Hol]])</f>
        <v>102</v>
      </c>
      <c r="H238">
        <v>102</v>
      </c>
      <c r="I238">
        <v>0</v>
      </c>
      <c r="J238">
        <v>0</v>
      </c>
      <c r="K238">
        <v>0</v>
      </c>
      <c r="L238">
        <v>0</v>
      </c>
      <c r="M238" s="3">
        <f>(elden_ring_weapon[[#This Row],[Phy]]/elden_ring_weapon[[#This Row],[Damage]])*100</f>
        <v>100</v>
      </c>
      <c r="N238" s="3">
        <f>(elden_ring_weapon[[#This Row],[Mag]]/elden_ring_weapon[[#This Row],[Damage]])*100</f>
        <v>0</v>
      </c>
      <c r="O238" s="3">
        <f>(elden_ring_weapon[[#This Row],[Fir]]/elden_ring_weapon[[#This Row],[Damage]])*100</f>
        <v>0</v>
      </c>
      <c r="P238" s="3">
        <f>(elden_ring_weapon[[#This Row],[Lit]]/elden_ring_weapon[[#This Row],[Damage]])*100</f>
        <v>0</v>
      </c>
      <c r="Q238" s="3">
        <f>(elden_ring_weapon[[#This Row],[Hol]]/elden_ring_weapon[[#This Row],[Damage]])*100</f>
        <v>0</v>
      </c>
      <c r="R238">
        <v>13</v>
      </c>
      <c r="S238">
        <v>10</v>
      </c>
      <c r="T238">
        <v>0</v>
      </c>
      <c r="U238">
        <v>0</v>
      </c>
      <c r="V238">
        <v>15</v>
      </c>
      <c r="W238" t="s">
        <v>25</v>
      </c>
      <c r="X238" t="s">
        <v>12</v>
      </c>
      <c r="Y238" t="s">
        <v>13</v>
      </c>
      <c r="Z238" t="s">
        <v>12</v>
      </c>
      <c r="AA238" t="s">
        <v>12</v>
      </c>
      <c r="AB238">
        <v>45</v>
      </c>
      <c r="AC238" t="s">
        <v>18</v>
      </c>
    </row>
    <row r="239" spans="1:29" x14ac:dyDescent="0.25">
      <c r="A239" t="s">
        <v>277</v>
      </c>
      <c r="B239" t="s">
        <v>68</v>
      </c>
      <c r="D239" t="s">
        <v>611</v>
      </c>
      <c r="G239">
        <f>SUM(elden_ring_weapon[[#This Row],[Phy]:[Hol]])</f>
        <v>410</v>
      </c>
      <c r="H239">
        <v>249</v>
      </c>
      <c r="I239">
        <v>161</v>
      </c>
      <c r="J239">
        <v>0</v>
      </c>
      <c r="K239">
        <v>0</v>
      </c>
      <c r="L239">
        <v>0</v>
      </c>
      <c r="M239" s="3">
        <f>(elden_ring_weapon[[#This Row],[Phy]]/elden_ring_weapon[[#This Row],[Damage]])*100</f>
        <v>60.731707317073166</v>
      </c>
      <c r="N239" s="3">
        <f>(elden_ring_weapon[[#This Row],[Mag]]/elden_ring_weapon[[#This Row],[Damage]])*100</f>
        <v>39.268292682926834</v>
      </c>
      <c r="O239" s="3">
        <f>(elden_ring_weapon[[#This Row],[Fir]]/elden_ring_weapon[[#This Row],[Damage]])*100</f>
        <v>0</v>
      </c>
      <c r="P239" s="3">
        <f>(elden_ring_weapon[[#This Row],[Lit]]/elden_ring_weapon[[#This Row],[Damage]])*100</f>
        <v>0</v>
      </c>
      <c r="Q239" s="3">
        <f>(elden_ring_weapon[[#This Row],[Hol]]/elden_ring_weapon[[#This Row],[Damage]])*100</f>
        <v>0</v>
      </c>
      <c r="R239">
        <v>30</v>
      </c>
      <c r="S239">
        <v>10</v>
      </c>
      <c r="T239">
        <v>0</v>
      </c>
      <c r="U239">
        <v>0</v>
      </c>
      <c r="V239">
        <v>0</v>
      </c>
      <c r="W239" t="s">
        <v>25</v>
      </c>
      <c r="X239" t="s">
        <v>11</v>
      </c>
      <c r="Y239" t="s">
        <v>11</v>
      </c>
      <c r="Z239" t="s">
        <v>12</v>
      </c>
      <c r="AA239" t="s">
        <v>12</v>
      </c>
      <c r="AB239">
        <v>45</v>
      </c>
      <c r="AC239" t="s">
        <v>18</v>
      </c>
    </row>
    <row r="240" spans="1:29" x14ac:dyDescent="0.25">
      <c r="A240" t="s">
        <v>278</v>
      </c>
      <c r="B240" t="s">
        <v>30</v>
      </c>
      <c r="D240" t="s">
        <v>399</v>
      </c>
      <c r="G240">
        <f>SUM(elden_ring_weapon[[#This Row],[Phy]:[Hol]])</f>
        <v>396</v>
      </c>
      <c r="H240">
        <v>396</v>
      </c>
      <c r="I240">
        <v>0</v>
      </c>
      <c r="J240">
        <v>0</v>
      </c>
      <c r="K240">
        <v>0</v>
      </c>
      <c r="L240">
        <v>0</v>
      </c>
      <c r="M240" s="3">
        <f>(elden_ring_weapon[[#This Row],[Phy]]/elden_ring_weapon[[#This Row],[Damage]])*100</f>
        <v>100</v>
      </c>
      <c r="N240" s="3">
        <f>(elden_ring_weapon[[#This Row],[Mag]]/elden_ring_weapon[[#This Row],[Damage]])*100</f>
        <v>0</v>
      </c>
      <c r="O240" s="3">
        <f>(elden_ring_weapon[[#This Row],[Fir]]/elden_ring_weapon[[#This Row],[Damage]])*100</f>
        <v>0</v>
      </c>
      <c r="P240" s="3">
        <f>(elden_ring_weapon[[#This Row],[Lit]]/elden_ring_weapon[[#This Row],[Damage]])*100</f>
        <v>0</v>
      </c>
      <c r="Q240" s="3">
        <f>(elden_ring_weapon[[#This Row],[Hol]]/elden_ring_weapon[[#This Row],[Damage]])*100</f>
        <v>0</v>
      </c>
      <c r="R240">
        <v>34</v>
      </c>
      <c r="S240">
        <v>8</v>
      </c>
      <c r="T240">
        <v>0</v>
      </c>
      <c r="U240">
        <v>0</v>
      </c>
      <c r="V240">
        <v>0</v>
      </c>
      <c r="W240" t="s">
        <v>11</v>
      </c>
      <c r="X240" t="s">
        <v>25</v>
      </c>
      <c r="Y240" t="s">
        <v>12</v>
      </c>
      <c r="Z240" t="s">
        <v>12</v>
      </c>
      <c r="AA240" t="s">
        <v>12</v>
      </c>
      <c r="AB240">
        <v>20</v>
      </c>
      <c r="AC240" t="s">
        <v>14</v>
      </c>
    </row>
    <row r="241" spans="1:29" x14ac:dyDescent="0.25">
      <c r="A241" t="s">
        <v>279</v>
      </c>
      <c r="B241" t="s">
        <v>30</v>
      </c>
      <c r="D241" t="s">
        <v>398</v>
      </c>
      <c r="G241">
        <f>SUM(elden_ring_weapon[[#This Row],[Phy]:[Hol]])</f>
        <v>404</v>
      </c>
      <c r="H241">
        <v>404</v>
      </c>
      <c r="I241">
        <v>0</v>
      </c>
      <c r="J241">
        <v>0</v>
      </c>
      <c r="K241">
        <v>0</v>
      </c>
      <c r="L241">
        <v>0</v>
      </c>
      <c r="M241" s="3">
        <f>(elden_ring_weapon[[#This Row],[Phy]]/elden_ring_weapon[[#This Row],[Damage]])*100</f>
        <v>100</v>
      </c>
      <c r="N241" s="3">
        <f>(elden_ring_weapon[[#This Row],[Mag]]/elden_ring_weapon[[#This Row],[Damage]])*100</f>
        <v>0</v>
      </c>
      <c r="O241" s="3">
        <f>(elden_ring_weapon[[#This Row],[Fir]]/elden_ring_weapon[[#This Row],[Damage]])*100</f>
        <v>0</v>
      </c>
      <c r="P241" s="3">
        <f>(elden_ring_weapon[[#This Row],[Lit]]/elden_ring_weapon[[#This Row],[Damage]])*100</f>
        <v>0</v>
      </c>
      <c r="Q241" s="3">
        <f>(elden_ring_weapon[[#This Row],[Hol]]/elden_ring_weapon[[#This Row],[Damage]])*100</f>
        <v>0</v>
      </c>
      <c r="R241">
        <v>26</v>
      </c>
      <c r="S241">
        <v>18</v>
      </c>
      <c r="T241">
        <v>0</v>
      </c>
      <c r="U241">
        <v>0</v>
      </c>
      <c r="V241">
        <v>22</v>
      </c>
      <c r="W241" t="s">
        <v>17</v>
      </c>
      <c r="X241" t="s">
        <v>11</v>
      </c>
      <c r="Y241" t="s">
        <v>12</v>
      </c>
      <c r="Z241" t="s">
        <v>12</v>
      </c>
      <c r="AA241" t="s">
        <v>12</v>
      </c>
      <c r="AB241">
        <v>18</v>
      </c>
      <c r="AC241" t="s">
        <v>18</v>
      </c>
    </row>
    <row r="242" spans="1:29" x14ac:dyDescent="0.25">
      <c r="A242" t="s">
        <v>280</v>
      </c>
      <c r="B242" t="s">
        <v>165</v>
      </c>
      <c r="D242" t="s">
        <v>379</v>
      </c>
      <c r="G242">
        <f>SUM(elden_ring_weapon[[#This Row],[Phy]:[Hol]])</f>
        <v>602</v>
      </c>
      <c r="H242">
        <v>274</v>
      </c>
      <c r="I242">
        <v>328</v>
      </c>
      <c r="J242">
        <v>0</v>
      </c>
      <c r="K242">
        <v>0</v>
      </c>
      <c r="L242">
        <v>0</v>
      </c>
      <c r="M242" s="3">
        <f>(elden_ring_weapon[[#This Row],[Phy]]/elden_ring_weapon[[#This Row],[Damage]])*100</f>
        <v>45.514950166112953</v>
      </c>
      <c r="N242" s="3">
        <f>(elden_ring_weapon[[#This Row],[Mag]]/elden_ring_weapon[[#This Row],[Damage]])*100</f>
        <v>54.485049833887047</v>
      </c>
      <c r="O242" s="3">
        <f>(elden_ring_weapon[[#This Row],[Fir]]/elden_ring_weapon[[#This Row],[Damage]])*100</f>
        <v>0</v>
      </c>
      <c r="P242" s="3">
        <f>(elden_ring_weapon[[#This Row],[Lit]]/elden_ring_weapon[[#This Row],[Damage]])*100</f>
        <v>0</v>
      </c>
      <c r="Q242" s="3">
        <f>(elden_ring_weapon[[#This Row],[Hol]]/elden_ring_weapon[[#This Row],[Damage]])*100</f>
        <v>0</v>
      </c>
      <c r="R242">
        <v>50</v>
      </c>
      <c r="S242">
        <v>0</v>
      </c>
      <c r="T242">
        <v>0</v>
      </c>
      <c r="U242">
        <v>0</v>
      </c>
      <c r="V242">
        <v>16</v>
      </c>
      <c r="W242" t="s">
        <v>25</v>
      </c>
      <c r="X242" t="s">
        <v>11</v>
      </c>
      <c r="Y242" t="s">
        <v>25</v>
      </c>
      <c r="Z242" t="s">
        <v>12</v>
      </c>
      <c r="AA242" t="s">
        <v>12</v>
      </c>
      <c r="AB242">
        <v>20</v>
      </c>
      <c r="AC242" t="s">
        <v>18</v>
      </c>
    </row>
    <row r="243" spans="1:29" x14ac:dyDescent="0.25">
      <c r="A243" t="s">
        <v>281</v>
      </c>
      <c r="B243" t="s">
        <v>165</v>
      </c>
      <c r="D243" t="s">
        <v>382</v>
      </c>
      <c r="G243">
        <f>SUM(elden_ring_weapon[[#This Row],[Phy]:[Hol]])</f>
        <v>393</v>
      </c>
      <c r="H243">
        <v>303</v>
      </c>
      <c r="I243">
        <v>90</v>
      </c>
      <c r="J243">
        <v>0</v>
      </c>
      <c r="K243">
        <v>0</v>
      </c>
      <c r="L243">
        <v>0</v>
      </c>
      <c r="M243" s="3">
        <f>(elden_ring_weapon[[#This Row],[Phy]]/elden_ring_weapon[[#This Row],[Damage]])*100</f>
        <v>77.099236641221367</v>
      </c>
      <c r="N243" s="3">
        <f>(elden_ring_weapon[[#This Row],[Mag]]/elden_ring_weapon[[#This Row],[Damage]])*100</f>
        <v>22.900763358778626</v>
      </c>
      <c r="O243" s="3">
        <f>(elden_ring_weapon[[#This Row],[Fir]]/elden_ring_weapon[[#This Row],[Damage]])*100</f>
        <v>0</v>
      </c>
      <c r="P243" s="3">
        <f>(elden_ring_weapon[[#This Row],[Lit]]/elden_ring_weapon[[#This Row],[Damage]])*100</f>
        <v>0</v>
      </c>
      <c r="Q243" s="3">
        <f>(elden_ring_weapon[[#This Row],[Hol]]/elden_ring_weapon[[#This Row],[Damage]])*100</f>
        <v>0</v>
      </c>
      <c r="R243">
        <v>26</v>
      </c>
      <c r="S243">
        <v>9</v>
      </c>
      <c r="T243">
        <v>0</v>
      </c>
      <c r="U243">
        <v>0</v>
      </c>
      <c r="V243">
        <v>0</v>
      </c>
      <c r="W243" t="s">
        <v>13</v>
      </c>
      <c r="X243" t="s">
        <v>12</v>
      </c>
      <c r="Y243" t="s">
        <v>11</v>
      </c>
      <c r="Z243" t="s">
        <v>12</v>
      </c>
      <c r="AA243" t="s">
        <v>12</v>
      </c>
      <c r="AB243">
        <v>23</v>
      </c>
      <c r="AC243" t="s">
        <v>18</v>
      </c>
    </row>
    <row r="244" spans="1:29" x14ac:dyDescent="0.25">
      <c r="A244" t="s">
        <v>282</v>
      </c>
      <c r="B244" t="s">
        <v>32</v>
      </c>
      <c r="D244" t="s">
        <v>485</v>
      </c>
      <c r="G244">
        <f>SUM(elden_ring_weapon[[#This Row],[Phy]:[Hol]])</f>
        <v>360</v>
      </c>
      <c r="H244">
        <v>360</v>
      </c>
      <c r="I244">
        <v>0</v>
      </c>
      <c r="J244">
        <v>0</v>
      </c>
      <c r="K244">
        <v>0</v>
      </c>
      <c r="L244">
        <v>0</v>
      </c>
      <c r="M244" s="3">
        <f>(elden_ring_weapon[[#This Row],[Phy]]/elden_ring_weapon[[#This Row],[Damage]])*100</f>
        <v>100</v>
      </c>
      <c r="N244" s="3">
        <f>(elden_ring_weapon[[#This Row],[Mag]]/elden_ring_weapon[[#This Row],[Damage]])*100</f>
        <v>0</v>
      </c>
      <c r="O244" s="3">
        <f>(elden_ring_weapon[[#This Row],[Fir]]/elden_ring_weapon[[#This Row],[Damage]])*100</f>
        <v>0</v>
      </c>
      <c r="P244" s="3">
        <f>(elden_ring_weapon[[#This Row],[Lit]]/elden_ring_weapon[[#This Row],[Damage]])*100</f>
        <v>0</v>
      </c>
      <c r="Q244" s="3">
        <f>(elden_ring_weapon[[#This Row],[Hol]]/elden_ring_weapon[[#This Row],[Damage]])*100</f>
        <v>0</v>
      </c>
      <c r="R244">
        <v>14</v>
      </c>
      <c r="S244">
        <v>24</v>
      </c>
      <c r="T244">
        <v>0</v>
      </c>
      <c r="U244">
        <v>0</v>
      </c>
      <c r="V244">
        <v>0</v>
      </c>
      <c r="W244" t="s">
        <v>17</v>
      </c>
      <c r="X244" t="s">
        <v>21</v>
      </c>
      <c r="Y244" t="s">
        <v>12</v>
      </c>
      <c r="Z244" t="s">
        <v>12</v>
      </c>
      <c r="AA244" t="s">
        <v>12</v>
      </c>
      <c r="AB244">
        <v>125</v>
      </c>
      <c r="AC244" t="s">
        <v>14</v>
      </c>
    </row>
    <row r="245" spans="1:29" x14ac:dyDescent="0.25">
      <c r="A245" t="s">
        <v>283</v>
      </c>
      <c r="B245" t="s">
        <v>16</v>
      </c>
      <c r="D245" t="s">
        <v>509</v>
      </c>
      <c r="E245" t="s">
        <v>657</v>
      </c>
      <c r="F245" t="s">
        <v>674</v>
      </c>
      <c r="G245">
        <f>SUM(elden_ring_weapon[[#This Row],[Phy]:[Hol]])</f>
        <v>475</v>
      </c>
      <c r="H245">
        <v>289</v>
      </c>
      <c r="I245">
        <v>0</v>
      </c>
      <c r="J245">
        <v>0</v>
      </c>
      <c r="K245">
        <v>0</v>
      </c>
      <c r="L245">
        <v>186</v>
      </c>
      <c r="M245" s="3">
        <f>(elden_ring_weapon[[#This Row],[Phy]]/elden_ring_weapon[[#This Row],[Damage]])*100</f>
        <v>60.842105263157897</v>
      </c>
      <c r="N245" s="3">
        <f>(elden_ring_weapon[[#This Row],[Mag]]/elden_ring_weapon[[#This Row],[Damage]])*100</f>
        <v>0</v>
      </c>
      <c r="O245" s="3">
        <f>(elden_ring_weapon[[#This Row],[Fir]]/elden_ring_weapon[[#This Row],[Damage]])*100</f>
        <v>0</v>
      </c>
      <c r="P245" s="3">
        <f>(elden_ring_weapon[[#This Row],[Lit]]/elden_ring_weapon[[#This Row],[Damage]])*100</f>
        <v>0</v>
      </c>
      <c r="Q245" s="3">
        <f>(elden_ring_weapon[[#This Row],[Hol]]/elden_ring_weapon[[#This Row],[Damage]])*100</f>
        <v>39.157894736842103</v>
      </c>
      <c r="R245">
        <v>16</v>
      </c>
      <c r="S245">
        <v>10</v>
      </c>
      <c r="T245">
        <v>0</v>
      </c>
      <c r="U245">
        <v>0</v>
      </c>
      <c r="V245">
        <v>0</v>
      </c>
      <c r="W245" t="s">
        <v>11</v>
      </c>
      <c r="X245" t="s">
        <v>17</v>
      </c>
      <c r="Y245" t="s">
        <v>12</v>
      </c>
      <c r="Z245" t="s">
        <v>25</v>
      </c>
      <c r="AA245" t="s">
        <v>12</v>
      </c>
      <c r="AB245">
        <v>11</v>
      </c>
      <c r="AC245" t="s">
        <v>18</v>
      </c>
    </row>
    <row r="246" spans="1:29" x14ac:dyDescent="0.25">
      <c r="A246" t="s">
        <v>284</v>
      </c>
      <c r="B246" t="s">
        <v>43</v>
      </c>
      <c r="D246" t="s">
        <v>354</v>
      </c>
      <c r="G246">
        <f>SUM(elden_ring_weapon[[#This Row],[Phy]:[Hol]])</f>
        <v>313</v>
      </c>
      <c r="H246">
        <v>313</v>
      </c>
      <c r="I246">
        <v>0</v>
      </c>
      <c r="J246">
        <v>0</v>
      </c>
      <c r="K246">
        <v>0</v>
      </c>
      <c r="L246">
        <v>0</v>
      </c>
      <c r="M246" s="3">
        <f>(elden_ring_weapon[[#This Row],[Phy]]/elden_ring_weapon[[#This Row],[Damage]])*100</f>
        <v>100</v>
      </c>
      <c r="N246" s="3">
        <f>(elden_ring_weapon[[#This Row],[Mag]]/elden_ring_weapon[[#This Row],[Damage]])*100</f>
        <v>0</v>
      </c>
      <c r="O246" s="3">
        <f>(elden_ring_weapon[[#This Row],[Fir]]/elden_ring_weapon[[#This Row],[Damage]])*100</f>
        <v>0</v>
      </c>
      <c r="P246" s="3">
        <f>(elden_ring_weapon[[#This Row],[Lit]]/elden_ring_weapon[[#This Row],[Damage]])*100</f>
        <v>0</v>
      </c>
      <c r="Q246" s="3">
        <f>(elden_ring_weapon[[#This Row],[Hol]]/elden_ring_weapon[[#This Row],[Damage]])*100</f>
        <v>0</v>
      </c>
      <c r="R246">
        <v>9</v>
      </c>
      <c r="S246">
        <v>14</v>
      </c>
      <c r="T246">
        <v>0</v>
      </c>
      <c r="U246">
        <v>0</v>
      </c>
      <c r="V246">
        <v>0</v>
      </c>
      <c r="W246" t="s">
        <v>25</v>
      </c>
      <c r="X246" t="s">
        <v>11</v>
      </c>
      <c r="Y246" t="s">
        <v>12</v>
      </c>
      <c r="Z246" t="s">
        <v>12</v>
      </c>
      <c r="AA246" t="s">
        <v>12</v>
      </c>
      <c r="AB246">
        <v>55</v>
      </c>
      <c r="AC246" t="s">
        <v>14</v>
      </c>
    </row>
    <row r="247" spans="1:29" x14ac:dyDescent="0.25">
      <c r="A247" t="s">
        <v>285</v>
      </c>
      <c r="B247" t="s">
        <v>35</v>
      </c>
      <c r="D247" t="s">
        <v>425</v>
      </c>
      <c r="G247">
        <f>SUM(elden_ring_weapon[[#This Row],[Phy]:[Hol]])</f>
        <v>257</v>
      </c>
      <c r="H247">
        <v>257</v>
      </c>
      <c r="I247">
        <v>0</v>
      </c>
      <c r="J247">
        <v>0</v>
      </c>
      <c r="K247">
        <v>0</v>
      </c>
      <c r="L247">
        <v>0</v>
      </c>
      <c r="M247" s="3">
        <f>(elden_ring_weapon[[#This Row],[Phy]]/elden_ring_weapon[[#This Row],[Damage]])*100</f>
        <v>100</v>
      </c>
      <c r="N247" s="3">
        <f>(elden_ring_weapon[[#This Row],[Mag]]/elden_ring_weapon[[#This Row],[Damage]])*100</f>
        <v>0</v>
      </c>
      <c r="O247" s="3">
        <f>(elden_ring_weapon[[#This Row],[Fir]]/elden_ring_weapon[[#This Row],[Damage]])*100</f>
        <v>0</v>
      </c>
      <c r="P247" s="3">
        <f>(elden_ring_weapon[[#This Row],[Lit]]/elden_ring_weapon[[#This Row],[Damage]])*100</f>
        <v>0</v>
      </c>
      <c r="Q247" s="3">
        <f>(elden_ring_weapon[[#This Row],[Hol]]/elden_ring_weapon[[#This Row],[Damage]])*100</f>
        <v>0</v>
      </c>
      <c r="R247">
        <v>12</v>
      </c>
      <c r="S247">
        <v>18</v>
      </c>
      <c r="T247">
        <v>0</v>
      </c>
      <c r="U247">
        <v>0</v>
      </c>
      <c r="V247">
        <v>21</v>
      </c>
      <c r="W247" t="s">
        <v>25</v>
      </c>
      <c r="X247" t="s">
        <v>25</v>
      </c>
      <c r="Y247" t="s">
        <v>12</v>
      </c>
      <c r="Z247" t="s">
        <v>12</v>
      </c>
      <c r="AA247" t="s">
        <v>12</v>
      </c>
      <c r="AB247">
        <v>35</v>
      </c>
      <c r="AC247" t="s">
        <v>14</v>
      </c>
    </row>
    <row r="248" spans="1:29" x14ac:dyDescent="0.25">
      <c r="A248" t="s">
        <v>286</v>
      </c>
      <c r="B248" t="s">
        <v>92</v>
      </c>
      <c r="D248" t="s">
        <v>544</v>
      </c>
      <c r="G248">
        <f>SUM(elden_ring_weapon[[#This Row],[Phy]:[Hol]])</f>
        <v>398</v>
      </c>
      <c r="H248">
        <v>242</v>
      </c>
      <c r="I248">
        <v>156</v>
      </c>
      <c r="J248">
        <v>0</v>
      </c>
      <c r="K248">
        <v>0</v>
      </c>
      <c r="L248">
        <v>0</v>
      </c>
      <c r="M248" s="3">
        <f>(elden_ring_weapon[[#This Row],[Phy]]/elden_ring_weapon[[#This Row],[Damage]])*100</f>
        <v>60.804020100502512</v>
      </c>
      <c r="N248" s="3">
        <f>(elden_ring_weapon[[#This Row],[Mag]]/elden_ring_weapon[[#This Row],[Damage]])*100</f>
        <v>39.195979899497488</v>
      </c>
      <c r="O248" s="3">
        <f>(elden_ring_weapon[[#This Row],[Fir]]/elden_ring_weapon[[#This Row],[Damage]])*100</f>
        <v>0</v>
      </c>
      <c r="P248" s="3">
        <f>(elden_ring_weapon[[#This Row],[Lit]]/elden_ring_weapon[[#This Row],[Damage]])*100</f>
        <v>0</v>
      </c>
      <c r="Q248" s="3">
        <f>(elden_ring_weapon[[#This Row],[Hol]]/elden_ring_weapon[[#This Row],[Damage]])*100</f>
        <v>0</v>
      </c>
      <c r="R248">
        <v>7</v>
      </c>
      <c r="S248">
        <v>13</v>
      </c>
      <c r="T248">
        <v>0</v>
      </c>
      <c r="U248">
        <v>0</v>
      </c>
      <c r="V248">
        <v>0</v>
      </c>
      <c r="W248" t="s">
        <v>11</v>
      </c>
      <c r="X248" t="s">
        <v>25</v>
      </c>
      <c r="Y248" t="s">
        <v>25</v>
      </c>
      <c r="Z248" t="s">
        <v>12</v>
      </c>
      <c r="AA248" t="s">
        <v>12</v>
      </c>
      <c r="AB248">
        <v>45</v>
      </c>
      <c r="AC248" t="s">
        <v>18</v>
      </c>
    </row>
    <row r="249" spans="1:29" x14ac:dyDescent="0.25">
      <c r="A249" t="s">
        <v>287</v>
      </c>
      <c r="B249" t="s">
        <v>35</v>
      </c>
      <c r="D249" t="s">
        <v>427</v>
      </c>
      <c r="G249">
        <f>SUM(elden_ring_weapon[[#This Row],[Phy]:[Hol]])</f>
        <v>259</v>
      </c>
      <c r="H249">
        <v>259</v>
      </c>
      <c r="I249">
        <v>0</v>
      </c>
      <c r="J249">
        <v>0</v>
      </c>
      <c r="K249">
        <v>0</v>
      </c>
      <c r="L249">
        <v>0</v>
      </c>
      <c r="M249" s="3">
        <f>(elden_ring_weapon[[#This Row],[Phy]]/elden_ring_weapon[[#This Row],[Damage]])*100</f>
        <v>100</v>
      </c>
      <c r="N249" s="3">
        <f>(elden_ring_weapon[[#This Row],[Mag]]/elden_ring_weapon[[#This Row],[Damage]])*100</f>
        <v>0</v>
      </c>
      <c r="O249" s="3">
        <f>(elden_ring_weapon[[#This Row],[Fir]]/elden_ring_weapon[[#This Row],[Damage]])*100</f>
        <v>0</v>
      </c>
      <c r="P249" s="3">
        <f>(elden_ring_weapon[[#This Row],[Lit]]/elden_ring_weapon[[#This Row],[Damage]])*100</f>
        <v>0</v>
      </c>
      <c r="Q249" s="3">
        <f>(elden_ring_weapon[[#This Row],[Hol]]/elden_ring_weapon[[#This Row],[Damage]])*100</f>
        <v>0</v>
      </c>
      <c r="R249">
        <v>6</v>
      </c>
      <c r="S249">
        <v>12</v>
      </c>
      <c r="T249">
        <v>0</v>
      </c>
      <c r="U249">
        <v>0</v>
      </c>
      <c r="V249">
        <v>0</v>
      </c>
      <c r="W249" t="s">
        <v>11</v>
      </c>
      <c r="X249" t="s">
        <v>25</v>
      </c>
      <c r="Y249" t="s">
        <v>12</v>
      </c>
      <c r="Z249" t="s">
        <v>12</v>
      </c>
      <c r="AA249" t="s">
        <v>12</v>
      </c>
      <c r="AB249">
        <v>3</v>
      </c>
      <c r="AC249" t="s">
        <v>14</v>
      </c>
    </row>
    <row r="250" spans="1:29" x14ac:dyDescent="0.25">
      <c r="A250" t="s">
        <v>288</v>
      </c>
      <c r="B250" t="s">
        <v>54</v>
      </c>
      <c r="D250" t="s">
        <v>438</v>
      </c>
      <c r="G250">
        <f>SUM(elden_ring_weapon[[#This Row],[Phy]:[Hol]])</f>
        <v>193</v>
      </c>
      <c r="H250">
        <v>193</v>
      </c>
      <c r="I250">
        <v>0</v>
      </c>
      <c r="J250">
        <v>0</v>
      </c>
      <c r="K250">
        <v>0</v>
      </c>
      <c r="L250">
        <v>0</v>
      </c>
      <c r="M250" s="3">
        <f>(elden_ring_weapon[[#This Row],[Phy]]/elden_ring_weapon[[#This Row],[Damage]])*100</f>
        <v>100</v>
      </c>
      <c r="N250" s="3">
        <f>(elden_ring_weapon[[#This Row],[Mag]]/elden_ring_weapon[[#This Row],[Damage]])*100</f>
        <v>0</v>
      </c>
      <c r="O250" s="3">
        <f>(elden_ring_weapon[[#This Row],[Fir]]/elden_ring_weapon[[#This Row],[Damage]])*100</f>
        <v>0</v>
      </c>
      <c r="P250" s="3">
        <f>(elden_ring_weapon[[#This Row],[Lit]]/elden_ring_weapon[[#This Row],[Damage]])*100</f>
        <v>0</v>
      </c>
      <c r="Q250" s="3">
        <f>(elden_ring_weapon[[#This Row],[Hol]]/elden_ring_weapon[[#This Row],[Damage]])*100</f>
        <v>0</v>
      </c>
      <c r="R250">
        <v>14</v>
      </c>
      <c r="S250">
        <v>14</v>
      </c>
      <c r="T250">
        <v>0</v>
      </c>
      <c r="U250">
        <v>0</v>
      </c>
      <c r="V250">
        <v>0</v>
      </c>
      <c r="W250" t="s">
        <v>11</v>
      </c>
      <c r="X250" t="s">
        <v>17</v>
      </c>
      <c r="Y250" t="s">
        <v>12</v>
      </c>
      <c r="Z250" t="s">
        <v>12</v>
      </c>
      <c r="AA250" t="s">
        <v>12</v>
      </c>
      <c r="AB250">
        <v>25</v>
      </c>
      <c r="AC250" t="s">
        <v>18</v>
      </c>
    </row>
    <row r="251" spans="1:29" x14ac:dyDescent="0.25">
      <c r="A251" t="s">
        <v>289</v>
      </c>
      <c r="B251" t="s">
        <v>176</v>
      </c>
      <c r="D251" t="s">
        <v>566</v>
      </c>
      <c r="G251">
        <f>SUM(elden_ring_weapon[[#This Row],[Phy]:[Hol]])</f>
        <v>306</v>
      </c>
      <c r="H251">
        <v>306</v>
      </c>
      <c r="I251">
        <v>0</v>
      </c>
      <c r="J251">
        <v>0</v>
      </c>
      <c r="K251">
        <v>0</v>
      </c>
      <c r="L251">
        <v>0</v>
      </c>
      <c r="M251" s="3">
        <f>(elden_ring_weapon[[#This Row],[Phy]]/elden_ring_weapon[[#This Row],[Damage]])*100</f>
        <v>100</v>
      </c>
      <c r="N251" s="3">
        <f>(elden_ring_weapon[[#This Row],[Mag]]/elden_ring_weapon[[#This Row],[Damage]])*100</f>
        <v>0</v>
      </c>
      <c r="O251" s="3">
        <f>(elden_ring_weapon[[#This Row],[Fir]]/elden_ring_weapon[[#This Row],[Damage]])*100</f>
        <v>0</v>
      </c>
      <c r="P251" s="3">
        <f>(elden_ring_weapon[[#This Row],[Lit]]/elden_ring_weapon[[#This Row],[Damage]])*100</f>
        <v>0</v>
      </c>
      <c r="Q251" s="3">
        <f>(elden_ring_weapon[[#This Row],[Hol]]/elden_ring_weapon[[#This Row],[Damage]])*100</f>
        <v>0</v>
      </c>
      <c r="R251">
        <v>15</v>
      </c>
      <c r="S251">
        <v>8</v>
      </c>
      <c r="T251">
        <v>0</v>
      </c>
      <c r="U251">
        <v>0</v>
      </c>
      <c r="V251">
        <v>0</v>
      </c>
      <c r="W251" t="s">
        <v>11</v>
      </c>
      <c r="X251" t="s">
        <v>17</v>
      </c>
      <c r="Y251" t="s">
        <v>12</v>
      </c>
      <c r="Z251" t="s">
        <v>12</v>
      </c>
      <c r="AA251" t="s">
        <v>12</v>
      </c>
      <c r="AB251">
        <v>75</v>
      </c>
      <c r="AC251" t="s">
        <v>14</v>
      </c>
    </row>
    <row r="252" spans="1:29" x14ac:dyDescent="0.25">
      <c r="A252" t="s">
        <v>290</v>
      </c>
      <c r="B252" t="s">
        <v>47</v>
      </c>
      <c r="D252" t="s">
        <v>625</v>
      </c>
      <c r="G252">
        <f>SUM(elden_ring_weapon[[#This Row],[Phy]:[Hol]])</f>
        <v>382</v>
      </c>
      <c r="H252">
        <v>137</v>
      </c>
      <c r="I252">
        <v>0</v>
      </c>
      <c r="J252">
        <v>0</v>
      </c>
      <c r="K252">
        <v>0</v>
      </c>
      <c r="L252">
        <v>245</v>
      </c>
      <c r="M252" s="3">
        <f>(elden_ring_weapon[[#This Row],[Phy]]/elden_ring_weapon[[#This Row],[Damage]])*100</f>
        <v>35.863874345549739</v>
      </c>
      <c r="N252" s="3">
        <f>(elden_ring_weapon[[#This Row],[Mag]]/elden_ring_weapon[[#This Row],[Damage]])*100</f>
        <v>0</v>
      </c>
      <c r="O252" s="3">
        <f>(elden_ring_weapon[[#This Row],[Fir]]/elden_ring_weapon[[#This Row],[Damage]])*100</f>
        <v>0</v>
      </c>
      <c r="P252" s="3">
        <f>(elden_ring_weapon[[#This Row],[Lit]]/elden_ring_weapon[[#This Row],[Damage]])*100</f>
        <v>0</v>
      </c>
      <c r="Q252" s="3">
        <f>(elden_ring_weapon[[#This Row],[Hol]]/elden_ring_weapon[[#This Row],[Damage]])*100</f>
        <v>64.136125654450254</v>
      </c>
      <c r="R252">
        <v>8</v>
      </c>
      <c r="S252">
        <v>15</v>
      </c>
      <c r="T252">
        <v>11</v>
      </c>
      <c r="U252">
        <v>0</v>
      </c>
      <c r="V252">
        <v>0</v>
      </c>
      <c r="W252" t="s">
        <v>11</v>
      </c>
      <c r="X252" t="s">
        <v>21</v>
      </c>
      <c r="Y252" t="s">
        <v>12</v>
      </c>
      <c r="Z252" t="s">
        <v>25</v>
      </c>
      <c r="AA252" t="s">
        <v>12</v>
      </c>
      <c r="AB252">
        <v>5</v>
      </c>
      <c r="AC252" t="s">
        <v>18</v>
      </c>
    </row>
    <row r="253" spans="1:29" x14ac:dyDescent="0.25">
      <c r="A253" t="s">
        <v>291</v>
      </c>
      <c r="B253" t="s">
        <v>20</v>
      </c>
      <c r="D253" t="s">
        <v>367</v>
      </c>
      <c r="G253">
        <f>SUM(elden_ring_weapon[[#This Row],[Phy]:[Hol]])</f>
        <v>183</v>
      </c>
      <c r="H253">
        <v>183</v>
      </c>
      <c r="I253">
        <v>0</v>
      </c>
      <c r="J253">
        <v>0</v>
      </c>
      <c r="K253">
        <v>0</v>
      </c>
      <c r="L253">
        <v>0</v>
      </c>
      <c r="M253" s="3">
        <f>(elden_ring_weapon[[#This Row],[Phy]]/elden_ring_weapon[[#This Row],[Damage]])*100</f>
        <v>100</v>
      </c>
      <c r="N253" s="3">
        <f>(elden_ring_weapon[[#This Row],[Mag]]/elden_ring_weapon[[#This Row],[Damage]])*100</f>
        <v>0</v>
      </c>
      <c r="O253" s="3">
        <f>(elden_ring_weapon[[#This Row],[Fir]]/elden_ring_weapon[[#This Row],[Damage]])*100</f>
        <v>0</v>
      </c>
      <c r="P253" s="3">
        <f>(elden_ring_weapon[[#This Row],[Lit]]/elden_ring_weapon[[#This Row],[Damage]])*100</f>
        <v>0</v>
      </c>
      <c r="Q253" s="3">
        <f>(elden_ring_weapon[[#This Row],[Hol]]/elden_ring_weapon[[#This Row],[Damage]])*100</f>
        <v>0</v>
      </c>
      <c r="R253">
        <v>11</v>
      </c>
      <c r="S253">
        <v>22</v>
      </c>
      <c r="T253">
        <v>0</v>
      </c>
      <c r="U253">
        <v>0</v>
      </c>
      <c r="V253">
        <v>0</v>
      </c>
      <c r="W253" t="s">
        <v>11</v>
      </c>
      <c r="X253" t="s">
        <v>11</v>
      </c>
      <c r="Y253" t="s">
        <v>12</v>
      </c>
      <c r="Z253" t="s">
        <v>12</v>
      </c>
      <c r="AA253" t="s">
        <v>11</v>
      </c>
      <c r="AB253">
        <v>35</v>
      </c>
      <c r="AC253" t="s">
        <v>18</v>
      </c>
    </row>
    <row r="254" spans="1:29" x14ac:dyDescent="0.25">
      <c r="A254" t="s">
        <v>294</v>
      </c>
      <c r="B254" t="s">
        <v>119</v>
      </c>
      <c r="D254" t="s">
        <v>496</v>
      </c>
      <c r="G254">
        <f>SUM(elden_ring_weapon[[#This Row],[Phy]:[Hol]])</f>
        <v>294</v>
      </c>
      <c r="H254">
        <v>294</v>
      </c>
      <c r="I254">
        <v>0</v>
      </c>
      <c r="J254">
        <v>0</v>
      </c>
      <c r="K254">
        <v>0</v>
      </c>
      <c r="L254">
        <v>0</v>
      </c>
      <c r="M254" s="3">
        <f>(elden_ring_weapon[[#This Row],[Phy]]/elden_ring_weapon[[#This Row],[Damage]])*100</f>
        <v>100</v>
      </c>
      <c r="N254" s="3">
        <f>(elden_ring_weapon[[#This Row],[Mag]]/elden_ring_weapon[[#This Row],[Damage]])*100</f>
        <v>0</v>
      </c>
      <c r="O254" s="3">
        <f>(elden_ring_weapon[[#This Row],[Fir]]/elden_ring_weapon[[#This Row],[Damage]])*100</f>
        <v>0</v>
      </c>
      <c r="P254" s="3">
        <f>(elden_ring_weapon[[#This Row],[Lit]]/elden_ring_weapon[[#This Row],[Damage]])*100</f>
        <v>0</v>
      </c>
      <c r="Q254" s="3">
        <f>(elden_ring_weapon[[#This Row],[Hol]]/elden_ring_weapon[[#This Row],[Damage]])*100</f>
        <v>0</v>
      </c>
      <c r="R254">
        <v>13</v>
      </c>
      <c r="S254">
        <v>9</v>
      </c>
      <c r="T254">
        <v>0</v>
      </c>
      <c r="U254">
        <v>0</v>
      </c>
      <c r="V254">
        <v>0</v>
      </c>
      <c r="W254" t="s">
        <v>21</v>
      </c>
      <c r="X254" t="s">
        <v>17</v>
      </c>
      <c r="Y254" t="s">
        <v>12</v>
      </c>
      <c r="Z254" t="s">
        <v>12</v>
      </c>
      <c r="AA254" t="s">
        <v>12</v>
      </c>
      <c r="AB254">
        <v>6</v>
      </c>
      <c r="AC254" t="s">
        <v>14</v>
      </c>
    </row>
    <row r="255" spans="1:29" x14ac:dyDescent="0.25">
      <c r="A255" t="s">
        <v>292</v>
      </c>
      <c r="B255" t="s">
        <v>35</v>
      </c>
      <c r="D255" t="s">
        <v>560</v>
      </c>
      <c r="G255">
        <f>SUM(elden_ring_weapon[[#This Row],[Phy]:[Hol]])</f>
        <v>276</v>
      </c>
      <c r="H255">
        <v>276</v>
      </c>
      <c r="I255">
        <v>0</v>
      </c>
      <c r="J255">
        <v>0</v>
      </c>
      <c r="K255">
        <v>0</v>
      </c>
      <c r="L255">
        <v>0</v>
      </c>
      <c r="M255" s="3">
        <f>(elden_ring_weapon[[#This Row],[Phy]]/elden_ring_weapon[[#This Row],[Damage]])*100</f>
        <v>100</v>
      </c>
      <c r="N255" s="3">
        <f>(elden_ring_weapon[[#This Row],[Mag]]/elden_ring_weapon[[#This Row],[Damage]])*100</f>
        <v>0</v>
      </c>
      <c r="O255" s="3">
        <f>(elden_ring_weapon[[#This Row],[Fir]]/elden_ring_weapon[[#This Row],[Damage]])*100</f>
        <v>0</v>
      </c>
      <c r="P255" s="3">
        <f>(elden_ring_weapon[[#This Row],[Lit]]/elden_ring_weapon[[#This Row],[Damage]])*100</f>
        <v>0</v>
      </c>
      <c r="Q255" s="3">
        <f>(elden_ring_weapon[[#This Row],[Hol]]/elden_ring_weapon[[#This Row],[Damage]])*100</f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25</v>
      </c>
      <c r="X255" t="s">
        <v>11</v>
      </c>
      <c r="Y255" t="s">
        <v>12</v>
      </c>
      <c r="Z255" t="s">
        <v>12</v>
      </c>
      <c r="AA255" t="s">
        <v>12</v>
      </c>
      <c r="AB255">
        <v>4</v>
      </c>
      <c r="AC255" t="s">
        <v>14</v>
      </c>
    </row>
    <row r="256" spans="1:29" x14ac:dyDescent="0.25">
      <c r="A256" t="s">
        <v>293</v>
      </c>
      <c r="B256" t="s">
        <v>212</v>
      </c>
      <c r="D256" t="s">
        <v>424</v>
      </c>
      <c r="G256">
        <f>SUM(elden_ring_weapon[[#This Row],[Phy]:[Hol]])</f>
        <v>271</v>
      </c>
      <c r="H256">
        <v>271</v>
      </c>
      <c r="I256">
        <v>0</v>
      </c>
      <c r="J256">
        <v>0</v>
      </c>
      <c r="K256">
        <v>0</v>
      </c>
      <c r="L256">
        <v>0</v>
      </c>
      <c r="M256" s="3">
        <f>(elden_ring_weapon[[#This Row],[Phy]]/elden_ring_weapon[[#This Row],[Damage]])*100</f>
        <v>100</v>
      </c>
      <c r="N256" s="3">
        <f>(elden_ring_weapon[[#This Row],[Mag]]/elden_ring_weapon[[#This Row],[Damage]])*100</f>
        <v>0</v>
      </c>
      <c r="O256" s="3">
        <f>(elden_ring_weapon[[#This Row],[Fir]]/elden_ring_weapon[[#This Row],[Damage]])*100</f>
        <v>0</v>
      </c>
      <c r="P256" s="3">
        <f>(elden_ring_weapon[[#This Row],[Lit]]/elden_ring_weapon[[#This Row],[Damage]])*100</f>
        <v>0</v>
      </c>
      <c r="Q256" s="3">
        <f>(elden_ring_weapon[[#This Row],[Hol]]/elden_ring_weapon[[#This Row],[Damage]])*100</f>
        <v>0</v>
      </c>
      <c r="R256">
        <v>7</v>
      </c>
      <c r="S256">
        <v>13</v>
      </c>
      <c r="T256">
        <v>0</v>
      </c>
      <c r="U256">
        <v>0</v>
      </c>
      <c r="V256">
        <v>0</v>
      </c>
      <c r="W256" t="s">
        <v>66</v>
      </c>
      <c r="X256" t="s">
        <v>21</v>
      </c>
      <c r="Y256" t="s">
        <v>12</v>
      </c>
      <c r="Z256" t="s">
        <v>12</v>
      </c>
      <c r="AA256" t="s">
        <v>12</v>
      </c>
      <c r="AB256">
        <v>12</v>
      </c>
      <c r="AC256" t="s">
        <v>18</v>
      </c>
    </row>
    <row r="257" spans="1:29" x14ac:dyDescent="0.25">
      <c r="A257" t="s">
        <v>295</v>
      </c>
      <c r="B257" t="s">
        <v>35</v>
      </c>
      <c r="D257" t="s">
        <v>417</v>
      </c>
      <c r="G257">
        <f>SUM(elden_ring_weapon[[#This Row],[Phy]:[Hol]])</f>
        <v>264</v>
      </c>
      <c r="H257">
        <v>264</v>
      </c>
      <c r="I257">
        <v>0</v>
      </c>
      <c r="J257">
        <v>0</v>
      </c>
      <c r="K257">
        <v>0</v>
      </c>
      <c r="L257">
        <v>0</v>
      </c>
      <c r="M257" s="3">
        <f>(elden_ring_weapon[[#This Row],[Phy]]/elden_ring_weapon[[#This Row],[Damage]])*100</f>
        <v>100</v>
      </c>
      <c r="N257" s="3">
        <f>(elden_ring_weapon[[#This Row],[Mag]]/elden_ring_weapon[[#This Row],[Damage]])*100</f>
        <v>0</v>
      </c>
      <c r="O257" s="3">
        <f>(elden_ring_weapon[[#This Row],[Fir]]/elden_ring_weapon[[#This Row],[Damage]])*100</f>
        <v>0</v>
      </c>
      <c r="P257" s="3">
        <f>(elden_ring_weapon[[#This Row],[Lit]]/elden_ring_weapon[[#This Row],[Damage]])*100</f>
        <v>0</v>
      </c>
      <c r="Q257" s="3">
        <f>(elden_ring_weapon[[#This Row],[Hol]]/elden_ring_weapon[[#This Row],[Damage]])*100</f>
        <v>0</v>
      </c>
      <c r="R257">
        <v>10</v>
      </c>
      <c r="S257">
        <v>10</v>
      </c>
      <c r="T257">
        <v>0</v>
      </c>
      <c r="U257">
        <v>0</v>
      </c>
      <c r="V257">
        <v>0</v>
      </c>
      <c r="W257" t="s">
        <v>11</v>
      </c>
      <c r="X257" t="s">
        <v>25</v>
      </c>
      <c r="Y257" t="s">
        <v>12</v>
      </c>
      <c r="Z257" t="s">
        <v>12</v>
      </c>
      <c r="AA257" t="s">
        <v>12</v>
      </c>
      <c r="AB257">
        <v>35</v>
      </c>
      <c r="AC257" t="s">
        <v>14</v>
      </c>
    </row>
    <row r="258" spans="1:29" x14ac:dyDescent="0.25">
      <c r="A258" t="s">
        <v>296</v>
      </c>
      <c r="B258" t="s">
        <v>64</v>
      </c>
      <c r="D258" t="s">
        <v>579</v>
      </c>
      <c r="G258">
        <f>SUM(elden_ring_weapon[[#This Row],[Phy]:[Hol]])</f>
        <v>274</v>
      </c>
      <c r="H258">
        <v>274</v>
      </c>
      <c r="I258">
        <v>0</v>
      </c>
      <c r="J258">
        <v>0</v>
      </c>
      <c r="K258">
        <v>0</v>
      </c>
      <c r="L258">
        <v>0</v>
      </c>
      <c r="M258" s="3">
        <f>(elden_ring_weapon[[#This Row],[Phy]]/elden_ring_weapon[[#This Row],[Damage]])*100</f>
        <v>100</v>
      </c>
      <c r="N258" s="3">
        <f>(elden_ring_weapon[[#This Row],[Mag]]/elden_ring_weapon[[#This Row],[Damage]])*100</f>
        <v>0</v>
      </c>
      <c r="O258" s="3">
        <f>(elden_ring_weapon[[#This Row],[Fir]]/elden_ring_weapon[[#This Row],[Damage]])*100</f>
        <v>0</v>
      </c>
      <c r="P258" s="3">
        <f>(elden_ring_weapon[[#This Row],[Lit]]/elden_ring_weapon[[#This Row],[Damage]])*100</f>
        <v>0</v>
      </c>
      <c r="Q258" s="3">
        <f>(elden_ring_weapon[[#This Row],[Hol]]/elden_ring_weapon[[#This Row],[Damage]])*100</f>
        <v>0</v>
      </c>
      <c r="R258">
        <v>8</v>
      </c>
      <c r="S258">
        <v>10</v>
      </c>
      <c r="T258">
        <v>0</v>
      </c>
      <c r="U258">
        <v>0</v>
      </c>
      <c r="V258">
        <v>0</v>
      </c>
      <c r="W258" t="s">
        <v>11</v>
      </c>
      <c r="X258" t="s">
        <v>25</v>
      </c>
      <c r="Y258" t="s">
        <v>12</v>
      </c>
      <c r="Z258" t="s">
        <v>12</v>
      </c>
      <c r="AA258" t="s">
        <v>12</v>
      </c>
      <c r="AB258">
        <v>4</v>
      </c>
      <c r="AC258" t="s">
        <v>14</v>
      </c>
    </row>
    <row r="259" spans="1:29" x14ac:dyDescent="0.25">
      <c r="A259" t="s">
        <v>297</v>
      </c>
      <c r="B259" t="s">
        <v>68</v>
      </c>
      <c r="D259" t="s">
        <v>595</v>
      </c>
      <c r="G259">
        <f>SUM(elden_ring_weapon[[#This Row],[Phy]:[Hol]])</f>
        <v>249</v>
      </c>
      <c r="H259">
        <v>249</v>
      </c>
      <c r="I259">
        <v>0</v>
      </c>
      <c r="J259">
        <v>0</v>
      </c>
      <c r="K259">
        <v>0</v>
      </c>
      <c r="L259">
        <v>0</v>
      </c>
      <c r="M259" s="3">
        <f>(elden_ring_weapon[[#This Row],[Phy]]/elden_ring_weapon[[#This Row],[Damage]])*100</f>
        <v>100</v>
      </c>
      <c r="N259" s="3">
        <f>(elden_ring_weapon[[#This Row],[Mag]]/elden_ring_weapon[[#This Row],[Damage]])*100</f>
        <v>0</v>
      </c>
      <c r="O259" s="3">
        <f>(elden_ring_weapon[[#This Row],[Fir]]/elden_ring_weapon[[#This Row],[Damage]])*100</f>
        <v>0</v>
      </c>
      <c r="P259" s="3">
        <f>(elden_ring_weapon[[#This Row],[Lit]]/elden_ring_weapon[[#This Row],[Damage]])*100</f>
        <v>0</v>
      </c>
      <c r="Q259" s="3">
        <f>(elden_ring_weapon[[#This Row],[Hol]]/elden_ring_weapon[[#This Row],[Damage]])*100</f>
        <v>0</v>
      </c>
      <c r="R259">
        <v>8</v>
      </c>
      <c r="S259">
        <v>10</v>
      </c>
      <c r="T259">
        <v>0</v>
      </c>
      <c r="U259">
        <v>0</v>
      </c>
      <c r="V259">
        <v>0</v>
      </c>
      <c r="W259" t="s">
        <v>11</v>
      </c>
      <c r="X259" t="s">
        <v>25</v>
      </c>
      <c r="Y259" t="s">
        <v>12</v>
      </c>
      <c r="Z259" t="s">
        <v>12</v>
      </c>
      <c r="AA259" t="s">
        <v>12</v>
      </c>
      <c r="AB259">
        <v>3</v>
      </c>
      <c r="AC259" t="s">
        <v>14</v>
      </c>
    </row>
    <row r="260" spans="1:29" x14ac:dyDescent="0.25">
      <c r="A260" t="s">
        <v>298</v>
      </c>
      <c r="B260" t="s">
        <v>96</v>
      </c>
      <c r="D260" t="s">
        <v>561</v>
      </c>
      <c r="G260">
        <f>SUM(elden_ring_weapon[[#This Row],[Phy]:[Hol]])</f>
        <v>159</v>
      </c>
      <c r="H260">
        <v>159</v>
      </c>
      <c r="I260">
        <v>0</v>
      </c>
      <c r="J260">
        <v>0</v>
      </c>
      <c r="K260">
        <v>0</v>
      </c>
      <c r="L260">
        <v>0</v>
      </c>
      <c r="M260" s="3">
        <f>(elden_ring_weapon[[#This Row],[Phy]]/elden_ring_weapon[[#This Row],[Damage]])*100</f>
        <v>100</v>
      </c>
      <c r="N260" s="3">
        <f>(elden_ring_weapon[[#This Row],[Mag]]/elden_ring_weapon[[#This Row],[Damage]])*100</f>
        <v>0</v>
      </c>
      <c r="O260" s="3">
        <f>(elden_ring_weapon[[#This Row],[Fir]]/elden_ring_weapon[[#This Row],[Damage]])*100</f>
        <v>0</v>
      </c>
      <c r="P260" s="3">
        <f>(elden_ring_weapon[[#This Row],[Lit]]/elden_ring_weapon[[#This Row],[Damage]])*100</f>
        <v>0</v>
      </c>
      <c r="Q260" s="3">
        <f>(elden_ring_weapon[[#This Row],[Hol]]/elden_ring_weapon[[#This Row],[Damage]])*100</f>
        <v>0</v>
      </c>
      <c r="R260">
        <v>9</v>
      </c>
      <c r="S260">
        <v>19</v>
      </c>
      <c r="T260">
        <v>0</v>
      </c>
      <c r="U260">
        <v>0</v>
      </c>
      <c r="V260">
        <v>0</v>
      </c>
      <c r="W260" t="s">
        <v>11</v>
      </c>
      <c r="X260" t="s">
        <v>11</v>
      </c>
      <c r="Y260" t="s">
        <v>12</v>
      </c>
      <c r="Z260" t="s">
        <v>12</v>
      </c>
      <c r="AA260" t="s">
        <v>12</v>
      </c>
      <c r="AB260">
        <v>25</v>
      </c>
      <c r="AC260" t="s">
        <v>14</v>
      </c>
    </row>
    <row r="261" spans="1:29" x14ac:dyDescent="0.25">
      <c r="A261" t="s">
        <v>299</v>
      </c>
      <c r="B261" t="s">
        <v>35</v>
      </c>
      <c r="D261" t="s">
        <v>419</v>
      </c>
      <c r="G261">
        <f>SUM(elden_ring_weapon[[#This Row],[Phy]:[Hol]])</f>
        <v>235</v>
      </c>
      <c r="H261">
        <v>235</v>
      </c>
      <c r="I261">
        <v>0</v>
      </c>
      <c r="J261">
        <v>0</v>
      </c>
      <c r="K261">
        <v>0</v>
      </c>
      <c r="L261">
        <v>0</v>
      </c>
      <c r="M261" s="3">
        <f>(elden_ring_weapon[[#This Row],[Phy]]/elden_ring_weapon[[#This Row],[Damage]])*100</f>
        <v>100</v>
      </c>
      <c r="N261" s="3">
        <f>(elden_ring_weapon[[#This Row],[Mag]]/elden_ring_weapon[[#This Row],[Damage]])*100</f>
        <v>0</v>
      </c>
      <c r="O261" s="3">
        <f>(elden_ring_weapon[[#This Row],[Fir]]/elden_ring_weapon[[#This Row],[Damage]])*100</f>
        <v>0</v>
      </c>
      <c r="P261" s="3">
        <f>(elden_ring_weapon[[#This Row],[Lit]]/elden_ring_weapon[[#This Row],[Damage]])*100</f>
        <v>0</v>
      </c>
      <c r="Q261" s="3">
        <f>(elden_ring_weapon[[#This Row],[Hol]]/elden_ring_weapon[[#This Row],[Damage]])*100</f>
        <v>0</v>
      </c>
      <c r="R261">
        <v>27</v>
      </c>
      <c r="S261">
        <v>13</v>
      </c>
      <c r="T261">
        <v>0</v>
      </c>
      <c r="U261">
        <v>0</v>
      </c>
      <c r="V261">
        <v>0</v>
      </c>
      <c r="W261" t="s">
        <v>11</v>
      </c>
      <c r="X261" t="s">
        <v>25</v>
      </c>
      <c r="Y261" t="s">
        <v>12</v>
      </c>
      <c r="Z261" t="s">
        <v>12</v>
      </c>
      <c r="AA261" t="s">
        <v>12</v>
      </c>
      <c r="AB261">
        <v>2</v>
      </c>
      <c r="AC261" t="s">
        <v>14</v>
      </c>
    </row>
    <row r="262" spans="1:29" x14ac:dyDescent="0.25">
      <c r="A262" t="s">
        <v>300</v>
      </c>
      <c r="B262" t="s">
        <v>212</v>
      </c>
      <c r="D262" t="s">
        <v>494</v>
      </c>
      <c r="G262">
        <f>SUM(elden_ring_weapon[[#This Row],[Phy]:[Hol]])</f>
        <v>440</v>
      </c>
      <c r="H262">
        <v>220</v>
      </c>
      <c r="I262">
        <v>0</v>
      </c>
      <c r="J262">
        <v>0</v>
      </c>
      <c r="K262">
        <v>0</v>
      </c>
      <c r="L262">
        <v>220</v>
      </c>
      <c r="M262" s="3">
        <f>(elden_ring_weapon[[#This Row],[Phy]]/elden_ring_weapon[[#This Row],[Damage]])*100</f>
        <v>50</v>
      </c>
      <c r="N262" s="3">
        <f>(elden_ring_weapon[[#This Row],[Mag]]/elden_ring_weapon[[#This Row],[Damage]])*100</f>
        <v>0</v>
      </c>
      <c r="O262" s="3">
        <f>(elden_ring_weapon[[#This Row],[Fir]]/elden_ring_weapon[[#This Row],[Damage]])*100</f>
        <v>0</v>
      </c>
      <c r="P262" s="3">
        <f>(elden_ring_weapon[[#This Row],[Lit]]/elden_ring_weapon[[#This Row],[Damage]])*100</f>
        <v>0</v>
      </c>
      <c r="Q262" s="3">
        <f>(elden_ring_weapon[[#This Row],[Hol]]/elden_ring_weapon[[#This Row],[Damage]])*100</f>
        <v>50</v>
      </c>
      <c r="R262">
        <v>10</v>
      </c>
      <c r="S262">
        <v>8</v>
      </c>
      <c r="T262">
        <v>0</v>
      </c>
      <c r="U262">
        <v>0</v>
      </c>
      <c r="V262">
        <v>0</v>
      </c>
      <c r="W262" t="s">
        <v>17</v>
      </c>
      <c r="X262" t="s">
        <v>11</v>
      </c>
      <c r="Y262" t="s">
        <v>12</v>
      </c>
      <c r="Z262" t="s">
        <v>25</v>
      </c>
      <c r="AA262" t="s">
        <v>12</v>
      </c>
      <c r="AB262">
        <v>10</v>
      </c>
      <c r="AC262" t="s">
        <v>18</v>
      </c>
    </row>
    <row r="263" spans="1:29" x14ac:dyDescent="0.25">
      <c r="A263" t="s">
        <v>301</v>
      </c>
      <c r="B263" t="s">
        <v>27</v>
      </c>
      <c r="D263" t="s">
        <v>400</v>
      </c>
      <c r="G263">
        <f>SUM(elden_ring_weapon[[#This Row],[Phy]:[Hol]])</f>
        <v>240</v>
      </c>
      <c r="H263">
        <v>240</v>
      </c>
      <c r="I263">
        <v>0</v>
      </c>
      <c r="J263">
        <v>0</v>
      </c>
      <c r="K263">
        <v>0</v>
      </c>
      <c r="L263">
        <v>0</v>
      </c>
      <c r="M263" s="3">
        <f>(elden_ring_weapon[[#This Row],[Phy]]/elden_ring_weapon[[#This Row],[Damage]])*100</f>
        <v>100</v>
      </c>
      <c r="N263" s="3">
        <f>(elden_ring_weapon[[#This Row],[Mag]]/elden_ring_weapon[[#This Row],[Damage]])*100</f>
        <v>0</v>
      </c>
      <c r="O263" s="3">
        <f>(elden_ring_weapon[[#This Row],[Fir]]/elden_ring_weapon[[#This Row],[Damage]])*100</f>
        <v>0</v>
      </c>
      <c r="P263" s="3">
        <f>(elden_ring_weapon[[#This Row],[Lit]]/elden_ring_weapon[[#This Row],[Damage]])*100</f>
        <v>0</v>
      </c>
      <c r="Q263" s="3">
        <f>(elden_ring_weapon[[#This Row],[Hol]]/elden_ring_weapon[[#This Row],[Damage]])*100</f>
        <v>0</v>
      </c>
      <c r="R263">
        <v>12</v>
      </c>
      <c r="S263">
        <v>15</v>
      </c>
      <c r="T263">
        <v>0</v>
      </c>
      <c r="U263">
        <v>0</v>
      </c>
      <c r="V263">
        <v>0</v>
      </c>
      <c r="W263" t="s">
        <v>12</v>
      </c>
      <c r="X263" t="s">
        <v>12</v>
      </c>
      <c r="Y263" t="s">
        <v>12</v>
      </c>
      <c r="Z263" t="s">
        <v>12</v>
      </c>
      <c r="AA263" t="s">
        <v>12</v>
      </c>
      <c r="AB263">
        <v>35</v>
      </c>
      <c r="AC263" t="s">
        <v>14</v>
      </c>
    </row>
    <row r="264" spans="1:29" x14ac:dyDescent="0.25">
      <c r="A264" t="s">
        <v>64</v>
      </c>
      <c r="B264" t="s">
        <v>64</v>
      </c>
      <c r="D264" t="s">
        <v>578</v>
      </c>
      <c r="G264">
        <f>SUM(elden_ring_weapon[[#This Row],[Phy]:[Hol]])</f>
        <v>279</v>
      </c>
      <c r="H264">
        <v>279</v>
      </c>
      <c r="I264">
        <v>0</v>
      </c>
      <c r="J264">
        <v>0</v>
      </c>
      <c r="K264">
        <v>0</v>
      </c>
      <c r="L264">
        <v>0</v>
      </c>
      <c r="M264" s="3">
        <f>(elden_ring_weapon[[#This Row],[Phy]]/elden_ring_weapon[[#This Row],[Damage]])*100</f>
        <v>100</v>
      </c>
      <c r="N264" s="3">
        <f>(elden_ring_weapon[[#This Row],[Mag]]/elden_ring_weapon[[#This Row],[Damage]])*100</f>
        <v>0</v>
      </c>
      <c r="O264" s="3">
        <f>(elden_ring_weapon[[#This Row],[Fir]]/elden_ring_weapon[[#This Row],[Damage]])*100</f>
        <v>0</v>
      </c>
      <c r="P264" s="3">
        <f>(elden_ring_weapon[[#This Row],[Lit]]/elden_ring_weapon[[#This Row],[Damage]])*100</f>
        <v>0</v>
      </c>
      <c r="Q264" s="3">
        <f>(elden_ring_weapon[[#This Row],[Hol]]/elden_ring_weapon[[#This Row],[Damage]])*100</f>
        <v>0</v>
      </c>
      <c r="R264">
        <v>8</v>
      </c>
      <c r="S264">
        <v>10</v>
      </c>
      <c r="T264">
        <v>0</v>
      </c>
      <c r="U264">
        <v>0</v>
      </c>
      <c r="V264">
        <v>0</v>
      </c>
      <c r="W264" t="s">
        <v>11</v>
      </c>
      <c r="X264" t="s">
        <v>25</v>
      </c>
      <c r="Y264" t="s">
        <v>12</v>
      </c>
      <c r="Z264" t="s">
        <v>12</v>
      </c>
      <c r="AA264" t="s">
        <v>12</v>
      </c>
      <c r="AB264">
        <v>45</v>
      </c>
      <c r="AC264" t="s">
        <v>14</v>
      </c>
    </row>
    <row r="265" spans="1:29" x14ac:dyDescent="0.25">
      <c r="A265" t="s">
        <v>302</v>
      </c>
      <c r="B265" t="s">
        <v>71</v>
      </c>
      <c r="D265" t="s">
        <v>446</v>
      </c>
      <c r="G265">
        <f>SUM(elden_ring_weapon[[#This Row],[Phy]:[Hol]])</f>
        <v>222</v>
      </c>
      <c r="H265">
        <v>222</v>
      </c>
      <c r="I265">
        <v>0</v>
      </c>
      <c r="J265">
        <v>0</v>
      </c>
      <c r="K265">
        <v>0</v>
      </c>
      <c r="L265">
        <v>0</v>
      </c>
      <c r="M265" s="3">
        <f>(elden_ring_weapon[[#This Row],[Phy]]/elden_ring_weapon[[#This Row],[Damage]])*100</f>
        <v>100</v>
      </c>
      <c r="N265" s="3">
        <f>(elden_ring_weapon[[#This Row],[Mag]]/elden_ring_weapon[[#This Row],[Damage]])*100</f>
        <v>0</v>
      </c>
      <c r="O265" s="3">
        <f>(elden_ring_weapon[[#This Row],[Fir]]/elden_ring_weapon[[#This Row],[Damage]])*100</f>
        <v>0</v>
      </c>
      <c r="P265" s="3">
        <f>(elden_ring_weapon[[#This Row],[Lit]]/elden_ring_weapon[[#This Row],[Damage]])*100</f>
        <v>0</v>
      </c>
      <c r="Q265" s="3">
        <f>(elden_ring_weapon[[#This Row],[Hol]]/elden_ring_weapon[[#This Row],[Damage]])*100</f>
        <v>0</v>
      </c>
      <c r="R265">
        <v>12</v>
      </c>
      <c r="S265">
        <v>7</v>
      </c>
      <c r="T265">
        <v>0</v>
      </c>
      <c r="U265">
        <v>0</v>
      </c>
      <c r="V265">
        <v>0</v>
      </c>
      <c r="W265" t="s">
        <v>25</v>
      </c>
      <c r="X265" t="s">
        <v>25</v>
      </c>
      <c r="Y265" t="s">
        <v>12</v>
      </c>
      <c r="Z265" t="s">
        <v>12</v>
      </c>
      <c r="AA265" t="s">
        <v>12</v>
      </c>
      <c r="AB265">
        <v>2</v>
      </c>
      <c r="AC265" t="s">
        <v>14</v>
      </c>
    </row>
    <row r="266" spans="1:29" x14ac:dyDescent="0.25">
      <c r="A266" t="s">
        <v>303</v>
      </c>
      <c r="B266" t="s">
        <v>92</v>
      </c>
      <c r="D266" t="s">
        <v>538</v>
      </c>
      <c r="G266">
        <f>SUM(elden_ring_weapon[[#This Row],[Phy]:[Hol]])</f>
        <v>279</v>
      </c>
      <c r="H266">
        <v>279</v>
      </c>
      <c r="I266">
        <v>0</v>
      </c>
      <c r="J266">
        <v>0</v>
      </c>
      <c r="K266">
        <v>0</v>
      </c>
      <c r="L266">
        <v>0</v>
      </c>
      <c r="M266" s="3">
        <f>(elden_ring_weapon[[#This Row],[Phy]]/elden_ring_weapon[[#This Row],[Damage]])*100</f>
        <v>100</v>
      </c>
      <c r="N266" s="3">
        <f>(elden_ring_weapon[[#This Row],[Mag]]/elden_ring_weapon[[#This Row],[Damage]])*100</f>
        <v>0</v>
      </c>
      <c r="O266" s="3">
        <f>(elden_ring_weapon[[#This Row],[Fir]]/elden_ring_weapon[[#This Row],[Damage]])*100</f>
        <v>0</v>
      </c>
      <c r="P266" s="3">
        <f>(elden_ring_weapon[[#This Row],[Lit]]/elden_ring_weapon[[#This Row],[Damage]])*100</f>
        <v>0</v>
      </c>
      <c r="Q266" s="3">
        <f>(elden_ring_weapon[[#This Row],[Hol]]/elden_ring_weapon[[#This Row],[Damage]])*100</f>
        <v>0</v>
      </c>
      <c r="R266">
        <v>14</v>
      </c>
      <c r="S266">
        <v>0</v>
      </c>
      <c r="T266">
        <v>0</v>
      </c>
      <c r="U266">
        <v>0</v>
      </c>
      <c r="V266">
        <v>0</v>
      </c>
      <c r="W266" t="s">
        <v>25</v>
      </c>
      <c r="X266" t="s">
        <v>25</v>
      </c>
      <c r="Y266" t="s">
        <v>12</v>
      </c>
      <c r="Z266" t="s">
        <v>12</v>
      </c>
      <c r="AA266" t="s">
        <v>12</v>
      </c>
      <c r="AB266">
        <v>5</v>
      </c>
      <c r="AC266" t="s">
        <v>14</v>
      </c>
    </row>
    <row r="267" spans="1:29" x14ac:dyDescent="0.25">
      <c r="A267" t="s">
        <v>304</v>
      </c>
      <c r="B267" t="s">
        <v>64</v>
      </c>
      <c r="D267" t="s">
        <v>591</v>
      </c>
      <c r="G267">
        <f>SUM(elden_ring_weapon[[#This Row],[Phy]:[Hol]])</f>
        <v>294</v>
      </c>
      <c r="H267">
        <v>294</v>
      </c>
      <c r="I267">
        <v>0</v>
      </c>
      <c r="J267">
        <v>0</v>
      </c>
      <c r="K267">
        <v>0</v>
      </c>
      <c r="L267">
        <v>0</v>
      </c>
      <c r="M267" s="3">
        <f>(elden_ring_weapon[[#This Row],[Phy]]/elden_ring_weapon[[#This Row],[Damage]])*100</f>
        <v>100</v>
      </c>
      <c r="N267" s="3">
        <f>(elden_ring_weapon[[#This Row],[Mag]]/elden_ring_weapon[[#This Row],[Damage]])*100</f>
        <v>0</v>
      </c>
      <c r="O267" s="3">
        <f>(elden_ring_weapon[[#This Row],[Fir]]/elden_ring_weapon[[#This Row],[Damage]])*100</f>
        <v>0</v>
      </c>
      <c r="P267" s="3">
        <f>(elden_ring_weapon[[#This Row],[Lit]]/elden_ring_weapon[[#This Row],[Damage]])*100</f>
        <v>0</v>
      </c>
      <c r="Q267" s="3">
        <f>(elden_ring_weapon[[#This Row],[Hol]]/elden_ring_weapon[[#This Row],[Damage]])*100</f>
        <v>0</v>
      </c>
      <c r="R267">
        <v>10</v>
      </c>
      <c r="S267">
        <v>10</v>
      </c>
      <c r="T267">
        <v>0</v>
      </c>
      <c r="U267">
        <v>0</v>
      </c>
      <c r="V267">
        <v>0</v>
      </c>
      <c r="W267" t="s">
        <v>11</v>
      </c>
      <c r="X267" t="s">
        <v>11</v>
      </c>
      <c r="Y267" t="s">
        <v>12</v>
      </c>
      <c r="Z267" t="s">
        <v>12</v>
      </c>
      <c r="AA267" t="s">
        <v>12</v>
      </c>
      <c r="AB267">
        <v>6</v>
      </c>
      <c r="AC267" t="s">
        <v>14</v>
      </c>
    </row>
    <row r="268" spans="1:29" x14ac:dyDescent="0.25">
      <c r="A268" t="s">
        <v>305</v>
      </c>
      <c r="B268" t="s">
        <v>47</v>
      </c>
      <c r="D268" t="s">
        <v>622</v>
      </c>
      <c r="G268">
        <f>SUM(elden_ring_weapon[[#This Row],[Phy]:[Hol]])</f>
        <v>346</v>
      </c>
      <c r="H268">
        <v>124</v>
      </c>
      <c r="I268">
        <v>0</v>
      </c>
      <c r="J268">
        <v>222</v>
      </c>
      <c r="K268">
        <v>0</v>
      </c>
      <c r="L268">
        <v>0</v>
      </c>
      <c r="M268" s="3">
        <f>(elden_ring_weapon[[#This Row],[Phy]]/elden_ring_weapon[[#This Row],[Damage]])*100</f>
        <v>35.838150289017342</v>
      </c>
      <c r="N268" s="3">
        <f>(elden_ring_weapon[[#This Row],[Mag]]/elden_ring_weapon[[#This Row],[Damage]])*100</f>
        <v>0</v>
      </c>
      <c r="O268" s="3">
        <f>(elden_ring_weapon[[#This Row],[Fir]]/elden_ring_weapon[[#This Row],[Damage]])*100</f>
        <v>64.161849710982651</v>
      </c>
      <c r="P268" s="3">
        <f>(elden_ring_weapon[[#This Row],[Lit]]/elden_ring_weapon[[#This Row],[Damage]])*100</f>
        <v>0</v>
      </c>
      <c r="Q268" s="3">
        <f>(elden_ring_weapon[[#This Row],[Hol]]/elden_ring_weapon[[#This Row],[Damage]])*100</f>
        <v>0</v>
      </c>
      <c r="R268">
        <v>6</v>
      </c>
      <c r="S268">
        <v>12</v>
      </c>
      <c r="T268">
        <v>0</v>
      </c>
      <c r="U268">
        <v>0</v>
      </c>
      <c r="V268">
        <v>14</v>
      </c>
      <c r="W268" t="s">
        <v>11</v>
      </c>
      <c r="X268" t="s">
        <v>11</v>
      </c>
      <c r="Y268" t="s">
        <v>12</v>
      </c>
      <c r="Z268" t="s">
        <v>25</v>
      </c>
      <c r="AA268" t="s">
        <v>12</v>
      </c>
      <c r="AB268">
        <v>3</v>
      </c>
      <c r="AC268" t="s">
        <v>18</v>
      </c>
    </row>
    <row r="269" spans="1:29" x14ac:dyDescent="0.25">
      <c r="A269" t="s">
        <v>306</v>
      </c>
      <c r="B269" t="s">
        <v>10</v>
      </c>
      <c r="D269" t="s">
        <v>480</v>
      </c>
      <c r="G269">
        <f>SUM(elden_ring_weapon[[#This Row],[Phy]:[Hol]])</f>
        <v>38</v>
      </c>
      <c r="H269">
        <v>38</v>
      </c>
      <c r="I269">
        <v>0</v>
      </c>
      <c r="J269">
        <v>0</v>
      </c>
      <c r="K269">
        <v>0</v>
      </c>
      <c r="L269">
        <v>0</v>
      </c>
      <c r="M269" s="3">
        <f>(elden_ring_weapon[[#This Row],[Phy]]/elden_ring_weapon[[#This Row],[Damage]])*100</f>
        <v>100</v>
      </c>
      <c r="N269" s="3">
        <f>(elden_ring_weapon[[#This Row],[Mag]]/elden_ring_weapon[[#This Row],[Damage]])*100</f>
        <v>0</v>
      </c>
      <c r="O269" s="3">
        <f>(elden_ring_weapon[[#This Row],[Fir]]/elden_ring_weapon[[#This Row],[Damage]])*100</f>
        <v>0</v>
      </c>
      <c r="P269" s="3">
        <f>(elden_ring_weapon[[#This Row],[Lit]]/elden_ring_weapon[[#This Row],[Damage]])*100</f>
        <v>0</v>
      </c>
      <c r="Q269" s="3">
        <f>(elden_ring_weapon[[#This Row],[Hol]]/elden_ring_weapon[[#This Row],[Damage]])*100</f>
        <v>0</v>
      </c>
      <c r="R269">
        <v>34</v>
      </c>
      <c r="S269">
        <v>0</v>
      </c>
      <c r="T269">
        <v>0</v>
      </c>
      <c r="U269">
        <v>0</v>
      </c>
      <c r="V269">
        <v>0</v>
      </c>
      <c r="W269" t="s">
        <v>11</v>
      </c>
      <c r="X269" t="s">
        <v>11</v>
      </c>
      <c r="Y269" t="s">
        <v>13</v>
      </c>
      <c r="Z269" t="s">
        <v>12</v>
      </c>
      <c r="AA269" t="s">
        <v>12</v>
      </c>
      <c r="AB269">
        <v>25</v>
      </c>
      <c r="AC269" t="s">
        <v>14</v>
      </c>
    </row>
    <row r="270" spans="1:29" x14ac:dyDescent="0.25">
      <c r="A270" t="s">
        <v>307</v>
      </c>
      <c r="B270" t="s">
        <v>30</v>
      </c>
      <c r="D270" t="s">
        <v>393</v>
      </c>
      <c r="G270">
        <f>SUM(elden_ring_weapon[[#This Row],[Phy]:[Hol]])</f>
        <v>454</v>
      </c>
      <c r="H270">
        <v>276</v>
      </c>
      <c r="I270">
        <v>0</v>
      </c>
      <c r="J270">
        <v>0</v>
      </c>
      <c r="K270">
        <v>0</v>
      </c>
      <c r="L270">
        <v>178</v>
      </c>
      <c r="M270" s="3">
        <f>(elden_ring_weapon[[#This Row],[Phy]]/elden_ring_weapon[[#This Row],[Damage]])*100</f>
        <v>60.792951541850215</v>
      </c>
      <c r="N270" s="3">
        <f>(elden_ring_weapon[[#This Row],[Mag]]/elden_ring_weapon[[#This Row],[Damage]])*100</f>
        <v>0</v>
      </c>
      <c r="O270" s="3">
        <f>(elden_ring_weapon[[#This Row],[Fir]]/elden_ring_weapon[[#This Row],[Damage]])*100</f>
        <v>0</v>
      </c>
      <c r="P270" s="3">
        <f>(elden_ring_weapon[[#This Row],[Lit]]/elden_ring_weapon[[#This Row],[Damage]])*100</f>
        <v>0</v>
      </c>
      <c r="Q270" s="3">
        <f>(elden_ring_weapon[[#This Row],[Hol]]/elden_ring_weapon[[#This Row],[Damage]])*100</f>
        <v>39.207048458149778</v>
      </c>
      <c r="R270">
        <v>8</v>
      </c>
      <c r="S270">
        <v>0</v>
      </c>
      <c r="T270">
        <v>0</v>
      </c>
      <c r="U270">
        <v>0</v>
      </c>
      <c r="V270">
        <v>0</v>
      </c>
      <c r="W270" t="s">
        <v>66</v>
      </c>
      <c r="X270" t="s">
        <v>11</v>
      </c>
      <c r="Y270" t="s">
        <v>12</v>
      </c>
      <c r="Z270" t="s">
        <v>17</v>
      </c>
      <c r="AA270" t="s">
        <v>12</v>
      </c>
      <c r="AB270">
        <v>20</v>
      </c>
      <c r="AC270" t="s">
        <v>18</v>
      </c>
    </row>
    <row r="271" spans="1:29" x14ac:dyDescent="0.25">
      <c r="A271" t="s">
        <v>308</v>
      </c>
      <c r="B271" t="s">
        <v>10</v>
      </c>
      <c r="D271" t="s">
        <v>476</v>
      </c>
      <c r="G271">
        <f>SUM(elden_ring_weapon[[#This Row],[Phy]:[Hol]])</f>
        <v>66</v>
      </c>
      <c r="H271">
        <v>66</v>
      </c>
      <c r="I271">
        <v>0</v>
      </c>
      <c r="J271">
        <v>0</v>
      </c>
      <c r="K271">
        <v>0</v>
      </c>
      <c r="L271">
        <v>0</v>
      </c>
      <c r="M271" s="3">
        <f>(elden_ring_weapon[[#This Row],[Phy]]/elden_ring_weapon[[#This Row],[Damage]])*100</f>
        <v>100</v>
      </c>
      <c r="N271" s="3">
        <f>(elden_ring_weapon[[#This Row],[Mag]]/elden_ring_weapon[[#This Row],[Damage]])*100</f>
        <v>0</v>
      </c>
      <c r="O271" s="3">
        <f>(elden_ring_weapon[[#This Row],[Fir]]/elden_ring_weapon[[#This Row],[Damage]])*100</f>
        <v>0</v>
      </c>
      <c r="P271" s="3">
        <f>(elden_ring_weapon[[#This Row],[Lit]]/elden_ring_weapon[[#This Row],[Damage]])*100</f>
        <v>0</v>
      </c>
      <c r="Q271" s="3">
        <f>(elden_ring_weapon[[#This Row],[Hol]]/elden_ring_weapon[[#This Row],[Damage]])*100</f>
        <v>0</v>
      </c>
      <c r="R271">
        <v>12</v>
      </c>
      <c r="S271">
        <v>8</v>
      </c>
      <c r="T271">
        <v>0</v>
      </c>
      <c r="U271">
        <v>0</v>
      </c>
      <c r="V271">
        <v>0</v>
      </c>
      <c r="W271" t="s">
        <v>25</v>
      </c>
      <c r="X271" t="s">
        <v>12</v>
      </c>
      <c r="Y271" t="s">
        <v>12</v>
      </c>
      <c r="Z271" t="s">
        <v>13</v>
      </c>
      <c r="AA271" t="s">
        <v>12</v>
      </c>
      <c r="AB271">
        <v>45</v>
      </c>
      <c r="AC271" t="s">
        <v>14</v>
      </c>
    </row>
    <row r="272" spans="1:29" x14ac:dyDescent="0.25">
      <c r="A272" t="s">
        <v>309</v>
      </c>
      <c r="B272" t="s">
        <v>71</v>
      </c>
      <c r="D272" t="s">
        <v>450</v>
      </c>
      <c r="G272">
        <f>SUM(elden_ring_weapon[[#This Row],[Phy]:[Hol]])</f>
        <v>257</v>
      </c>
      <c r="H272">
        <v>257</v>
      </c>
      <c r="I272">
        <v>0</v>
      </c>
      <c r="J272">
        <v>0</v>
      </c>
      <c r="K272">
        <v>0</v>
      </c>
      <c r="L272">
        <v>0</v>
      </c>
      <c r="M272" s="3">
        <f>(elden_ring_weapon[[#This Row],[Phy]]/elden_ring_weapon[[#This Row],[Damage]])*100</f>
        <v>100</v>
      </c>
      <c r="N272" s="3">
        <f>(elden_ring_weapon[[#This Row],[Mag]]/elden_ring_weapon[[#This Row],[Damage]])*100</f>
        <v>0</v>
      </c>
      <c r="O272" s="3">
        <f>(elden_ring_weapon[[#This Row],[Fir]]/elden_ring_weapon[[#This Row],[Damage]])*100</f>
        <v>0</v>
      </c>
      <c r="P272" s="3">
        <f>(elden_ring_weapon[[#This Row],[Lit]]/elden_ring_weapon[[#This Row],[Damage]])*100</f>
        <v>0</v>
      </c>
      <c r="Q272" s="3">
        <f>(elden_ring_weapon[[#This Row],[Hol]]/elden_ring_weapon[[#This Row],[Damage]])*100</f>
        <v>0</v>
      </c>
      <c r="R272">
        <v>38</v>
      </c>
      <c r="S272">
        <v>12</v>
      </c>
      <c r="T272">
        <v>0</v>
      </c>
      <c r="U272">
        <v>0</v>
      </c>
      <c r="V272">
        <v>15</v>
      </c>
      <c r="W272" t="s">
        <v>25</v>
      </c>
      <c r="X272" t="s">
        <v>11</v>
      </c>
      <c r="Y272" t="s">
        <v>12</v>
      </c>
      <c r="Z272" t="s">
        <v>12</v>
      </c>
      <c r="AA272" t="s">
        <v>12</v>
      </c>
      <c r="AB272">
        <v>3</v>
      </c>
      <c r="AC272" t="s">
        <v>14</v>
      </c>
    </row>
    <row r="273" spans="1:29" x14ac:dyDescent="0.25">
      <c r="A273" t="s">
        <v>310</v>
      </c>
      <c r="B273" t="s">
        <v>165</v>
      </c>
      <c r="D273" t="s">
        <v>383</v>
      </c>
      <c r="E273" t="s">
        <v>660</v>
      </c>
      <c r="F273" t="s">
        <v>665</v>
      </c>
      <c r="G273">
        <f>SUM(elden_ring_weapon[[#This Row],[Phy]:[Hol]])</f>
        <v>519</v>
      </c>
      <c r="H273">
        <v>316</v>
      </c>
      <c r="I273">
        <v>203</v>
      </c>
      <c r="J273">
        <v>0</v>
      </c>
      <c r="K273">
        <v>0</v>
      </c>
      <c r="L273">
        <v>0</v>
      </c>
      <c r="M273" s="3">
        <f>(elden_ring_weapon[[#This Row],[Phy]]/elden_ring_weapon[[#This Row],[Damage]])*100</f>
        <v>60.886319845857415</v>
      </c>
      <c r="N273" s="3">
        <f>(elden_ring_weapon[[#This Row],[Mag]]/elden_ring_weapon[[#This Row],[Damage]])*100</f>
        <v>39.113680154142585</v>
      </c>
      <c r="O273" s="3">
        <f>(elden_ring_weapon[[#This Row],[Fir]]/elden_ring_weapon[[#This Row],[Damage]])*100</f>
        <v>0</v>
      </c>
      <c r="P273" s="3">
        <f>(elden_ring_weapon[[#This Row],[Lit]]/elden_ring_weapon[[#This Row],[Damage]])*100</f>
        <v>0</v>
      </c>
      <c r="Q273" s="3">
        <f>(elden_ring_weapon[[#This Row],[Hol]]/elden_ring_weapon[[#This Row],[Damage]])*100</f>
        <v>0</v>
      </c>
      <c r="R273">
        <v>10</v>
      </c>
      <c r="S273">
        <v>8</v>
      </c>
      <c r="T273">
        <v>0</v>
      </c>
      <c r="U273">
        <v>0</v>
      </c>
      <c r="V273">
        <v>0</v>
      </c>
      <c r="W273" t="s">
        <v>17</v>
      </c>
      <c r="X273" t="s">
        <v>11</v>
      </c>
      <c r="Y273" t="s">
        <v>11</v>
      </c>
      <c r="Z273" t="s">
        <v>12</v>
      </c>
      <c r="AA273" t="s">
        <v>12</v>
      </c>
      <c r="AB273">
        <v>20</v>
      </c>
      <c r="AC273" t="s">
        <v>18</v>
      </c>
    </row>
    <row r="274" spans="1:29" x14ac:dyDescent="0.25">
      <c r="A274" t="s">
        <v>311</v>
      </c>
      <c r="B274" t="s">
        <v>47</v>
      </c>
      <c r="D274" t="s">
        <v>621</v>
      </c>
      <c r="G274">
        <f>SUM(elden_ring_weapon[[#This Row],[Phy]:[Hol]])</f>
        <v>416</v>
      </c>
      <c r="H274">
        <v>149</v>
      </c>
      <c r="I274">
        <v>0</v>
      </c>
      <c r="J274">
        <v>267</v>
      </c>
      <c r="K274">
        <v>0</v>
      </c>
      <c r="L274">
        <v>0</v>
      </c>
      <c r="M274" s="3">
        <f>(elden_ring_weapon[[#This Row],[Phy]]/elden_ring_weapon[[#This Row],[Damage]])*100</f>
        <v>35.817307692307693</v>
      </c>
      <c r="N274" s="3">
        <f>(elden_ring_weapon[[#This Row],[Mag]]/elden_ring_weapon[[#This Row],[Damage]])*100</f>
        <v>0</v>
      </c>
      <c r="O274" s="3">
        <f>(elden_ring_weapon[[#This Row],[Fir]]/elden_ring_weapon[[#This Row],[Damage]])*100</f>
        <v>64.182692307692307</v>
      </c>
      <c r="P274" s="3">
        <f>(elden_ring_weapon[[#This Row],[Lit]]/elden_ring_weapon[[#This Row],[Damage]])*100</f>
        <v>0</v>
      </c>
      <c r="Q274" s="3">
        <f>(elden_ring_weapon[[#This Row],[Hol]]/elden_ring_weapon[[#This Row],[Damage]])*100</f>
        <v>0</v>
      </c>
      <c r="R274">
        <v>16</v>
      </c>
      <c r="S274">
        <v>8</v>
      </c>
      <c r="T274">
        <v>0</v>
      </c>
      <c r="U274">
        <v>0</v>
      </c>
      <c r="V274">
        <v>0</v>
      </c>
      <c r="W274" t="s">
        <v>11</v>
      </c>
      <c r="X274" t="s">
        <v>17</v>
      </c>
      <c r="Y274" t="s">
        <v>12</v>
      </c>
      <c r="Z274" t="s">
        <v>12</v>
      </c>
      <c r="AA274" t="s">
        <v>12</v>
      </c>
      <c r="AB274">
        <v>3</v>
      </c>
      <c r="AC274" t="s">
        <v>14</v>
      </c>
    </row>
    <row r="275" spans="1:29" x14ac:dyDescent="0.25">
      <c r="A275" t="s">
        <v>312</v>
      </c>
      <c r="B275" t="s">
        <v>92</v>
      </c>
      <c r="D275" t="s">
        <v>547</v>
      </c>
      <c r="G275">
        <f>SUM(elden_ring_weapon[[#This Row],[Phy]:[Hol]])</f>
        <v>298</v>
      </c>
      <c r="H275">
        <v>298</v>
      </c>
      <c r="I275">
        <v>0</v>
      </c>
      <c r="J275">
        <v>0</v>
      </c>
      <c r="K275">
        <v>0</v>
      </c>
      <c r="L275">
        <v>0</v>
      </c>
      <c r="M275" s="3">
        <f>(elden_ring_weapon[[#This Row],[Phy]]/elden_ring_weapon[[#This Row],[Damage]])*100</f>
        <v>100</v>
      </c>
      <c r="N275" s="3">
        <f>(elden_ring_weapon[[#This Row],[Mag]]/elden_ring_weapon[[#This Row],[Damage]])*100</f>
        <v>0</v>
      </c>
      <c r="O275" s="3">
        <f>(elden_ring_weapon[[#This Row],[Fir]]/elden_ring_weapon[[#This Row],[Damage]])*100</f>
        <v>0</v>
      </c>
      <c r="P275" s="3">
        <f>(elden_ring_weapon[[#This Row],[Lit]]/elden_ring_weapon[[#This Row],[Damage]])*100</f>
        <v>0</v>
      </c>
      <c r="Q275" s="3">
        <f>(elden_ring_weapon[[#This Row],[Hol]]/elden_ring_weapon[[#This Row],[Damage]])*100</f>
        <v>0</v>
      </c>
      <c r="R275">
        <v>19</v>
      </c>
      <c r="S275">
        <v>15</v>
      </c>
      <c r="T275">
        <v>0</v>
      </c>
      <c r="U275">
        <v>0</v>
      </c>
      <c r="V275">
        <v>0</v>
      </c>
      <c r="W275" t="s">
        <v>17</v>
      </c>
      <c r="X275" t="s">
        <v>21</v>
      </c>
      <c r="Y275" t="s">
        <v>12</v>
      </c>
      <c r="Z275" t="s">
        <v>12</v>
      </c>
      <c r="AA275" t="s">
        <v>12</v>
      </c>
      <c r="AB275">
        <v>7</v>
      </c>
      <c r="AC275" t="s">
        <v>14</v>
      </c>
    </row>
    <row r="276" spans="1:29" x14ac:dyDescent="0.25">
      <c r="A276" t="s">
        <v>313</v>
      </c>
      <c r="B276" t="s">
        <v>43</v>
      </c>
      <c r="D276" t="s">
        <v>359</v>
      </c>
      <c r="G276">
        <f>SUM(elden_ring_weapon[[#This Row],[Phy]:[Hol]])</f>
        <v>318</v>
      </c>
      <c r="H276">
        <v>318</v>
      </c>
      <c r="I276">
        <v>0</v>
      </c>
      <c r="J276">
        <v>0</v>
      </c>
      <c r="K276">
        <v>0</v>
      </c>
      <c r="L276">
        <v>0</v>
      </c>
      <c r="M276" s="3">
        <f>(elden_ring_weapon[[#This Row],[Phy]]/elden_ring_weapon[[#This Row],[Damage]])*100</f>
        <v>100</v>
      </c>
      <c r="N276" s="3">
        <f>(elden_ring_weapon[[#This Row],[Mag]]/elden_ring_weapon[[#This Row],[Damage]])*100</f>
        <v>0</v>
      </c>
      <c r="O276" s="3">
        <f>(elden_ring_weapon[[#This Row],[Fir]]/elden_ring_weapon[[#This Row],[Damage]])*100</f>
        <v>0</v>
      </c>
      <c r="P276" s="3">
        <f>(elden_ring_weapon[[#This Row],[Lit]]/elden_ring_weapon[[#This Row],[Damage]])*100</f>
        <v>0</v>
      </c>
      <c r="Q276" s="3">
        <f>(elden_ring_weapon[[#This Row],[Hol]]/elden_ring_weapon[[#This Row],[Damage]])*100</f>
        <v>0</v>
      </c>
      <c r="R276">
        <v>15</v>
      </c>
      <c r="S276">
        <v>19</v>
      </c>
      <c r="T276">
        <v>0</v>
      </c>
      <c r="U276">
        <v>0</v>
      </c>
      <c r="V276">
        <v>0</v>
      </c>
      <c r="W276" t="s">
        <v>25</v>
      </c>
      <c r="X276" t="s">
        <v>11</v>
      </c>
      <c r="Y276" t="s">
        <v>12</v>
      </c>
      <c r="Z276" t="s">
        <v>12</v>
      </c>
      <c r="AA276" t="s">
        <v>12</v>
      </c>
      <c r="AB276">
        <v>55</v>
      </c>
      <c r="AC276" t="s">
        <v>18</v>
      </c>
    </row>
    <row r="277" spans="1:29" x14ac:dyDescent="0.25">
      <c r="A277" t="s">
        <v>314</v>
      </c>
      <c r="B277" t="s">
        <v>16</v>
      </c>
      <c r="D277" t="s">
        <v>513</v>
      </c>
      <c r="G277">
        <f>SUM(elden_ring_weapon[[#This Row],[Phy]:[Hol]])</f>
        <v>345</v>
      </c>
      <c r="H277">
        <v>345</v>
      </c>
      <c r="I277">
        <v>0</v>
      </c>
      <c r="J277">
        <v>0</v>
      </c>
      <c r="K277">
        <v>0</v>
      </c>
      <c r="L277">
        <v>0</v>
      </c>
      <c r="M277" s="3">
        <f>(elden_ring_weapon[[#This Row],[Phy]]/elden_ring_weapon[[#This Row],[Damage]])*100</f>
        <v>100</v>
      </c>
      <c r="N277" s="3">
        <f>(elden_ring_weapon[[#This Row],[Mag]]/elden_ring_weapon[[#This Row],[Damage]])*100</f>
        <v>0</v>
      </c>
      <c r="O277" s="3">
        <f>(elden_ring_weapon[[#This Row],[Fir]]/elden_ring_weapon[[#This Row],[Damage]])*100</f>
        <v>0</v>
      </c>
      <c r="P277" s="3">
        <f>(elden_ring_weapon[[#This Row],[Lit]]/elden_ring_weapon[[#This Row],[Damage]])*100</f>
        <v>0</v>
      </c>
      <c r="Q277" s="3">
        <f>(elden_ring_weapon[[#This Row],[Hol]]/elden_ring_weapon[[#This Row],[Damage]])*100</f>
        <v>0</v>
      </c>
      <c r="R277">
        <v>12</v>
      </c>
      <c r="S277">
        <v>12</v>
      </c>
      <c r="T277">
        <v>0</v>
      </c>
      <c r="U277">
        <v>0</v>
      </c>
      <c r="V277">
        <v>0</v>
      </c>
      <c r="W277" t="s">
        <v>25</v>
      </c>
      <c r="X277" t="s">
        <v>25</v>
      </c>
      <c r="Y277" t="s">
        <v>12</v>
      </c>
      <c r="Z277" t="s">
        <v>12</v>
      </c>
      <c r="AA277" t="s">
        <v>12</v>
      </c>
      <c r="AB277">
        <v>10</v>
      </c>
      <c r="AC277" t="s">
        <v>18</v>
      </c>
    </row>
    <row r="278" spans="1:29" x14ac:dyDescent="0.25">
      <c r="A278" t="s">
        <v>315</v>
      </c>
      <c r="B278" t="s">
        <v>68</v>
      </c>
      <c r="D278" t="s">
        <v>602</v>
      </c>
      <c r="G278">
        <f>SUM(elden_ring_weapon[[#This Row],[Phy]:[Hol]])</f>
        <v>487</v>
      </c>
      <c r="H278">
        <v>213</v>
      </c>
      <c r="I278">
        <v>137</v>
      </c>
      <c r="J278">
        <v>137</v>
      </c>
      <c r="K278">
        <v>0</v>
      </c>
      <c r="L278">
        <v>0</v>
      </c>
      <c r="M278" s="3">
        <f>(elden_ring_weapon[[#This Row],[Phy]]/elden_ring_weapon[[#This Row],[Damage]])*100</f>
        <v>43.737166324435314</v>
      </c>
      <c r="N278" s="3">
        <f>(elden_ring_weapon[[#This Row],[Mag]]/elden_ring_weapon[[#This Row],[Damage]])*100</f>
        <v>28.131416837782343</v>
      </c>
      <c r="O278" s="3">
        <f>(elden_ring_weapon[[#This Row],[Fir]]/elden_ring_weapon[[#This Row],[Damage]])*100</f>
        <v>28.131416837782343</v>
      </c>
      <c r="P278" s="3">
        <f>(elden_ring_weapon[[#This Row],[Lit]]/elden_ring_weapon[[#This Row],[Damage]])*100</f>
        <v>0</v>
      </c>
      <c r="Q278" s="3">
        <f>(elden_ring_weapon[[#This Row],[Hol]]/elden_ring_weapon[[#This Row],[Damage]])*100</f>
        <v>0</v>
      </c>
      <c r="R278">
        <v>10</v>
      </c>
      <c r="S278">
        <v>12</v>
      </c>
      <c r="T278">
        <v>0</v>
      </c>
      <c r="U278">
        <v>0</v>
      </c>
      <c r="V278">
        <v>0</v>
      </c>
      <c r="W278" t="s">
        <v>11</v>
      </c>
      <c r="X278" t="s">
        <v>11</v>
      </c>
      <c r="Y278" t="s">
        <v>17</v>
      </c>
      <c r="Z278" t="s">
        <v>17</v>
      </c>
      <c r="AA278" t="s">
        <v>12</v>
      </c>
      <c r="AB278">
        <v>4</v>
      </c>
      <c r="AC278" t="s">
        <v>18</v>
      </c>
    </row>
    <row r="279" spans="1:29" x14ac:dyDescent="0.25">
      <c r="A279" t="s">
        <v>316</v>
      </c>
      <c r="B279" t="s">
        <v>68</v>
      </c>
      <c r="D279" t="s">
        <v>605</v>
      </c>
      <c r="G279">
        <f>SUM(elden_ring_weapon[[#This Row],[Phy]:[Hol]])</f>
        <v>340</v>
      </c>
      <c r="H279">
        <v>262</v>
      </c>
      <c r="I279">
        <v>78</v>
      </c>
      <c r="J279">
        <v>0</v>
      </c>
      <c r="K279">
        <v>0</v>
      </c>
      <c r="L279">
        <v>0</v>
      </c>
      <c r="M279" s="3">
        <f>(elden_ring_weapon[[#This Row],[Phy]]/elden_ring_weapon[[#This Row],[Damage]])*100</f>
        <v>77.058823529411768</v>
      </c>
      <c r="N279" s="3">
        <f>(elden_ring_weapon[[#This Row],[Mag]]/elden_ring_weapon[[#This Row],[Damage]])*100</f>
        <v>22.941176470588236</v>
      </c>
      <c r="O279" s="3">
        <f>(elden_ring_weapon[[#This Row],[Fir]]/elden_ring_weapon[[#This Row],[Damage]])*100</f>
        <v>0</v>
      </c>
      <c r="P279" s="3">
        <f>(elden_ring_weapon[[#This Row],[Lit]]/elden_ring_weapon[[#This Row],[Damage]])*100</f>
        <v>0</v>
      </c>
      <c r="Q279" s="3">
        <f>(elden_ring_weapon[[#This Row],[Hol]]/elden_ring_weapon[[#This Row],[Damage]])*100</f>
        <v>0</v>
      </c>
      <c r="R279">
        <v>8</v>
      </c>
      <c r="S279">
        <v>16</v>
      </c>
      <c r="T279">
        <v>0</v>
      </c>
      <c r="U279">
        <v>0</v>
      </c>
      <c r="V279">
        <v>0</v>
      </c>
      <c r="W279" t="s">
        <v>11</v>
      </c>
      <c r="X279" t="s">
        <v>25</v>
      </c>
      <c r="Y279" t="s">
        <v>11</v>
      </c>
      <c r="Z279" t="s">
        <v>12</v>
      </c>
      <c r="AA279" t="s">
        <v>12</v>
      </c>
      <c r="AB279">
        <v>3</v>
      </c>
      <c r="AC279" t="s">
        <v>18</v>
      </c>
    </row>
    <row r="280" spans="1:29" x14ac:dyDescent="0.25">
      <c r="A280" t="s">
        <v>317</v>
      </c>
      <c r="B280" t="s">
        <v>157</v>
      </c>
      <c r="D280" t="s">
        <v>647</v>
      </c>
      <c r="G280">
        <f>SUM(elden_ring_weapon[[#This Row],[Phy]:[Hol]])</f>
        <v>249</v>
      </c>
      <c r="H280">
        <v>249</v>
      </c>
      <c r="I280">
        <v>0</v>
      </c>
      <c r="J280">
        <v>0</v>
      </c>
      <c r="K280">
        <v>0</v>
      </c>
      <c r="L280">
        <v>0</v>
      </c>
      <c r="M280" s="3">
        <f>(elden_ring_weapon[[#This Row],[Phy]]/elden_ring_weapon[[#This Row],[Damage]])*100</f>
        <v>100</v>
      </c>
      <c r="N280" s="3">
        <f>(elden_ring_weapon[[#This Row],[Mag]]/elden_ring_weapon[[#This Row],[Damage]])*100</f>
        <v>0</v>
      </c>
      <c r="O280" s="3">
        <f>(elden_ring_weapon[[#This Row],[Fir]]/elden_ring_weapon[[#This Row],[Damage]])*100</f>
        <v>0</v>
      </c>
      <c r="P280" s="3">
        <f>(elden_ring_weapon[[#This Row],[Lit]]/elden_ring_weapon[[#This Row],[Damage]])*100</f>
        <v>0</v>
      </c>
      <c r="Q280" s="3">
        <f>(elden_ring_weapon[[#This Row],[Hol]]/elden_ring_weapon[[#This Row],[Damage]])*100</f>
        <v>0</v>
      </c>
      <c r="R280">
        <v>5</v>
      </c>
      <c r="S280">
        <v>5</v>
      </c>
      <c r="T280">
        <v>0</v>
      </c>
      <c r="U280">
        <v>0</v>
      </c>
      <c r="V280">
        <v>0</v>
      </c>
      <c r="W280" t="s">
        <v>11</v>
      </c>
      <c r="X280" t="s">
        <v>17</v>
      </c>
      <c r="Y280" t="s">
        <v>12</v>
      </c>
      <c r="Z280" t="s">
        <v>12</v>
      </c>
      <c r="AA280" t="s">
        <v>12</v>
      </c>
      <c r="AB280">
        <v>25</v>
      </c>
      <c r="AC280" t="s">
        <v>14</v>
      </c>
    </row>
    <row r="281" spans="1:29" x14ac:dyDescent="0.25">
      <c r="A281" t="s">
        <v>47</v>
      </c>
      <c r="B281" t="s">
        <v>47</v>
      </c>
      <c r="D281" t="s">
        <v>619</v>
      </c>
      <c r="G281">
        <f>SUM(elden_ring_weapon[[#This Row],[Phy]:[Hol]])</f>
        <v>369</v>
      </c>
      <c r="H281">
        <v>132</v>
      </c>
      <c r="I281">
        <v>0</v>
      </c>
      <c r="J281">
        <v>237</v>
      </c>
      <c r="K281">
        <v>0</v>
      </c>
      <c r="L281">
        <v>0</v>
      </c>
      <c r="M281" s="3">
        <f>(elden_ring_weapon[[#This Row],[Phy]]/elden_ring_weapon[[#This Row],[Damage]])*100</f>
        <v>35.772357723577237</v>
      </c>
      <c r="N281" s="3">
        <f>(elden_ring_weapon[[#This Row],[Mag]]/elden_ring_weapon[[#This Row],[Damage]])*100</f>
        <v>0</v>
      </c>
      <c r="O281" s="3">
        <f>(elden_ring_weapon[[#This Row],[Fir]]/elden_ring_weapon[[#This Row],[Damage]])*100</f>
        <v>64.22764227642277</v>
      </c>
      <c r="P281" s="3">
        <f>(elden_ring_weapon[[#This Row],[Lit]]/elden_ring_weapon[[#This Row],[Damage]])*100</f>
        <v>0</v>
      </c>
      <c r="Q281" s="3">
        <f>(elden_ring_weapon[[#This Row],[Hol]]/elden_ring_weapon[[#This Row],[Damage]])*100</f>
        <v>0</v>
      </c>
      <c r="R281">
        <v>14</v>
      </c>
      <c r="S281">
        <v>15</v>
      </c>
      <c r="T281">
        <v>0</v>
      </c>
      <c r="U281">
        <v>0</v>
      </c>
      <c r="V281">
        <v>0</v>
      </c>
      <c r="W281" t="s">
        <v>25</v>
      </c>
      <c r="X281" t="s">
        <v>11</v>
      </c>
      <c r="Y281" t="s">
        <v>12</v>
      </c>
      <c r="Z281" t="s">
        <v>12</v>
      </c>
      <c r="AA281" t="s">
        <v>12</v>
      </c>
      <c r="AB281">
        <v>15</v>
      </c>
      <c r="AC281" t="s">
        <v>14</v>
      </c>
    </row>
    <row r="282" spans="1:29" x14ac:dyDescent="0.25">
      <c r="A282" t="s">
        <v>318</v>
      </c>
      <c r="B282" t="s">
        <v>64</v>
      </c>
      <c r="D282" t="s">
        <v>586</v>
      </c>
      <c r="G282">
        <f>SUM(elden_ring_weapon[[#This Row],[Phy]:[Hol]])</f>
        <v>329</v>
      </c>
      <c r="H282">
        <v>254</v>
      </c>
      <c r="I282">
        <v>0</v>
      </c>
      <c r="J282">
        <v>75</v>
      </c>
      <c r="K282">
        <v>0</v>
      </c>
      <c r="L282">
        <v>0</v>
      </c>
      <c r="M282" s="3">
        <f>(elden_ring_weapon[[#This Row],[Phy]]/elden_ring_weapon[[#This Row],[Damage]])*100</f>
        <v>77.203647416413375</v>
      </c>
      <c r="N282" s="3">
        <f>(elden_ring_weapon[[#This Row],[Mag]]/elden_ring_weapon[[#This Row],[Damage]])*100</f>
        <v>0</v>
      </c>
      <c r="O282" s="3">
        <f>(elden_ring_weapon[[#This Row],[Fir]]/elden_ring_weapon[[#This Row],[Damage]])*100</f>
        <v>22.796352583586625</v>
      </c>
      <c r="P282" s="3">
        <f>(elden_ring_weapon[[#This Row],[Lit]]/elden_ring_weapon[[#This Row],[Damage]])*100</f>
        <v>0</v>
      </c>
      <c r="Q282" s="3">
        <f>(elden_ring_weapon[[#This Row],[Hol]]/elden_ring_weapon[[#This Row],[Damage]])*100</f>
        <v>0</v>
      </c>
      <c r="R282">
        <v>15</v>
      </c>
      <c r="S282">
        <v>22</v>
      </c>
      <c r="T282">
        <v>0</v>
      </c>
      <c r="U282">
        <v>0</v>
      </c>
      <c r="V282">
        <v>0</v>
      </c>
      <c r="W282" t="s">
        <v>25</v>
      </c>
      <c r="X282" t="s">
        <v>25</v>
      </c>
      <c r="Y282" t="s">
        <v>12</v>
      </c>
      <c r="Z282" t="s">
        <v>12</v>
      </c>
      <c r="AA282" t="s">
        <v>12</v>
      </c>
      <c r="AB282">
        <v>6</v>
      </c>
      <c r="AC282" t="s">
        <v>14</v>
      </c>
    </row>
    <row r="283" spans="1:29" x14ac:dyDescent="0.25">
      <c r="A283" t="s">
        <v>319</v>
      </c>
      <c r="B283" t="s">
        <v>212</v>
      </c>
      <c r="D283" t="s">
        <v>498</v>
      </c>
      <c r="G283">
        <f>SUM(elden_ring_weapon[[#This Row],[Phy]:[Hol]])</f>
        <v>491</v>
      </c>
      <c r="H283">
        <v>298</v>
      </c>
      <c r="I283">
        <v>0</v>
      </c>
      <c r="J283">
        <v>0</v>
      </c>
      <c r="K283">
        <v>0</v>
      </c>
      <c r="L283">
        <v>193</v>
      </c>
      <c r="M283" s="3">
        <f>(elden_ring_weapon[[#This Row],[Phy]]/elden_ring_weapon[[#This Row],[Damage]])*100</f>
        <v>60.692464358452135</v>
      </c>
      <c r="N283" s="3">
        <f>(elden_ring_weapon[[#This Row],[Mag]]/elden_ring_weapon[[#This Row],[Damage]])*100</f>
        <v>0</v>
      </c>
      <c r="O283" s="3">
        <f>(elden_ring_weapon[[#This Row],[Fir]]/elden_ring_weapon[[#This Row],[Damage]])*100</f>
        <v>0</v>
      </c>
      <c r="P283" s="3">
        <f>(elden_ring_weapon[[#This Row],[Lit]]/elden_ring_weapon[[#This Row],[Damage]])*100</f>
        <v>0</v>
      </c>
      <c r="Q283" s="3">
        <f>(elden_ring_weapon[[#This Row],[Hol]]/elden_ring_weapon[[#This Row],[Damage]])*100</f>
        <v>39.307535641547865</v>
      </c>
      <c r="R283">
        <v>20</v>
      </c>
      <c r="S283">
        <v>14</v>
      </c>
      <c r="T283">
        <v>0</v>
      </c>
      <c r="U283">
        <v>0</v>
      </c>
      <c r="V283">
        <v>18</v>
      </c>
      <c r="W283" t="s">
        <v>11</v>
      </c>
      <c r="X283" t="s">
        <v>25</v>
      </c>
      <c r="Y283" t="s">
        <v>12</v>
      </c>
      <c r="Z283" t="s">
        <v>11</v>
      </c>
      <c r="AA283" t="s">
        <v>12</v>
      </c>
      <c r="AB283">
        <v>95</v>
      </c>
      <c r="AC283" t="s">
        <v>14</v>
      </c>
    </row>
    <row r="284" spans="1:29" x14ac:dyDescent="0.25">
      <c r="A284" t="s">
        <v>320</v>
      </c>
      <c r="B284" t="s">
        <v>165</v>
      </c>
      <c r="D284" t="s">
        <v>384</v>
      </c>
      <c r="G284">
        <f>SUM(elden_ring_weapon[[#This Row],[Phy]:[Hol]])</f>
        <v>499</v>
      </c>
      <c r="H284">
        <v>303</v>
      </c>
      <c r="I284">
        <v>196</v>
      </c>
      <c r="J284">
        <v>0</v>
      </c>
      <c r="K284">
        <v>0</v>
      </c>
      <c r="L284">
        <v>0</v>
      </c>
      <c r="M284" s="3">
        <f>(elden_ring_weapon[[#This Row],[Phy]]/elden_ring_weapon[[#This Row],[Damage]])*100</f>
        <v>60.721442885771552</v>
      </c>
      <c r="N284" s="3">
        <f>(elden_ring_weapon[[#This Row],[Mag]]/elden_ring_weapon[[#This Row],[Damage]])*100</f>
        <v>39.278557114228455</v>
      </c>
      <c r="O284" s="3">
        <f>(elden_ring_weapon[[#This Row],[Fir]]/elden_ring_weapon[[#This Row],[Damage]])*100</f>
        <v>0</v>
      </c>
      <c r="P284" s="3">
        <f>(elden_ring_weapon[[#This Row],[Lit]]/elden_ring_weapon[[#This Row],[Damage]])*100</f>
        <v>0</v>
      </c>
      <c r="Q284" s="3">
        <f>(elden_ring_weapon[[#This Row],[Hol]]/elden_ring_weapon[[#This Row],[Damage]])*100</f>
        <v>0</v>
      </c>
      <c r="R284">
        <v>29</v>
      </c>
      <c r="S284">
        <v>10</v>
      </c>
      <c r="T284">
        <v>0</v>
      </c>
      <c r="U284">
        <v>0</v>
      </c>
      <c r="V284">
        <v>0</v>
      </c>
      <c r="W284" t="s">
        <v>25</v>
      </c>
      <c r="X284" t="s">
        <v>25</v>
      </c>
      <c r="Y284" t="s">
        <v>11</v>
      </c>
      <c r="Z284" t="s">
        <v>12</v>
      </c>
      <c r="AA284" t="s">
        <v>12</v>
      </c>
      <c r="AB284">
        <v>18</v>
      </c>
      <c r="AC284" t="s">
        <v>18</v>
      </c>
    </row>
    <row r="285" spans="1:29" x14ac:dyDescent="0.25">
      <c r="A285" t="s">
        <v>321</v>
      </c>
      <c r="B285" t="s">
        <v>165</v>
      </c>
      <c r="D285" t="s">
        <v>376</v>
      </c>
      <c r="G285">
        <f>SUM(elden_ring_weapon[[#This Row],[Phy]:[Hol]])</f>
        <v>379</v>
      </c>
      <c r="H285">
        <v>379</v>
      </c>
      <c r="I285">
        <v>0</v>
      </c>
      <c r="J285">
        <v>0</v>
      </c>
      <c r="K285">
        <v>0</v>
      </c>
      <c r="L285">
        <v>0</v>
      </c>
      <c r="M285" s="3">
        <f>(elden_ring_weapon[[#This Row],[Phy]]/elden_ring_weapon[[#This Row],[Damage]])*100</f>
        <v>100</v>
      </c>
      <c r="N285" s="3">
        <f>(elden_ring_weapon[[#This Row],[Mag]]/elden_ring_weapon[[#This Row],[Damage]])*100</f>
        <v>0</v>
      </c>
      <c r="O285" s="3">
        <f>(elden_ring_weapon[[#This Row],[Fir]]/elden_ring_weapon[[#This Row],[Damage]])*100</f>
        <v>0</v>
      </c>
      <c r="P285" s="3">
        <f>(elden_ring_weapon[[#This Row],[Lit]]/elden_ring_weapon[[#This Row],[Damage]])*100</f>
        <v>0</v>
      </c>
      <c r="Q285" s="3">
        <f>(elden_ring_weapon[[#This Row],[Hol]]/elden_ring_weapon[[#This Row],[Damage]])*100</f>
        <v>0</v>
      </c>
      <c r="R285">
        <v>28</v>
      </c>
      <c r="S285">
        <v>8</v>
      </c>
      <c r="T285">
        <v>0</v>
      </c>
      <c r="U285">
        <v>0</v>
      </c>
      <c r="V285">
        <v>0</v>
      </c>
      <c r="W285" t="s">
        <v>25</v>
      </c>
      <c r="X285" t="s">
        <v>11</v>
      </c>
      <c r="Y285" t="s">
        <v>12</v>
      </c>
      <c r="Z285" t="s">
        <v>12</v>
      </c>
      <c r="AA285" t="s">
        <v>12</v>
      </c>
      <c r="AB285">
        <v>19</v>
      </c>
      <c r="AC285" t="s">
        <v>14</v>
      </c>
    </row>
    <row r="286" spans="1:29" x14ac:dyDescent="0.25">
      <c r="A286" t="s">
        <v>322</v>
      </c>
      <c r="B286" t="s">
        <v>30</v>
      </c>
      <c r="D286" t="s">
        <v>397</v>
      </c>
      <c r="G286">
        <f>SUM(elden_ring_weapon[[#This Row],[Phy]:[Hol]])</f>
        <v>484</v>
      </c>
      <c r="H286">
        <v>374</v>
      </c>
      <c r="I286">
        <v>0</v>
      </c>
      <c r="J286">
        <v>110</v>
      </c>
      <c r="K286">
        <v>0</v>
      </c>
      <c r="L286">
        <v>0</v>
      </c>
      <c r="M286" s="3">
        <f>(elden_ring_weapon[[#This Row],[Phy]]/elden_ring_weapon[[#This Row],[Damage]])*100</f>
        <v>77.272727272727266</v>
      </c>
      <c r="N286" s="3">
        <f>(elden_ring_weapon[[#This Row],[Mag]]/elden_ring_weapon[[#This Row],[Damage]])*100</f>
        <v>0</v>
      </c>
      <c r="O286" s="3">
        <f>(elden_ring_weapon[[#This Row],[Fir]]/elden_ring_weapon[[#This Row],[Damage]])*100</f>
        <v>22.727272727272727</v>
      </c>
      <c r="P286" s="3">
        <f>(elden_ring_weapon[[#This Row],[Lit]]/elden_ring_weapon[[#This Row],[Damage]])*100</f>
        <v>0</v>
      </c>
      <c r="Q286" s="3">
        <f>(elden_ring_weapon[[#This Row],[Hol]]/elden_ring_weapon[[#This Row],[Damage]])*100</f>
        <v>0</v>
      </c>
      <c r="R286">
        <v>10</v>
      </c>
      <c r="S286">
        <v>18</v>
      </c>
      <c r="T286">
        <v>0</v>
      </c>
      <c r="U286">
        <v>0</v>
      </c>
      <c r="V286">
        <v>0</v>
      </c>
      <c r="W286" t="s">
        <v>17</v>
      </c>
      <c r="X286" t="s">
        <v>21</v>
      </c>
      <c r="Y286" t="s">
        <v>12</v>
      </c>
      <c r="Z286" t="s">
        <v>11</v>
      </c>
      <c r="AA286" t="s">
        <v>12</v>
      </c>
      <c r="AB286">
        <v>16</v>
      </c>
      <c r="AC286" t="s">
        <v>14</v>
      </c>
    </row>
    <row r="287" spans="1:29" x14ac:dyDescent="0.25">
      <c r="A287" t="s">
        <v>123</v>
      </c>
      <c r="B287" t="s">
        <v>123</v>
      </c>
      <c r="D287" t="s">
        <v>638</v>
      </c>
      <c r="G287">
        <f>SUM(elden_ring_weapon[[#This Row],[Phy]:[Hol]])</f>
        <v>291</v>
      </c>
      <c r="H287">
        <v>291</v>
      </c>
      <c r="I287">
        <v>0</v>
      </c>
      <c r="J287">
        <v>0</v>
      </c>
      <c r="K287">
        <v>0</v>
      </c>
      <c r="L287">
        <v>0</v>
      </c>
      <c r="M287" s="3">
        <f>(elden_ring_weapon[[#This Row],[Phy]]/elden_ring_weapon[[#This Row],[Damage]])*100</f>
        <v>100</v>
      </c>
      <c r="N287" s="3">
        <f>(elden_ring_weapon[[#This Row],[Mag]]/elden_ring_weapon[[#This Row],[Damage]])*100</f>
        <v>0</v>
      </c>
      <c r="O287" s="3">
        <f>(elden_ring_weapon[[#This Row],[Fir]]/elden_ring_weapon[[#This Row],[Damage]])*100</f>
        <v>0</v>
      </c>
      <c r="P287" s="3">
        <f>(elden_ring_weapon[[#This Row],[Lit]]/elden_ring_weapon[[#This Row],[Damage]])*100</f>
        <v>0</v>
      </c>
      <c r="Q287" s="3">
        <f>(elden_ring_weapon[[#This Row],[Hol]]/elden_ring_weapon[[#This Row],[Damage]])*100</f>
        <v>0</v>
      </c>
      <c r="R287">
        <v>16</v>
      </c>
      <c r="S287">
        <v>18</v>
      </c>
      <c r="T287">
        <v>0</v>
      </c>
      <c r="U287">
        <v>0</v>
      </c>
      <c r="V287">
        <v>0</v>
      </c>
      <c r="W287" t="s">
        <v>11</v>
      </c>
      <c r="X287" t="s">
        <v>25</v>
      </c>
      <c r="Y287" t="s">
        <v>12</v>
      </c>
      <c r="Z287" t="s">
        <v>12</v>
      </c>
      <c r="AA287" t="s">
        <v>12</v>
      </c>
      <c r="AB287">
        <v>7</v>
      </c>
      <c r="AC287" t="s">
        <v>14</v>
      </c>
    </row>
    <row r="288" spans="1:29" x14ac:dyDescent="0.25">
      <c r="A288" t="s">
        <v>323</v>
      </c>
      <c r="B288" t="s">
        <v>123</v>
      </c>
      <c r="D288" t="s">
        <v>627</v>
      </c>
      <c r="G288">
        <f>SUM(elden_ring_weapon[[#This Row],[Phy]:[Hol]])</f>
        <v>298</v>
      </c>
      <c r="H288">
        <v>298</v>
      </c>
      <c r="I288">
        <v>0</v>
      </c>
      <c r="J288">
        <v>0</v>
      </c>
      <c r="K288">
        <v>0</v>
      </c>
      <c r="L288">
        <v>0</v>
      </c>
      <c r="M288" s="3">
        <f>(elden_ring_weapon[[#This Row],[Phy]]/elden_ring_weapon[[#This Row],[Damage]])*100</f>
        <v>100</v>
      </c>
      <c r="N288" s="3">
        <f>(elden_ring_weapon[[#This Row],[Mag]]/elden_ring_weapon[[#This Row],[Damage]])*100</f>
        <v>0</v>
      </c>
      <c r="O288" s="3">
        <f>(elden_ring_weapon[[#This Row],[Fir]]/elden_ring_weapon[[#This Row],[Damage]])*100</f>
        <v>0</v>
      </c>
      <c r="P288" s="3">
        <f>(elden_ring_weapon[[#This Row],[Lit]]/elden_ring_weapon[[#This Row],[Damage]])*100</f>
        <v>0</v>
      </c>
      <c r="Q288" s="3">
        <f>(elden_ring_weapon[[#This Row],[Hol]]/elden_ring_weapon[[#This Row],[Damage]])*100</f>
        <v>0</v>
      </c>
      <c r="R288">
        <v>11</v>
      </c>
      <c r="S288">
        <v>15</v>
      </c>
      <c r="T288">
        <v>0</v>
      </c>
      <c r="U288">
        <v>0</v>
      </c>
      <c r="V288">
        <v>0</v>
      </c>
      <c r="W288" t="s">
        <v>25</v>
      </c>
      <c r="X288" t="s">
        <v>11</v>
      </c>
      <c r="Y288" t="s">
        <v>12</v>
      </c>
      <c r="Z288" t="s">
        <v>12</v>
      </c>
      <c r="AA288" t="s">
        <v>12</v>
      </c>
      <c r="AB288">
        <v>8</v>
      </c>
      <c r="AC288" t="s">
        <v>14</v>
      </c>
    </row>
    <row r="289" spans="1:29" x14ac:dyDescent="0.25">
      <c r="A289" t="s">
        <v>324</v>
      </c>
      <c r="B289" t="s">
        <v>119</v>
      </c>
      <c r="D289" t="s">
        <v>553</v>
      </c>
      <c r="G289">
        <f>SUM(elden_ring_weapon[[#This Row],[Phy]:[Hol]])</f>
        <v>281</v>
      </c>
      <c r="H289">
        <v>281</v>
      </c>
      <c r="I289">
        <v>0</v>
      </c>
      <c r="J289">
        <v>0</v>
      </c>
      <c r="K289">
        <v>0</v>
      </c>
      <c r="L289">
        <v>0</v>
      </c>
      <c r="M289" s="3">
        <f>(elden_ring_weapon[[#This Row],[Phy]]/elden_ring_weapon[[#This Row],[Damage]])*100</f>
        <v>100</v>
      </c>
      <c r="N289" s="3">
        <f>(elden_ring_weapon[[#This Row],[Mag]]/elden_ring_weapon[[#This Row],[Damage]])*100</f>
        <v>0</v>
      </c>
      <c r="O289" s="3">
        <f>(elden_ring_weapon[[#This Row],[Fir]]/elden_ring_weapon[[#This Row],[Damage]])*100</f>
        <v>0</v>
      </c>
      <c r="P289" s="3">
        <f>(elden_ring_weapon[[#This Row],[Lit]]/elden_ring_weapon[[#This Row],[Damage]])*100</f>
        <v>0</v>
      </c>
      <c r="Q289" s="3">
        <f>(elden_ring_weapon[[#This Row],[Hol]]/elden_ring_weapon[[#This Row],[Damage]])*100</f>
        <v>0</v>
      </c>
      <c r="R289">
        <v>10</v>
      </c>
      <c r="S289">
        <v>19</v>
      </c>
      <c r="T289">
        <v>0</v>
      </c>
      <c r="U289">
        <v>0</v>
      </c>
      <c r="V289">
        <v>0</v>
      </c>
      <c r="W289" t="s">
        <v>11</v>
      </c>
      <c r="X289" t="s">
        <v>25</v>
      </c>
      <c r="Y289" t="s">
        <v>12</v>
      </c>
      <c r="Z289" t="s">
        <v>12</v>
      </c>
      <c r="AA289" t="s">
        <v>12</v>
      </c>
      <c r="AB289">
        <v>55</v>
      </c>
      <c r="AC289" t="s">
        <v>14</v>
      </c>
    </row>
    <row r="290" spans="1:29" x14ac:dyDescent="0.25">
      <c r="A290" t="s">
        <v>325</v>
      </c>
      <c r="B290" t="s">
        <v>157</v>
      </c>
      <c r="D290" t="s">
        <v>651</v>
      </c>
      <c r="G290">
        <f>SUM(elden_ring_weapon[[#This Row],[Phy]:[Hol]])</f>
        <v>247</v>
      </c>
      <c r="H290">
        <v>247</v>
      </c>
      <c r="I290">
        <v>0</v>
      </c>
      <c r="J290">
        <v>0</v>
      </c>
      <c r="K290">
        <v>0</v>
      </c>
      <c r="L290">
        <v>0</v>
      </c>
      <c r="M290" s="3">
        <f>(elden_ring_weapon[[#This Row],[Phy]]/elden_ring_weapon[[#This Row],[Damage]])*100</f>
        <v>100</v>
      </c>
      <c r="N290" s="3">
        <f>(elden_ring_weapon[[#This Row],[Mag]]/elden_ring_weapon[[#This Row],[Damage]])*100</f>
        <v>0</v>
      </c>
      <c r="O290" s="3">
        <f>(elden_ring_weapon[[#This Row],[Fir]]/elden_ring_weapon[[#This Row],[Damage]])*100</f>
        <v>0</v>
      </c>
      <c r="P290" s="3">
        <f>(elden_ring_weapon[[#This Row],[Lit]]/elden_ring_weapon[[#This Row],[Damage]])*100</f>
        <v>0</v>
      </c>
      <c r="Q290" s="3">
        <f>(elden_ring_weapon[[#This Row],[Hol]]/elden_ring_weapon[[#This Row],[Damage]])*100</f>
        <v>0</v>
      </c>
      <c r="R290">
        <v>8</v>
      </c>
      <c r="S290">
        <v>16</v>
      </c>
      <c r="T290">
        <v>24</v>
      </c>
      <c r="U290">
        <v>0</v>
      </c>
      <c r="V290">
        <v>0</v>
      </c>
      <c r="W290" t="s">
        <v>21</v>
      </c>
      <c r="X290" t="s">
        <v>17</v>
      </c>
      <c r="Y290" t="s">
        <v>12</v>
      </c>
      <c r="Z290" t="s">
        <v>12</v>
      </c>
      <c r="AA290" t="s">
        <v>12</v>
      </c>
      <c r="AB290">
        <v>3</v>
      </c>
      <c r="AC290" t="s">
        <v>14</v>
      </c>
    </row>
    <row r="291" spans="1:29" x14ac:dyDescent="0.25">
      <c r="A291" t="s">
        <v>326</v>
      </c>
      <c r="B291" t="s">
        <v>92</v>
      </c>
      <c r="D291" t="s">
        <v>540</v>
      </c>
      <c r="G291">
        <f>SUM(elden_ring_weapon[[#This Row],[Phy]:[Hol]])</f>
        <v>112</v>
      </c>
      <c r="H291">
        <v>112</v>
      </c>
      <c r="I291">
        <v>0</v>
      </c>
      <c r="J291">
        <v>0</v>
      </c>
      <c r="K291">
        <v>0</v>
      </c>
      <c r="L291">
        <v>0</v>
      </c>
      <c r="M291" s="3">
        <f>(elden_ring_weapon[[#This Row],[Phy]]/elden_ring_weapon[[#This Row],[Damage]])*100</f>
        <v>100</v>
      </c>
      <c r="N291" s="3">
        <f>(elden_ring_weapon[[#This Row],[Mag]]/elden_ring_weapon[[#This Row],[Damage]])*100</f>
        <v>0</v>
      </c>
      <c r="O291" s="3">
        <f>(elden_ring_weapon[[#This Row],[Fir]]/elden_ring_weapon[[#This Row],[Damage]])*100</f>
        <v>0</v>
      </c>
      <c r="P291" s="3">
        <f>(elden_ring_weapon[[#This Row],[Lit]]/elden_ring_weapon[[#This Row],[Damage]])*100</f>
        <v>0</v>
      </c>
      <c r="Q291" s="3">
        <f>(elden_ring_weapon[[#This Row],[Hol]]/elden_ring_weapon[[#This Row],[Damage]])*100</f>
        <v>0</v>
      </c>
      <c r="R291">
        <v>9</v>
      </c>
      <c r="S291">
        <v>9</v>
      </c>
      <c r="T291">
        <v>0</v>
      </c>
      <c r="U291">
        <v>0</v>
      </c>
      <c r="V291">
        <v>0</v>
      </c>
      <c r="W291" t="s">
        <v>21</v>
      </c>
      <c r="X291" t="s">
        <v>25</v>
      </c>
      <c r="Y291" t="s">
        <v>12</v>
      </c>
      <c r="Z291" t="s">
        <v>12</v>
      </c>
      <c r="AA291" t="s">
        <v>17</v>
      </c>
      <c r="AB291">
        <v>2</v>
      </c>
      <c r="AC291" t="s">
        <v>18</v>
      </c>
    </row>
    <row r="292" spans="1:29" x14ac:dyDescent="0.25">
      <c r="A292" t="s">
        <v>327</v>
      </c>
      <c r="B292" t="s">
        <v>58</v>
      </c>
      <c r="D292" t="s">
        <v>371</v>
      </c>
      <c r="G292">
        <f>SUM(elden_ring_weapon[[#This Row],[Phy]:[Hol]])</f>
        <v>225</v>
      </c>
      <c r="H292">
        <v>225</v>
      </c>
      <c r="I292">
        <v>0</v>
      </c>
      <c r="J292">
        <v>0</v>
      </c>
      <c r="K292">
        <v>0</v>
      </c>
      <c r="L292">
        <v>0</v>
      </c>
      <c r="M292" s="3">
        <f>(elden_ring_weapon[[#This Row],[Phy]]/elden_ring_weapon[[#This Row],[Damage]])*100</f>
        <v>100</v>
      </c>
      <c r="N292" s="3">
        <f>(elden_ring_weapon[[#This Row],[Mag]]/elden_ring_weapon[[#This Row],[Damage]])*100</f>
        <v>0</v>
      </c>
      <c r="O292" s="3">
        <f>(elden_ring_weapon[[#This Row],[Fir]]/elden_ring_weapon[[#This Row],[Damage]])*100</f>
        <v>0</v>
      </c>
      <c r="P292" s="3">
        <f>(elden_ring_weapon[[#This Row],[Lit]]/elden_ring_weapon[[#This Row],[Damage]])*100</f>
        <v>0</v>
      </c>
      <c r="Q292" s="3">
        <f>(elden_ring_weapon[[#This Row],[Hol]]/elden_ring_weapon[[#This Row],[Damage]])*100</f>
        <v>0</v>
      </c>
      <c r="R292">
        <v>15</v>
      </c>
      <c r="S292">
        <v>12</v>
      </c>
      <c r="T292">
        <v>0</v>
      </c>
      <c r="U292">
        <v>0</v>
      </c>
      <c r="V292">
        <v>0</v>
      </c>
      <c r="W292" t="s">
        <v>11</v>
      </c>
      <c r="X292" t="s">
        <v>25</v>
      </c>
      <c r="Y292" t="s">
        <v>12</v>
      </c>
      <c r="Z292" t="s">
        <v>12</v>
      </c>
      <c r="AA292" t="s">
        <v>12</v>
      </c>
      <c r="AB292">
        <v>25</v>
      </c>
      <c r="AC292" t="s">
        <v>14</v>
      </c>
    </row>
    <row r="293" spans="1:29" x14ac:dyDescent="0.25">
      <c r="A293" t="s">
        <v>328</v>
      </c>
      <c r="B293" t="s">
        <v>71</v>
      </c>
      <c r="D293" t="s">
        <v>454</v>
      </c>
      <c r="G293">
        <f>SUM(elden_ring_weapon[[#This Row],[Phy]:[Hol]])</f>
        <v>332</v>
      </c>
      <c r="H293">
        <v>203</v>
      </c>
      <c r="I293">
        <v>0</v>
      </c>
      <c r="J293">
        <v>0</v>
      </c>
      <c r="K293">
        <v>129</v>
      </c>
      <c r="L293">
        <v>0</v>
      </c>
      <c r="M293" s="3">
        <f>(elden_ring_weapon[[#This Row],[Phy]]/elden_ring_weapon[[#This Row],[Damage]])*100</f>
        <v>61.144578313253021</v>
      </c>
      <c r="N293" s="3">
        <f>(elden_ring_weapon[[#This Row],[Mag]]/elden_ring_weapon[[#This Row],[Damage]])*100</f>
        <v>0</v>
      </c>
      <c r="O293" s="3">
        <f>(elden_ring_weapon[[#This Row],[Fir]]/elden_ring_weapon[[#This Row],[Damage]])*100</f>
        <v>0</v>
      </c>
      <c r="P293" s="3">
        <f>(elden_ring_weapon[[#This Row],[Lit]]/elden_ring_weapon[[#This Row],[Damage]])*100</f>
        <v>38.855421686746986</v>
      </c>
      <c r="Q293" s="3">
        <f>(elden_ring_weapon[[#This Row],[Hol]]/elden_ring_weapon[[#This Row],[Damage]])*100</f>
        <v>0</v>
      </c>
      <c r="R293">
        <v>15</v>
      </c>
      <c r="S293">
        <v>0</v>
      </c>
      <c r="T293">
        <v>0</v>
      </c>
      <c r="U293">
        <v>0</v>
      </c>
      <c r="V293">
        <v>0</v>
      </c>
      <c r="W293" t="s">
        <v>25</v>
      </c>
      <c r="X293" t="s">
        <v>11</v>
      </c>
      <c r="Y293" t="s">
        <v>12</v>
      </c>
      <c r="Z293" t="s">
        <v>12</v>
      </c>
      <c r="AA293" t="s">
        <v>12</v>
      </c>
      <c r="AB293">
        <v>4</v>
      </c>
      <c r="AC293" t="s">
        <v>18</v>
      </c>
    </row>
    <row r="294" spans="1:29" x14ac:dyDescent="0.25">
      <c r="A294" t="s">
        <v>329</v>
      </c>
      <c r="B294" t="s">
        <v>38</v>
      </c>
      <c r="D294" t="s">
        <v>526</v>
      </c>
      <c r="G294">
        <f>SUM(elden_ring_weapon[[#This Row],[Phy]:[Hol]])</f>
        <v>308</v>
      </c>
      <c r="H294">
        <v>308</v>
      </c>
      <c r="I294">
        <v>0</v>
      </c>
      <c r="J294">
        <v>0</v>
      </c>
      <c r="K294">
        <v>0</v>
      </c>
      <c r="L294">
        <v>0</v>
      </c>
      <c r="M294" s="3">
        <f>(elden_ring_weapon[[#This Row],[Phy]]/elden_ring_weapon[[#This Row],[Damage]])*100</f>
        <v>100</v>
      </c>
      <c r="N294" s="3">
        <f>(elden_ring_weapon[[#This Row],[Mag]]/elden_ring_weapon[[#This Row],[Damage]])*100</f>
        <v>0</v>
      </c>
      <c r="O294" s="3">
        <f>(elden_ring_weapon[[#This Row],[Fir]]/elden_ring_weapon[[#This Row],[Damage]])*100</f>
        <v>0</v>
      </c>
      <c r="P294" s="3">
        <f>(elden_ring_weapon[[#This Row],[Lit]]/elden_ring_weapon[[#This Row],[Damage]])*100</f>
        <v>0</v>
      </c>
      <c r="Q294" s="3">
        <f>(elden_ring_weapon[[#This Row],[Hol]]/elden_ring_weapon[[#This Row],[Damage]])*100</f>
        <v>0</v>
      </c>
      <c r="R294">
        <v>14</v>
      </c>
      <c r="S294">
        <v>16</v>
      </c>
      <c r="T294">
        <v>0</v>
      </c>
      <c r="U294">
        <v>0</v>
      </c>
      <c r="V294">
        <v>0</v>
      </c>
      <c r="W294" t="s">
        <v>11</v>
      </c>
      <c r="X294" t="s">
        <v>25</v>
      </c>
      <c r="Y294" t="s">
        <v>12</v>
      </c>
      <c r="Z294" t="s">
        <v>12</v>
      </c>
      <c r="AA294" t="s">
        <v>12</v>
      </c>
      <c r="AB294">
        <v>8</v>
      </c>
      <c r="AC294" t="s">
        <v>14</v>
      </c>
    </row>
    <row r="295" spans="1:29" x14ac:dyDescent="0.25">
      <c r="A295" t="s">
        <v>330</v>
      </c>
      <c r="B295" t="s">
        <v>38</v>
      </c>
      <c r="D295" t="s">
        <v>531</v>
      </c>
      <c r="G295">
        <f>SUM(elden_ring_weapon[[#This Row],[Phy]:[Hol]])</f>
        <v>296</v>
      </c>
      <c r="H295">
        <v>296</v>
      </c>
      <c r="I295">
        <v>0</v>
      </c>
      <c r="J295">
        <v>0</v>
      </c>
      <c r="K295">
        <v>0</v>
      </c>
      <c r="L295">
        <v>0</v>
      </c>
      <c r="M295" s="3">
        <f>(elden_ring_weapon[[#This Row],[Phy]]/elden_ring_weapon[[#This Row],[Damage]])*100</f>
        <v>100</v>
      </c>
      <c r="N295" s="3">
        <f>(elden_ring_weapon[[#This Row],[Mag]]/elden_ring_weapon[[#This Row],[Damage]])*100</f>
        <v>0</v>
      </c>
      <c r="O295" s="3">
        <f>(elden_ring_weapon[[#This Row],[Fir]]/elden_ring_weapon[[#This Row],[Damage]])*100</f>
        <v>0</v>
      </c>
      <c r="P295" s="3">
        <f>(elden_ring_weapon[[#This Row],[Lit]]/elden_ring_weapon[[#This Row],[Damage]])*100</f>
        <v>0</v>
      </c>
      <c r="Q295" s="3">
        <f>(elden_ring_weapon[[#This Row],[Hol]]/elden_ring_weapon[[#This Row],[Damage]])*100</f>
        <v>0</v>
      </c>
      <c r="R295">
        <v>16</v>
      </c>
      <c r="S295">
        <v>20</v>
      </c>
      <c r="T295">
        <v>0</v>
      </c>
      <c r="U295">
        <v>0</v>
      </c>
      <c r="V295">
        <v>0</v>
      </c>
      <c r="W295" t="s">
        <v>21</v>
      </c>
      <c r="X295" t="s">
        <v>17</v>
      </c>
      <c r="Y295" t="s">
        <v>12</v>
      </c>
      <c r="Z295" t="s">
        <v>12</v>
      </c>
      <c r="AA295" t="s">
        <v>12</v>
      </c>
      <c r="AB295">
        <v>8</v>
      </c>
      <c r="AC295" t="s">
        <v>14</v>
      </c>
    </row>
    <row r="296" spans="1:29" x14ac:dyDescent="0.25">
      <c r="A296" t="s">
        <v>331</v>
      </c>
      <c r="B296" t="s">
        <v>212</v>
      </c>
      <c r="D296" t="s">
        <v>495</v>
      </c>
      <c r="G296">
        <f>SUM(elden_ring_weapon[[#This Row],[Phy]:[Hol]])</f>
        <v>413</v>
      </c>
      <c r="H296">
        <v>252</v>
      </c>
      <c r="I296">
        <v>0</v>
      </c>
      <c r="J296">
        <v>161</v>
      </c>
      <c r="K296">
        <v>0</v>
      </c>
      <c r="L296">
        <v>0</v>
      </c>
      <c r="M296" s="3">
        <f>(elden_ring_weapon[[#This Row],[Phy]]/elden_ring_weapon[[#This Row],[Damage]])*100</f>
        <v>61.016949152542374</v>
      </c>
      <c r="N296" s="3">
        <f>(elden_ring_weapon[[#This Row],[Mag]]/elden_ring_weapon[[#This Row],[Damage]])*100</f>
        <v>0</v>
      </c>
      <c r="O296" s="3">
        <f>(elden_ring_weapon[[#This Row],[Fir]]/elden_ring_weapon[[#This Row],[Damage]])*100</f>
        <v>38.983050847457626</v>
      </c>
      <c r="P296" s="3">
        <f>(elden_ring_weapon[[#This Row],[Lit]]/elden_ring_weapon[[#This Row],[Damage]])*100</f>
        <v>0</v>
      </c>
      <c r="Q296" s="3">
        <f>(elden_ring_weapon[[#This Row],[Hol]]/elden_ring_weapon[[#This Row],[Damage]])*100</f>
        <v>0</v>
      </c>
      <c r="R296">
        <v>9</v>
      </c>
      <c r="S296">
        <v>13</v>
      </c>
      <c r="T296">
        <v>0</v>
      </c>
      <c r="U296">
        <v>0</v>
      </c>
      <c r="V296">
        <v>0</v>
      </c>
      <c r="W296" t="s">
        <v>11</v>
      </c>
      <c r="X296" t="s">
        <v>17</v>
      </c>
      <c r="Y296" t="s">
        <v>12</v>
      </c>
      <c r="Z296" t="s">
        <v>25</v>
      </c>
      <c r="AA296" t="s">
        <v>12</v>
      </c>
      <c r="AB296">
        <v>8</v>
      </c>
      <c r="AC296" t="s">
        <v>18</v>
      </c>
    </row>
    <row r="297" spans="1:29" x14ac:dyDescent="0.25">
      <c r="A297" t="s">
        <v>332</v>
      </c>
      <c r="B297" t="s">
        <v>54</v>
      </c>
      <c r="D297" t="s">
        <v>440</v>
      </c>
      <c r="G297">
        <f>SUM(elden_ring_weapon[[#This Row],[Phy]:[Hol]])</f>
        <v>230</v>
      </c>
      <c r="H297">
        <v>230</v>
      </c>
      <c r="I297">
        <v>0</v>
      </c>
      <c r="J297">
        <v>0</v>
      </c>
      <c r="K297">
        <v>0</v>
      </c>
      <c r="L297">
        <v>0</v>
      </c>
      <c r="M297" s="3">
        <f>(elden_ring_weapon[[#This Row],[Phy]]/elden_ring_weapon[[#This Row],[Damage]])*100</f>
        <v>100</v>
      </c>
      <c r="N297" s="3">
        <f>(elden_ring_weapon[[#This Row],[Mag]]/elden_ring_weapon[[#This Row],[Damage]])*100</f>
        <v>0</v>
      </c>
      <c r="O297" s="3">
        <f>(elden_ring_weapon[[#This Row],[Fir]]/elden_ring_weapon[[#This Row],[Damage]])*100</f>
        <v>0</v>
      </c>
      <c r="P297" s="3">
        <f>(elden_ring_weapon[[#This Row],[Lit]]/elden_ring_weapon[[#This Row],[Damage]])*100</f>
        <v>0</v>
      </c>
      <c r="Q297" s="3">
        <f>(elden_ring_weapon[[#This Row],[Hol]]/elden_ring_weapon[[#This Row],[Damage]])*100</f>
        <v>0</v>
      </c>
      <c r="R297">
        <v>10</v>
      </c>
      <c r="S297">
        <v>16</v>
      </c>
      <c r="T297">
        <v>0</v>
      </c>
      <c r="U297">
        <v>0</v>
      </c>
      <c r="V297">
        <v>0</v>
      </c>
      <c r="W297" t="s">
        <v>11</v>
      </c>
      <c r="X297" t="s">
        <v>25</v>
      </c>
      <c r="Y297" t="s">
        <v>12</v>
      </c>
      <c r="Z297" t="s">
        <v>12</v>
      </c>
      <c r="AA297" t="s">
        <v>12</v>
      </c>
      <c r="AB297">
        <v>3</v>
      </c>
      <c r="AC297" t="s">
        <v>14</v>
      </c>
    </row>
    <row r="298" spans="1:29" x14ac:dyDescent="0.25">
      <c r="A298" t="s">
        <v>333</v>
      </c>
      <c r="B298" t="s">
        <v>68</v>
      </c>
      <c r="D298" t="s">
        <v>610</v>
      </c>
      <c r="G298">
        <f>SUM(elden_ring_weapon[[#This Row],[Phy]:[Hol]])</f>
        <v>247</v>
      </c>
      <c r="H298">
        <v>247</v>
      </c>
      <c r="I298">
        <v>0</v>
      </c>
      <c r="J298">
        <v>0</v>
      </c>
      <c r="K298">
        <v>0</v>
      </c>
      <c r="L298">
        <v>0</v>
      </c>
      <c r="M298" s="3">
        <f>(elden_ring_weapon[[#This Row],[Phy]]/elden_ring_weapon[[#This Row],[Damage]])*100</f>
        <v>100</v>
      </c>
      <c r="N298" s="3">
        <f>(elden_ring_weapon[[#This Row],[Mag]]/elden_ring_weapon[[#This Row],[Damage]])*100</f>
        <v>0</v>
      </c>
      <c r="O298" s="3">
        <f>(elden_ring_weapon[[#This Row],[Fir]]/elden_ring_weapon[[#This Row],[Damage]])*100</f>
        <v>0</v>
      </c>
      <c r="P298" s="3">
        <f>(elden_ring_weapon[[#This Row],[Lit]]/elden_ring_weapon[[#This Row],[Damage]])*100</f>
        <v>0</v>
      </c>
      <c r="Q298" s="3">
        <f>(elden_ring_weapon[[#This Row],[Hol]]/elden_ring_weapon[[#This Row],[Damage]])*100</f>
        <v>0</v>
      </c>
      <c r="R298">
        <v>24</v>
      </c>
      <c r="S298">
        <v>8</v>
      </c>
      <c r="T298">
        <v>0</v>
      </c>
      <c r="U298">
        <v>0</v>
      </c>
      <c r="V298">
        <v>0</v>
      </c>
      <c r="W298" t="s">
        <v>11</v>
      </c>
      <c r="X298" t="s">
        <v>17</v>
      </c>
      <c r="Y298" t="s">
        <v>12</v>
      </c>
      <c r="Z298" t="s">
        <v>12</v>
      </c>
      <c r="AA298" t="s">
        <v>12</v>
      </c>
      <c r="AB298">
        <v>3</v>
      </c>
      <c r="AC298" t="s">
        <v>14</v>
      </c>
    </row>
    <row r="299" spans="1:29" x14ac:dyDescent="0.25">
      <c r="A299" t="s">
        <v>334</v>
      </c>
      <c r="B299" t="s">
        <v>43</v>
      </c>
      <c r="D299" t="s">
        <v>358</v>
      </c>
      <c r="G299">
        <f>SUM(elden_ring_weapon[[#This Row],[Phy]:[Hol]])</f>
        <v>289</v>
      </c>
      <c r="H299">
        <v>289</v>
      </c>
      <c r="I299">
        <v>0</v>
      </c>
      <c r="J299">
        <v>0</v>
      </c>
      <c r="K299">
        <v>0</v>
      </c>
      <c r="L299">
        <v>0</v>
      </c>
      <c r="M299" s="3">
        <f>(elden_ring_weapon[[#This Row],[Phy]]/elden_ring_weapon[[#This Row],[Damage]])*100</f>
        <v>100</v>
      </c>
      <c r="N299" s="3">
        <f>(elden_ring_weapon[[#This Row],[Mag]]/elden_ring_weapon[[#This Row],[Damage]])*100</f>
        <v>0</v>
      </c>
      <c r="O299" s="3">
        <f>(elden_ring_weapon[[#This Row],[Fir]]/elden_ring_weapon[[#This Row],[Damage]])*100</f>
        <v>0</v>
      </c>
      <c r="P299" s="3">
        <f>(elden_ring_weapon[[#This Row],[Lit]]/elden_ring_weapon[[#This Row],[Damage]])*100</f>
        <v>0</v>
      </c>
      <c r="Q299" s="3">
        <f>(elden_ring_weapon[[#This Row],[Hol]]/elden_ring_weapon[[#This Row],[Damage]])*100</f>
        <v>0</v>
      </c>
      <c r="R299">
        <v>11</v>
      </c>
      <c r="S299">
        <v>9</v>
      </c>
      <c r="T299">
        <v>0</v>
      </c>
      <c r="U299">
        <v>0</v>
      </c>
      <c r="V299">
        <v>0</v>
      </c>
      <c r="W299" t="s">
        <v>17</v>
      </c>
      <c r="X299" t="s">
        <v>12</v>
      </c>
      <c r="Y299" t="s">
        <v>12</v>
      </c>
      <c r="Z299" t="s">
        <v>12</v>
      </c>
      <c r="AA299" t="s">
        <v>12</v>
      </c>
      <c r="AB299">
        <v>75</v>
      </c>
      <c r="AC299" t="s">
        <v>14</v>
      </c>
    </row>
    <row r="300" spans="1:29" x14ac:dyDescent="0.25">
      <c r="A300" t="s">
        <v>335</v>
      </c>
      <c r="B300" t="s">
        <v>92</v>
      </c>
      <c r="D300" t="s">
        <v>536</v>
      </c>
      <c r="G300">
        <f>SUM(elden_ring_weapon[[#This Row],[Phy]:[Hol]])</f>
        <v>264</v>
      </c>
      <c r="H300">
        <v>264</v>
      </c>
      <c r="I300">
        <v>0</v>
      </c>
      <c r="J300">
        <v>0</v>
      </c>
      <c r="K300">
        <v>0</v>
      </c>
      <c r="L300">
        <v>0</v>
      </c>
      <c r="M300" s="3">
        <f>(elden_ring_weapon[[#This Row],[Phy]]/elden_ring_weapon[[#This Row],[Damage]])*100</f>
        <v>100</v>
      </c>
      <c r="N300" s="3">
        <f>(elden_ring_weapon[[#This Row],[Mag]]/elden_ring_weapon[[#This Row],[Damage]])*100</f>
        <v>0</v>
      </c>
      <c r="O300" s="3">
        <f>(elden_ring_weapon[[#This Row],[Fir]]/elden_ring_weapon[[#This Row],[Damage]])*100</f>
        <v>0</v>
      </c>
      <c r="P300" s="3">
        <f>(elden_ring_weapon[[#This Row],[Lit]]/elden_ring_weapon[[#This Row],[Damage]])*100</f>
        <v>0</v>
      </c>
      <c r="Q300" s="3">
        <f>(elden_ring_weapon[[#This Row],[Hol]]/elden_ring_weapon[[#This Row],[Damage]])*100</f>
        <v>0</v>
      </c>
      <c r="R300">
        <v>30</v>
      </c>
      <c r="S300">
        <v>10</v>
      </c>
      <c r="T300">
        <v>0</v>
      </c>
      <c r="U300">
        <v>0</v>
      </c>
      <c r="V300">
        <v>0</v>
      </c>
      <c r="W300" t="s">
        <v>11</v>
      </c>
      <c r="X300" t="s">
        <v>11</v>
      </c>
      <c r="Y300" t="s">
        <v>12</v>
      </c>
      <c r="Z300" t="s">
        <v>12</v>
      </c>
      <c r="AA300" t="s">
        <v>12</v>
      </c>
      <c r="AB300">
        <v>25</v>
      </c>
      <c r="AC300" t="s">
        <v>14</v>
      </c>
    </row>
    <row r="301" spans="1:29" x14ac:dyDescent="0.25">
      <c r="A301" t="s">
        <v>336</v>
      </c>
      <c r="B301" t="s">
        <v>165</v>
      </c>
      <c r="D301" t="s">
        <v>374</v>
      </c>
      <c r="G301">
        <f>SUM(elden_ring_weapon[[#This Row],[Phy]:[Hol]])</f>
        <v>347</v>
      </c>
      <c r="H301">
        <v>347</v>
      </c>
      <c r="I301">
        <v>0</v>
      </c>
      <c r="J301">
        <v>0</v>
      </c>
      <c r="K301">
        <v>0</v>
      </c>
      <c r="L301">
        <v>0</v>
      </c>
      <c r="M301" s="3">
        <f>(elden_ring_weapon[[#This Row],[Phy]]/elden_ring_weapon[[#This Row],[Damage]])*100</f>
        <v>100</v>
      </c>
      <c r="N301" s="3">
        <f>(elden_ring_weapon[[#This Row],[Mag]]/elden_ring_weapon[[#This Row],[Damage]])*100</f>
        <v>0</v>
      </c>
      <c r="O301" s="3">
        <f>(elden_ring_weapon[[#This Row],[Fir]]/elden_ring_weapon[[#This Row],[Damage]])*100</f>
        <v>0</v>
      </c>
      <c r="P301" s="3">
        <f>(elden_ring_weapon[[#This Row],[Lit]]/elden_ring_weapon[[#This Row],[Damage]])*100</f>
        <v>0</v>
      </c>
      <c r="Q301" s="3">
        <f>(elden_ring_weapon[[#This Row],[Hol]]/elden_ring_weapon[[#This Row],[Damage]])*100</f>
        <v>0</v>
      </c>
      <c r="R301">
        <v>34</v>
      </c>
      <c r="S301">
        <v>10</v>
      </c>
      <c r="T301">
        <v>0</v>
      </c>
      <c r="U301">
        <v>0</v>
      </c>
      <c r="V301">
        <v>0</v>
      </c>
      <c r="W301" t="s">
        <v>17</v>
      </c>
      <c r="X301" t="s">
        <v>21</v>
      </c>
      <c r="Y301" t="s">
        <v>12</v>
      </c>
      <c r="Z301" t="s">
        <v>12</v>
      </c>
      <c r="AA301" t="s">
        <v>12</v>
      </c>
      <c r="AB301">
        <v>22</v>
      </c>
      <c r="AC301" t="s">
        <v>14</v>
      </c>
    </row>
    <row r="302" spans="1:29" x14ac:dyDescent="0.25">
      <c r="A302" t="s">
        <v>337</v>
      </c>
      <c r="B302" t="s">
        <v>30</v>
      </c>
      <c r="D302" t="s">
        <v>385</v>
      </c>
      <c r="G302">
        <f>SUM(elden_ring_weapon[[#This Row],[Phy]:[Hol]])</f>
        <v>404</v>
      </c>
      <c r="H302">
        <v>404</v>
      </c>
      <c r="I302">
        <v>0</v>
      </c>
      <c r="J302">
        <v>0</v>
      </c>
      <c r="K302">
        <v>0</v>
      </c>
      <c r="L302">
        <v>0</v>
      </c>
      <c r="M302" s="3">
        <f>(elden_ring_weapon[[#This Row],[Phy]]/elden_ring_weapon[[#This Row],[Damage]])*100</f>
        <v>100</v>
      </c>
      <c r="N302" s="3">
        <f>(elden_ring_weapon[[#This Row],[Mag]]/elden_ring_weapon[[#This Row],[Damage]])*100</f>
        <v>0</v>
      </c>
      <c r="O302" s="3">
        <f>(elden_ring_weapon[[#This Row],[Fir]]/elden_ring_weapon[[#This Row],[Damage]])*100</f>
        <v>0</v>
      </c>
      <c r="P302" s="3">
        <f>(elden_ring_weapon[[#This Row],[Lit]]/elden_ring_weapon[[#This Row],[Damage]])*100</f>
        <v>0</v>
      </c>
      <c r="Q302" s="3">
        <f>(elden_ring_weapon[[#This Row],[Hol]]/elden_ring_weapon[[#This Row],[Damage]])*100</f>
        <v>0</v>
      </c>
      <c r="R302">
        <v>7</v>
      </c>
      <c r="S302">
        <v>10</v>
      </c>
      <c r="T302">
        <v>0</v>
      </c>
      <c r="U302">
        <v>0</v>
      </c>
      <c r="V302">
        <v>0</v>
      </c>
      <c r="W302" t="s">
        <v>25</v>
      </c>
      <c r="X302" t="s">
        <v>11</v>
      </c>
      <c r="Y302" t="s">
        <v>12</v>
      </c>
      <c r="Z302" t="s">
        <v>12</v>
      </c>
      <c r="AA302" t="s">
        <v>12</v>
      </c>
      <c r="AB302">
        <v>19</v>
      </c>
      <c r="AC302" t="s">
        <v>18</v>
      </c>
    </row>
    <row r="303" spans="1:29" x14ac:dyDescent="0.25">
      <c r="A303" t="s">
        <v>338</v>
      </c>
      <c r="B303" t="s">
        <v>68</v>
      </c>
      <c r="D303" t="s">
        <v>598</v>
      </c>
      <c r="G303">
        <f>SUM(elden_ring_weapon[[#This Row],[Phy]:[Hol]])</f>
        <v>252</v>
      </c>
      <c r="H303">
        <v>252</v>
      </c>
      <c r="I303">
        <v>0</v>
      </c>
      <c r="J303">
        <v>0</v>
      </c>
      <c r="K303">
        <v>0</v>
      </c>
      <c r="L303">
        <v>0</v>
      </c>
      <c r="M303" s="3">
        <f>(elden_ring_weapon[[#This Row],[Phy]]/elden_ring_weapon[[#This Row],[Damage]])*100</f>
        <v>100</v>
      </c>
      <c r="N303" s="3">
        <f>(elden_ring_weapon[[#This Row],[Mag]]/elden_ring_weapon[[#This Row],[Damage]])*100</f>
        <v>0</v>
      </c>
      <c r="O303" s="3">
        <f>(elden_ring_weapon[[#This Row],[Fir]]/elden_ring_weapon[[#This Row],[Damage]])*100</f>
        <v>0</v>
      </c>
      <c r="P303" s="3">
        <f>(elden_ring_weapon[[#This Row],[Lit]]/elden_ring_weapon[[#This Row],[Damage]])*100</f>
        <v>0</v>
      </c>
      <c r="Q303" s="3">
        <f>(elden_ring_weapon[[#This Row],[Hol]]/elden_ring_weapon[[#This Row],[Damage]])*100</f>
        <v>0</v>
      </c>
      <c r="R303">
        <v>8</v>
      </c>
      <c r="S303">
        <v>14</v>
      </c>
      <c r="T303">
        <v>0</v>
      </c>
      <c r="U303">
        <v>0</v>
      </c>
      <c r="V303">
        <v>0</v>
      </c>
      <c r="W303" t="s">
        <v>11</v>
      </c>
      <c r="X303" t="s">
        <v>25</v>
      </c>
      <c r="Y303" t="s">
        <v>12</v>
      </c>
      <c r="Z303" t="s">
        <v>12</v>
      </c>
      <c r="AA303" t="s">
        <v>12</v>
      </c>
      <c r="AB303">
        <v>3</v>
      </c>
      <c r="AC303" t="s">
        <v>14</v>
      </c>
    </row>
    <row r="304" spans="1:29" x14ac:dyDescent="0.25">
      <c r="A304" t="s">
        <v>157</v>
      </c>
      <c r="B304" t="s">
        <v>157</v>
      </c>
      <c r="D304" t="s">
        <v>645</v>
      </c>
      <c r="G304">
        <f>SUM(elden_ring_weapon[[#This Row],[Phy]:[Hol]])</f>
        <v>245</v>
      </c>
      <c r="H304">
        <v>245</v>
      </c>
      <c r="I304">
        <v>0</v>
      </c>
      <c r="J304">
        <v>0</v>
      </c>
      <c r="K304">
        <v>0</v>
      </c>
      <c r="L304">
        <v>0</v>
      </c>
      <c r="M304" s="3">
        <f>(elden_ring_weapon[[#This Row],[Phy]]/elden_ring_weapon[[#This Row],[Damage]])*100</f>
        <v>100</v>
      </c>
      <c r="N304" s="3">
        <f>(elden_ring_weapon[[#This Row],[Mag]]/elden_ring_weapon[[#This Row],[Damage]])*100</f>
        <v>0</v>
      </c>
      <c r="O304" s="3">
        <f>(elden_ring_weapon[[#This Row],[Fir]]/elden_ring_weapon[[#This Row],[Damage]])*100</f>
        <v>0</v>
      </c>
      <c r="P304" s="3">
        <f>(elden_ring_weapon[[#This Row],[Lit]]/elden_ring_weapon[[#This Row],[Damage]])*100</f>
        <v>0</v>
      </c>
      <c r="Q304" s="3">
        <f>(elden_ring_weapon[[#This Row],[Hol]]/elden_ring_weapon[[#This Row],[Damage]])*100</f>
        <v>0</v>
      </c>
      <c r="R304">
        <v>7</v>
      </c>
      <c r="S304">
        <v>17</v>
      </c>
      <c r="T304">
        <v>0</v>
      </c>
      <c r="U304">
        <v>0</v>
      </c>
      <c r="V304">
        <v>20</v>
      </c>
      <c r="W304" t="s">
        <v>11</v>
      </c>
      <c r="X304" t="s">
        <v>25</v>
      </c>
      <c r="Y304" t="s">
        <v>12</v>
      </c>
      <c r="Z304" t="s">
        <v>12</v>
      </c>
      <c r="AA304" t="s">
        <v>12</v>
      </c>
      <c r="AB304">
        <v>2</v>
      </c>
      <c r="AC304" t="s">
        <v>14</v>
      </c>
    </row>
    <row r="305" spans="1:29" x14ac:dyDescent="0.25">
      <c r="A305" t="s">
        <v>339</v>
      </c>
      <c r="B305" t="s">
        <v>35</v>
      </c>
      <c r="D305" t="s">
        <v>422</v>
      </c>
      <c r="G305">
        <f>SUM(elden_ring_weapon[[#This Row],[Phy]:[Hol]])</f>
        <v>350</v>
      </c>
      <c r="H305">
        <v>159</v>
      </c>
      <c r="I305">
        <v>191</v>
      </c>
      <c r="J305">
        <v>0</v>
      </c>
      <c r="K305">
        <v>0</v>
      </c>
      <c r="L305">
        <v>0</v>
      </c>
      <c r="M305" s="3">
        <f>(elden_ring_weapon[[#This Row],[Phy]]/elden_ring_weapon[[#This Row],[Damage]])*100</f>
        <v>45.428571428571431</v>
      </c>
      <c r="N305" s="3">
        <f>(elden_ring_weapon[[#This Row],[Mag]]/elden_ring_weapon[[#This Row],[Damage]])*100</f>
        <v>54.571428571428569</v>
      </c>
      <c r="O305" s="3">
        <f>(elden_ring_weapon[[#This Row],[Fir]]/elden_ring_weapon[[#This Row],[Damage]])*100</f>
        <v>0</v>
      </c>
      <c r="P305" s="3">
        <f>(elden_ring_weapon[[#This Row],[Lit]]/elden_ring_weapon[[#This Row],[Damage]])*100</f>
        <v>0</v>
      </c>
      <c r="Q305" s="3">
        <f>(elden_ring_weapon[[#This Row],[Hol]]/elden_ring_weapon[[#This Row],[Damage]])*100</f>
        <v>0</v>
      </c>
      <c r="R305">
        <v>30</v>
      </c>
      <c r="S305">
        <v>20</v>
      </c>
      <c r="T305">
        <v>0</v>
      </c>
      <c r="U305">
        <v>0</v>
      </c>
      <c r="V305">
        <v>0</v>
      </c>
      <c r="W305" t="s">
        <v>21</v>
      </c>
      <c r="X305" t="s">
        <v>25</v>
      </c>
      <c r="Y305" t="s">
        <v>17</v>
      </c>
      <c r="Z305" t="s">
        <v>12</v>
      </c>
      <c r="AA305" t="s">
        <v>12</v>
      </c>
      <c r="AB305">
        <v>25</v>
      </c>
      <c r="AC305" t="s">
        <v>18</v>
      </c>
    </row>
    <row r="306" spans="1:29" x14ac:dyDescent="0.25">
      <c r="A306" t="s">
        <v>340</v>
      </c>
      <c r="B306" t="s">
        <v>32</v>
      </c>
      <c r="D306" t="s">
        <v>486</v>
      </c>
      <c r="E306" t="s">
        <v>659</v>
      </c>
      <c r="F306" t="s">
        <v>667</v>
      </c>
      <c r="G306">
        <f>SUM(elden_ring_weapon[[#This Row],[Phy]:[Hol]])</f>
        <v>318</v>
      </c>
      <c r="H306">
        <v>318</v>
      </c>
      <c r="I306">
        <v>0</v>
      </c>
      <c r="J306">
        <v>0</v>
      </c>
      <c r="K306">
        <v>0</v>
      </c>
      <c r="L306">
        <v>0</v>
      </c>
      <c r="M306" s="3">
        <f>(elden_ring_weapon[[#This Row],[Phy]]/elden_ring_weapon[[#This Row],[Damage]])*100</f>
        <v>100</v>
      </c>
      <c r="N306" s="3">
        <f>(elden_ring_weapon[[#This Row],[Mag]]/elden_ring_weapon[[#This Row],[Damage]])*100</f>
        <v>0</v>
      </c>
      <c r="O306" s="3">
        <f>(elden_ring_weapon[[#This Row],[Fir]]/elden_ring_weapon[[#This Row],[Damage]])*100</f>
        <v>0</v>
      </c>
      <c r="P306" s="3">
        <f>(elden_ring_weapon[[#This Row],[Lit]]/elden_ring_weapon[[#This Row],[Damage]])*100</f>
        <v>0</v>
      </c>
      <c r="Q306" s="3">
        <f>(elden_ring_weapon[[#This Row],[Hol]]/elden_ring_weapon[[#This Row],[Damage]])*100</f>
        <v>0</v>
      </c>
      <c r="R306">
        <v>16</v>
      </c>
      <c r="S306">
        <v>16</v>
      </c>
      <c r="T306">
        <v>0</v>
      </c>
      <c r="U306">
        <v>0</v>
      </c>
      <c r="V306">
        <v>0</v>
      </c>
      <c r="W306" t="s">
        <v>25</v>
      </c>
      <c r="X306" t="s">
        <v>25</v>
      </c>
      <c r="Y306" t="s">
        <v>12</v>
      </c>
      <c r="Z306" t="s">
        <v>12</v>
      </c>
      <c r="AA306" t="s">
        <v>12</v>
      </c>
      <c r="AB306">
        <v>11</v>
      </c>
      <c r="AC306" t="s">
        <v>18</v>
      </c>
    </row>
    <row r="307" spans="1:29" x14ac:dyDescent="0.25">
      <c r="A307" t="s">
        <v>341</v>
      </c>
      <c r="B307" t="s">
        <v>176</v>
      </c>
      <c r="D307" t="s">
        <v>569</v>
      </c>
      <c r="G307">
        <f>SUM(elden_ring_weapon[[#This Row],[Phy]:[Hol]])</f>
        <v>467</v>
      </c>
      <c r="H307">
        <v>213</v>
      </c>
      <c r="I307">
        <v>0</v>
      </c>
      <c r="J307">
        <v>0</v>
      </c>
      <c r="K307">
        <v>0</v>
      </c>
      <c r="L307">
        <v>254</v>
      </c>
      <c r="M307" s="3">
        <f>(elden_ring_weapon[[#This Row],[Phy]]/elden_ring_weapon[[#This Row],[Damage]])*100</f>
        <v>45.610278372591004</v>
      </c>
      <c r="N307" s="3">
        <f>(elden_ring_weapon[[#This Row],[Mag]]/elden_ring_weapon[[#This Row],[Damage]])*100</f>
        <v>0</v>
      </c>
      <c r="O307" s="3">
        <f>(elden_ring_weapon[[#This Row],[Fir]]/elden_ring_weapon[[#This Row],[Damage]])*100</f>
        <v>0</v>
      </c>
      <c r="P307" s="3">
        <f>(elden_ring_weapon[[#This Row],[Lit]]/elden_ring_weapon[[#This Row],[Damage]])*100</f>
        <v>0</v>
      </c>
      <c r="Q307" s="3">
        <f>(elden_ring_weapon[[#This Row],[Hol]]/elden_ring_weapon[[#This Row],[Damage]])*100</f>
        <v>54.389721627408996</v>
      </c>
      <c r="R307">
        <v>10</v>
      </c>
      <c r="S307">
        <v>10</v>
      </c>
      <c r="T307">
        <v>0</v>
      </c>
      <c r="U307">
        <v>0</v>
      </c>
      <c r="V307">
        <v>0</v>
      </c>
      <c r="W307" t="s">
        <v>11</v>
      </c>
      <c r="X307" t="s">
        <v>25</v>
      </c>
      <c r="Y307" t="s">
        <v>12</v>
      </c>
      <c r="Z307" t="s">
        <v>25</v>
      </c>
      <c r="AA307" t="s">
        <v>12</v>
      </c>
      <c r="AB307">
        <v>75</v>
      </c>
      <c r="AC307" t="s">
        <v>18</v>
      </c>
    </row>
    <row r="308" spans="1:29" x14ac:dyDescent="0.25">
      <c r="A308" t="s">
        <v>342</v>
      </c>
      <c r="B308" t="s">
        <v>50</v>
      </c>
      <c r="D308" t="s">
        <v>412</v>
      </c>
      <c r="G308">
        <f>SUM(elden_ring_weapon[[#This Row],[Phy]:[Hol]])</f>
        <v>306</v>
      </c>
      <c r="H308">
        <v>306</v>
      </c>
      <c r="I308">
        <v>0</v>
      </c>
      <c r="J308">
        <v>0</v>
      </c>
      <c r="K308">
        <v>0</v>
      </c>
      <c r="L308">
        <v>0</v>
      </c>
      <c r="M308" s="3">
        <f>(elden_ring_weapon[[#This Row],[Phy]]/elden_ring_weapon[[#This Row],[Damage]])*100</f>
        <v>100</v>
      </c>
      <c r="N308" s="3">
        <f>(elden_ring_weapon[[#This Row],[Mag]]/elden_ring_weapon[[#This Row],[Damage]])*100</f>
        <v>0</v>
      </c>
      <c r="O308" s="3">
        <f>(elden_ring_weapon[[#This Row],[Fir]]/elden_ring_weapon[[#This Row],[Damage]])*100</f>
        <v>0</v>
      </c>
      <c r="P308" s="3">
        <f>(elden_ring_weapon[[#This Row],[Lit]]/elden_ring_weapon[[#This Row],[Damage]])*100</f>
        <v>0</v>
      </c>
      <c r="Q308" s="3">
        <f>(elden_ring_weapon[[#This Row],[Hol]]/elden_ring_weapon[[#This Row],[Damage]])*100</f>
        <v>0</v>
      </c>
      <c r="R308">
        <v>16</v>
      </c>
      <c r="S308">
        <v>18</v>
      </c>
      <c r="T308">
        <v>0</v>
      </c>
      <c r="U308">
        <v>0</v>
      </c>
      <c r="V308">
        <v>0</v>
      </c>
      <c r="W308" t="s">
        <v>25</v>
      </c>
      <c r="X308" t="s">
        <v>17</v>
      </c>
      <c r="Y308" t="s">
        <v>12</v>
      </c>
      <c r="Z308" t="s">
        <v>12</v>
      </c>
      <c r="AA308" t="s">
        <v>12</v>
      </c>
      <c r="AB308">
        <v>9</v>
      </c>
      <c r="AC308" t="s">
        <v>18</v>
      </c>
    </row>
    <row r="309" spans="1:29" x14ac:dyDescent="0.25">
      <c r="A309" t="s">
        <v>343</v>
      </c>
      <c r="B309" t="s">
        <v>165</v>
      </c>
      <c r="D309" s="1" t="s">
        <v>378</v>
      </c>
      <c r="G309">
        <f>SUM(elden_ring_weapon[[#This Row],[Phy]:[Hol]])</f>
        <v>345</v>
      </c>
      <c r="H309">
        <v>345</v>
      </c>
      <c r="I309">
        <v>0</v>
      </c>
      <c r="J309">
        <v>0</v>
      </c>
      <c r="K309">
        <v>0</v>
      </c>
      <c r="L309">
        <v>0</v>
      </c>
      <c r="M309" s="3">
        <f>(elden_ring_weapon[[#This Row],[Phy]]/elden_ring_weapon[[#This Row],[Damage]])*100</f>
        <v>100</v>
      </c>
      <c r="N309" s="3">
        <f>(elden_ring_weapon[[#This Row],[Mag]]/elden_ring_weapon[[#This Row],[Damage]])*100</f>
        <v>0</v>
      </c>
      <c r="O309" s="3">
        <f>(elden_ring_weapon[[#This Row],[Fir]]/elden_ring_weapon[[#This Row],[Damage]])*100</f>
        <v>0</v>
      </c>
      <c r="P309" s="3">
        <f>(elden_ring_weapon[[#This Row],[Lit]]/elden_ring_weapon[[#This Row],[Damage]])*100</f>
        <v>0</v>
      </c>
      <c r="Q309" s="3">
        <f>(elden_ring_weapon[[#This Row],[Hol]]/elden_ring_weapon[[#This Row],[Damage]])*100</f>
        <v>0</v>
      </c>
      <c r="R309">
        <v>19</v>
      </c>
      <c r="S309">
        <v>11</v>
      </c>
      <c r="T309">
        <v>0</v>
      </c>
      <c r="U309">
        <v>0</v>
      </c>
      <c r="V309">
        <v>0</v>
      </c>
      <c r="W309" t="s">
        <v>11</v>
      </c>
      <c r="X309" t="s">
        <v>25</v>
      </c>
      <c r="Y309" t="s">
        <v>12</v>
      </c>
      <c r="Z309" t="s">
        <v>12</v>
      </c>
      <c r="AA309" t="s">
        <v>12</v>
      </c>
      <c r="AB309">
        <v>155</v>
      </c>
      <c r="AC309" t="s">
        <v>14</v>
      </c>
    </row>
  </sheetData>
  <phoneticPr fontId="2" type="noConversion"/>
  <hyperlinks>
    <hyperlink ref="D12" r:id="rId1" xr:uid="{5784B699-9B08-4EEE-BD84-3A6840741E40}"/>
    <hyperlink ref="D117" r:id="rId2" display="https://eldenring.wiki.fextralife.com/file/Elden-Ring/bandits_curved_sword_curved_sword_weapon_elden_ring_wiki_guide_200px.png" xr:uid="{97CCD5A6-8B3A-4E0B-B1F2-6645FAF1902D}"/>
    <hyperlink ref="D135" r:id="rId3" xr:uid="{8D078427-A861-41DC-ABCB-2C393F469184}"/>
    <hyperlink ref="D163" r:id="rId4" xr:uid="{377E2F2E-88B5-4B37-8670-E0FE8341EB7E}"/>
    <hyperlink ref="F10" r:id="rId5" xr:uid="{82F4AB1D-335A-4453-8B2A-A8C81B602304}"/>
    <hyperlink ref="D309" r:id="rId6" xr:uid="{600B674D-DEBC-438A-870C-1D054C04059F}"/>
  </hyperlinks>
  <pageMargins left="0.511811024" right="0.511811024" top="0.78740157499999996" bottom="0.78740157499999996" header="0.31496062000000002" footer="0.31496062000000002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e m E A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U r K N F 1 C r L R h 3 F t 9 K F + s A M A A A D / / w M A U E s D B B Q A A g A I A A A A I Q B F w h R 2 o g I A A P A K A A A T A A A A R m 9 y b X V s Y X M v U 2 V j d G l v b j E u b d y W 0 W 7 a M B S G 7 5 H 6 D l Z 2 A 1 J A h A K t N n H B Y F U n b V V X 6 H p R p s g k p 8 G a Y z P 7 B I o Q z 7 O r P U V f b I Z Q k e G k b N X U i y I h 0 O d j n + N z / v y g I U A m B R m k n 9 6 7 U k l P q I K Q A A 9 B + I q J y J 8 D n Z q Y D u G A R y V i X m d S I B j Q 0 7 N a X w Z J D A L L Z 4 x D r b d e E a j L T u / t 6 F q D 0 q M o Y X M 5 6 s u 5 4 J K G e k R V M G E z G F k Z a o G e O R X 3 t g + c x Q x B d R z X c U l P 8 i Q W u t N o u u S D C G R o d n S 8 R q v h k i + J R B j g g k N n 9 7 V 2 I Q V 8 q 7 h p q W + c H h 3 D w 0 / K J 1 K T S y V j O W O h 1 I 4 p f 0 j H J n z D E M 6 B h q b c 8 u Z u L r n d 4 i 7 n g 4 B y q n Q H V Z I 9 d 8 i m k n S 5 q Z O G c n f c U F G h 7 6 S K 0 7 q H i y n o c m E V 7 n L p X N A Y z D 3 R R B K E e 1 y 5 Z O m s 9 1 n w c r K w 2 G c a W e y M K Y t 9 Y m i x c 8 k t 1 l P M s I 8 C 2 8 3 a u o g N H C D N g 3 a W P t x b z G y z K 6 T M Y l 0 V 2 E w s 8 r r g e 3 l 9 8 B t 5 n f C P 8 3 r h N / O 6 4 b c s + l 7 b 1 V / l s J s I 7 R Z d T y O j j j 8 H u d p J 6 C v l U p F B M t b I M H n 4 l d X R F U w 5 D c C E J F D e V 5 v r V M 2 7 7 r j b K P U Y P j Q Z 3 E d R b H W w H f 1 m 2 q s C / X o H B Z x T 6 1 q 8 G U m K J B 6 D 2 h d l h m Z k m a E Z Y W Z o R p p b u q o c l Z g o q H 5 n X K m X 6 P 9 t V 2 W v k j p W d e 1 Y 1 Z A i H W 1 T H f A t r 5 7 x r X a r X v d e i 3 G x 0 H o K R J 6 X s Z h G N g 1 B B 4 p N 1 7 8 7 1 h p F p M H 3 n C 1 3 I A L 7 K G 0 u C v q G 4 c R a U v A j Y U Y X X U T F x g m C t k I C i h B J Z R v N H F g 0 2 X u q n 1 B h R o R j q T W 8 i A b T T A c k e P p M B f 6 L U l L 5 G V W k 0 D b o l D c K + H E B b x b w V g F v F / C T A n 6 6 5 8 1 / M 1 3 T 4 P h F h r t J d G C 2 J 8 / 7 V / R q R / v k C H 8 D A A D / / w M A U E s B A i 0 A F A A G A A g A A A A h A C r d q k D S A A A A N w E A A B M A A A A A A A A A A A A A A A A A A A A A A F t D b 2 5 0 Z W 5 0 X 1 R 5 c G V z X S 5 4 b W x Q S w E C L Q A U A A I A C A A A A C E A F e m E A K 0 A A A D 3 A A A A E g A A A A A A A A A A A A A A A A A L A w A A Q 2 9 u Z m l n L 1 B h Y 2 t h Z 2 U u e G 1 s U E s B A i 0 A F A A C A A g A A A A h A E X C F H a i A g A A 8 A o A A B M A A A A A A A A A A A A A A A A A 6 A M A A E Z v c m 1 1 b G F z L 1 N l Y 3 R p b 2 4 x L m 1 Q S w U G A A A A A A M A A w D C A A A A u w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3 A A A A A A A A w T c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R l b l 9 y a W 5 n X 3 d l Y X B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1 l c 3 N h Z 2 U i I F Z h b H V l P S J z R m F s a G E g b m 8 g Z G 9 3 b m x v Y W Q u I i 8 + P E V u d H J 5 I F R 5 c G U 9 I k Z p b G x M Y X N 0 V X B k Y X R l Z C I g V m F s d W U 9 I m Q y M D I 0 L T A 3 L T E 3 V D A 0 O j I y O j A 3 L j Y w N z A w M T d a I i 8 + P E V u d H J 5 I F R 5 c G U 9 I k Z p b G x D b 2 x 1 b W 5 U e X B l c y I g V m F s d W U 9 I n N C Z 1 l G Q l F V R k J R T U R C Z 1 l H Q m d Z R 0 J n W U d C Z 1 l H Q m d N R y I v P j x F b n R y e S B U e X B l P S J G a W x s Q 2 9 s d W 1 u T m F t Z X M i I F Z h b H V l P S J z W y Z x d W 9 0 O 0 5 h b W U m c X V v d D s s J n F 1 b 3 Q 7 V H l w Z S Z x d W 9 0 O y w m c X V v d D t Q a H k m c X V v d D s s J n F 1 b 3 Q 7 T W F n J n F 1 b 3 Q 7 L C Z x d W 9 0 O 0 Z p c i Z x d W 9 0 O y w m c X V v d D t M a X Q m c X V v d D s s J n F 1 b 3 Q 7 S G 9 s J n F 1 b 3 Q 7 L C Z x d W 9 0 O 0 N y a S Z x d W 9 0 O y w m c X V v d D t T d G E m c X V v d D s s J n F 1 b 3 Q 7 U 3 R y J n F 1 b 3 Q 7 L C Z x d W 9 0 O 0 R l e C Z x d W 9 0 O y w m c X V v d D t J b n Q m c X V v d D s s J n F 1 b 3 Q 7 R m F p J n F 1 b 3 Q 7 L C Z x d W 9 0 O 0 F y Y y Z x d W 9 0 O y w m c X V v d D t B b n k m c X V v d D s s J n F 1 b 3 Q 7 U G h 5 X z E m c X V v d D s s J n F 1 b 3 Q 7 T W F n X z I m c X V v d D s s J n F 1 b 3 Q 7 R m l y X z M m c X V v d D s s J n F 1 b 3 Q 7 T G l 0 X z Q m c X V v d D s s J n F 1 b 3 Q 7 S G 9 s X z U m c X V v d D s s J n F 1 b 3 Q 7 Q n N 0 J n F 1 b 3 Q 7 L C Z x d W 9 0 O 1 J z d C Z x d W 9 0 O y w m c X V v d D t X Z 3 Q m c X V v d D s s J n F 1 b 3 Q 7 V X B n c m F k Z S Z x d W 9 0 O 1 0 i L z 4 8 R W 5 0 c n k g V H l w Z T 0 i R m l s b G V k Q 2 9 t c G x l d G V S Z X N 1 b H R U b 1 d v c m t z a G V l d C I g V m F s d W U 9 I m w x I i 8 + P E V u d H J 5 I F R 5 c G U 9 I k Z p b G x T d G F 0 d X M i I F Z h b H V l P S J z R X J y b 3 I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E y Y j N l Z D M t Y T d j Y y 0 0 Y m V k L W F j N T k t N m E 1 N T I y Y T g 4 Z j Y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R l b l 9 y a W 5 n X 3 d l Y X B v b i 9 B d X R v U m V t b 3 Z l Z E N v b H V t b n M x L n t O Y W 1 l L D B 9 J n F 1 b 3 Q 7 L C Z x d W 9 0 O 1 N l Y 3 R p b 2 4 x L 2 V s Z G V u X 3 J p b m d f d 2 V h c G 9 u L 0 F 1 d G 9 S Z W 1 v d m V k Q 2 9 s d W 1 u c z E u e 1 R 5 c G U s M X 0 m c X V v d D s s J n F 1 b 3 Q 7 U 2 V j d G l v b j E v Z W x k Z W 5 f c m l u Z 1 9 3 Z W F w b 2 4 v Q X V 0 b 1 J l b W 9 2 Z W R D b 2 x 1 b W 5 z M S 5 7 U G h 5 L D J 9 J n F 1 b 3 Q 7 L C Z x d W 9 0 O 1 N l Y 3 R p b 2 4 x L 2 V s Z G V u X 3 J p b m d f d 2 V h c G 9 u L 0 F 1 d G 9 S Z W 1 v d m V k Q 2 9 s d W 1 u c z E u e 0 1 h Z y w z f S Z x d W 9 0 O y w m c X V v d D t T Z W N 0 a W 9 u M S 9 l b G R l b l 9 y a W 5 n X 3 d l Y X B v b i 9 B d X R v U m V t b 3 Z l Z E N v b H V t b n M x L n t G a X I s N H 0 m c X V v d D s s J n F 1 b 3 Q 7 U 2 V j d G l v b j E v Z W x k Z W 5 f c m l u Z 1 9 3 Z W F w b 2 4 v Q X V 0 b 1 J l b W 9 2 Z W R D b 2 x 1 b W 5 z M S 5 7 T G l 0 L D V 9 J n F 1 b 3 Q 7 L C Z x d W 9 0 O 1 N l Y 3 R p b 2 4 x L 2 V s Z G V u X 3 J p b m d f d 2 V h c G 9 u L 0 F 1 d G 9 S Z W 1 v d m V k Q 2 9 s d W 1 u c z E u e 0 h v b C w 2 f S Z x d W 9 0 O y w m c X V v d D t T Z W N 0 a W 9 u M S 9 l b G R l b l 9 y a W 5 n X 3 d l Y X B v b i 9 B d X R v U m V t b 3 Z l Z E N v b H V t b n M x L n t D c m k s N 3 0 m c X V v d D s s J n F 1 b 3 Q 7 U 2 V j d G l v b j E v Z W x k Z W 5 f c m l u Z 1 9 3 Z W F w b 2 4 v Q X V 0 b 1 J l b W 9 2 Z W R D b 2 x 1 b W 5 z M S 5 7 U 3 R h L D h 9 J n F 1 b 3 Q 7 L C Z x d W 9 0 O 1 N l Y 3 R p b 2 4 x L 2 V s Z G V u X 3 J p b m d f d 2 V h c G 9 u L 0 F 1 d G 9 S Z W 1 v d m V k Q 2 9 s d W 1 u c z E u e 1 N 0 c i w 5 f S Z x d W 9 0 O y w m c X V v d D t T Z W N 0 a W 9 u M S 9 l b G R l b l 9 y a W 5 n X 3 d l Y X B v b i 9 B d X R v U m V t b 3 Z l Z E N v b H V t b n M x L n t E Z X g s M T B 9 J n F 1 b 3 Q 7 L C Z x d W 9 0 O 1 N l Y 3 R p b 2 4 x L 2 V s Z G V u X 3 J p b m d f d 2 V h c G 9 u L 0 F 1 d G 9 S Z W 1 v d m V k Q 2 9 s d W 1 u c z E u e 0 l u d C w x M X 0 m c X V v d D s s J n F 1 b 3 Q 7 U 2 V j d G l v b j E v Z W x k Z W 5 f c m l u Z 1 9 3 Z W F w b 2 4 v Q X V 0 b 1 J l b W 9 2 Z W R D b 2 x 1 b W 5 z M S 5 7 R m F p L D E y f S Z x d W 9 0 O y w m c X V v d D t T Z W N 0 a W 9 u M S 9 l b G R l b l 9 y a W 5 n X 3 d l Y X B v b i 9 B d X R v U m V t b 3 Z l Z E N v b H V t b n M x L n t B c m M s M T N 9 J n F 1 b 3 Q 7 L C Z x d W 9 0 O 1 N l Y 3 R p b 2 4 x L 2 V s Z G V u X 3 J p b m d f d 2 V h c G 9 u L 0 F 1 d G 9 S Z W 1 v d m V k Q 2 9 s d W 1 u c z E u e 0 F u e S w x N H 0 m c X V v d D s s J n F 1 b 3 Q 7 U 2 V j d G l v b j E v Z W x k Z W 5 f c m l u Z 1 9 3 Z W F w b 2 4 v Q X V 0 b 1 J l b W 9 2 Z W R D b 2 x 1 b W 5 z M S 5 7 U G h 5 X z E s M T V 9 J n F 1 b 3 Q 7 L C Z x d W 9 0 O 1 N l Y 3 R p b 2 4 x L 2 V s Z G V u X 3 J p b m d f d 2 V h c G 9 u L 0 F 1 d G 9 S Z W 1 v d m V k Q 2 9 s d W 1 u c z E u e 0 1 h Z 1 8 y L D E 2 f S Z x d W 9 0 O y w m c X V v d D t T Z W N 0 a W 9 u M S 9 l b G R l b l 9 y a W 5 n X 3 d l Y X B v b i 9 B d X R v U m V t b 3 Z l Z E N v b H V t b n M x L n t G a X J f M y w x N 3 0 m c X V v d D s s J n F 1 b 3 Q 7 U 2 V j d G l v b j E v Z W x k Z W 5 f c m l u Z 1 9 3 Z W F w b 2 4 v Q X V 0 b 1 J l b W 9 2 Z W R D b 2 x 1 b W 5 z M S 5 7 T G l 0 X z Q s M T h 9 J n F 1 b 3 Q 7 L C Z x d W 9 0 O 1 N l Y 3 R p b 2 4 x L 2 V s Z G V u X 3 J p b m d f d 2 V h c G 9 u L 0 F 1 d G 9 S Z W 1 v d m V k Q 2 9 s d W 1 u c z E u e 0 h v b F 8 1 L D E 5 f S Z x d W 9 0 O y w m c X V v d D t T Z W N 0 a W 9 u M S 9 l b G R l b l 9 y a W 5 n X 3 d l Y X B v b i 9 B d X R v U m V t b 3 Z l Z E N v b H V t b n M x L n t C c 3 Q s M j B 9 J n F 1 b 3 Q 7 L C Z x d W 9 0 O 1 N l Y 3 R p b 2 4 x L 2 V s Z G V u X 3 J p b m d f d 2 V h c G 9 u L 0 F 1 d G 9 S Z W 1 v d m V k Q 2 9 s d W 1 u c z E u e 1 J z d C w y M X 0 m c X V v d D s s J n F 1 b 3 Q 7 U 2 V j d G l v b j E v Z W x k Z W 5 f c m l u Z 1 9 3 Z W F w b 2 4 v Q X V 0 b 1 J l b W 9 2 Z W R D b 2 x 1 b W 5 z M S 5 7 V 2 d 0 L D I y f S Z x d W 9 0 O y w m c X V v d D t T Z W N 0 a W 9 u M S 9 l b G R l b l 9 y a W 5 n X 3 d l Y X B v b i 9 B d X R v U m V t b 3 Z l Z E N v b H V t b n M x L n t V c G d y Y W R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W x k Z W 5 f c m l u Z 1 9 3 Z W F w b 2 4 v Q X V 0 b 1 J l b W 9 2 Z W R D b 2 x 1 b W 5 z M S 5 7 T m F t Z S w w f S Z x d W 9 0 O y w m c X V v d D t T Z W N 0 a W 9 u M S 9 l b G R l b l 9 y a W 5 n X 3 d l Y X B v b i 9 B d X R v U m V t b 3 Z l Z E N v b H V t b n M x L n t U e X B l L D F 9 J n F 1 b 3 Q 7 L C Z x d W 9 0 O 1 N l Y 3 R p b 2 4 x L 2 V s Z G V u X 3 J p b m d f d 2 V h c G 9 u L 0 F 1 d G 9 S Z W 1 v d m V k Q 2 9 s d W 1 u c z E u e 1 B o e S w y f S Z x d W 9 0 O y w m c X V v d D t T Z W N 0 a W 9 u M S 9 l b G R l b l 9 y a W 5 n X 3 d l Y X B v b i 9 B d X R v U m V t b 3 Z l Z E N v b H V t b n M x L n t N Y W c s M 3 0 m c X V v d D s s J n F 1 b 3 Q 7 U 2 V j d G l v b j E v Z W x k Z W 5 f c m l u Z 1 9 3 Z W F w b 2 4 v Q X V 0 b 1 J l b W 9 2 Z W R D b 2 x 1 b W 5 z M S 5 7 R m l y L D R 9 J n F 1 b 3 Q 7 L C Z x d W 9 0 O 1 N l Y 3 R p b 2 4 x L 2 V s Z G V u X 3 J p b m d f d 2 V h c G 9 u L 0 F 1 d G 9 S Z W 1 v d m V k Q 2 9 s d W 1 u c z E u e 0 x p d C w 1 f S Z x d W 9 0 O y w m c X V v d D t T Z W N 0 a W 9 u M S 9 l b G R l b l 9 y a W 5 n X 3 d l Y X B v b i 9 B d X R v U m V t b 3 Z l Z E N v b H V t b n M x L n t I b 2 w s N n 0 m c X V v d D s s J n F 1 b 3 Q 7 U 2 V j d G l v b j E v Z W x k Z W 5 f c m l u Z 1 9 3 Z W F w b 2 4 v Q X V 0 b 1 J l b W 9 2 Z W R D b 2 x 1 b W 5 z M S 5 7 Q 3 J p L D d 9 J n F 1 b 3 Q 7 L C Z x d W 9 0 O 1 N l Y 3 R p b 2 4 x L 2 V s Z G V u X 3 J p b m d f d 2 V h c G 9 u L 0 F 1 d G 9 S Z W 1 v d m V k Q 2 9 s d W 1 u c z E u e 1 N 0 Y S w 4 f S Z x d W 9 0 O y w m c X V v d D t T Z W N 0 a W 9 u M S 9 l b G R l b l 9 y a W 5 n X 3 d l Y X B v b i 9 B d X R v U m V t b 3 Z l Z E N v b H V t b n M x L n t T d H I s O X 0 m c X V v d D s s J n F 1 b 3 Q 7 U 2 V j d G l v b j E v Z W x k Z W 5 f c m l u Z 1 9 3 Z W F w b 2 4 v Q X V 0 b 1 J l b W 9 2 Z W R D b 2 x 1 b W 5 z M S 5 7 R G V 4 L D E w f S Z x d W 9 0 O y w m c X V v d D t T Z W N 0 a W 9 u M S 9 l b G R l b l 9 y a W 5 n X 3 d l Y X B v b i 9 B d X R v U m V t b 3 Z l Z E N v b H V t b n M x L n t J b n Q s M T F 9 J n F 1 b 3 Q 7 L C Z x d W 9 0 O 1 N l Y 3 R p b 2 4 x L 2 V s Z G V u X 3 J p b m d f d 2 V h c G 9 u L 0 F 1 d G 9 S Z W 1 v d m V k Q 2 9 s d W 1 u c z E u e 0 Z h a S w x M n 0 m c X V v d D s s J n F 1 b 3 Q 7 U 2 V j d G l v b j E v Z W x k Z W 5 f c m l u Z 1 9 3 Z W F w b 2 4 v Q X V 0 b 1 J l b W 9 2 Z W R D b 2 x 1 b W 5 z M S 5 7 Q X J j L D E z f S Z x d W 9 0 O y w m c X V v d D t T Z W N 0 a W 9 u M S 9 l b G R l b l 9 y a W 5 n X 3 d l Y X B v b i 9 B d X R v U m V t b 3 Z l Z E N v b H V t b n M x L n t B b n k s M T R 9 J n F 1 b 3 Q 7 L C Z x d W 9 0 O 1 N l Y 3 R p b 2 4 x L 2 V s Z G V u X 3 J p b m d f d 2 V h c G 9 u L 0 F 1 d G 9 S Z W 1 v d m V k Q 2 9 s d W 1 u c z E u e 1 B o e V 8 x L D E 1 f S Z x d W 9 0 O y w m c X V v d D t T Z W N 0 a W 9 u M S 9 l b G R l b l 9 y a W 5 n X 3 d l Y X B v b i 9 B d X R v U m V t b 3 Z l Z E N v b H V t b n M x L n t N Y W d f M i w x N n 0 m c X V v d D s s J n F 1 b 3 Q 7 U 2 V j d G l v b j E v Z W x k Z W 5 f c m l u Z 1 9 3 Z W F w b 2 4 v Q X V 0 b 1 J l b W 9 2 Z W R D b 2 x 1 b W 5 z M S 5 7 R m l y X z M s M T d 9 J n F 1 b 3 Q 7 L C Z x d W 9 0 O 1 N l Y 3 R p b 2 4 x L 2 V s Z G V u X 3 J p b m d f d 2 V h c G 9 u L 0 F 1 d G 9 S Z W 1 v d m V k Q 2 9 s d W 1 u c z E u e 0 x p d F 8 0 L D E 4 f S Z x d W 9 0 O y w m c X V v d D t T Z W N 0 a W 9 u M S 9 l b G R l b l 9 y a W 5 n X 3 d l Y X B v b i 9 B d X R v U m V t b 3 Z l Z E N v b H V t b n M x L n t I b 2 x f N S w x O X 0 m c X V v d D s s J n F 1 b 3 Q 7 U 2 V j d G l v b j E v Z W x k Z W 5 f c m l u Z 1 9 3 Z W F w b 2 4 v Q X V 0 b 1 J l b W 9 2 Z W R D b 2 x 1 b W 5 z M S 5 7 Q n N 0 L D I w f S Z x d W 9 0 O y w m c X V v d D t T Z W N 0 a W 9 u M S 9 l b G R l b l 9 y a W 5 n X 3 d l Y X B v b i 9 B d X R v U m V t b 3 Z l Z E N v b H V t b n M x L n t S c 3 Q s M j F 9 J n F 1 b 3 Q 7 L C Z x d W 9 0 O 1 N l Y 3 R p b 2 4 x L 2 V s Z G V u X 3 J p b m d f d 2 V h c G 9 u L 0 F 1 d G 9 S Z W 1 v d m V k Q 2 9 s d W 1 u c z E u e 1 d n d C w y M n 0 m c X V v d D s s J n F 1 b 3 Q 7 U 2 V j d G l v b j E v Z W x k Z W 5 f c m l u Z 1 9 3 Z W F w b 2 4 v Q X V 0 b 1 J l b W 9 2 Z W R D b 2 x 1 b W 5 z M S 5 7 V X B n c m F k Z S w y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n w 6 N v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b G R l b l 9 y a W 5 n X 3 d l Y X B v b i I v P j w v U 3 R h Y m x l R W 5 0 c m l l c z 4 8 L 0 l 0 Z W 0 + P E l 0 Z W 0 + P E l 0 Z W 1 M b 2 N h d G l v b j 4 8 S X R l b V R 5 c G U + R m 9 y b X V s Y T w v S X R l b V R 5 c G U + P E l 0 Z W 1 Q Y X R o P l N l Y 3 R p b 2 4 x L 3 d l Y X B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E 3 V D A z O j I 4 O j I 1 L j k 1 M D Q 4 N z l a I i 8 + P E V u d H J 5 I F R 5 c G U 9 I k Z p b G x D b 2 x 1 b W 5 U e X B l c y I g V m F s d W U 9 I n N C Z 1 l H Q m d Z R 0 J n W U d B d z 0 9 I i 8 + P E V u d H J 5 I F R 5 c G U 9 I k Z p b G x D b 2 x 1 b W 5 O Y W 1 l c y I g V m F s d W U 9 I n N b J n F 1 b 3 Q 7 a W Q m c X V v d D s s J n F 1 b 3 Q 7 b m F t Z S Z x d W 9 0 O y w m c X V v d D t p b W F n Z S Z x d W 9 0 O y w m c X V v d D t k Z X N j c m l w d G l v b i Z x d W 9 0 O y w m c X V v d D t h d H R h Y 2 s m c X V v d D s s J n F 1 b 3 Q 7 Z G V m Z W 5 j Z S Z x d W 9 0 O y w m c X V v d D t z Y 2 F s Z X N X a X R o J n F 1 b 3 Q 7 L C Z x d W 9 0 O 3 J l c X V p c m V k Q X R 0 c m l i d X R l c y Z x d W 9 0 O y w m c X V v d D t j Y X R l Z 2 9 y e S Z x d W 9 0 O y w m c X V v d D t 3 Z W l n a H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5 O G Y 5 M 2 I 0 L W M w M j I t N D g 0 Z C 0 4 N z k 4 L W M 1 Z T J h Y T J i Z G U 4 N S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h c G 9 u c y 9 B d X R v U m V t b 3 Z l Z E N v b H V t b n M x L n t p Z C w w f S Z x d W 9 0 O y w m c X V v d D t T Z W N 0 a W 9 u M S 9 3 Z W F w b 2 5 z L 0 F 1 d G 9 S Z W 1 v d m V k Q 2 9 s d W 1 u c z E u e 2 5 h b W U s M X 0 m c X V v d D s s J n F 1 b 3 Q 7 U 2 V j d G l v b j E v d 2 V h c G 9 u c y 9 B d X R v U m V t b 3 Z l Z E N v b H V t b n M x L n t p b W F n Z S w y f S Z x d W 9 0 O y w m c X V v d D t T Z W N 0 a W 9 u M S 9 3 Z W F w b 2 5 z L 0 F 1 d G 9 S Z W 1 v d m V k Q 2 9 s d W 1 u c z E u e 2 R l c 2 N y a X B 0 a W 9 u L D N 9 J n F 1 b 3 Q 7 L C Z x d W 9 0 O 1 N l Y 3 R p b 2 4 x L 3 d l Y X B v b n M v Q X V 0 b 1 J l b W 9 2 Z W R D b 2 x 1 b W 5 z M S 5 7 Y X R 0 Y W N r L D R 9 J n F 1 b 3 Q 7 L C Z x d W 9 0 O 1 N l Y 3 R p b 2 4 x L 3 d l Y X B v b n M v Q X V 0 b 1 J l b W 9 2 Z W R D b 2 x 1 b W 5 z M S 5 7 Z G V m Z W 5 j Z S w 1 f S Z x d W 9 0 O y w m c X V v d D t T Z W N 0 a W 9 u M S 9 3 Z W F w b 2 5 z L 0 F 1 d G 9 S Z W 1 v d m V k Q 2 9 s d W 1 u c z E u e 3 N j Y W x l c 1 d p d G g s N n 0 m c X V v d D s s J n F 1 b 3 Q 7 U 2 V j d G l v b j E v d 2 V h c G 9 u c y 9 B d X R v U m V t b 3 Z l Z E N v b H V t b n M x L n t y Z X F 1 a X J l Z E F 0 d H J p Y n V 0 Z X M s N 3 0 m c X V v d D s s J n F 1 b 3 Q 7 U 2 V j d G l v b j E v d 2 V h c G 9 u c y 9 B d X R v U m V t b 3 Z l Z E N v b H V t b n M x L n t j Y X R l Z 2 9 y e S w 4 f S Z x d W 9 0 O y w m c X V v d D t T Z W N 0 a W 9 u M S 9 3 Z W F w b 2 5 z L 0 F 1 d G 9 S Z W 1 v d m V k Q 2 9 s d W 1 u c z E u e 3 d l a W d o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V h c G 9 u c y 9 B d X R v U m V t b 3 Z l Z E N v b H V t b n M x L n t p Z C w w f S Z x d W 9 0 O y w m c X V v d D t T Z W N 0 a W 9 u M S 9 3 Z W F w b 2 5 z L 0 F 1 d G 9 S Z W 1 v d m V k Q 2 9 s d W 1 u c z E u e 2 5 h b W U s M X 0 m c X V v d D s s J n F 1 b 3 Q 7 U 2 V j d G l v b j E v d 2 V h c G 9 u c y 9 B d X R v U m V t b 3 Z l Z E N v b H V t b n M x L n t p b W F n Z S w y f S Z x d W 9 0 O y w m c X V v d D t T Z W N 0 a W 9 u M S 9 3 Z W F w b 2 5 z L 0 F 1 d G 9 S Z W 1 v d m V k Q 2 9 s d W 1 u c z E u e 2 R l c 2 N y a X B 0 a W 9 u L D N 9 J n F 1 b 3 Q 7 L C Z x d W 9 0 O 1 N l Y 3 R p b 2 4 x L 3 d l Y X B v b n M v Q X V 0 b 1 J l b W 9 2 Z W R D b 2 x 1 b W 5 z M S 5 7 Y X R 0 Y W N r L D R 9 J n F 1 b 3 Q 7 L C Z x d W 9 0 O 1 N l Y 3 R p b 2 4 x L 3 d l Y X B v b n M v Q X V 0 b 1 J l b W 9 2 Z W R D b 2 x 1 b W 5 z M S 5 7 Z G V m Z W 5 j Z S w 1 f S Z x d W 9 0 O y w m c X V v d D t T Z W N 0 a W 9 u M S 9 3 Z W F w b 2 5 z L 0 F 1 d G 9 S Z W 1 v d m V k Q 2 9 s d W 1 u c z E u e 3 N j Y W x l c 1 d p d G g s N n 0 m c X V v d D s s J n F 1 b 3 Q 7 U 2 V j d G l v b j E v d 2 V h c G 9 u c y 9 B d X R v U m V t b 3 Z l Z E N v b H V t b n M x L n t y Z X F 1 a X J l Z E F 0 d H J p Y n V 0 Z X M s N 3 0 m c X V v d D s s J n F 1 b 3 Q 7 U 2 V j d G l v b j E v d 2 V h c G 9 u c y 9 B d X R v U m V t b 3 Z l Z E N v b H V t b n M x L n t j Y X R l Z 2 9 y e S w 4 f S Z x d W 9 0 O y w m c X V v d D t T Z W N 0 a W 9 u M S 9 3 Z W F w b 2 5 z L 0 F 1 d G 9 S Z W 1 v d m V k Q 2 9 s d W 1 u c z E u e 3 d l a W d o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m 9 z c 2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E 3 V D A z O j U 0 O j Q w L j E 3 M D g z O D B a I i 8 + P E V u d H J 5 I F R 5 c G U 9 I k Z p b G x D b 2 x 1 b W 5 U e X B l c y I g V m F s d W U 9 I n N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y Y j I 5 Z W M 0 L T l l Z D Q t N D l h Y S 0 4 Z G M w L W F i N W E 2 M j B k O G R j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N z Z X M v Q X V 0 b 1 J l b W 9 2 Z W R D b 2 x 1 b W 5 z M S 5 7 Q 2 9 s d W 1 u M S w w f S Z x d W 9 0 O y w m c X V v d D t T Z W N 0 a W 9 u M S 9 i b 3 N z Z X M v Q X V 0 b 1 J l b W 9 2 Z W R D b 2 x 1 b W 5 z M S 5 7 Q 2 9 s d W 1 u M i w x f S Z x d W 9 0 O y w m c X V v d D t T Z W N 0 a W 9 u M S 9 i b 3 N z Z X M v Q X V 0 b 1 J l b W 9 2 Z W R D b 2 x 1 b W 5 z M S 5 7 Q 2 9 s d W 1 u M y w y f S Z x d W 9 0 O y w m c X V v d D t T Z W N 0 a W 9 u M S 9 i b 3 N z Z X M v Q X V 0 b 1 J l b W 9 2 Z W R D b 2 x 1 b W 5 z M S 5 7 Q 2 9 s d W 1 u N C w z f S Z x d W 9 0 O y w m c X V v d D t T Z W N 0 a W 9 u M S 9 i b 3 N z Z X M v Q X V 0 b 1 J l b W 9 2 Z W R D b 2 x 1 b W 5 z M S 5 7 Q 2 9 s d W 1 u N S w 0 f S Z x d W 9 0 O y w m c X V v d D t T Z W N 0 a W 9 u M S 9 i b 3 N z Z X M v Q X V 0 b 1 J l b W 9 2 Z W R D b 2 x 1 b W 5 z M S 5 7 Q 2 9 s d W 1 u N i w 1 f S Z x d W 9 0 O y w m c X V v d D t T Z W N 0 a W 9 u M S 9 i b 3 N z Z X M v Q X V 0 b 1 J l b W 9 2 Z W R D b 2 x 1 b W 5 z M S 5 7 Q 2 9 s d W 1 u N y w 2 f S Z x d W 9 0 O y w m c X V v d D t T Z W N 0 a W 9 u M S 9 i b 3 N z Z X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b 3 N z Z X M v Q X V 0 b 1 J l b W 9 2 Z W R D b 2 x 1 b W 5 z M S 5 7 Q 2 9 s d W 1 u M S w w f S Z x d W 9 0 O y w m c X V v d D t T Z W N 0 a W 9 u M S 9 i b 3 N z Z X M v Q X V 0 b 1 J l b W 9 2 Z W R D b 2 x 1 b W 5 z M S 5 7 Q 2 9 s d W 1 u M i w x f S Z x d W 9 0 O y w m c X V v d D t T Z W N 0 a W 9 u M S 9 i b 3 N z Z X M v Q X V 0 b 1 J l b W 9 2 Z W R D b 2 x 1 b W 5 z M S 5 7 Q 2 9 s d W 1 u M y w y f S Z x d W 9 0 O y w m c X V v d D t T Z W N 0 a W 9 u M S 9 i b 3 N z Z X M v Q X V 0 b 1 J l b W 9 2 Z W R D b 2 x 1 b W 5 z M S 5 7 Q 2 9 s d W 1 u N C w z f S Z x d W 9 0 O y w m c X V v d D t T Z W N 0 a W 9 u M S 9 i b 3 N z Z X M v Q X V 0 b 1 J l b W 9 2 Z W R D b 2 x 1 b W 5 z M S 5 7 Q 2 9 s d W 1 u N S w 0 f S Z x d W 9 0 O y w m c X V v d D t T Z W N 0 a W 9 u M S 9 i b 3 N z Z X M v Q X V 0 b 1 J l b W 9 2 Z W R D b 2 x 1 b W 5 z M S 5 7 Q 2 9 s d W 1 u N i w 1 f S Z x d W 9 0 O y w m c X V v d D t T Z W N 0 a W 9 u M S 9 i b 3 N z Z X M v Q X V 0 b 1 J l b W 9 2 Z W R D b 2 x 1 b W 5 z M S 5 7 Q 2 9 s d W 1 u N y w 2 f S Z x d W 9 0 O y w m c X V v d D t T Z W N 0 a W 9 u M S 9 i b 3 N z Z X M v Q X V 0 b 1 J l b W 9 2 Z W R D b 2 x 1 b W 5 z M S 5 7 Q 2 9 s d W 1 u O C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X R l b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Y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T d U M D M 6 N T Y 6 M D Y u N D g 3 M z Y 3 O V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3 Z T d k O W Z l L W V j O G I t N D k x Z C 1 h N m F j L T A 1 Z W J l Y j M 5 M z g y N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t c y 9 B d X R v U m V t b 3 Z l Z E N v b H V t b n M x L n t D b 2 x 1 b W 4 x L D B 9 J n F 1 b 3 Q 7 L C Z x d W 9 0 O 1 N l Y 3 R p b 2 4 x L 2 l 0 Z W 1 z L 0 F 1 d G 9 S Z W 1 v d m V k Q 2 9 s d W 1 u c z E u e 0 N v b H V t b j I s M X 0 m c X V v d D s s J n F 1 b 3 Q 7 U 2 V j d G l v b j E v a X R l b X M v Q X V 0 b 1 J l b W 9 2 Z W R D b 2 x 1 b W 5 z M S 5 7 Q 2 9 s d W 1 u M y w y f S Z x d W 9 0 O y w m c X V v d D t T Z W N 0 a W 9 u M S 9 p d G V t c y 9 B d X R v U m V t b 3 Z l Z E N v b H V t b n M x L n t D b 2 x 1 b W 4 0 L D N 9 J n F 1 b 3 Q 7 L C Z x d W 9 0 O 1 N l Y 3 R p b 2 4 x L 2 l 0 Z W 1 z L 0 F 1 d G 9 S Z W 1 v d m V k Q 2 9 s d W 1 u c z E u e 0 N v b H V t b j U s N H 0 m c X V v d D s s J n F 1 b 3 Q 7 U 2 V j d G l v b j E v a X R l b X M v Q X V 0 b 1 J l b W 9 2 Z W R D b 2 x 1 b W 5 z M S 5 7 Q 2 9 s d W 1 u N i w 1 f S Z x d W 9 0 O y w m c X V v d D t T Z W N 0 a W 9 u M S 9 p d G V t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0 Z W 1 z L 0 F 1 d G 9 S Z W 1 v d m V k Q 2 9 s d W 1 u c z E u e 0 N v b H V t b j E s M H 0 m c X V v d D s s J n F 1 b 3 Q 7 U 2 V j d G l v b j E v a X R l b X M v Q X V 0 b 1 J l b W 9 2 Z W R D b 2 x 1 b W 5 z M S 5 7 Q 2 9 s d W 1 u M i w x f S Z x d W 9 0 O y w m c X V v d D t T Z W N 0 a W 9 u M S 9 p d G V t c y 9 B d X R v U m V t b 3 Z l Z E N v b H V t b n M x L n t D b 2 x 1 b W 4 z L D J 9 J n F 1 b 3 Q 7 L C Z x d W 9 0 O 1 N l Y 3 R p b 2 4 x L 2 l 0 Z W 1 z L 0 F 1 d G 9 S Z W 1 v d m V k Q 2 9 s d W 1 u c z E u e 0 N v b H V t b j Q s M 3 0 m c X V v d D s s J n F 1 b 3 Q 7 U 2 V j d G l v b j E v a X R l b X M v Q X V 0 b 1 J l b W 9 2 Z W R D b 2 x 1 b W 5 z M S 5 7 Q 2 9 s d W 1 u N S w 0 f S Z x d W 9 0 O y w m c X V v d D t T Z W N 0 a W 9 u M S 9 p d G V t c y 9 B d X R v U m V t b 3 Z l Z E N v b H V t b n M x L n t D b 2 x 1 b W 4 2 L D V 9 J n F 1 b 3 Q 7 L C Z x d W 9 0 O 1 N l Y 3 R p b 2 4 x L 2 l 0 Z W 1 z L 0 F 1 d G 9 S Z W 1 v d m V k Q 2 9 s d W 1 u c z E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s Z G V u X 3 J p b m d f d 2 V h c G 9 u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G R l b l 9 y a W 5 n X 3 d l Y X B v b i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G R l b l 9 y a W 5 n X 3 d l Y X B v b i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s Z G V u X 3 J p b m d f d 2 V h c G 9 u L 1 Z h b G 9 y J T I w U 3 V i c 3 R p d H U l Q z M l Q U R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x k Z W 5 f c m l u Z 1 9 3 Z W F w b 2 4 v V G l w b y U y M E F s d G V y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V h c G 9 u c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V h c G 9 u c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Z W F w b 2 5 z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9 z c 2 V z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3 N z Z X M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d G V t c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X R l b X M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Y g 3 P u 3 / f 1 0 y G T q a o z F Y 7 U g A A A A A C A A A A A A A Q Z g A A A A E A A C A A A A B J h l m p A O 0 0 i k E d + 5 c Q 9 U F y N 1 O a j P P M D I 3 M F / I i 2 w t H 9 g A A A A A O g A A A A A I A A C A A A A B i r f f f n u 5 4 X D 4 k E V Z 3 w C R 7 O 7 H z L A r 6 Z 4 U b C w P h w z j p K l A A A A A S D t k x 8 8 9 S B X 1 T Z i w 4 Q P W V V H w o f 6 i T u x D i u M X c H 9 + v h 4 N i g 0 e Q 1 H w y s N h t p z P H b 6 0 8 U 9 E 2 z r W Z 0 c E n K 5 Q r b e P 0 i P H 2 A q 2 f y 5 j f n b 2 r f f L O M E A A A A D J q p R L P h b c V Q V m d g R 9 E o L y I T T v D 7 S m X v 7 x s 6 E G 1 B I t w h z Q i 4 N U P N O I V O / 3 j 3 J + a o d e q f h 6 w H A r d F Q Z B I b x Z e k 9 < / D a t a M a s h u p > 
</file>

<file path=customXml/itemProps1.xml><?xml version="1.0" encoding="utf-8"?>
<ds:datastoreItem xmlns:ds="http://schemas.openxmlformats.org/officeDocument/2006/customXml" ds:itemID="{2CE091B9-7060-4DFA-8C10-5AB3D1D0A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elden_ring_weapon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Wojtysiak</dc:creator>
  <cp:lastModifiedBy>Guilherme Wojtysiak</cp:lastModifiedBy>
  <dcterms:created xsi:type="dcterms:W3CDTF">2024-07-17T03:25:33Z</dcterms:created>
  <dcterms:modified xsi:type="dcterms:W3CDTF">2024-07-17T05:29:15Z</dcterms:modified>
</cp:coreProperties>
</file>