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26\"/>
    </mc:Choice>
  </mc:AlternateContent>
  <xr:revisionPtr revIDLastSave="0" documentId="13_ncr:1_{C072365E-0E9A-4932-84C0-346EA52A5EC2}" xr6:coauthVersionLast="47" xr6:coauthVersionMax="47" xr10:uidLastSave="{00000000-0000-0000-0000-000000000000}"/>
  <bookViews>
    <workbookView xWindow="-120" yWindow="-120" windowWidth="20730" windowHeight="11160" xr2:uid="{1562E76C-71F7-4DF1-828E-BC5614581641}"/>
  </bookViews>
  <sheets>
    <sheet name="Controle Diário" sheetId="1" r:id="rId1"/>
    <sheet name="Vendedor" sheetId="4" r:id="rId2"/>
    <sheet name="Formas de Pagamento" sheetId="6" r:id="rId3"/>
    <sheet name="Produtos" sheetId="3" r:id="rId4"/>
  </sheets>
  <definedNames>
    <definedName name="_xlchart.v1.0" hidden="1">'Controle Diário'!$A$3:$F$16</definedName>
    <definedName name="_xlchart.v1.1" hidden="1">'Controle Diário'!$G$3:$G$16</definedName>
    <definedName name="_xlchart.v1.2" hidden="1">'Controle Diário'!$A$3:$F$16</definedName>
    <definedName name="_xlchart.v1.3" hidden="1">'Controle Diário'!$G$3:$G$16</definedName>
    <definedName name="FormasPagamento" comment="Lista com formas de pagamento.">Tabela3[Formas de Pagamento]</definedName>
    <definedName name="NomeProduto" comment="Lista dos produtos cadastrados.">Produtos[Nome]</definedName>
    <definedName name="Valor_Total" comment="Valor total das vendas no dia. ">'Controle Diário'!$G$3:$G$16</definedName>
    <definedName name="Vendedores" comment="Lista de Vendedores">Tabela2[Vendedor]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E17" i="1"/>
  <c r="B11" i="1"/>
  <c r="B4" i="1"/>
  <c r="B5" i="1"/>
  <c r="B6" i="1"/>
  <c r="B7" i="1"/>
  <c r="B8" i="1"/>
  <c r="B9" i="1"/>
  <c r="B10" i="1"/>
  <c r="B12" i="1"/>
  <c r="B13" i="1"/>
  <c r="B14" i="1"/>
  <c r="B15" i="1"/>
  <c r="B16" i="1"/>
  <c r="D3" i="1"/>
  <c r="G3" i="1" s="1"/>
  <c r="B3" i="1"/>
</calcChain>
</file>

<file path=xl/sharedStrings.xml><?xml version="1.0" encoding="utf-8"?>
<sst xmlns="http://schemas.openxmlformats.org/spreadsheetml/2006/main" count="96" uniqueCount="53">
  <si>
    <t>Valor Total</t>
  </si>
  <si>
    <t>Total</t>
  </si>
  <si>
    <t>Qtd. Produtos Vendidos</t>
  </si>
  <si>
    <t>Vendedor</t>
  </si>
  <si>
    <t>CONTROLE DE VENDAS DIÁRIA</t>
  </si>
  <si>
    <t>Forma de Pagamento</t>
  </si>
  <si>
    <t>Dia:</t>
  </si>
  <si>
    <t xml:space="preserve">Código </t>
  </si>
  <si>
    <t>Nome</t>
  </si>
  <si>
    <t>Valor</t>
  </si>
  <si>
    <t>Batom em bala</t>
  </si>
  <si>
    <t>Batom Líquido</t>
  </si>
  <si>
    <t>Base Matte</t>
  </si>
  <si>
    <t>Blush</t>
  </si>
  <si>
    <t>Paleta de Sombras</t>
  </si>
  <si>
    <t>Corretivo</t>
  </si>
  <si>
    <t>Lenços Demaquilante</t>
  </si>
  <si>
    <t>Pó Compacto</t>
  </si>
  <si>
    <t>Cola de cílios</t>
  </si>
  <si>
    <t>Mascara Negra</t>
  </si>
  <si>
    <t>Delineador</t>
  </si>
  <si>
    <t>Kit de pincéis</t>
  </si>
  <si>
    <t>Primer de olhos</t>
  </si>
  <si>
    <t>Rímel</t>
  </si>
  <si>
    <t>Pigmento de Olhos</t>
  </si>
  <si>
    <t>Iluminador</t>
  </si>
  <si>
    <t>Protetor de rímel</t>
  </si>
  <si>
    <t>Esponjinha</t>
  </si>
  <si>
    <t>Lápis de Olho</t>
  </si>
  <si>
    <t>Caneta de Sobrancelhas</t>
  </si>
  <si>
    <t>Murilo</t>
  </si>
  <si>
    <t>Luna</t>
  </si>
  <si>
    <t>Maria</t>
  </si>
  <si>
    <t>Eduarda</t>
  </si>
  <si>
    <t>CPF</t>
  </si>
  <si>
    <t>Data de Nascimento</t>
  </si>
  <si>
    <t>Data de Admisão</t>
  </si>
  <si>
    <t>000.000.00</t>
  </si>
  <si>
    <t>111.111.11</t>
  </si>
  <si>
    <t>222.222.22</t>
  </si>
  <si>
    <t>333.333.33</t>
  </si>
  <si>
    <t>Produtos</t>
  </si>
  <si>
    <t>Formas de Pagamento</t>
  </si>
  <si>
    <t>Débito</t>
  </si>
  <si>
    <t>Crédito</t>
  </si>
  <si>
    <t>PicPay</t>
  </si>
  <si>
    <t>À vista no Cartão</t>
  </si>
  <si>
    <t>À vista no Dinheiro</t>
  </si>
  <si>
    <t>Código Produto</t>
  </si>
  <si>
    <t>Nome Produto</t>
  </si>
  <si>
    <t>Valor Unitário Produto</t>
  </si>
  <si>
    <t>Luca</t>
  </si>
  <si>
    <t>444.444.44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</si>
</sst>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4" tint="0.39997558519241921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164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4" fillId="0" borderId="1" xfId="1" applyFont="1" applyAlignment="1">
      <alignment horizontal="right"/>
    </xf>
    <xf numFmtId="164" fontId="3" fillId="0" borderId="3" xfId="5" applyFont="1" applyBorder="1"/>
    <xf numFmtId="14" fontId="4" fillId="0" borderId="1" xfId="1" applyNumberFormat="1" applyFont="1" applyAlignment="1">
      <alignment horizontal="right"/>
    </xf>
    <xf numFmtId="0" fontId="3" fillId="0" borderId="3" xfId="4" applyAlignment="1"/>
    <xf numFmtId="0" fontId="2" fillId="0" borderId="4" xfId="3" applyBorder="1" applyAlignment="1">
      <alignment horizontal="center"/>
    </xf>
    <xf numFmtId="0" fontId="2" fillId="0" borderId="0" xfId="3" applyAlignment="1">
      <alignment horizontal="center"/>
    </xf>
    <xf numFmtId="0" fontId="3" fillId="0" borderId="3" xfId="4" applyAlignment="1">
      <alignment horizontal="center"/>
    </xf>
    <xf numFmtId="14" fontId="0" fillId="0" borderId="0" xfId="0" applyNumberFormat="1"/>
    <xf numFmtId="0" fontId="2" fillId="0" borderId="2" xfId="2" applyAlignment="1">
      <alignment horizontal="center"/>
    </xf>
    <xf numFmtId="0" fontId="2" fillId="0" borderId="2" xfId="2" applyAlignment="1">
      <alignment horizontal="center" vertical="center"/>
    </xf>
    <xf numFmtId="0" fontId="2" fillId="0" borderId="2" xfId="2" applyAlignment="1">
      <alignment vertical="center"/>
    </xf>
    <xf numFmtId="44" fontId="2" fillId="0" borderId="0" xfId="5" applyNumberFormat="1" applyFont="1" applyAlignment="1">
      <alignment horizontal="center"/>
    </xf>
    <xf numFmtId="0" fontId="3" fillId="0" borderId="3" xfId="4" applyAlignment="1">
      <alignment horizontal="right"/>
    </xf>
    <xf numFmtId="0" fontId="7" fillId="0" borderId="1" xfId="1" applyFont="1" applyAlignment="1">
      <alignment horizontal="center"/>
    </xf>
    <xf numFmtId="0" fontId="1" fillId="0" borderId="1" xfId="1" applyAlignment="1">
      <alignment horizontal="center"/>
    </xf>
  </cellXfs>
  <cellStyles count="6">
    <cellStyle name="Moeda" xfId="5" builtinId="4"/>
    <cellStyle name="Normal" xfId="0" builtinId="0"/>
    <cellStyle name="Título 1" xfId="1" builtinId="16"/>
    <cellStyle name="Título 3" xfId="2" builtinId="18"/>
    <cellStyle name="Título 4" xfId="3" builtinId="19"/>
    <cellStyle name="Total" xfId="4" builtinId="25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Controle Diário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Controle Diário</a:t>
          </a:r>
        </a:p>
      </cx:txPr>
    </cx:title>
    <cx:plotArea>
      <cx:plotAreaRegion>
        <cx:series layoutId="clusteredColumn" uniqueId="{CD9FA5D6-A95A-46C9-95A3-EFDE9BAE91E8}">
          <cx:dataLabels pos="in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DDCCDA56-44DA-4998-B8BC-21AE84AB7752}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316922</xdr:colOff>
      <xdr:row>1</xdr:row>
      <xdr:rowOff>131618</xdr:rowOff>
    </xdr:from>
    <xdr:to>
      <xdr:col>14</xdr:col>
      <xdr:colOff>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514A81DF-FD40-4D6D-AAD4-2E7DB2A20F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16195" y="477982"/>
              <a:ext cx="456680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765E90-9362-45DE-9A4A-FD629227C5A9}" name="Tabela2" displayName="Tabela2" ref="A1:D6" totalsRowShown="0">
  <tableColumns count="4">
    <tableColumn id="1" xr3:uid="{CA99D5F1-B9FE-4E21-9238-1B46021EFBBE}" name="Vendedor"/>
    <tableColumn id="2" xr3:uid="{66FAFCF6-3C33-489B-BD7E-9F27B0154E5B}" name="CPF"/>
    <tableColumn id="3" xr3:uid="{C058ECFA-D2DB-4C12-B8E0-367245FAC77A}" name="Data de Nascimento" dataDxfId="1"/>
    <tableColumn id="4" xr3:uid="{019BA694-26C5-4B43-B476-CA6E9ADB0130}" name="Data de Admisã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CFBE18-6FE0-42C2-9CAD-CC2C021DB3C6}" name="Tabela3" displayName="Tabela3" ref="A1:A6" totalsRowShown="0" headerRowCellStyle="Normal" dataCellStyle="Normal">
  <tableColumns count="1">
    <tableColumn id="1" xr3:uid="{8FCDCA7A-70DC-4EC2-9815-0C244224FD49}" name="Formas de Pagamento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5A5F80-DC56-4142-899F-860AB76692A4}" name="Produtos" displayName="Produtos" ref="A2:C22" totalsRowShown="0">
  <tableColumns count="3">
    <tableColumn id="1" xr3:uid="{1696606A-C6E4-442D-9815-BC561A146A81}" name="Nome"/>
    <tableColumn id="2" xr3:uid="{08FCF6FD-2ACC-4467-8737-685AA274EA9A}" name="Código "/>
    <tableColumn id="3" xr3:uid="{706552F4-32F9-48EF-9619-0A7805DBBD2A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A6A6-F24A-4E96-B6E1-DEED60E7A1F4}">
  <dimension ref="A1:I18"/>
  <sheetViews>
    <sheetView tabSelected="1" zoomScale="55" zoomScaleNormal="55" workbookViewId="0">
      <selection activeCell="I25" sqref="I25"/>
    </sheetView>
  </sheetViews>
  <sheetFormatPr defaultRowHeight="15" x14ac:dyDescent="0.25"/>
  <cols>
    <col min="1" max="1" width="10.7109375" bestFit="1" customWidth="1"/>
    <col min="2" max="2" width="28.140625" bestFit="1" customWidth="1"/>
    <col min="3" max="3" width="33.5703125" customWidth="1"/>
    <col min="4" max="4" width="28.140625" bestFit="1" customWidth="1"/>
    <col min="5" max="5" width="22.5703125" bestFit="1" customWidth="1"/>
    <col min="6" max="6" width="21.5703125" customWidth="1"/>
    <col min="7" max="7" width="28.140625" bestFit="1" customWidth="1"/>
    <col min="8" max="8" width="15.85546875" bestFit="1" customWidth="1"/>
    <col min="9" max="9" width="11.85546875" bestFit="1" customWidth="1"/>
  </cols>
  <sheetData>
    <row r="1" spans="1:9" ht="27" thickBot="1" x14ac:dyDescent="0.45">
      <c r="A1" s="15" t="s">
        <v>4</v>
      </c>
      <c r="B1" s="15"/>
      <c r="C1" s="15"/>
      <c r="D1" s="15"/>
      <c r="E1" s="15"/>
      <c r="F1" s="2" t="s">
        <v>6</v>
      </c>
      <c r="G1" s="4">
        <v>43620</v>
      </c>
      <c r="I1" s="1"/>
    </row>
    <row r="2" spans="1:9" ht="16.5" thickTop="1" thickBot="1" x14ac:dyDescent="0.3">
      <c r="A2" s="12" t="s">
        <v>3</v>
      </c>
      <c r="B2" s="10" t="s">
        <v>48</v>
      </c>
      <c r="C2" s="10" t="s">
        <v>49</v>
      </c>
      <c r="D2" s="10" t="s">
        <v>50</v>
      </c>
      <c r="E2" s="11" t="s">
        <v>2</v>
      </c>
      <c r="F2" s="12" t="s">
        <v>5</v>
      </c>
      <c r="G2" s="12" t="s">
        <v>0</v>
      </c>
    </row>
    <row r="3" spans="1:9" x14ac:dyDescent="0.25">
      <c r="A3" s="7" t="s">
        <v>51</v>
      </c>
      <c r="B3" s="7">
        <f>IFERROR(VLOOKUP(C3,Produtos[#All],2,FALSE),"Nenhum Produto Selecionado")</f>
        <v>5</v>
      </c>
      <c r="C3" s="7" t="s">
        <v>14</v>
      </c>
      <c r="D3" s="13">
        <f>IFERROR(VLOOKUP(C3,Produtos[#All],3,FALSE),"Nenhum Produto Selecionado")</f>
        <v>60</v>
      </c>
      <c r="E3" s="6">
        <v>10</v>
      </c>
      <c r="F3" s="7" t="s">
        <v>46</v>
      </c>
      <c r="G3" s="13">
        <f>IFERROR((D3*E3),"Nenhum Produto Selecionado")</f>
        <v>600</v>
      </c>
    </row>
    <row r="4" spans="1:9" x14ac:dyDescent="0.25">
      <c r="A4" s="7" t="s">
        <v>32</v>
      </c>
      <c r="B4" s="7">
        <f>IFERROR(VLOOKUP(C4,Produtos[#All],2,FALSE),"Nenhum Produto Selecionado")</f>
        <v>3</v>
      </c>
      <c r="C4" s="7" t="s">
        <v>12</v>
      </c>
      <c r="D4" s="13"/>
      <c r="E4" s="7">
        <v>12</v>
      </c>
      <c r="F4" s="7" t="s">
        <v>46</v>
      </c>
      <c r="G4" s="13">
        <f t="shared" ref="G4:G16" si="0">IFERROR((D4*E4),"Nenhum Produto Selecionado")</f>
        <v>0</v>
      </c>
    </row>
    <row r="5" spans="1:9" x14ac:dyDescent="0.25">
      <c r="A5" s="7" t="s">
        <v>33</v>
      </c>
      <c r="B5" s="7">
        <f>IFERROR(VLOOKUP(C5,Produtos[#All],2,FALSE),"Nenhum Produto Selecionado")</f>
        <v>9</v>
      </c>
      <c r="C5" s="7" t="s">
        <v>18</v>
      </c>
      <c r="D5" s="13"/>
      <c r="E5" s="7">
        <v>5</v>
      </c>
      <c r="F5" s="7" t="s">
        <v>47</v>
      </c>
      <c r="G5" s="13">
        <f t="shared" si="0"/>
        <v>0</v>
      </c>
    </row>
    <row r="6" spans="1:9" x14ac:dyDescent="0.25">
      <c r="A6" s="7" t="s">
        <v>30</v>
      </c>
      <c r="B6" s="7">
        <f>IFERROR(VLOOKUP(C6,Produtos[#All],2,FALSE),"Nenhum Produto Selecionado")</f>
        <v>2</v>
      </c>
      <c r="C6" s="7" t="s">
        <v>11</v>
      </c>
      <c r="D6" s="13"/>
      <c r="E6" s="7">
        <v>6</v>
      </c>
      <c r="F6" s="7" t="s">
        <v>44</v>
      </c>
      <c r="G6" s="13">
        <f t="shared" si="0"/>
        <v>0</v>
      </c>
    </row>
    <row r="7" spans="1:9" x14ac:dyDescent="0.25">
      <c r="A7" s="7" t="s">
        <v>31</v>
      </c>
      <c r="B7" s="7">
        <f>IFERROR(VLOOKUP(C7,Produtos[#All],2,FALSE),"Nenhum Produto Selecionado")</f>
        <v>8</v>
      </c>
      <c r="C7" s="7" t="s">
        <v>17</v>
      </c>
      <c r="D7" s="13"/>
      <c r="E7" s="7">
        <v>8</v>
      </c>
      <c r="F7" s="7" t="s">
        <v>45</v>
      </c>
      <c r="G7" s="13">
        <f t="shared" si="0"/>
        <v>0</v>
      </c>
    </row>
    <row r="8" spans="1:9" x14ac:dyDescent="0.25">
      <c r="A8" s="7" t="s">
        <v>31</v>
      </c>
      <c r="B8" s="7">
        <f>IFERROR(VLOOKUP(C8,Produtos[#All],2,FALSE),"Nenhum Produto Selecionado")</f>
        <v>13</v>
      </c>
      <c r="C8" s="7" t="s">
        <v>22</v>
      </c>
      <c r="D8" s="13"/>
      <c r="E8" s="7">
        <v>1</v>
      </c>
      <c r="F8" s="7" t="s">
        <v>45</v>
      </c>
      <c r="G8" s="13">
        <f t="shared" si="0"/>
        <v>0</v>
      </c>
    </row>
    <row r="9" spans="1:9" x14ac:dyDescent="0.25">
      <c r="A9" s="7" t="s">
        <v>31</v>
      </c>
      <c r="B9" s="7">
        <f>IFERROR(VLOOKUP(C9,Produtos[#All],2,FALSE),"Nenhum Produto Selecionado")</f>
        <v>17</v>
      </c>
      <c r="C9" s="7" t="s">
        <v>26</v>
      </c>
      <c r="D9" s="13"/>
      <c r="E9" s="7">
        <v>2</v>
      </c>
      <c r="F9" s="7" t="s">
        <v>45</v>
      </c>
      <c r="G9" s="13">
        <f t="shared" si="0"/>
        <v>0</v>
      </c>
    </row>
    <row r="10" spans="1:9" x14ac:dyDescent="0.25">
      <c r="A10" s="7" t="s">
        <v>30</v>
      </c>
      <c r="B10" s="7">
        <f>IFERROR(VLOOKUP(C10,Produtos[#All],2,FALSE),"Nenhum Produto Selecionado")</f>
        <v>19</v>
      </c>
      <c r="C10" s="7" t="s">
        <v>28</v>
      </c>
      <c r="D10" s="13"/>
      <c r="E10" s="7">
        <v>3</v>
      </c>
      <c r="F10" s="7" t="s">
        <v>43</v>
      </c>
      <c r="G10" s="13">
        <f t="shared" si="0"/>
        <v>0</v>
      </c>
    </row>
    <row r="11" spans="1:9" x14ac:dyDescent="0.25">
      <c r="A11" s="7" t="s">
        <v>30</v>
      </c>
      <c r="B11" s="7">
        <f>IFERROR(VLOOKUP(C11,Produtos[#All],2,FALSE),"Nenhum Produto Selecionado")</f>
        <v>15</v>
      </c>
      <c r="C11" s="7" t="s">
        <v>24</v>
      </c>
      <c r="D11" s="13"/>
      <c r="E11" s="7">
        <v>9</v>
      </c>
      <c r="F11" s="7" t="s">
        <v>45</v>
      </c>
      <c r="G11" s="13">
        <f t="shared" si="0"/>
        <v>0</v>
      </c>
    </row>
    <row r="12" spans="1:9" x14ac:dyDescent="0.25">
      <c r="A12" s="7" t="s">
        <v>51</v>
      </c>
      <c r="B12" s="7">
        <f>IFERROR(VLOOKUP(C12,Produtos[#All],2,FALSE),"Nenhum Produto Selecionado")</f>
        <v>18</v>
      </c>
      <c r="C12" s="7" t="s">
        <v>27</v>
      </c>
      <c r="D12" s="13"/>
      <c r="E12" s="7">
        <v>12</v>
      </c>
      <c r="F12" s="7" t="s">
        <v>47</v>
      </c>
      <c r="G12" s="13">
        <f t="shared" si="0"/>
        <v>0</v>
      </c>
    </row>
    <row r="13" spans="1:9" x14ac:dyDescent="0.25">
      <c r="A13" s="7" t="s">
        <v>51</v>
      </c>
      <c r="B13" s="7">
        <f>IFERROR(VLOOKUP(C13,Produtos[#All],2,FALSE),"Nenhum Produto Selecionado")</f>
        <v>16</v>
      </c>
      <c r="C13" s="7" t="s">
        <v>25</v>
      </c>
      <c r="D13" s="13"/>
      <c r="E13" s="7">
        <v>16</v>
      </c>
      <c r="F13" s="7" t="s">
        <v>47</v>
      </c>
      <c r="G13" s="13">
        <f t="shared" si="0"/>
        <v>0</v>
      </c>
    </row>
    <row r="14" spans="1:9" x14ac:dyDescent="0.25">
      <c r="A14" s="7" t="s">
        <v>33</v>
      </c>
      <c r="B14" s="7">
        <f>IFERROR(VLOOKUP(C14,Produtos[#All],2,FALSE),"Nenhum Produto Selecionado")</f>
        <v>20</v>
      </c>
      <c r="C14" s="7" t="s">
        <v>29</v>
      </c>
      <c r="D14" s="13"/>
      <c r="E14" s="7">
        <v>18</v>
      </c>
      <c r="F14" s="7" t="s">
        <v>43</v>
      </c>
      <c r="G14" s="13">
        <f t="shared" si="0"/>
        <v>0</v>
      </c>
    </row>
    <row r="15" spans="1:9" x14ac:dyDescent="0.25">
      <c r="A15" s="7" t="s">
        <v>33</v>
      </c>
      <c r="B15" s="7">
        <f>IFERROR(VLOOKUP(C15,Produtos[#All],2,FALSE),"Nenhum Produto Selecionado")</f>
        <v>7</v>
      </c>
      <c r="C15" s="7" t="s">
        <v>16</v>
      </c>
      <c r="D15" s="13"/>
      <c r="E15" s="7">
        <v>20</v>
      </c>
      <c r="F15" s="7" t="s">
        <v>46</v>
      </c>
      <c r="G15" s="13">
        <f t="shared" si="0"/>
        <v>0</v>
      </c>
    </row>
    <row r="16" spans="1:9" x14ac:dyDescent="0.25">
      <c r="A16" s="7" t="s">
        <v>51</v>
      </c>
      <c r="B16" s="7">
        <f>IFERROR(VLOOKUP(C16,Produtos[#All],2,FALSE),"Nenhum Produto Selecionado")</f>
        <v>2</v>
      </c>
      <c r="C16" s="7" t="s">
        <v>11</v>
      </c>
      <c r="D16" s="13"/>
      <c r="E16" s="7">
        <v>7</v>
      </c>
      <c r="F16" s="7" t="s">
        <v>46</v>
      </c>
      <c r="G16" s="13">
        <f t="shared" si="0"/>
        <v>0</v>
      </c>
    </row>
    <row r="17" spans="1:7" ht="15.75" thickBot="1" x14ac:dyDescent="0.3">
      <c r="A17" s="5"/>
      <c r="B17" s="5"/>
      <c r="C17" s="5"/>
      <c r="D17" s="14" t="s">
        <v>1</v>
      </c>
      <c r="E17" s="8">
        <f>SUM(E3:E16)</f>
        <v>129</v>
      </c>
      <c r="F17" s="5"/>
      <c r="G17" s="3">
        <f>SUM(Valor_Total)</f>
        <v>600</v>
      </c>
    </row>
    <row r="18" spans="1:7" ht="15.75" thickTop="1" x14ac:dyDescent="0.25"/>
  </sheetData>
  <mergeCells count="1">
    <mergeCell ref="A1:E1"/>
  </mergeCells>
  <dataValidations count="4">
    <dataValidation type="list" allowBlank="1" showInputMessage="1" showErrorMessage="1" sqref="F3:F16" xr:uid="{6744E223-0366-4B14-8785-84A5387276D9}">
      <formula1>FormasPagamento</formula1>
    </dataValidation>
    <dataValidation type="list" allowBlank="1" showInputMessage="1" showErrorMessage="1" sqref="C3:C16" xr:uid="{39B31D6D-5484-4ADF-B0A9-AAC8BCE47814}">
      <formula1>NomeProduto</formula1>
    </dataValidation>
    <dataValidation type="whole" allowBlank="1" showInputMessage="1" showErrorMessage="1" sqref="E3:E16" xr:uid="{CBB7056A-17E7-4991-8413-02D5EC06E687}">
      <formula1>1</formula1>
      <formula2>20</formula2>
    </dataValidation>
    <dataValidation type="list" allowBlank="1" showInputMessage="1" showErrorMessage="1" sqref="A3:A16" xr:uid="{1BCAEFE4-BCA4-415A-A693-9507C9BCD555}">
      <formula1>Vendedores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B506-A23C-48BF-8688-407D76182752}">
  <dimension ref="A1:D6"/>
  <sheetViews>
    <sheetView workbookViewId="0">
      <selection activeCell="D6" sqref="D6"/>
    </sheetView>
  </sheetViews>
  <sheetFormatPr defaultRowHeight="15" x14ac:dyDescent="0.25"/>
  <cols>
    <col min="1" max="1" width="13.42578125" customWidth="1"/>
    <col min="2" max="2" width="10.140625" bestFit="1" customWidth="1"/>
    <col min="3" max="3" width="21.28515625" bestFit="1" customWidth="1"/>
    <col min="4" max="4" width="18.28515625" bestFit="1" customWidth="1"/>
  </cols>
  <sheetData>
    <row r="1" spans="1:4" x14ac:dyDescent="0.25">
      <c r="A1" t="s">
        <v>3</v>
      </c>
      <c r="B1" t="s">
        <v>34</v>
      </c>
      <c r="C1" t="s">
        <v>35</v>
      </c>
      <c r="D1" t="s">
        <v>36</v>
      </c>
    </row>
    <row r="2" spans="1:4" x14ac:dyDescent="0.25">
      <c r="A2" t="s">
        <v>30</v>
      </c>
      <c r="B2" t="s">
        <v>37</v>
      </c>
      <c r="C2" s="9">
        <v>32906</v>
      </c>
      <c r="D2" s="9">
        <v>40391</v>
      </c>
    </row>
    <row r="3" spans="1:4" x14ac:dyDescent="0.25">
      <c r="A3" t="s">
        <v>31</v>
      </c>
      <c r="B3" t="s">
        <v>38</v>
      </c>
      <c r="C3" s="9">
        <v>34031</v>
      </c>
      <c r="D3" s="9">
        <v>41796</v>
      </c>
    </row>
    <row r="4" spans="1:4" x14ac:dyDescent="0.25">
      <c r="A4" t="s">
        <v>32</v>
      </c>
      <c r="B4" t="s">
        <v>39</v>
      </c>
      <c r="C4" s="9">
        <v>32025</v>
      </c>
      <c r="D4" s="9">
        <v>41153</v>
      </c>
    </row>
    <row r="5" spans="1:4" x14ac:dyDescent="0.25">
      <c r="A5" t="s">
        <v>33</v>
      </c>
      <c r="B5" t="s">
        <v>40</v>
      </c>
      <c r="C5" s="9">
        <v>34825</v>
      </c>
      <c r="D5" s="9">
        <v>42979</v>
      </c>
    </row>
    <row r="6" spans="1:4" x14ac:dyDescent="0.25">
      <c r="A6" t="s">
        <v>51</v>
      </c>
      <c r="B6" t="s">
        <v>52</v>
      </c>
      <c r="C6" s="9">
        <v>33760</v>
      </c>
      <c r="D6" s="9">
        <v>42037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553E-1E2A-4346-B85C-2F6263260AD9}">
  <dimension ref="A1:A6"/>
  <sheetViews>
    <sheetView workbookViewId="0">
      <selection activeCell="A2" sqref="A2:A6"/>
    </sheetView>
  </sheetViews>
  <sheetFormatPr defaultRowHeight="15" x14ac:dyDescent="0.25"/>
  <cols>
    <col min="1" max="1" width="23.140625" bestFit="1" customWidth="1"/>
  </cols>
  <sheetData>
    <row r="1" spans="1:1" x14ac:dyDescent="0.25">
      <c r="A1" t="s">
        <v>42</v>
      </c>
    </row>
    <row r="2" spans="1:1" x14ac:dyDescent="0.25">
      <c r="A2" t="s">
        <v>47</v>
      </c>
    </row>
    <row r="3" spans="1:1" x14ac:dyDescent="0.25">
      <c r="A3" t="s">
        <v>46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B98A-3B79-4F5D-9B09-969DF24B0FE9}">
  <dimension ref="A1:C22"/>
  <sheetViews>
    <sheetView topLeftCell="A3" workbookViewId="0">
      <selection activeCell="A3" sqref="A3:A22"/>
    </sheetView>
  </sheetViews>
  <sheetFormatPr defaultRowHeight="15" x14ac:dyDescent="0.25"/>
  <cols>
    <col min="1" max="1" width="22.42578125" bestFit="1" customWidth="1"/>
    <col min="2" max="2" width="9.85546875" bestFit="1" customWidth="1"/>
  </cols>
  <sheetData>
    <row r="1" spans="1:3" ht="20.25" thickBot="1" x14ac:dyDescent="0.35">
      <c r="A1" s="16" t="s">
        <v>41</v>
      </c>
      <c r="B1" s="16"/>
      <c r="C1" s="16"/>
    </row>
    <row r="2" spans="1:3" ht="15.75" thickTop="1" x14ac:dyDescent="0.25">
      <c r="A2" t="s">
        <v>8</v>
      </c>
      <c r="B2" t="s">
        <v>7</v>
      </c>
      <c r="C2" t="s">
        <v>9</v>
      </c>
    </row>
    <row r="3" spans="1:3" x14ac:dyDescent="0.25">
      <c r="A3" t="s">
        <v>10</v>
      </c>
      <c r="B3">
        <v>1</v>
      </c>
      <c r="C3">
        <v>15.5</v>
      </c>
    </row>
    <row r="4" spans="1:3" x14ac:dyDescent="0.25">
      <c r="A4" t="s">
        <v>11</v>
      </c>
      <c r="B4">
        <v>2</v>
      </c>
      <c r="C4">
        <v>23</v>
      </c>
    </row>
    <row r="5" spans="1:3" x14ac:dyDescent="0.25">
      <c r="A5" t="s">
        <v>12</v>
      </c>
      <c r="B5">
        <v>3</v>
      </c>
      <c r="C5">
        <v>55</v>
      </c>
    </row>
    <row r="6" spans="1:3" x14ac:dyDescent="0.25">
      <c r="A6" t="s">
        <v>13</v>
      </c>
      <c r="B6">
        <v>4</v>
      </c>
      <c r="C6">
        <v>22</v>
      </c>
    </row>
    <row r="7" spans="1:3" x14ac:dyDescent="0.25">
      <c r="A7" t="s">
        <v>14</v>
      </c>
      <c r="B7">
        <v>5</v>
      </c>
      <c r="C7">
        <v>60</v>
      </c>
    </row>
    <row r="8" spans="1:3" x14ac:dyDescent="0.25">
      <c r="A8" t="s">
        <v>15</v>
      </c>
      <c r="B8">
        <v>6</v>
      </c>
      <c r="C8">
        <v>40</v>
      </c>
    </row>
    <row r="9" spans="1:3" x14ac:dyDescent="0.25">
      <c r="A9" t="s">
        <v>16</v>
      </c>
      <c r="B9">
        <v>7</v>
      </c>
      <c r="C9">
        <v>33</v>
      </c>
    </row>
    <row r="10" spans="1:3" x14ac:dyDescent="0.25">
      <c r="A10" t="s">
        <v>17</v>
      </c>
      <c r="B10">
        <v>8</v>
      </c>
      <c r="C10">
        <v>16</v>
      </c>
    </row>
    <row r="11" spans="1:3" x14ac:dyDescent="0.25">
      <c r="A11" t="s">
        <v>18</v>
      </c>
      <c r="B11">
        <v>9</v>
      </c>
      <c r="C11">
        <v>10</v>
      </c>
    </row>
    <row r="12" spans="1:3" x14ac:dyDescent="0.25">
      <c r="A12" t="s">
        <v>19</v>
      </c>
      <c r="B12">
        <v>10</v>
      </c>
      <c r="C12">
        <v>15</v>
      </c>
    </row>
    <row r="13" spans="1:3" x14ac:dyDescent="0.25">
      <c r="A13" t="s">
        <v>20</v>
      </c>
      <c r="B13">
        <v>11</v>
      </c>
      <c r="C13">
        <v>21</v>
      </c>
    </row>
    <row r="14" spans="1:3" x14ac:dyDescent="0.25">
      <c r="A14" t="s">
        <v>21</v>
      </c>
      <c r="B14">
        <v>12</v>
      </c>
      <c r="C14">
        <v>45</v>
      </c>
    </row>
    <row r="15" spans="1:3" x14ac:dyDescent="0.25">
      <c r="A15" t="s">
        <v>22</v>
      </c>
      <c r="B15">
        <v>13</v>
      </c>
      <c r="C15">
        <v>23</v>
      </c>
    </row>
    <row r="16" spans="1:3" x14ac:dyDescent="0.25">
      <c r="A16" t="s">
        <v>23</v>
      </c>
      <c r="B16">
        <v>14</v>
      </c>
      <c r="C16">
        <v>29</v>
      </c>
    </row>
    <row r="17" spans="1:3" x14ac:dyDescent="0.25">
      <c r="A17" t="s">
        <v>24</v>
      </c>
      <c r="B17">
        <v>15</v>
      </c>
      <c r="C17">
        <v>82</v>
      </c>
    </row>
    <row r="18" spans="1:3" x14ac:dyDescent="0.25">
      <c r="A18" t="s">
        <v>25</v>
      </c>
      <c r="B18">
        <v>16</v>
      </c>
      <c r="C18">
        <v>46</v>
      </c>
    </row>
    <row r="19" spans="1:3" x14ac:dyDescent="0.25">
      <c r="A19" t="s">
        <v>26</v>
      </c>
      <c r="B19">
        <v>17</v>
      </c>
      <c r="C19">
        <v>78</v>
      </c>
    </row>
    <row r="20" spans="1:3" x14ac:dyDescent="0.25">
      <c r="A20" t="s">
        <v>27</v>
      </c>
      <c r="B20">
        <v>18</v>
      </c>
      <c r="C20">
        <v>20</v>
      </c>
    </row>
    <row r="21" spans="1:3" x14ac:dyDescent="0.25">
      <c r="A21" t="s">
        <v>28</v>
      </c>
      <c r="B21">
        <v>19</v>
      </c>
      <c r="C21">
        <v>30</v>
      </c>
    </row>
    <row r="22" spans="1:3" x14ac:dyDescent="0.25">
      <c r="A22" t="s">
        <v>29</v>
      </c>
      <c r="B22">
        <v>20</v>
      </c>
      <c r="C22">
        <v>60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63793F-2027-4001-8D2E-77F6D54662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Controle Diário</vt:lpstr>
      <vt:lpstr>Vendedor</vt:lpstr>
      <vt:lpstr>Formas de Pagamento</vt:lpstr>
      <vt:lpstr>Produtos</vt:lpstr>
      <vt:lpstr>FormasPagamento</vt:lpstr>
      <vt:lpstr>NomeProduto</vt:lpstr>
      <vt:lpstr>Valor_Total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Administrador</cp:lastModifiedBy>
  <dcterms:created xsi:type="dcterms:W3CDTF">2019-06-03T12:51:32Z</dcterms:created>
  <dcterms:modified xsi:type="dcterms:W3CDTF">2024-03-23T16:18:00Z</dcterms:modified>
</cp:coreProperties>
</file>