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ESENVOLVIMENTO - PESQUISA\2019\Excel Avançado\Planilhas usadas em Aula\"/>
    </mc:Choice>
  </mc:AlternateContent>
  <xr:revisionPtr revIDLastSave="0" documentId="13_ncr:1_{BDBB1F5E-5C92-41B5-9124-B6B546A85AE7}" xr6:coauthVersionLast="43" xr6:coauthVersionMax="43" xr10:uidLastSave="{00000000-0000-0000-0000-000000000000}"/>
  <bookViews>
    <workbookView xWindow="-120" yWindow="-120" windowWidth="29040" windowHeight="15840" activeTab="3" xr2:uid="{1372C189-0989-4EA4-84AB-A0EDB5F97DF7}"/>
  </bookViews>
  <sheets>
    <sheet name="Planejador" sheetId="1" r:id="rId1"/>
    <sheet name="Medidas" sheetId="2" r:id="rId2"/>
    <sheet name="Produtos" sheetId="3" r:id="rId3"/>
    <sheet name="Fornecedores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79" i="2" l="1"/>
  <c r="H78" i="2"/>
  <c r="H77" i="2"/>
  <c r="H73" i="2"/>
  <c r="H72" i="2"/>
  <c r="F75" i="2" l="1"/>
  <c r="H75" i="2" s="1"/>
  <c r="F70" i="2" s="1"/>
  <c r="C3" i="2"/>
  <c r="H67" i="2"/>
  <c r="H68" i="2"/>
  <c r="H66" i="2"/>
  <c r="H65" i="2"/>
  <c r="H64" i="2"/>
  <c r="H63" i="2"/>
  <c r="H59" i="2"/>
  <c r="H58" i="2"/>
  <c r="H57" i="2"/>
  <c r="H56" i="2"/>
  <c r="H52" i="2"/>
  <c r="H51" i="2"/>
  <c r="H50" i="2"/>
  <c r="H49" i="2"/>
  <c r="H45" i="2"/>
  <c r="H44" i="2"/>
  <c r="H43" i="2"/>
  <c r="H42" i="2"/>
  <c r="H38" i="2"/>
  <c r="H37" i="2"/>
  <c r="H36" i="2"/>
  <c r="H35" i="2"/>
  <c r="H31" i="2"/>
  <c r="H30" i="2"/>
  <c r="H29" i="2"/>
  <c r="H28" i="2"/>
  <c r="H24" i="2"/>
  <c r="H23" i="2"/>
  <c r="H22" i="2"/>
  <c r="H21" i="2"/>
  <c r="H16" i="2"/>
  <c r="H15" i="2"/>
  <c r="H14" i="2"/>
  <c r="H8" i="2"/>
  <c r="H9" i="2"/>
  <c r="H10" i="2"/>
  <c r="H7" i="2"/>
  <c r="H70" i="2" l="1"/>
  <c r="F5" i="2"/>
  <c r="H5" i="2" s="1"/>
  <c r="F61" i="2"/>
  <c r="H61" i="2" s="1"/>
  <c r="F54" i="2"/>
  <c r="H54" i="2" s="1"/>
  <c r="F47" i="2"/>
  <c r="H47" i="2" s="1"/>
  <c r="F40" i="2"/>
  <c r="H40" i="2" s="1"/>
  <c r="F33" i="2"/>
  <c r="H33" i="2" s="1"/>
  <c r="F26" i="2"/>
  <c r="H26" i="2" s="1"/>
  <c r="F19" i="2"/>
  <c r="H19" i="2" s="1"/>
  <c r="F12" i="2"/>
  <c r="H12" i="2" s="1"/>
  <c r="F1" i="2" l="1"/>
  <c r="F2" i="2"/>
  <c r="H2" i="2"/>
</calcChain>
</file>

<file path=xl/sharedStrings.xml><?xml version="1.0" encoding="utf-8"?>
<sst xmlns="http://schemas.openxmlformats.org/spreadsheetml/2006/main" count="184" uniqueCount="55">
  <si>
    <t>Construção</t>
  </si>
  <si>
    <t>Valor financiado</t>
  </si>
  <si>
    <t>Parede 1</t>
  </si>
  <si>
    <t>Parede 2</t>
  </si>
  <si>
    <t>Parede 3</t>
  </si>
  <si>
    <t>Parede 4</t>
  </si>
  <si>
    <t>Largura</t>
  </si>
  <si>
    <t>Altura</t>
  </si>
  <si>
    <t>Abertura 1 L</t>
  </si>
  <si>
    <t>Abertura 1 A</t>
  </si>
  <si>
    <t>Abertura 2 L</t>
  </si>
  <si>
    <t>Abertura 2 A</t>
  </si>
  <si>
    <t>Total m²</t>
  </si>
  <si>
    <t>SALA</t>
  </si>
  <si>
    <t>Qtd. Tijolos</t>
  </si>
  <si>
    <t>Banheiro</t>
  </si>
  <si>
    <t>Quarto 1</t>
  </si>
  <si>
    <t>Quarto 2</t>
  </si>
  <si>
    <t>Quarto 3</t>
  </si>
  <si>
    <t>Closete</t>
  </si>
  <si>
    <t>Escritório</t>
  </si>
  <si>
    <t>Cozinha</t>
  </si>
  <si>
    <t>Parede 5</t>
  </si>
  <si>
    <t>Parede 6</t>
  </si>
  <si>
    <t>Medidas das Paredes</t>
  </si>
  <si>
    <t>Total Tijolos</t>
  </si>
  <si>
    <t>Valor Tijolo</t>
  </si>
  <si>
    <t>Valor Total</t>
  </si>
  <si>
    <t>Tijolo 6 furos</t>
  </si>
  <si>
    <t>14x19x19</t>
  </si>
  <si>
    <t>Lavanderia</t>
  </si>
  <si>
    <t>Corredor</t>
  </si>
  <si>
    <t>bloco de vidro nublado incolor</t>
  </si>
  <si>
    <t>Espaçador para Blocos de Vidro 10 mm pacote com 35 unidades Bitolex</t>
  </si>
  <si>
    <t>Vergalhão de Fibra de Vidro 6mmx3m Stratus</t>
  </si>
  <si>
    <t>PRODUTOS USADO EM OBRA</t>
  </si>
  <si>
    <t>NOME</t>
  </si>
  <si>
    <t>Cimento</t>
  </si>
  <si>
    <t xml:space="preserve">QUANTIDADE </t>
  </si>
  <si>
    <t>VALOR UNITÁRIO LOJA 1</t>
  </si>
  <si>
    <t>VALOR UNITÁRIO LOJA 2</t>
  </si>
  <si>
    <t>VALOR UNITÁRIO LOJA 3</t>
  </si>
  <si>
    <t>CADASTRO DE FORNECEDORES</t>
  </si>
  <si>
    <t>Razão Social</t>
  </si>
  <si>
    <t>Endereço</t>
  </si>
  <si>
    <t>Telefone 1</t>
  </si>
  <si>
    <t>Telefone 2</t>
  </si>
  <si>
    <t>Loja 1</t>
  </si>
  <si>
    <t>Loja 2</t>
  </si>
  <si>
    <t>Loja 3</t>
  </si>
  <si>
    <t>Loja 4</t>
  </si>
  <si>
    <t>Endereço Loja 1</t>
  </si>
  <si>
    <t>Endereço Loja 2</t>
  </si>
  <si>
    <t>Endereço Loja 3</t>
  </si>
  <si>
    <t>Endereço Loja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</si>
</sst>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#,##0.00"/>
  </numFmts>
  <fonts count="8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2" borderId="0" applyNumberFormat="0" applyBorder="0" applyAlignment="0" applyProtection="0"/>
  </cellStyleXfs>
  <cellXfs count="13">
    <xf numFmtId="0" fontId="0" fillId="0" borderId="0" xfId="0"/>
    <xf numFmtId="4" fontId="0" fillId="0" borderId="0" xfId="0" applyNumberFormat="1"/>
    <xf numFmtId="0" fontId="4" fillId="0" borderId="0" xfId="0" applyFont="1"/>
    <xf numFmtId="0" fontId="1" fillId="0" borderId="0" xfId="0" applyFont="1"/>
    <xf numFmtId="2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7" fillId="2" borderId="0" xfId="1" applyFont="1" applyAlignment="1">
      <alignment horizontal="center" vertical="center"/>
    </xf>
    <xf numFmtId="0" fontId="0" fillId="0" borderId="0" xfId="0" applyNumberFormat="1"/>
  </cellXfs>
  <cellStyles count="2">
    <cellStyle name="Ênfase6" xfId="1" builtinId="49"/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FD358D3-83C0-498E-9861-DA18F510DC35}" name="Tabela2" displayName="Tabela2" ref="A3:D7" totalsRowShown="0">
  <tableColumns count="4">
    <tableColumn id="1" xr3:uid="{7296A867-8FBA-4F4A-A1C0-37355F737F03}" name="Razão Social"/>
    <tableColumn id="2" xr3:uid="{7501CD55-3F8B-421D-A1F2-EC0B065C5DB8}" name="Endereço"/>
    <tableColumn id="3" xr3:uid="{2FA4B94E-E169-43BF-B805-96EF69D4F478}" name="Telefone 1" dataDxfId="1"/>
    <tableColumn id="4" xr3:uid="{B2FB5112-BACD-489F-BA01-692D3DB4AC7F}" name="Telefone 2" dataDxfId="0"/>
  </tableColumns>
  <tableStyleInfo name="TableStyleLight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84B47-E8F7-4835-AE0A-F5167991EA17}">
  <dimension ref="A1:C7"/>
  <sheetViews>
    <sheetView workbookViewId="0">
      <selection activeCell="C15" sqref="C15"/>
    </sheetView>
  </sheetViews>
  <sheetFormatPr defaultRowHeight="15" x14ac:dyDescent="0.25"/>
  <cols>
    <col min="1" max="1" width="28.42578125" bestFit="1" customWidth="1"/>
    <col min="3" max="3" width="10.140625" bestFit="1" customWidth="1"/>
  </cols>
  <sheetData>
    <row r="1" spans="1:3" x14ac:dyDescent="0.25">
      <c r="A1" t="s">
        <v>0</v>
      </c>
    </row>
    <row r="3" spans="1:3" x14ac:dyDescent="0.25">
      <c r="A3" s="6" t="s">
        <v>1</v>
      </c>
      <c r="B3" s="6"/>
      <c r="C3" s="1">
        <v>135000</v>
      </c>
    </row>
    <row r="5" spans="1:3" x14ac:dyDescent="0.25">
      <c r="A5" t="s">
        <v>32</v>
      </c>
      <c r="B5">
        <v>6.99</v>
      </c>
    </row>
    <row r="6" spans="1:3" x14ac:dyDescent="0.25">
      <c r="A6" t="s">
        <v>33</v>
      </c>
      <c r="B6">
        <v>20.9</v>
      </c>
    </row>
    <row r="7" spans="1:3" x14ac:dyDescent="0.25">
      <c r="A7" t="s">
        <v>34</v>
      </c>
      <c r="B7">
        <v>19.489999999999998</v>
      </c>
    </row>
  </sheetData>
  <mergeCells count="1">
    <mergeCell ref="A3:B3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1FB99-54BB-457F-95B3-71F0034117A8}">
  <dimension ref="A1:H79"/>
  <sheetViews>
    <sheetView workbookViewId="0">
      <selection activeCell="E12" sqref="E12"/>
    </sheetView>
  </sheetViews>
  <sheetFormatPr defaultRowHeight="15" x14ac:dyDescent="0.25"/>
  <cols>
    <col min="4" max="4" width="11.5703125" bestFit="1" customWidth="1"/>
    <col min="5" max="6" width="12" bestFit="1" customWidth="1"/>
    <col min="7" max="7" width="12.140625" bestFit="1" customWidth="1"/>
    <col min="8" max="8" width="13.7109375" bestFit="1" customWidth="1"/>
  </cols>
  <sheetData>
    <row r="1" spans="1:8" x14ac:dyDescent="0.25">
      <c r="A1" s="8" t="s">
        <v>24</v>
      </c>
      <c r="B1" s="8"/>
      <c r="C1" s="8"/>
      <c r="D1" s="8"/>
      <c r="E1" t="s">
        <v>12</v>
      </c>
      <c r="F1">
        <f>(F5+F12+F19+F26+F33+F40+F47+F54+F61+F70)</f>
        <v>204.86828571428566</v>
      </c>
      <c r="G1" t="s">
        <v>26</v>
      </c>
      <c r="H1" s="5">
        <v>0.5</v>
      </c>
    </row>
    <row r="2" spans="1:8" x14ac:dyDescent="0.25">
      <c r="A2" s="8"/>
      <c r="B2" s="8"/>
      <c r="C2" s="8"/>
      <c r="D2" s="8"/>
      <c r="E2" t="s">
        <v>25</v>
      </c>
      <c r="F2" s="4">
        <f>(H5+H12+H19+H26+H33+H40+H47+H54+H61+H70)</f>
        <v>7701.8152524167544</v>
      </c>
      <c r="G2" t="s">
        <v>27</v>
      </c>
      <c r="H2" s="5">
        <f>(F2*H1)</f>
        <v>3850.9076262083772</v>
      </c>
    </row>
    <row r="3" spans="1:8" x14ac:dyDescent="0.25">
      <c r="A3" s="9" t="s">
        <v>28</v>
      </c>
      <c r="B3" s="10" t="s">
        <v>29</v>
      </c>
      <c r="C3">
        <f>(0.14*0.19)</f>
        <v>2.6600000000000002E-2</v>
      </c>
    </row>
    <row r="4" spans="1:8" x14ac:dyDescent="0.25">
      <c r="A4" s="9"/>
      <c r="B4" s="10"/>
    </row>
    <row r="5" spans="1:8" ht="21" x14ac:dyDescent="0.35">
      <c r="A5" s="7" t="s">
        <v>13</v>
      </c>
      <c r="B5" s="7"/>
      <c r="C5" s="7"/>
      <c r="D5" s="7"/>
      <c r="E5" s="3" t="s">
        <v>12</v>
      </c>
      <c r="F5" s="2">
        <f>(H7+H8+H9+H10)</f>
        <v>39.040000000000006</v>
      </c>
      <c r="G5" s="3" t="s">
        <v>14</v>
      </c>
      <c r="H5" s="2">
        <f>(F5/C3)</f>
        <v>1467.6691729323309</v>
      </c>
    </row>
    <row r="6" spans="1:8" x14ac:dyDescent="0.25">
      <c r="B6" t="s">
        <v>6</v>
      </c>
      <c r="C6" t="s">
        <v>7</v>
      </c>
      <c r="D6" t="s">
        <v>8</v>
      </c>
      <c r="E6" t="s">
        <v>9</v>
      </c>
      <c r="F6" t="s">
        <v>11</v>
      </c>
      <c r="G6" t="s">
        <v>10</v>
      </c>
      <c r="H6" t="s">
        <v>12</v>
      </c>
    </row>
    <row r="7" spans="1:8" x14ac:dyDescent="0.25">
      <c r="A7" t="s">
        <v>2</v>
      </c>
      <c r="B7">
        <v>4</v>
      </c>
      <c r="C7">
        <v>2.8</v>
      </c>
      <c r="D7">
        <v>0</v>
      </c>
      <c r="E7">
        <v>0</v>
      </c>
      <c r="F7">
        <v>0</v>
      </c>
      <c r="G7">
        <v>0</v>
      </c>
      <c r="H7">
        <f>(B7*C7-(D7*E7)-(F7*G7))</f>
        <v>11.2</v>
      </c>
    </row>
    <row r="8" spans="1:8" x14ac:dyDescent="0.25">
      <c r="A8" t="s">
        <v>3</v>
      </c>
      <c r="B8">
        <v>4.1500000000000004</v>
      </c>
      <c r="C8">
        <v>2.8</v>
      </c>
      <c r="D8">
        <v>0</v>
      </c>
      <c r="E8">
        <v>0</v>
      </c>
      <c r="F8">
        <v>0</v>
      </c>
      <c r="G8">
        <v>0</v>
      </c>
      <c r="H8">
        <f t="shared" ref="H8:H10" si="0">(B8*C8-(D8*E8)-(F8*G8))</f>
        <v>11.620000000000001</v>
      </c>
    </row>
    <row r="9" spans="1:8" x14ac:dyDescent="0.25">
      <c r="A9" t="s">
        <v>4</v>
      </c>
      <c r="B9">
        <v>4.1500000000000004</v>
      </c>
      <c r="C9">
        <v>2.8</v>
      </c>
      <c r="D9">
        <v>1</v>
      </c>
      <c r="E9">
        <v>2.1</v>
      </c>
      <c r="F9">
        <v>0</v>
      </c>
      <c r="G9">
        <v>0</v>
      </c>
      <c r="H9">
        <f t="shared" si="0"/>
        <v>9.5200000000000014</v>
      </c>
    </row>
    <row r="10" spans="1:8" x14ac:dyDescent="0.25">
      <c r="A10" t="s">
        <v>5</v>
      </c>
      <c r="B10">
        <v>4</v>
      </c>
      <c r="C10">
        <v>2.8</v>
      </c>
      <c r="D10">
        <v>1</v>
      </c>
      <c r="E10">
        <v>2.1</v>
      </c>
      <c r="F10">
        <v>2</v>
      </c>
      <c r="G10">
        <v>1.2</v>
      </c>
      <c r="H10">
        <f t="shared" si="0"/>
        <v>6.6999999999999993</v>
      </c>
    </row>
    <row r="12" spans="1:8" ht="21" x14ac:dyDescent="0.35">
      <c r="A12" s="7" t="s">
        <v>15</v>
      </c>
      <c r="B12" s="7"/>
      <c r="C12" s="7"/>
      <c r="D12" s="7"/>
      <c r="E12" s="3" t="s">
        <v>12</v>
      </c>
      <c r="F12" s="2">
        <f>(H14+H15+H16+H17)</f>
        <v>14.199999999999996</v>
      </c>
      <c r="G12" s="3" t="s">
        <v>14</v>
      </c>
      <c r="H12" s="2">
        <f>(F12/C3)</f>
        <v>533.83458646616521</v>
      </c>
    </row>
    <row r="13" spans="1:8" x14ac:dyDescent="0.25">
      <c r="B13" t="s">
        <v>6</v>
      </c>
      <c r="C13" t="s">
        <v>7</v>
      </c>
      <c r="D13" t="s">
        <v>8</v>
      </c>
      <c r="E13" t="s">
        <v>9</v>
      </c>
      <c r="F13" t="s">
        <v>11</v>
      </c>
      <c r="G13" t="s">
        <v>10</v>
      </c>
      <c r="H13" t="s">
        <v>12</v>
      </c>
    </row>
    <row r="14" spans="1:8" x14ac:dyDescent="0.25">
      <c r="A14" t="s">
        <v>2</v>
      </c>
      <c r="B14">
        <v>1.4</v>
      </c>
      <c r="C14">
        <v>2.8</v>
      </c>
      <c r="D14">
        <v>0.8</v>
      </c>
      <c r="E14">
        <v>2.1</v>
      </c>
      <c r="F14">
        <v>0</v>
      </c>
      <c r="G14">
        <v>0</v>
      </c>
      <c r="H14">
        <f>(B14*C14-(D14*E14)-(F14*G14))</f>
        <v>2.2399999999999993</v>
      </c>
    </row>
    <row r="15" spans="1:8" x14ac:dyDescent="0.25">
      <c r="A15" t="s">
        <v>3</v>
      </c>
      <c r="B15">
        <v>3</v>
      </c>
      <c r="C15">
        <v>2.8</v>
      </c>
      <c r="D15">
        <v>0</v>
      </c>
      <c r="E15">
        <v>0</v>
      </c>
      <c r="F15">
        <v>0</v>
      </c>
      <c r="G15">
        <v>0</v>
      </c>
      <c r="H15">
        <f t="shared" ref="H15:H16" si="1">(B15*C15-(D15*E15)-(F15*G15))</f>
        <v>8.3999999999999986</v>
      </c>
    </row>
    <row r="16" spans="1:8" x14ac:dyDescent="0.25">
      <c r="A16" t="s">
        <v>4</v>
      </c>
      <c r="B16">
        <v>1.4</v>
      </c>
      <c r="C16">
        <v>2.8</v>
      </c>
      <c r="D16">
        <v>0.6</v>
      </c>
      <c r="E16">
        <v>0.6</v>
      </c>
      <c r="F16">
        <v>0</v>
      </c>
      <c r="G16">
        <v>0</v>
      </c>
      <c r="H16">
        <f t="shared" si="1"/>
        <v>3.5599999999999996</v>
      </c>
    </row>
    <row r="19" spans="1:8" ht="21" x14ac:dyDescent="0.35">
      <c r="A19" s="7" t="s">
        <v>16</v>
      </c>
      <c r="B19" s="7"/>
      <c r="C19" s="7"/>
      <c r="D19" s="7"/>
      <c r="E19" s="3" t="s">
        <v>12</v>
      </c>
      <c r="F19" s="2">
        <f>(H21+H22+H23+H24)</f>
        <v>19.779999999999998</v>
      </c>
      <c r="G19" s="3" t="s">
        <v>14</v>
      </c>
      <c r="H19" s="2">
        <f>(F19/C3)</f>
        <v>743.60902255639087</v>
      </c>
    </row>
    <row r="20" spans="1:8" x14ac:dyDescent="0.25">
      <c r="B20" t="s">
        <v>6</v>
      </c>
      <c r="C20" t="s">
        <v>7</v>
      </c>
      <c r="D20" t="s">
        <v>8</v>
      </c>
      <c r="E20" t="s">
        <v>9</v>
      </c>
      <c r="F20" t="s">
        <v>11</v>
      </c>
      <c r="G20" t="s">
        <v>10</v>
      </c>
      <c r="H20" t="s">
        <v>12</v>
      </c>
    </row>
    <row r="21" spans="1:8" x14ac:dyDescent="0.25">
      <c r="A21" t="s">
        <v>2</v>
      </c>
      <c r="B21">
        <v>2.6</v>
      </c>
      <c r="C21">
        <v>2.8</v>
      </c>
      <c r="D21">
        <v>0</v>
      </c>
      <c r="E21">
        <v>0</v>
      </c>
      <c r="F21">
        <v>0</v>
      </c>
      <c r="G21">
        <v>0</v>
      </c>
      <c r="H21">
        <f>(B21*C21-(D21*E21)-(F21*G21))</f>
        <v>7.2799999999999994</v>
      </c>
    </row>
    <row r="22" spans="1:8" x14ac:dyDescent="0.25">
      <c r="A22" t="s">
        <v>3</v>
      </c>
      <c r="B22">
        <v>3</v>
      </c>
      <c r="C22">
        <v>2.8</v>
      </c>
      <c r="D22">
        <v>0.8</v>
      </c>
      <c r="E22">
        <v>2.1</v>
      </c>
      <c r="F22">
        <v>0</v>
      </c>
      <c r="G22">
        <v>0</v>
      </c>
      <c r="H22">
        <f t="shared" ref="H22:H24" si="2">(B22*C22-(D22*E22)-(F22*G22))</f>
        <v>6.7199999999999989</v>
      </c>
    </row>
    <row r="23" spans="1:8" x14ac:dyDescent="0.25">
      <c r="A23" t="s">
        <v>4</v>
      </c>
      <c r="B23">
        <v>2.6</v>
      </c>
      <c r="C23">
        <v>2.8</v>
      </c>
      <c r="D23">
        <v>1.5</v>
      </c>
      <c r="E23">
        <v>1</v>
      </c>
      <c r="F23">
        <v>0</v>
      </c>
      <c r="G23">
        <v>0</v>
      </c>
      <c r="H23">
        <f t="shared" si="2"/>
        <v>5.7799999999999994</v>
      </c>
    </row>
    <row r="24" spans="1:8" x14ac:dyDescent="0.25">
      <c r="A24" t="s">
        <v>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f t="shared" si="2"/>
        <v>0</v>
      </c>
    </row>
    <row r="26" spans="1:8" ht="21" x14ac:dyDescent="0.35">
      <c r="A26" s="7" t="s">
        <v>17</v>
      </c>
      <c r="B26" s="7"/>
      <c r="C26" s="7"/>
      <c r="D26" s="7"/>
      <c r="E26" s="3" t="s">
        <v>12</v>
      </c>
      <c r="F26" s="2">
        <f>(H28+H29+H30+H31)</f>
        <v>28.18</v>
      </c>
      <c r="G26" s="3" t="s">
        <v>14</v>
      </c>
      <c r="H26" s="2">
        <f>(F26/C3)</f>
        <v>1059.3984962406014</v>
      </c>
    </row>
    <row r="27" spans="1:8" x14ac:dyDescent="0.25">
      <c r="B27" t="s">
        <v>6</v>
      </c>
      <c r="C27" t="s">
        <v>7</v>
      </c>
      <c r="D27" t="s">
        <v>8</v>
      </c>
      <c r="E27" t="s">
        <v>9</v>
      </c>
      <c r="F27" t="s">
        <v>11</v>
      </c>
      <c r="G27" t="s">
        <v>10</v>
      </c>
      <c r="H27" t="s">
        <v>12</v>
      </c>
    </row>
    <row r="28" spans="1:8" x14ac:dyDescent="0.25">
      <c r="A28" t="s">
        <v>2</v>
      </c>
      <c r="B28">
        <v>3</v>
      </c>
      <c r="C28">
        <v>2.8</v>
      </c>
      <c r="D28">
        <v>0</v>
      </c>
      <c r="E28">
        <v>0</v>
      </c>
      <c r="F28">
        <v>0</v>
      </c>
      <c r="G28">
        <v>0</v>
      </c>
      <c r="H28">
        <f>(B28*C28-(D28*E28)-(F28*G28))</f>
        <v>8.3999999999999986</v>
      </c>
    </row>
    <row r="29" spans="1:8" x14ac:dyDescent="0.25">
      <c r="A29" t="s">
        <v>3</v>
      </c>
      <c r="B29">
        <v>2.6</v>
      </c>
      <c r="C29">
        <v>2.8</v>
      </c>
      <c r="D29">
        <v>0.8</v>
      </c>
      <c r="E29">
        <v>2.1</v>
      </c>
      <c r="F29">
        <v>0</v>
      </c>
      <c r="G29">
        <v>0</v>
      </c>
      <c r="H29">
        <f t="shared" ref="H29:H31" si="3">(B29*C29-(D29*E29)-(F29*G29))</f>
        <v>5.6</v>
      </c>
    </row>
    <row r="30" spans="1:8" x14ac:dyDescent="0.25">
      <c r="A30" t="s">
        <v>4</v>
      </c>
      <c r="B30">
        <v>3</v>
      </c>
      <c r="C30">
        <v>2.8</v>
      </c>
      <c r="D30">
        <v>0</v>
      </c>
      <c r="E30">
        <v>0</v>
      </c>
      <c r="F30">
        <v>0</v>
      </c>
      <c r="G30">
        <v>0</v>
      </c>
      <c r="H30">
        <f t="shared" si="3"/>
        <v>8.3999999999999986</v>
      </c>
    </row>
    <row r="31" spans="1:8" x14ac:dyDescent="0.25">
      <c r="A31" t="s">
        <v>5</v>
      </c>
      <c r="B31">
        <v>2.6</v>
      </c>
      <c r="C31">
        <v>2.8</v>
      </c>
      <c r="D31">
        <v>1.5</v>
      </c>
      <c r="E31">
        <v>1</v>
      </c>
      <c r="F31">
        <v>0</v>
      </c>
      <c r="G31">
        <v>0</v>
      </c>
      <c r="H31">
        <f t="shared" si="3"/>
        <v>5.7799999999999994</v>
      </c>
    </row>
    <row r="33" spans="1:8" ht="21" x14ac:dyDescent="0.35">
      <c r="A33" s="7" t="s">
        <v>18</v>
      </c>
      <c r="B33" s="7"/>
      <c r="C33" s="7"/>
      <c r="D33" s="7"/>
      <c r="E33" s="3" t="s">
        <v>12</v>
      </c>
      <c r="F33" s="2">
        <f>(H35+H36+H37+H38)</f>
        <v>15.119999999999996</v>
      </c>
      <c r="G33" s="3" t="s">
        <v>14</v>
      </c>
      <c r="H33" s="2">
        <f>(F33/C3)</f>
        <v>568.42105263157873</v>
      </c>
    </row>
    <row r="34" spans="1:8" x14ac:dyDescent="0.25">
      <c r="B34" t="s">
        <v>6</v>
      </c>
      <c r="C34" t="s">
        <v>7</v>
      </c>
      <c r="D34" t="s">
        <v>8</v>
      </c>
      <c r="E34" t="s">
        <v>9</v>
      </c>
      <c r="F34" t="s">
        <v>11</v>
      </c>
      <c r="G34" t="s">
        <v>10</v>
      </c>
      <c r="H34" t="s">
        <v>12</v>
      </c>
    </row>
    <row r="35" spans="1:8" x14ac:dyDescent="0.25">
      <c r="A35" t="s">
        <v>2</v>
      </c>
      <c r="B35">
        <v>2.5499999999999998</v>
      </c>
      <c r="C35">
        <v>2.8</v>
      </c>
      <c r="D35">
        <v>2</v>
      </c>
      <c r="E35">
        <v>2.1</v>
      </c>
      <c r="F35">
        <v>0</v>
      </c>
      <c r="G35">
        <v>0</v>
      </c>
      <c r="H35">
        <f>(B35*C35-(D35*E35)-(F35*G35))</f>
        <v>2.9399999999999986</v>
      </c>
    </row>
    <row r="36" spans="1:8" x14ac:dyDescent="0.25">
      <c r="A36" t="s">
        <v>3</v>
      </c>
      <c r="B36">
        <v>3</v>
      </c>
      <c r="C36">
        <v>2.8</v>
      </c>
      <c r="D36">
        <v>0.8</v>
      </c>
      <c r="E36">
        <v>2.1</v>
      </c>
      <c r="F36">
        <v>0</v>
      </c>
      <c r="G36">
        <v>0</v>
      </c>
      <c r="H36">
        <f t="shared" ref="H36:H38" si="4">(B36*C36-(D36*E36)-(F36*G36))</f>
        <v>6.7199999999999989</v>
      </c>
    </row>
    <row r="37" spans="1:8" x14ac:dyDescent="0.25">
      <c r="A37" t="s">
        <v>4</v>
      </c>
      <c r="B37">
        <v>2.5499999999999998</v>
      </c>
      <c r="C37">
        <v>2.8</v>
      </c>
      <c r="D37">
        <v>0.8</v>
      </c>
      <c r="E37">
        <v>2.1</v>
      </c>
      <c r="F37">
        <v>0</v>
      </c>
      <c r="G37">
        <v>0</v>
      </c>
      <c r="H37">
        <f t="shared" si="4"/>
        <v>5.4599999999999991</v>
      </c>
    </row>
    <row r="38" spans="1:8" x14ac:dyDescent="0.25">
      <c r="A38" t="s">
        <v>5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f t="shared" si="4"/>
        <v>0</v>
      </c>
    </row>
    <row r="40" spans="1:8" ht="21" x14ac:dyDescent="0.35">
      <c r="A40" s="7" t="s">
        <v>19</v>
      </c>
      <c r="B40" s="7"/>
      <c r="C40" s="7"/>
      <c r="D40" s="7"/>
      <c r="E40" s="3" t="s">
        <v>12</v>
      </c>
      <c r="F40" s="2">
        <f>(H42+H43+H44+H45)</f>
        <v>16.183999999999997</v>
      </c>
      <c r="G40" s="3" t="s">
        <v>14</v>
      </c>
      <c r="H40" s="2">
        <f>(F40/C3)</f>
        <v>608.42105263157885</v>
      </c>
    </row>
    <row r="41" spans="1:8" x14ac:dyDescent="0.25">
      <c r="B41" t="s">
        <v>6</v>
      </c>
      <c r="C41" t="s">
        <v>7</v>
      </c>
      <c r="D41" t="s">
        <v>8</v>
      </c>
      <c r="E41" t="s">
        <v>9</v>
      </c>
      <c r="F41" t="s">
        <v>11</v>
      </c>
      <c r="G41" t="s">
        <v>10</v>
      </c>
      <c r="H41" t="s">
        <v>12</v>
      </c>
    </row>
    <row r="42" spans="1:8" x14ac:dyDescent="0.25">
      <c r="A42" t="s">
        <v>2</v>
      </c>
      <c r="B42">
        <v>1.8</v>
      </c>
      <c r="C42">
        <v>2.8</v>
      </c>
      <c r="D42">
        <v>0.8</v>
      </c>
      <c r="E42">
        <v>2.1</v>
      </c>
      <c r="F42">
        <v>0</v>
      </c>
      <c r="G42">
        <v>0</v>
      </c>
      <c r="H42">
        <f>(B42*C42-(D42*E42)-(F42*G42))</f>
        <v>3.36</v>
      </c>
    </row>
    <row r="43" spans="1:8" x14ac:dyDescent="0.25">
      <c r="A43" t="s">
        <v>3</v>
      </c>
      <c r="B43">
        <v>1.79</v>
      </c>
      <c r="C43">
        <v>2.8</v>
      </c>
      <c r="D43">
        <v>0</v>
      </c>
      <c r="E43">
        <v>0</v>
      </c>
      <c r="F43">
        <v>0</v>
      </c>
      <c r="G43">
        <v>0</v>
      </c>
      <c r="H43">
        <f t="shared" ref="H43:H45" si="5">(B43*C43-(D43*E43)-(F43*G43))</f>
        <v>5.0119999999999996</v>
      </c>
    </row>
    <row r="44" spans="1:8" x14ac:dyDescent="0.25">
      <c r="A44" t="s">
        <v>4</v>
      </c>
      <c r="B44">
        <v>1.8</v>
      </c>
      <c r="C44">
        <v>2.8</v>
      </c>
      <c r="D44">
        <v>0</v>
      </c>
      <c r="E44">
        <v>0</v>
      </c>
      <c r="F44">
        <v>0</v>
      </c>
      <c r="G44">
        <v>0</v>
      </c>
      <c r="H44">
        <f t="shared" si="5"/>
        <v>5.04</v>
      </c>
    </row>
    <row r="45" spans="1:8" x14ac:dyDescent="0.25">
      <c r="A45" t="s">
        <v>5</v>
      </c>
      <c r="B45">
        <v>1.79</v>
      </c>
      <c r="C45">
        <v>2.8</v>
      </c>
      <c r="D45">
        <v>0.8</v>
      </c>
      <c r="E45">
        <v>2.8</v>
      </c>
      <c r="F45">
        <v>0</v>
      </c>
      <c r="G45">
        <v>0</v>
      </c>
      <c r="H45">
        <f t="shared" si="5"/>
        <v>2.7719999999999998</v>
      </c>
    </row>
    <row r="47" spans="1:8" ht="21" x14ac:dyDescent="0.35">
      <c r="A47" s="7" t="s">
        <v>19</v>
      </c>
      <c r="B47" s="7"/>
      <c r="C47" s="7"/>
      <c r="D47" s="7"/>
      <c r="E47" s="3" t="s">
        <v>12</v>
      </c>
      <c r="F47" s="2">
        <f>(H49+H50+H51+H52)</f>
        <v>20.259999999999998</v>
      </c>
      <c r="G47" s="3" t="s">
        <v>14</v>
      </c>
      <c r="H47" s="2">
        <f>(F47/C3)</f>
        <v>761.65413533834578</v>
      </c>
    </row>
    <row r="48" spans="1:8" x14ac:dyDescent="0.25">
      <c r="B48" t="s">
        <v>6</v>
      </c>
      <c r="C48" t="s">
        <v>7</v>
      </c>
      <c r="D48" t="s">
        <v>8</v>
      </c>
      <c r="E48" t="s">
        <v>9</v>
      </c>
      <c r="F48" t="s">
        <v>11</v>
      </c>
      <c r="G48" t="s">
        <v>10</v>
      </c>
      <c r="H48" t="s">
        <v>12</v>
      </c>
    </row>
    <row r="49" spans="1:8" x14ac:dyDescent="0.25">
      <c r="A49" t="s">
        <v>2</v>
      </c>
      <c r="B49">
        <v>3</v>
      </c>
      <c r="C49">
        <v>2.8</v>
      </c>
      <c r="D49">
        <v>0</v>
      </c>
      <c r="E49">
        <v>0</v>
      </c>
      <c r="F49">
        <v>0</v>
      </c>
      <c r="G49">
        <v>0</v>
      </c>
      <c r="H49">
        <f>(B49*C49-(D49*E49)-(F49*G49))</f>
        <v>8.3999999999999986</v>
      </c>
    </row>
    <row r="50" spans="1:8" x14ac:dyDescent="0.25">
      <c r="A50" t="s">
        <v>3</v>
      </c>
      <c r="B50">
        <v>1.8</v>
      </c>
      <c r="C50">
        <v>2.8</v>
      </c>
      <c r="D50">
        <v>1</v>
      </c>
      <c r="E50">
        <v>0.6</v>
      </c>
      <c r="F50">
        <v>0</v>
      </c>
      <c r="G50">
        <v>0</v>
      </c>
      <c r="H50">
        <f t="shared" ref="H50:H52" si="6">(B50*C50-(D50*E50)-(F50*G50))</f>
        <v>4.4400000000000004</v>
      </c>
    </row>
    <row r="51" spans="1:8" x14ac:dyDescent="0.25">
      <c r="A51" t="s">
        <v>4</v>
      </c>
      <c r="B51">
        <v>1.8</v>
      </c>
      <c r="C51">
        <v>2.8</v>
      </c>
      <c r="D51">
        <v>0</v>
      </c>
      <c r="E51">
        <v>0</v>
      </c>
      <c r="F51">
        <v>0</v>
      </c>
      <c r="G51">
        <v>0</v>
      </c>
      <c r="H51">
        <f t="shared" si="6"/>
        <v>5.04</v>
      </c>
    </row>
    <row r="52" spans="1:8" x14ac:dyDescent="0.25">
      <c r="A52" t="s">
        <v>5</v>
      </c>
      <c r="B52">
        <v>0.85</v>
      </c>
      <c r="C52">
        <v>2.8</v>
      </c>
      <c r="D52">
        <v>0</v>
      </c>
      <c r="E52">
        <v>0</v>
      </c>
      <c r="F52">
        <v>0</v>
      </c>
      <c r="G52">
        <v>0</v>
      </c>
      <c r="H52">
        <f t="shared" si="6"/>
        <v>2.38</v>
      </c>
    </row>
    <row r="54" spans="1:8" ht="21" x14ac:dyDescent="0.35">
      <c r="A54" s="7" t="s">
        <v>20</v>
      </c>
      <c r="B54" s="7"/>
      <c r="C54" s="7"/>
      <c r="D54" s="7"/>
      <c r="E54" s="3" t="s">
        <v>12</v>
      </c>
      <c r="F54" s="2">
        <f>(H56+H57+H58+H59)</f>
        <v>14.411999999999999</v>
      </c>
      <c r="G54" s="3" t="s">
        <v>14</v>
      </c>
      <c r="H54" s="2">
        <f>(F54/0.0266)</f>
        <v>541.80451127819549</v>
      </c>
    </row>
    <row r="55" spans="1:8" x14ac:dyDescent="0.25">
      <c r="B55" t="s">
        <v>6</v>
      </c>
      <c r="C55" t="s">
        <v>7</v>
      </c>
      <c r="D55" t="s">
        <v>8</v>
      </c>
      <c r="E55" t="s">
        <v>9</v>
      </c>
      <c r="F55" t="s">
        <v>11</v>
      </c>
      <c r="G55" t="s">
        <v>10</v>
      </c>
      <c r="H55" t="s">
        <v>12</v>
      </c>
    </row>
    <row r="56" spans="1:8" x14ac:dyDescent="0.25">
      <c r="A56" t="s">
        <v>2</v>
      </c>
      <c r="B56">
        <v>2.5</v>
      </c>
      <c r="C56">
        <v>2.8</v>
      </c>
      <c r="D56">
        <v>0</v>
      </c>
      <c r="E56">
        <v>0</v>
      </c>
      <c r="F56">
        <v>0</v>
      </c>
      <c r="G56">
        <v>0</v>
      </c>
      <c r="H56">
        <f>(B56*C56-(D56*E56)-(F56*G56))</f>
        <v>7</v>
      </c>
    </row>
    <row r="57" spans="1:8" x14ac:dyDescent="0.25">
      <c r="A57" t="s">
        <v>3</v>
      </c>
      <c r="B57">
        <v>2.99</v>
      </c>
      <c r="C57">
        <v>2.8</v>
      </c>
      <c r="D57">
        <v>0.4</v>
      </c>
      <c r="E57">
        <v>1.2</v>
      </c>
      <c r="F57">
        <v>0.4</v>
      </c>
      <c r="G57">
        <v>1.2</v>
      </c>
      <c r="H57">
        <f t="shared" ref="H57:H59" si="7">(B57*C57-(D57*E57)-(F57*G57))</f>
        <v>7.411999999999999</v>
      </c>
    </row>
    <row r="58" spans="1:8" x14ac:dyDescent="0.25">
      <c r="A58" t="s">
        <v>4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f t="shared" si="7"/>
        <v>0</v>
      </c>
    </row>
    <row r="59" spans="1:8" x14ac:dyDescent="0.25">
      <c r="A59" t="s">
        <v>5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f t="shared" si="7"/>
        <v>0</v>
      </c>
    </row>
    <row r="61" spans="1:8" ht="21" x14ac:dyDescent="0.35">
      <c r="A61" s="7" t="s">
        <v>21</v>
      </c>
      <c r="B61" s="7"/>
      <c r="C61" s="7"/>
      <c r="D61" s="7"/>
      <c r="E61" s="3" t="s">
        <v>12</v>
      </c>
      <c r="F61" s="2">
        <f>(H63+H64+H65+H66)</f>
        <v>25.059999999999995</v>
      </c>
      <c r="G61" s="3" t="s">
        <v>14</v>
      </c>
      <c r="H61" s="2">
        <f>(F61/C3)</f>
        <v>942.10526315789446</v>
      </c>
    </row>
    <row r="62" spans="1:8" x14ac:dyDescent="0.25">
      <c r="B62" t="s">
        <v>6</v>
      </c>
      <c r="C62" t="s">
        <v>7</v>
      </c>
      <c r="D62" t="s">
        <v>8</v>
      </c>
      <c r="E62" t="s">
        <v>9</v>
      </c>
      <c r="F62" t="s">
        <v>11</v>
      </c>
      <c r="G62" t="s">
        <v>10</v>
      </c>
      <c r="H62" t="s">
        <v>12</v>
      </c>
    </row>
    <row r="63" spans="1:8" x14ac:dyDescent="0.25">
      <c r="A63" t="s">
        <v>2</v>
      </c>
      <c r="B63">
        <v>4.3</v>
      </c>
      <c r="C63">
        <v>2.8</v>
      </c>
      <c r="D63">
        <v>2</v>
      </c>
      <c r="E63">
        <v>2.1</v>
      </c>
      <c r="F63">
        <v>0</v>
      </c>
      <c r="G63">
        <v>0</v>
      </c>
      <c r="H63">
        <f>(B63*C63-(D63*E63)-(F63*G63))</f>
        <v>7.839999999999999</v>
      </c>
    </row>
    <row r="64" spans="1:8" x14ac:dyDescent="0.25">
      <c r="A64" t="s">
        <v>3</v>
      </c>
      <c r="B64">
        <v>3</v>
      </c>
      <c r="C64">
        <v>2.8</v>
      </c>
      <c r="D64">
        <v>0</v>
      </c>
      <c r="E64">
        <v>0</v>
      </c>
      <c r="F64">
        <v>0</v>
      </c>
      <c r="G64">
        <v>0</v>
      </c>
      <c r="H64">
        <f t="shared" ref="H64:H66" si="8">(B64*C64-(D64*E64)-(F64*G64))</f>
        <v>8.3999999999999986</v>
      </c>
    </row>
    <row r="65" spans="1:8" x14ac:dyDescent="0.25">
      <c r="A65" t="s">
        <v>4</v>
      </c>
      <c r="B65">
        <v>2</v>
      </c>
      <c r="C65">
        <v>2.8</v>
      </c>
      <c r="D65">
        <v>0</v>
      </c>
      <c r="E65">
        <v>0</v>
      </c>
      <c r="F65">
        <v>0</v>
      </c>
      <c r="G65">
        <v>0</v>
      </c>
      <c r="H65">
        <f t="shared" si="8"/>
        <v>5.6</v>
      </c>
    </row>
    <row r="66" spans="1:8" x14ac:dyDescent="0.25">
      <c r="A66" t="s">
        <v>5</v>
      </c>
      <c r="B66">
        <v>1.75</v>
      </c>
      <c r="C66">
        <v>2.8</v>
      </c>
      <c r="D66">
        <v>0.8</v>
      </c>
      <c r="E66">
        <v>2.1</v>
      </c>
      <c r="F66">
        <v>0</v>
      </c>
      <c r="G66">
        <v>0</v>
      </c>
      <c r="H66">
        <f t="shared" si="8"/>
        <v>3.2199999999999993</v>
      </c>
    </row>
    <row r="67" spans="1:8" x14ac:dyDescent="0.25">
      <c r="A67" t="s">
        <v>22</v>
      </c>
      <c r="B67">
        <v>2.15</v>
      </c>
      <c r="C67">
        <v>2.8</v>
      </c>
      <c r="D67">
        <v>0.8</v>
      </c>
      <c r="E67">
        <v>2.1</v>
      </c>
      <c r="F67">
        <v>0.8</v>
      </c>
      <c r="G67">
        <v>2.1</v>
      </c>
      <c r="H67">
        <f t="shared" ref="H67:H68" si="9">(B67*C67-(D67*E67)-(F67*G67))</f>
        <v>2.6599999999999997</v>
      </c>
    </row>
    <row r="68" spans="1:8" x14ac:dyDescent="0.25">
      <c r="A68" t="s">
        <v>23</v>
      </c>
      <c r="B68">
        <v>3.05</v>
      </c>
      <c r="C68">
        <v>2.8</v>
      </c>
      <c r="D68">
        <v>0</v>
      </c>
      <c r="E68">
        <v>0</v>
      </c>
      <c r="F68">
        <v>0</v>
      </c>
      <c r="G68">
        <v>0</v>
      </c>
      <c r="H68">
        <f t="shared" si="9"/>
        <v>8.5399999999999991</v>
      </c>
    </row>
    <row r="70" spans="1:8" ht="21" x14ac:dyDescent="0.35">
      <c r="A70" s="7" t="s">
        <v>30</v>
      </c>
      <c r="B70" s="7"/>
      <c r="C70" s="7"/>
      <c r="D70" s="7"/>
      <c r="E70" s="3" t="s">
        <v>12</v>
      </c>
      <c r="F70" s="2">
        <f>(H72+H73+H74+H75)</f>
        <v>12.632285714285715</v>
      </c>
      <c r="G70" s="3" t="s">
        <v>14</v>
      </c>
      <c r="H70" s="2">
        <f>(F70/C3)</f>
        <v>474.89795918367344</v>
      </c>
    </row>
    <row r="71" spans="1:8" x14ac:dyDescent="0.25">
      <c r="B71" t="s">
        <v>6</v>
      </c>
      <c r="C71" t="s">
        <v>7</v>
      </c>
      <c r="D71" t="s">
        <v>8</v>
      </c>
      <c r="E71" t="s">
        <v>9</v>
      </c>
      <c r="F71" t="s">
        <v>11</v>
      </c>
      <c r="G71" t="s">
        <v>10</v>
      </c>
      <c r="H71" t="s">
        <v>12</v>
      </c>
    </row>
    <row r="72" spans="1:8" x14ac:dyDescent="0.25">
      <c r="A72" t="s">
        <v>2</v>
      </c>
      <c r="B72">
        <v>1.86</v>
      </c>
      <c r="C72">
        <v>2.8</v>
      </c>
      <c r="D72">
        <v>0</v>
      </c>
      <c r="E72">
        <v>0</v>
      </c>
      <c r="F72">
        <v>0</v>
      </c>
      <c r="G72">
        <v>0</v>
      </c>
      <c r="H72">
        <f>(B72*C72-(D72*E72)-(F72*G72))</f>
        <v>5.2080000000000002</v>
      </c>
    </row>
    <row r="73" spans="1:8" x14ac:dyDescent="0.25">
      <c r="A73" t="s">
        <v>3</v>
      </c>
      <c r="B73">
        <v>1.55</v>
      </c>
      <c r="C73">
        <v>2.8</v>
      </c>
      <c r="D73">
        <v>0.8</v>
      </c>
      <c r="E73">
        <v>2.1</v>
      </c>
      <c r="F73">
        <v>0</v>
      </c>
      <c r="G73">
        <v>0</v>
      </c>
      <c r="H73">
        <f t="shared" ref="H73" si="10">(B73*C73-(D73*E73)-(F73*G73))</f>
        <v>2.6599999999999997</v>
      </c>
    </row>
    <row r="75" spans="1:8" ht="21" x14ac:dyDescent="0.35">
      <c r="A75" s="7" t="s">
        <v>31</v>
      </c>
      <c r="B75" s="7"/>
      <c r="C75" s="7"/>
      <c r="D75" s="7"/>
      <c r="E75" s="3" t="s">
        <v>12</v>
      </c>
      <c r="F75" s="2">
        <f>(H77+H78+H79+H80)</f>
        <v>13.34</v>
      </c>
      <c r="G75" s="3" t="s">
        <v>14</v>
      </c>
      <c r="H75" s="2">
        <f>(F75/C8)</f>
        <v>4.7642857142857142</v>
      </c>
    </row>
    <row r="76" spans="1:8" x14ac:dyDescent="0.25">
      <c r="B76" t="s">
        <v>6</v>
      </c>
      <c r="C76" t="s">
        <v>7</v>
      </c>
      <c r="D76" t="s">
        <v>8</v>
      </c>
      <c r="E76" t="s">
        <v>9</v>
      </c>
      <c r="F76" t="s">
        <v>11</v>
      </c>
      <c r="G76" t="s">
        <v>10</v>
      </c>
      <c r="H76" t="s">
        <v>12</v>
      </c>
    </row>
    <row r="77" spans="1:8" x14ac:dyDescent="0.25">
      <c r="A77" t="s">
        <v>2</v>
      </c>
      <c r="B77">
        <v>1</v>
      </c>
      <c r="C77">
        <v>2.8</v>
      </c>
      <c r="D77">
        <v>0</v>
      </c>
      <c r="E77">
        <v>0</v>
      </c>
      <c r="F77">
        <v>0</v>
      </c>
      <c r="G77">
        <v>0</v>
      </c>
      <c r="H77">
        <f>(B77*C77-(D77*E77)-(F77*G77))</f>
        <v>2.8</v>
      </c>
    </row>
    <row r="78" spans="1:8" x14ac:dyDescent="0.25">
      <c r="A78" t="s">
        <v>3</v>
      </c>
      <c r="B78">
        <v>1</v>
      </c>
      <c r="C78">
        <v>2.8</v>
      </c>
      <c r="D78">
        <v>0.3</v>
      </c>
      <c r="E78">
        <v>1.2</v>
      </c>
      <c r="F78">
        <v>0</v>
      </c>
      <c r="G78">
        <v>0</v>
      </c>
      <c r="H78">
        <f t="shared" ref="H78" si="11">(B78*C78-(D78*E78)-(F78*G78))</f>
        <v>2.44</v>
      </c>
    </row>
    <row r="79" spans="1:8" x14ac:dyDescent="0.25">
      <c r="A79" t="s">
        <v>4</v>
      </c>
      <c r="B79">
        <v>5.3</v>
      </c>
      <c r="C79">
        <v>2.8</v>
      </c>
      <c r="D79">
        <v>0</v>
      </c>
      <c r="E79">
        <v>0</v>
      </c>
      <c r="F79">
        <v>0</v>
      </c>
      <c r="G79">
        <v>0</v>
      </c>
      <c r="H79">
        <f>SUM(B79:G79)</f>
        <v>8.1</v>
      </c>
    </row>
  </sheetData>
  <mergeCells count="14">
    <mergeCell ref="A70:D70"/>
    <mergeCell ref="A75:D75"/>
    <mergeCell ref="A40:D40"/>
    <mergeCell ref="A47:D47"/>
    <mergeCell ref="A54:D54"/>
    <mergeCell ref="A61:D61"/>
    <mergeCell ref="A19:D19"/>
    <mergeCell ref="A26:D26"/>
    <mergeCell ref="A33:D33"/>
    <mergeCell ref="A1:D2"/>
    <mergeCell ref="A3:A4"/>
    <mergeCell ref="B3:B4"/>
    <mergeCell ref="A5:D5"/>
    <mergeCell ref="A12:D12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DAE01-AE69-4874-8097-E23B60B5EBEB}">
  <dimension ref="A1:F3"/>
  <sheetViews>
    <sheetView workbookViewId="0">
      <selection activeCell="D19" sqref="D19"/>
    </sheetView>
  </sheetViews>
  <sheetFormatPr defaultRowHeight="15" x14ac:dyDescent="0.25"/>
  <cols>
    <col min="2" max="2" width="12.85546875" bestFit="1" customWidth="1"/>
    <col min="3" max="5" width="22.7109375" bestFit="1" customWidth="1"/>
  </cols>
  <sheetData>
    <row r="1" spans="1:6" x14ac:dyDescent="0.25">
      <c r="A1" s="6" t="s">
        <v>35</v>
      </c>
      <c r="B1" s="6"/>
      <c r="C1" s="6"/>
      <c r="D1" s="6"/>
      <c r="E1" s="6"/>
      <c r="F1" s="6"/>
    </row>
    <row r="2" spans="1:6" x14ac:dyDescent="0.25">
      <c r="A2" t="s">
        <v>36</v>
      </c>
      <c r="B2" t="s">
        <v>38</v>
      </c>
      <c r="C2" t="s">
        <v>39</v>
      </c>
      <c r="D2" t="s">
        <v>40</v>
      </c>
      <c r="E2" t="s">
        <v>41</v>
      </c>
    </row>
    <row r="3" spans="1:6" x14ac:dyDescent="0.25">
      <c r="A3" t="s">
        <v>37</v>
      </c>
    </row>
  </sheetData>
  <mergeCells count="1">
    <mergeCell ref="A1:F1"/>
  </mergeCells>
  <phoneticPr fontId="6" type="noConversion"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5A20F-1455-4F78-9A4B-866F60B36CEC}">
  <dimension ref="A1:D7"/>
  <sheetViews>
    <sheetView tabSelected="1" workbookViewId="0">
      <selection activeCell="C4" sqref="C4"/>
    </sheetView>
  </sheetViews>
  <sheetFormatPr defaultRowHeight="15" x14ac:dyDescent="0.25"/>
  <cols>
    <col min="1" max="1" width="28.28515625" bestFit="1" customWidth="1"/>
    <col min="2" max="2" width="27.5703125" customWidth="1"/>
    <col min="3" max="4" width="13.7109375" bestFit="1" customWidth="1"/>
  </cols>
  <sheetData>
    <row r="1" spans="1:4" x14ac:dyDescent="0.25">
      <c r="A1" s="11" t="s">
        <v>42</v>
      </c>
      <c r="B1" s="11"/>
      <c r="C1" s="11"/>
      <c r="D1" s="11"/>
    </row>
    <row r="2" spans="1:4" x14ac:dyDescent="0.25">
      <c r="A2" s="11"/>
      <c r="B2" s="11"/>
      <c r="C2" s="11"/>
      <c r="D2" s="11"/>
    </row>
    <row r="3" spans="1:4" x14ac:dyDescent="0.25">
      <c r="A3" t="s">
        <v>43</v>
      </c>
      <c r="B3" t="s">
        <v>44</v>
      </c>
      <c r="C3" t="s">
        <v>45</v>
      </c>
      <c r="D3" t="s">
        <v>46</v>
      </c>
    </row>
    <row r="4" spans="1:4" x14ac:dyDescent="0.25">
      <c r="A4" t="s">
        <v>47</v>
      </c>
      <c r="B4" t="s">
        <v>51</v>
      </c>
      <c r="C4" s="12">
        <v>1111111111</v>
      </c>
      <c r="D4" s="12">
        <v>2222222222</v>
      </c>
    </row>
    <row r="5" spans="1:4" x14ac:dyDescent="0.25">
      <c r="A5" t="s">
        <v>48</v>
      </c>
      <c r="B5" t="s">
        <v>52</v>
      </c>
      <c r="C5" s="12">
        <v>1111111111</v>
      </c>
      <c r="D5" s="12">
        <v>2222222222</v>
      </c>
    </row>
    <row r="6" spans="1:4" x14ac:dyDescent="0.25">
      <c r="A6" t="s">
        <v>49</v>
      </c>
      <c r="B6" t="s">
        <v>53</v>
      </c>
      <c r="C6" s="12">
        <v>1111111111</v>
      </c>
      <c r="D6" s="12">
        <v>2222222222</v>
      </c>
    </row>
    <row r="7" spans="1:4" x14ac:dyDescent="0.25">
      <c r="A7" t="s">
        <v>50</v>
      </c>
      <c r="B7" t="s">
        <v>54</v>
      </c>
      <c r="C7" s="12">
        <v>1111111111</v>
      </c>
      <c r="D7" s="12">
        <v>2222222222</v>
      </c>
    </row>
  </sheetData>
  <mergeCells count="1">
    <mergeCell ref="A1:D2"/>
  </mergeCells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Planejador</vt:lpstr>
      <vt:lpstr>Medidas</vt:lpstr>
      <vt:lpstr>Produtos</vt:lpstr>
      <vt:lpstr>Fornecedores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Oliveira</dc:creator>
  <cp:lastModifiedBy>Ana Oliveira</cp:lastModifiedBy>
  <dcterms:created xsi:type="dcterms:W3CDTF">2019-03-21T19:31:17Z</dcterms:created>
  <dcterms:modified xsi:type="dcterms:W3CDTF">2019-06-07T13:12:32Z</dcterms:modified>
</cp:coreProperties>
</file>